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threadedComments/threadedComment1.xml" ContentType="application/vnd.ms-excel.threadedcomments+xml"/>
  <Override PartName="/xl/comments5.xml" ContentType="application/vnd.openxmlformats-officedocument.spreadsheetml.comments+xml"/>
  <Override PartName="/xl/threadedComments/threadedComment2.xml" ContentType="application/vnd.ms-excel.threadedcomments+xml"/>
  <Override PartName="/xl/drawings/drawing1.xml" ContentType="application/vnd.openxmlformats-officedocument.drawing+xml"/>
  <Override PartName="/xl/drawings/drawing2.xml" ContentType="application/vnd.openxmlformats-officedocument.drawing+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628"/>
  <workbookPr defaultThemeVersion="124226"/>
  <mc:AlternateContent xmlns:mc="http://schemas.openxmlformats.org/markup-compatibility/2006">
    <mc:Choice Requires="x15">
      <x15ac:absPath xmlns:x15ac="http://schemas.microsoft.com/office/spreadsheetml/2010/11/ac" url="C:\Users\jcammenga\Dropbox (Tax Foundation)\State\Facts &amp; Figures\Facts and Figures 2021\"/>
    </mc:Choice>
  </mc:AlternateContent>
  <xr:revisionPtr revIDLastSave="0" documentId="13_ncr:1_{4E177897-F10D-44C8-AE72-D3575DAFAE00}" xr6:coauthVersionLast="46" xr6:coauthVersionMax="46" xr10:uidLastSave="{00000000-0000-0000-0000-000000000000}"/>
  <bookViews>
    <workbookView xWindow="-103" yWindow="-103" windowWidth="23657" windowHeight="15240" tabRatio="875" firstSheet="3" activeTab="32" xr2:uid="{00000000-000D-0000-FFFF-FFFF00000000}"/>
  </bookViews>
  <sheets>
    <sheet name="Pop" sheetId="47" r:id="rId1"/>
    <sheet name="SLF" sheetId="49" r:id="rId2"/>
    <sheet name="SGF" sheetId="48" r:id="rId3"/>
    <sheet name="STC" sheetId="50" r:id="rId4"/>
    <sheet name="Table of Contents" sheetId="40" r:id="rId5"/>
    <sheet name="1" sheetId="38" r:id="rId6"/>
    <sheet name="2" sheetId="97" r:id="rId7"/>
    <sheet name="3" sheetId="3" r:id="rId8"/>
    <sheet name="4" sheetId="4" r:id="rId9"/>
    <sheet name="5" sheetId="5" r:id="rId10"/>
    <sheet name="6" sheetId="46" r:id="rId11"/>
    <sheet name="7" sheetId="6" r:id="rId12"/>
    <sheet name="8" sheetId="7" r:id="rId13"/>
    <sheet name="9" sheetId="45" r:id="rId14"/>
    <sheet name="10" sheetId="8" r:id="rId15"/>
    <sheet name="11" sheetId="9" r:id="rId16"/>
    <sheet name="12" sheetId="10" r:id="rId17"/>
    <sheet name="13" sheetId="11" r:id="rId18"/>
    <sheet name="14" sheetId="12" r:id="rId19"/>
    <sheet name="15" sheetId="13" r:id="rId20"/>
    <sheet name="16" sheetId="14" r:id="rId21"/>
    <sheet name="17" sheetId="15" r:id="rId22"/>
    <sheet name="18" sheetId="19" r:id="rId23"/>
    <sheet name="19" sheetId="16" r:id="rId24"/>
    <sheet name="20" sheetId="17" r:id="rId25"/>
    <sheet name="21" sheetId="18" r:id="rId26"/>
    <sheet name="22" sheetId="94" r:id="rId27"/>
    <sheet name="23" sheetId="20" r:id="rId28"/>
    <sheet name="24" sheetId="43" r:id="rId29"/>
    <sheet name="25" sheetId="21" r:id="rId30"/>
    <sheet name="26" sheetId="92" r:id="rId31"/>
    <sheet name="27" sheetId="95" r:id="rId32"/>
    <sheet name="28" sheetId="22" r:id="rId33"/>
    <sheet name="29" sheetId="23" r:id="rId34"/>
    <sheet name="30" sheetId="24" r:id="rId35"/>
    <sheet name="31" sheetId="25" r:id="rId36"/>
    <sheet name="32" sheetId="26" r:id="rId37"/>
    <sheet name="33" sheetId="27" r:id="rId38"/>
    <sheet name="34" sheetId="28" r:id="rId39"/>
    <sheet name="35" sheetId="29" r:id="rId40"/>
    <sheet name="36" sheetId="44" r:id="rId41"/>
    <sheet name="37" sheetId="30" r:id="rId42"/>
    <sheet name="38" sheetId="31" r:id="rId43"/>
    <sheet name="39" sheetId="33" r:id="rId44"/>
    <sheet name="40" sheetId="34" r:id="rId45"/>
    <sheet name="41" sheetId="96" r:id="rId46"/>
    <sheet name="42" sheetId="35" r:id="rId47"/>
    <sheet name="43" sheetId="36" r:id="rId48"/>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D57" i="97" l="1"/>
  <c r="D56" i="97"/>
  <c r="D55" i="97"/>
  <c r="D54" i="97"/>
  <c r="D53" i="97"/>
  <c r="D52" i="97"/>
  <c r="D51" i="97"/>
  <c r="D50" i="97"/>
  <c r="D49" i="97"/>
  <c r="D48" i="97"/>
  <c r="D47" i="97"/>
  <c r="D46" i="97"/>
  <c r="D45" i="97"/>
  <c r="D44" i="97"/>
  <c r="D43" i="97"/>
  <c r="D42" i="97"/>
  <c r="D41" i="97"/>
  <c r="D40" i="97"/>
  <c r="D39" i="97"/>
  <c r="D38" i="97"/>
  <c r="D37" i="97"/>
  <c r="D36" i="97"/>
  <c r="D35" i="97"/>
  <c r="D34" i="97"/>
  <c r="D33" i="97"/>
  <c r="D32" i="97"/>
  <c r="D31" i="97"/>
  <c r="D30" i="97"/>
  <c r="D29" i="97"/>
  <c r="D28" i="97"/>
  <c r="D27" i="97"/>
  <c r="D26" i="97"/>
  <c r="D25" i="97"/>
  <c r="D24" i="97"/>
  <c r="D23" i="97"/>
  <c r="D22" i="97"/>
  <c r="D21" i="97"/>
  <c r="D20" i="97"/>
  <c r="D19" i="97"/>
  <c r="D18" i="97"/>
  <c r="D17" i="97"/>
  <c r="D16" i="97"/>
  <c r="D15" i="97"/>
  <c r="D14" i="97"/>
  <c r="D13" i="97"/>
  <c r="D12" i="97"/>
  <c r="D11" i="97"/>
  <c r="D10" i="97"/>
  <c r="D9" i="97"/>
  <c r="D8" i="97"/>
  <c r="D7" i="97"/>
  <c r="B3" i="3" l="1"/>
  <c r="D56" i="94" l="1"/>
  <c r="F6" i="49"/>
  <c r="F12" i="49"/>
  <c r="H183" i="49"/>
  <c r="D58" i="23" l="1"/>
  <c r="D56" i="23"/>
  <c r="D55" i="23"/>
  <c r="D54" i="23"/>
  <c r="D53" i="23"/>
  <c r="D52" i="23"/>
  <c r="D50" i="23"/>
  <c r="D49" i="23"/>
  <c r="D48" i="23"/>
  <c r="D47" i="23"/>
  <c r="D46" i="23"/>
  <c r="D44" i="23"/>
  <c r="D43" i="23"/>
  <c r="D42" i="23"/>
  <c r="D41" i="23"/>
  <c r="D40" i="23"/>
  <c r="D39" i="23"/>
  <c r="D38" i="23"/>
  <c r="D37" i="23"/>
  <c r="D35" i="23"/>
  <c r="D34" i="23"/>
  <c r="D33" i="23"/>
  <c r="D32" i="23"/>
  <c r="D30" i="23"/>
  <c r="D29" i="23"/>
  <c r="D28" i="23"/>
  <c r="D27" i="23"/>
  <c r="D26" i="23"/>
  <c r="D25" i="23"/>
  <c r="D24" i="23"/>
  <c r="D23" i="23"/>
  <c r="D22" i="23"/>
  <c r="D21" i="23"/>
  <c r="D20" i="23"/>
  <c r="D19" i="23"/>
  <c r="D18" i="23"/>
  <c r="D17" i="23"/>
  <c r="D16" i="23"/>
  <c r="D15" i="23"/>
  <c r="D14" i="23"/>
  <c r="D13" i="23"/>
  <c r="D12" i="23"/>
  <c r="D11" i="23"/>
  <c r="D10" i="23"/>
  <c r="D9" i="23"/>
  <c r="D8" i="23"/>
  <c r="B2" i="3" l="1"/>
  <c r="D20" i="21" l="1"/>
  <c r="D58" i="21"/>
  <c r="D57" i="24"/>
  <c r="D58" i="24"/>
  <c r="G177" i="49" l="1"/>
  <c r="G176" i="49"/>
  <c r="D58" i="22" l="1"/>
  <c r="E8" i="20"/>
  <c r="C56" i="17" l="1"/>
  <c r="C55" i="17"/>
  <c r="C54" i="17"/>
  <c r="C53" i="17"/>
  <c r="C52" i="17"/>
  <c r="C51" i="17"/>
  <c r="C50" i="17"/>
  <c r="C49" i="17"/>
  <c r="C48" i="17"/>
  <c r="C47" i="17"/>
  <c r="C46" i="17"/>
  <c r="C45" i="17"/>
  <c r="C44" i="17"/>
  <c r="C43" i="17"/>
  <c r="C42" i="17"/>
  <c r="C41" i="17"/>
  <c r="C40" i="17"/>
  <c r="C39" i="17"/>
  <c r="C38" i="17"/>
  <c r="C37" i="17"/>
  <c r="C36" i="17"/>
  <c r="C35" i="17"/>
  <c r="C34" i="17"/>
  <c r="C33" i="17"/>
  <c r="C32" i="17"/>
  <c r="C31" i="17"/>
  <c r="C30" i="17"/>
  <c r="C29" i="17"/>
  <c r="C28" i="17"/>
  <c r="C27" i="17"/>
  <c r="C26" i="17"/>
  <c r="C25" i="17"/>
  <c r="C24" i="17"/>
  <c r="C23" i="17"/>
  <c r="C22" i="17"/>
  <c r="C21" i="17"/>
  <c r="C20" i="17"/>
  <c r="C19" i="17"/>
  <c r="C18" i="17"/>
  <c r="C17" i="17"/>
  <c r="C16" i="17"/>
  <c r="C15" i="17"/>
  <c r="C7" i="11"/>
  <c r="C32" i="6"/>
  <c r="C31" i="6"/>
  <c r="C37" i="6"/>
  <c r="C36" i="6"/>
  <c r="C34" i="6"/>
  <c r="C35" i="6"/>
  <c r="C56" i="4" l="1"/>
  <c r="C55" i="4"/>
  <c r="C54" i="4"/>
  <c r="C53" i="4"/>
  <c r="C52" i="4"/>
  <c r="C51" i="4"/>
  <c r="C50" i="4"/>
  <c r="C49" i="4"/>
  <c r="C48" i="4"/>
  <c r="C47" i="4"/>
  <c r="C45" i="4"/>
  <c r="C46" i="4"/>
  <c r="C44" i="4"/>
  <c r="C43" i="4"/>
  <c r="C42" i="4"/>
  <c r="C41" i="4"/>
  <c r="C40" i="4"/>
  <c r="C39" i="4"/>
  <c r="C38" i="4"/>
  <c r="C37" i="4"/>
  <c r="C36" i="4"/>
  <c r="C35" i="4"/>
  <c r="C34" i="4"/>
  <c r="C33" i="4"/>
  <c r="C32" i="4"/>
  <c r="C31" i="4"/>
  <c r="C30" i="4"/>
  <c r="C29" i="4"/>
  <c r="C28" i="4"/>
  <c r="C27" i="4"/>
  <c r="C26" i="4"/>
  <c r="C25" i="4"/>
  <c r="C24" i="4"/>
  <c r="C23" i="4"/>
  <c r="C22" i="4"/>
  <c r="C21" i="4"/>
  <c r="C20" i="4"/>
  <c r="C19" i="4"/>
  <c r="C18" i="4"/>
  <c r="C17" i="4"/>
  <c r="C16" i="4"/>
  <c r="C15" i="4"/>
  <c r="C56" i="14"/>
  <c r="C55" i="14"/>
  <c r="C54" i="14"/>
  <c r="C53" i="14"/>
  <c r="C52" i="14"/>
  <c r="C51" i="14"/>
  <c r="C50" i="14"/>
  <c r="C49" i="14"/>
  <c r="C48" i="14"/>
  <c r="C47" i="14"/>
  <c r="C46" i="14"/>
  <c r="C45" i="14"/>
  <c r="C44" i="14"/>
  <c r="C43" i="14"/>
  <c r="C42" i="14"/>
  <c r="C41" i="14"/>
  <c r="C40" i="14"/>
  <c r="C39" i="14"/>
  <c r="C38" i="14"/>
  <c r="C37" i="14"/>
  <c r="C36" i="14"/>
  <c r="C35" i="14"/>
  <c r="C34" i="14"/>
  <c r="C33" i="14"/>
  <c r="C32" i="14"/>
  <c r="C31" i="14"/>
  <c r="C30" i="14"/>
  <c r="C29" i="14"/>
  <c r="C28" i="14"/>
  <c r="C27" i="14"/>
  <c r="C26" i="14"/>
  <c r="C25" i="14"/>
  <c r="C24" i="14"/>
  <c r="C23" i="14"/>
  <c r="C22" i="14"/>
  <c r="C21" i="14"/>
  <c r="C20" i="14"/>
  <c r="C19" i="14"/>
  <c r="C18" i="14"/>
  <c r="C17" i="14"/>
  <c r="C16" i="14"/>
  <c r="C15" i="14"/>
  <c r="C56" i="11"/>
  <c r="C55" i="11"/>
  <c r="C54" i="11"/>
  <c r="C53" i="11"/>
  <c r="C52" i="11"/>
  <c r="C51" i="11"/>
  <c r="C50" i="11"/>
  <c r="C49" i="11"/>
  <c r="C48" i="11"/>
  <c r="C47" i="11"/>
  <c r="C46" i="11"/>
  <c r="C45" i="11"/>
  <c r="C44" i="11"/>
  <c r="C43" i="11"/>
  <c r="C42" i="11"/>
  <c r="C41" i="11"/>
  <c r="C40" i="11"/>
  <c r="C39" i="11"/>
  <c r="C38" i="11"/>
  <c r="C37" i="11"/>
  <c r="C36" i="11"/>
  <c r="C35" i="11"/>
  <c r="C34" i="11"/>
  <c r="C33" i="11"/>
  <c r="C32" i="11"/>
  <c r="C31" i="11"/>
  <c r="C30" i="11"/>
  <c r="C29" i="11"/>
  <c r="C28" i="11"/>
  <c r="C27" i="11"/>
  <c r="C26" i="11"/>
  <c r="C12" i="11"/>
  <c r="C25" i="11"/>
  <c r="C24" i="11"/>
  <c r="C23" i="11"/>
  <c r="C22" i="11"/>
  <c r="C21" i="11"/>
  <c r="C20" i="11"/>
  <c r="C19" i="11"/>
  <c r="C18" i="11"/>
  <c r="C17" i="11"/>
  <c r="C16" i="11"/>
  <c r="C15" i="11"/>
  <c r="D8" i="22" l="1"/>
  <c r="D7" i="96"/>
  <c r="D8" i="96"/>
  <c r="D9" i="96"/>
  <c r="D10" i="96"/>
  <c r="D11" i="96"/>
  <c r="D12" i="96"/>
  <c r="D13" i="96"/>
  <c r="D14" i="96"/>
  <c r="D15" i="96"/>
  <c r="D16" i="96"/>
  <c r="D17" i="96"/>
  <c r="D18" i="96"/>
  <c r="D19" i="96"/>
  <c r="D20" i="96"/>
  <c r="D21" i="96"/>
  <c r="D22" i="96"/>
  <c r="D23" i="96"/>
  <c r="D24" i="96"/>
  <c r="D25" i="96"/>
  <c r="D26" i="96"/>
  <c r="D27" i="96"/>
  <c r="D28" i="96"/>
  <c r="D29" i="96"/>
  <c r="D30" i="96"/>
  <c r="D31" i="96"/>
  <c r="D32" i="96"/>
  <c r="D33" i="96"/>
  <c r="D34" i="96"/>
  <c r="D35" i="96"/>
  <c r="D36" i="96"/>
  <c r="D37" i="96"/>
  <c r="D38" i="96"/>
  <c r="D39" i="96"/>
  <c r="D40" i="96"/>
  <c r="D41" i="96"/>
  <c r="D42" i="96"/>
  <c r="D43" i="96"/>
  <c r="D44" i="96"/>
  <c r="D45" i="96"/>
  <c r="D46" i="96"/>
  <c r="D47" i="96"/>
  <c r="D48" i="96"/>
  <c r="D49" i="96"/>
  <c r="D50" i="96"/>
  <c r="D51" i="96"/>
  <c r="D52" i="96"/>
  <c r="D53" i="96"/>
  <c r="D54" i="96"/>
  <c r="D55" i="96"/>
  <c r="D6" i="96"/>
  <c r="C56" i="33" l="1"/>
  <c r="C55" i="33"/>
  <c r="C54" i="33"/>
  <c r="C53" i="33"/>
  <c r="C52" i="33"/>
  <c r="C51" i="33"/>
  <c r="C50" i="33"/>
  <c r="C49" i="33"/>
  <c r="C48" i="33"/>
  <c r="C47" i="33"/>
  <c r="C46" i="33"/>
  <c r="C45" i="33"/>
  <c r="C44" i="33"/>
  <c r="C43" i="33"/>
  <c r="C42" i="33"/>
  <c r="C41" i="33"/>
  <c r="C40" i="33"/>
  <c r="C39" i="33"/>
  <c r="C38" i="33"/>
  <c r="C37" i="33"/>
  <c r="C36" i="33"/>
  <c r="C35" i="33"/>
  <c r="C34" i="33"/>
  <c r="C33" i="33"/>
  <c r="C32" i="33"/>
  <c r="C31" i="33"/>
  <c r="C30" i="33"/>
  <c r="C29" i="33"/>
  <c r="C28" i="33"/>
  <c r="C27" i="33"/>
  <c r="C26" i="33"/>
  <c r="C25" i="33"/>
  <c r="C24" i="33"/>
  <c r="C23" i="33"/>
  <c r="C22" i="33"/>
  <c r="C21" i="33"/>
  <c r="C20" i="33"/>
  <c r="C19" i="33"/>
  <c r="C18" i="33"/>
  <c r="C17" i="33"/>
  <c r="C16" i="33"/>
  <c r="C15" i="33"/>
  <c r="C14" i="33"/>
  <c r="C13" i="33"/>
  <c r="C12" i="33"/>
  <c r="C11" i="33"/>
  <c r="C10" i="33"/>
  <c r="C9" i="33"/>
  <c r="C8" i="33"/>
  <c r="C7" i="33"/>
  <c r="C6" i="33"/>
  <c r="C56" i="45" l="1"/>
  <c r="C55" i="45"/>
  <c r="C54" i="45"/>
  <c r="C53" i="45"/>
  <c r="C52" i="45"/>
  <c r="C51" i="45"/>
  <c r="C50" i="45"/>
  <c r="C49" i="45"/>
  <c r="C48" i="45"/>
  <c r="C47" i="45"/>
  <c r="C46" i="45"/>
  <c r="C45" i="45"/>
  <c r="C44" i="45"/>
  <c r="C43" i="45"/>
  <c r="C42" i="45"/>
  <c r="C41" i="45"/>
  <c r="C40" i="45"/>
  <c r="C39" i="45"/>
  <c r="C38" i="45"/>
  <c r="C37" i="45"/>
  <c r="C36" i="45"/>
  <c r="C35" i="45"/>
  <c r="C34" i="45"/>
  <c r="C33" i="45"/>
  <c r="C32" i="45"/>
  <c r="C31" i="45"/>
  <c r="C30" i="45"/>
  <c r="C29" i="45"/>
  <c r="C28" i="45"/>
  <c r="C27" i="45"/>
  <c r="C26" i="45"/>
  <c r="C25" i="45"/>
  <c r="C24" i="45"/>
  <c r="C23" i="45"/>
  <c r="C22" i="45"/>
  <c r="C21" i="45"/>
  <c r="C20" i="45"/>
  <c r="C19" i="45"/>
  <c r="C18" i="45"/>
  <c r="C17" i="45"/>
  <c r="C16" i="45"/>
  <c r="C15" i="45"/>
  <c r="C14" i="45"/>
  <c r="C13" i="45"/>
  <c r="C12" i="45"/>
  <c r="C11" i="45"/>
  <c r="C10" i="45"/>
  <c r="C9" i="45"/>
  <c r="C8" i="45"/>
  <c r="C7" i="45"/>
  <c r="C6" i="45"/>
  <c r="D7" i="45" l="1"/>
  <c r="D8" i="45"/>
  <c r="D38" i="45"/>
  <c r="D17" i="45"/>
  <c r="D22" i="45"/>
  <c r="D44" i="45"/>
  <c r="D33" i="45"/>
  <c r="D27" i="45"/>
  <c r="D28" i="45"/>
  <c r="D11" i="45"/>
  <c r="D12" i="45"/>
  <c r="D13" i="45"/>
  <c r="D45" i="45"/>
  <c r="D43" i="45"/>
  <c r="D51" i="45"/>
  <c r="D18" i="45"/>
  <c r="D29" i="45"/>
  <c r="D39" i="45"/>
  <c r="D52" i="45"/>
  <c r="D50" i="45"/>
  <c r="D24" i="45"/>
  <c r="D40" i="45"/>
  <c r="D53" i="45"/>
  <c r="D9" i="45"/>
  <c r="D14" i="45"/>
  <c r="D19" i="45"/>
  <c r="D25" i="45"/>
  <c r="D30" i="45"/>
  <c r="D35" i="45"/>
  <c r="D41" i="45"/>
  <c r="D47" i="45"/>
  <c r="D23" i="45"/>
  <c r="D34" i="45"/>
  <c r="D20" i="45"/>
  <c r="D15" i="45"/>
  <c r="D26" i="45"/>
  <c r="D31" i="45"/>
  <c r="D37" i="45"/>
  <c r="D49" i="45"/>
  <c r="D55" i="45"/>
  <c r="D36" i="45"/>
  <c r="D48" i="45"/>
  <c r="D10" i="45"/>
  <c r="D21" i="45"/>
  <c r="D16" i="45"/>
  <c r="D32" i="45"/>
  <c r="D56" i="45"/>
  <c r="D46" i="45"/>
  <c r="D54" i="45"/>
  <c r="D42" i="45"/>
  <c r="C56" i="5" l="1"/>
  <c r="C55" i="5"/>
  <c r="C54" i="5"/>
  <c r="C53" i="5"/>
  <c r="C52" i="5"/>
  <c r="C51" i="5"/>
  <c r="C50" i="5"/>
  <c r="C49" i="5"/>
  <c r="C48" i="5"/>
  <c r="C47" i="5"/>
  <c r="C46" i="5"/>
  <c r="C45" i="5"/>
  <c r="C44" i="5"/>
  <c r="C43" i="5"/>
  <c r="C42" i="5"/>
  <c r="C41" i="5"/>
  <c r="C40" i="5"/>
  <c r="C39" i="5"/>
  <c r="C38" i="5"/>
  <c r="C37" i="5"/>
  <c r="C36" i="5"/>
  <c r="C35" i="5"/>
  <c r="C34" i="5"/>
  <c r="C33" i="5"/>
  <c r="C32" i="5"/>
  <c r="C31" i="5"/>
  <c r="C30" i="5"/>
  <c r="C29" i="5"/>
  <c r="C28" i="5"/>
  <c r="C27" i="5"/>
  <c r="C26" i="5"/>
  <c r="C25" i="5"/>
  <c r="C24" i="5"/>
  <c r="C23" i="5"/>
  <c r="C22" i="5"/>
  <c r="C21" i="5"/>
  <c r="C20" i="5"/>
  <c r="C19" i="5"/>
  <c r="C18" i="5"/>
  <c r="C17" i="5"/>
  <c r="C16" i="5"/>
  <c r="C15" i="5"/>
  <c r="C14" i="5"/>
  <c r="C13" i="5"/>
  <c r="C12" i="5"/>
  <c r="C11" i="5"/>
  <c r="C10" i="5"/>
  <c r="C9" i="5"/>
  <c r="C8" i="5"/>
  <c r="C7" i="5"/>
  <c r="C6" i="5"/>
  <c r="I171" i="49" l="1"/>
  <c r="C38" i="27" l="1"/>
  <c r="C37" i="27"/>
  <c r="C36" i="27"/>
  <c r="C35" i="27"/>
  <c r="C34" i="27"/>
  <c r="C33" i="27"/>
  <c r="C32" i="27"/>
  <c r="C31" i="27"/>
  <c r="C6" i="14" l="1"/>
  <c r="C7" i="14"/>
  <c r="C8" i="14"/>
  <c r="C9" i="14"/>
  <c r="C10" i="14"/>
  <c r="C11" i="14"/>
  <c r="C12" i="14"/>
  <c r="C13" i="14"/>
  <c r="C14" i="14"/>
  <c r="D57" i="15"/>
  <c r="D54" i="14" l="1"/>
  <c r="D7" i="14"/>
  <c r="D37" i="14"/>
  <c r="D52" i="14"/>
  <c r="D8" i="14"/>
  <c r="D51" i="14"/>
  <c r="D43" i="14"/>
  <c r="D10" i="14"/>
  <c r="D36" i="14"/>
  <c r="D42" i="14"/>
  <c r="D47" i="14"/>
  <c r="D39" i="14"/>
  <c r="D40" i="14"/>
  <c r="D38" i="14"/>
  <c r="D30" i="14"/>
  <c r="D26" i="14"/>
  <c r="D20" i="14"/>
  <c r="D16" i="14"/>
  <c r="D12" i="14"/>
  <c r="D48" i="14"/>
  <c r="D44" i="14"/>
  <c r="D31" i="14"/>
  <c r="D27" i="14"/>
  <c r="D23" i="14"/>
  <c r="D21" i="14"/>
  <c r="D17" i="14"/>
  <c r="D13" i="14"/>
  <c r="D9" i="14"/>
  <c r="D55" i="14"/>
  <c r="D46" i="14"/>
  <c r="D33" i="14"/>
  <c r="D29" i="14"/>
  <c r="D25" i="14"/>
  <c r="D19" i="14"/>
  <c r="D15" i="14"/>
  <c r="D11" i="14"/>
  <c r="D50" i="14"/>
  <c r="D35" i="14"/>
  <c r="D45" i="14"/>
  <c r="D32" i="14"/>
  <c r="D28" i="14"/>
  <c r="D24" i="14"/>
  <c r="D22" i="14"/>
  <c r="D18" i="14"/>
  <c r="D14" i="14"/>
  <c r="D8" i="94" l="1"/>
  <c r="D9" i="94"/>
  <c r="D10" i="94"/>
  <c r="D11" i="94"/>
  <c r="D12" i="94"/>
  <c r="D14" i="94"/>
  <c r="D15" i="94"/>
  <c r="D16" i="94"/>
  <c r="D17" i="94"/>
  <c r="D18" i="94"/>
  <c r="D19" i="94"/>
  <c r="D20" i="94"/>
  <c r="D21" i="94"/>
  <c r="D22" i="94"/>
  <c r="D23" i="94"/>
  <c r="D24" i="94"/>
  <c r="D25" i="94"/>
  <c r="D26" i="94"/>
  <c r="D27" i="94"/>
  <c r="D28" i="94"/>
  <c r="D29" i="94"/>
  <c r="D30" i="94"/>
  <c r="D32" i="94"/>
  <c r="D33" i="94"/>
  <c r="D35" i="94"/>
  <c r="D36" i="94"/>
  <c r="D37" i="94"/>
  <c r="D38" i="94"/>
  <c r="D39" i="94"/>
  <c r="D40" i="94"/>
  <c r="D41" i="94"/>
  <c r="D43" i="94"/>
  <c r="D44" i="94"/>
  <c r="D45" i="94"/>
  <c r="D46" i="94"/>
  <c r="D47" i="94"/>
  <c r="D48" i="94"/>
  <c r="D49" i="94"/>
  <c r="D50" i="94"/>
  <c r="D51" i="94"/>
  <c r="D52" i="94"/>
  <c r="D53" i="94"/>
  <c r="D54" i="94"/>
  <c r="D55" i="94"/>
  <c r="D6" i="94"/>
  <c r="C7" i="18" l="1"/>
  <c r="C7" i="12" l="1"/>
  <c r="C37" i="46"/>
  <c r="C36" i="46"/>
  <c r="C35" i="46"/>
  <c r="C34" i="46"/>
  <c r="C33" i="46"/>
  <c r="C31" i="46"/>
  <c r="C32" i="46"/>
  <c r="C30" i="46"/>
  <c r="C37" i="34" l="1"/>
  <c r="C36" i="34"/>
  <c r="C35" i="34"/>
  <c r="C34" i="34"/>
  <c r="C33" i="34"/>
  <c r="C32" i="34"/>
  <c r="C31" i="34"/>
  <c r="C30" i="34"/>
  <c r="C57" i="34"/>
  <c r="C56" i="34"/>
  <c r="C55" i="34"/>
  <c r="C54" i="34"/>
  <c r="C53" i="34"/>
  <c r="C52" i="34"/>
  <c r="C51" i="34"/>
  <c r="C50" i="34"/>
  <c r="C49" i="34"/>
  <c r="C48" i="34"/>
  <c r="C47" i="34"/>
  <c r="C46" i="34"/>
  <c r="C45" i="34"/>
  <c r="C44" i="34"/>
  <c r="C43" i="34"/>
  <c r="C42" i="34"/>
  <c r="C41" i="34"/>
  <c r="C40" i="34"/>
  <c r="C39" i="34"/>
  <c r="C38" i="34"/>
  <c r="C29" i="34"/>
  <c r="C28" i="34"/>
  <c r="C27" i="34"/>
  <c r="C26" i="34"/>
  <c r="C25" i="34"/>
  <c r="C24" i="34"/>
  <c r="C23" i="34"/>
  <c r="C22" i="34"/>
  <c r="C21" i="34"/>
  <c r="C20" i="34"/>
  <c r="C19" i="34"/>
  <c r="C18" i="34"/>
  <c r="C17" i="34"/>
  <c r="C16" i="34"/>
  <c r="C15" i="34"/>
  <c r="C14" i="34"/>
  <c r="C13" i="34"/>
  <c r="C12" i="34"/>
  <c r="C11" i="34"/>
  <c r="C10" i="34"/>
  <c r="C9" i="34"/>
  <c r="C8" i="34"/>
  <c r="C7" i="34"/>
  <c r="C6" i="34"/>
  <c r="C39" i="29" l="1"/>
  <c r="C38" i="29"/>
  <c r="C37" i="29"/>
  <c r="C36" i="29"/>
  <c r="C35" i="29"/>
  <c r="C32" i="29"/>
  <c r="C33" i="29"/>
  <c r="C34" i="29"/>
  <c r="C31" i="29"/>
  <c r="C58" i="29"/>
  <c r="C57" i="29"/>
  <c r="C56" i="29"/>
  <c r="C55" i="29"/>
  <c r="C54" i="29"/>
  <c r="C53" i="29"/>
  <c r="C52" i="29"/>
  <c r="C51" i="29"/>
  <c r="C50" i="29"/>
  <c r="C49" i="29"/>
  <c r="C48" i="29"/>
  <c r="C47" i="29"/>
  <c r="C46" i="29"/>
  <c r="C45" i="29"/>
  <c r="C44" i="29"/>
  <c r="C43" i="29"/>
  <c r="C42" i="29"/>
  <c r="C41" i="29"/>
  <c r="C40" i="29"/>
  <c r="C30" i="29"/>
  <c r="C29" i="29"/>
  <c r="C28" i="29"/>
  <c r="C27" i="29"/>
  <c r="C26" i="29"/>
  <c r="C25" i="29"/>
  <c r="C24" i="29"/>
  <c r="C23" i="29"/>
  <c r="C22" i="29"/>
  <c r="C21" i="29"/>
  <c r="C20" i="29"/>
  <c r="C19" i="29"/>
  <c r="C18" i="29"/>
  <c r="C17" i="29"/>
  <c r="C16" i="29"/>
  <c r="C15" i="29"/>
  <c r="C14" i="29"/>
  <c r="C13" i="29"/>
  <c r="C12" i="29"/>
  <c r="C11" i="29"/>
  <c r="C10" i="29"/>
  <c r="C9" i="29"/>
  <c r="C8" i="29"/>
  <c r="C7" i="29"/>
  <c r="C58" i="27" l="1"/>
  <c r="C57" i="27"/>
  <c r="C56" i="27"/>
  <c r="C55" i="27"/>
  <c r="C54" i="27"/>
  <c r="C53" i="27"/>
  <c r="C52" i="27"/>
  <c r="C51" i="27"/>
  <c r="C50" i="27"/>
  <c r="C49" i="27"/>
  <c r="C48" i="27"/>
  <c r="C47" i="27"/>
  <c r="C46" i="27"/>
  <c r="C45" i="27"/>
  <c r="C44" i="27"/>
  <c r="C43" i="27"/>
  <c r="C42" i="27"/>
  <c r="C41" i="27"/>
  <c r="C40" i="27"/>
  <c r="C39" i="27"/>
  <c r="C30" i="27"/>
  <c r="C29" i="27"/>
  <c r="C28" i="27"/>
  <c r="C27" i="27"/>
  <c r="C26" i="27"/>
  <c r="C25" i="27"/>
  <c r="C24" i="27"/>
  <c r="C23" i="27"/>
  <c r="C22" i="27"/>
  <c r="C21" i="27"/>
  <c r="C20" i="27"/>
  <c r="C19" i="27"/>
  <c r="C18" i="27"/>
  <c r="C17" i="27"/>
  <c r="C16" i="27"/>
  <c r="C15" i="27"/>
  <c r="C14" i="27"/>
  <c r="C13" i="27"/>
  <c r="C12" i="27"/>
  <c r="C11" i="27"/>
  <c r="C10" i="27"/>
  <c r="C9" i="27"/>
  <c r="C8" i="27"/>
  <c r="C7" i="27"/>
  <c r="D57" i="27" l="1"/>
  <c r="D58" i="27"/>
  <c r="C58" i="18"/>
  <c r="C57" i="18"/>
  <c r="C56" i="18"/>
  <c r="C55" i="18"/>
  <c r="C54" i="18"/>
  <c r="C53" i="18"/>
  <c r="C52" i="18"/>
  <c r="C51" i="18"/>
  <c r="C50" i="18"/>
  <c r="C49" i="18"/>
  <c r="C48" i="18"/>
  <c r="C47" i="18"/>
  <c r="C46" i="18"/>
  <c r="C45" i="18"/>
  <c r="C44" i="18"/>
  <c r="C43" i="18"/>
  <c r="C42" i="18"/>
  <c r="C41" i="18"/>
  <c r="C40" i="18"/>
  <c r="C39" i="18"/>
  <c r="C38" i="18"/>
  <c r="C37" i="18"/>
  <c r="C36" i="18"/>
  <c r="C35" i="18"/>
  <c r="C34" i="18"/>
  <c r="C33" i="18"/>
  <c r="C32" i="18"/>
  <c r="C31" i="18"/>
  <c r="C30" i="18"/>
  <c r="C29" i="18"/>
  <c r="C28" i="18"/>
  <c r="C27" i="18"/>
  <c r="C26" i="18"/>
  <c r="C25" i="18"/>
  <c r="C24" i="18"/>
  <c r="C23" i="18"/>
  <c r="C22" i="18"/>
  <c r="C21" i="18"/>
  <c r="C20" i="18"/>
  <c r="C18" i="18"/>
  <c r="C17" i="18"/>
  <c r="C16" i="18"/>
  <c r="C15" i="18"/>
  <c r="D15" i="18" s="1"/>
  <c r="C14" i="18"/>
  <c r="C13" i="18"/>
  <c r="C12" i="18"/>
  <c r="C11" i="18"/>
  <c r="C10" i="18"/>
  <c r="C9" i="18"/>
  <c r="C8" i="18"/>
  <c r="C6" i="17"/>
  <c r="C14" i="17"/>
  <c r="C13" i="17"/>
  <c r="C12" i="17"/>
  <c r="C11" i="17"/>
  <c r="C10" i="17"/>
  <c r="C9" i="17"/>
  <c r="C8" i="17"/>
  <c r="C7" i="17"/>
  <c r="D56" i="15"/>
  <c r="E56" i="15" s="1"/>
  <c r="D55" i="15"/>
  <c r="D54" i="15"/>
  <c r="D53" i="15"/>
  <c r="D52" i="15"/>
  <c r="D51" i="15"/>
  <c r="D50" i="15"/>
  <c r="D49" i="15"/>
  <c r="D48" i="15"/>
  <c r="D47" i="15"/>
  <c r="D46" i="15"/>
  <c r="D45" i="15"/>
  <c r="D44" i="15"/>
  <c r="D43" i="15"/>
  <c r="D42" i="15"/>
  <c r="D41" i="15"/>
  <c r="D40" i="15"/>
  <c r="D39" i="15"/>
  <c r="D38" i="15"/>
  <c r="D37" i="15"/>
  <c r="D36" i="15"/>
  <c r="D35" i="15"/>
  <c r="D34" i="15"/>
  <c r="D33" i="15"/>
  <c r="D32" i="15"/>
  <c r="D31" i="15"/>
  <c r="D30" i="15"/>
  <c r="D29" i="15"/>
  <c r="D28" i="15"/>
  <c r="D27" i="15"/>
  <c r="D26" i="15"/>
  <c r="D25" i="15"/>
  <c r="D24" i="15"/>
  <c r="D23" i="15"/>
  <c r="D22" i="15"/>
  <c r="D21" i="15"/>
  <c r="D20" i="15"/>
  <c r="D19" i="15"/>
  <c r="D18" i="15"/>
  <c r="D17" i="15"/>
  <c r="D16" i="15"/>
  <c r="D15" i="15"/>
  <c r="D14" i="15"/>
  <c r="D13" i="15"/>
  <c r="D12" i="15"/>
  <c r="D11" i="15"/>
  <c r="D10" i="15"/>
  <c r="D9" i="15"/>
  <c r="D8" i="15"/>
  <c r="D7" i="15"/>
  <c r="D6" i="15"/>
  <c r="C8" i="12"/>
  <c r="C57" i="12"/>
  <c r="C55" i="12"/>
  <c r="C54" i="12"/>
  <c r="C53" i="12"/>
  <c r="C52" i="12"/>
  <c r="C51" i="12"/>
  <c r="C50" i="12"/>
  <c r="C49" i="12"/>
  <c r="C48" i="12"/>
  <c r="C47" i="12"/>
  <c r="C46" i="12"/>
  <c r="C45" i="12"/>
  <c r="C44" i="12"/>
  <c r="C43" i="12"/>
  <c r="C42" i="12"/>
  <c r="C41" i="12"/>
  <c r="C40" i="12"/>
  <c r="C39" i="12"/>
  <c r="C38" i="12"/>
  <c r="C37" i="12"/>
  <c r="C36" i="12"/>
  <c r="C35" i="12"/>
  <c r="C34" i="12"/>
  <c r="C33" i="12"/>
  <c r="C32" i="12"/>
  <c r="C31" i="12"/>
  <c r="C30" i="12"/>
  <c r="C28" i="12"/>
  <c r="C27" i="12"/>
  <c r="C26" i="12"/>
  <c r="C25" i="12"/>
  <c r="C24" i="12"/>
  <c r="C23" i="12"/>
  <c r="C22" i="12"/>
  <c r="C21" i="12"/>
  <c r="C20" i="12"/>
  <c r="C19" i="12"/>
  <c r="C18" i="12"/>
  <c r="C17" i="12"/>
  <c r="C16" i="12"/>
  <c r="C15" i="12"/>
  <c r="C14" i="12"/>
  <c r="C13" i="12"/>
  <c r="C12" i="12"/>
  <c r="C11" i="12"/>
  <c r="C10" i="12"/>
  <c r="C9" i="12"/>
  <c r="C6" i="12"/>
  <c r="C56" i="12"/>
  <c r="C29" i="12"/>
  <c r="E49" i="15" l="1"/>
  <c r="D33" i="18"/>
  <c r="E34" i="15"/>
  <c r="E53" i="15"/>
  <c r="D36" i="18"/>
  <c r="D44" i="18"/>
  <c r="D31" i="17"/>
  <c r="E14" i="15"/>
  <c r="E12" i="15"/>
  <c r="E13" i="15"/>
  <c r="E20" i="15"/>
  <c r="E36" i="15"/>
  <c r="E29" i="15"/>
  <c r="E21" i="15"/>
  <c r="E22" i="15"/>
  <c r="E30" i="15"/>
  <c r="E38" i="15"/>
  <c r="E46" i="15"/>
  <c r="E54" i="15"/>
  <c r="E23" i="15"/>
  <c r="E31" i="15"/>
  <c r="E39" i="15"/>
  <c r="E47" i="15"/>
  <c r="E55" i="15"/>
  <c r="E24" i="15"/>
  <c r="E32" i="15"/>
  <c r="E40" i="15"/>
  <c r="E48" i="15"/>
  <c r="E15" i="15"/>
  <c r="E16" i="15"/>
  <c r="E17" i="15"/>
  <c r="E25" i="15"/>
  <c r="E33" i="15"/>
  <c r="E41" i="15"/>
  <c r="E7" i="15"/>
  <c r="E50" i="15"/>
  <c r="E18" i="15"/>
  <c r="E26" i="15"/>
  <c r="E42" i="15"/>
  <c r="E37" i="15"/>
  <c r="E19" i="15"/>
  <c r="E27" i="15"/>
  <c r="E35" i="15"/>
  <c r="E43" i="15"/>
  <c r="E51" i="15"/>
  <c r="E28" i="15"/>
  <c r="E44" i="15"/>
  <c r="E52" i="15"/>
  <c r="E45" i="15"/>
  <c r="E8" i="15"/>
  <c r="E9" i="15"/>
  <c r="E10" i="15"/>
  <c r="E11" i="15"/>
  <c r="D9" i="12"/>
  <c r="D10" i="12"/>
  <c r="D26" i="12"/>
  <c r="D43" i="12"/>
  <c r="D51" i="12"/>
  <c r="D18" i="12"/>
  <c r="D35" i="12"/>
  <c r="D11" i="12"/>
  <c r="D19" i="12"/>
  <c r="D27" i="12"/>
  <c r="D36" i="12"/>
  <c r="D44" i="12"/>
  <c r="D20" i="12"/>
  <c r="D37" i="12"/>
  <c r="D45" i="12"/>
  <c r="D52" i="12"/>
  <c r="D21" i="12"/>
  <c r="D30" i="12"/>
  <c r="D38" i="12"/>
  <c r="D46" i="12"/>
  <c r="D54" i="12"/>
  <c r="D12" i="12"/>
  <c r="D29" i="12"/>
  <c r="D55" i="12"/>
  <c r="D28" i="12"/>
  <c r="D14" i="12"/>
  <c r="D31" i="12"/>
  <c r="D32" i="12"/>
  <c r="D57" i="12"/>
  <c r="D16" i="12"/>
  <c r="D24" i="12"/>
  <c r="D33" i="12"/>
  <c r="D41" i="12"/>
  <c r="D50" i="12"/>
  <c r="D22" i="12"/>
  <c r="D23" i="12"/>
  <c r="D17" i="12"/>
  <c r="D39" i="12"/>
  <c r="D25" i="12"/>
  <c r="D48" i="12"/>
  <c r="D40" i="12"/>
  <c r="D42" i="12"/>
  <c r="D13" i="12"/>
  <c r="D7" i="12"/>
  <c r="C6" i="11"/>
  <c r="C14" i="11"/>
  <c r="C13" i="11"/>
  <c r="C11" i="11"/>
  <c r="C10" i="11"/>
  <c r="C9" i="11"/>
  <c r="C8" i="11"/>
  <c r="C30" i="6"/>
  <c r="C33" i="6"/>
  <c r="C57" i="6"/>
  <c r="C56" i="6"/>
  <c r="C55" i="6"/>
  <c r="C54" i="6"/>
  <c r="C53" i="6"/>
  <c r="C52" i="6"/>
  <c r="C51" i="6"/>
  <c r="C50" i="6"/>
  <c r="C49" i="6"/>
  <c r="C48" i="6"/>
  <c r="C47" i="6"/>
  <c r="C46" i="6"/>
  <c r="C45" i="6"/>
  <c r="C44" i="6"/>
  <c r="C43" i="6"/>
  <c r="C42" i="6"/>
  <c r="C41" i="6"/>
  <c r="C40" i="6"/>
  <c r="C39" i="6"/>
  <c r="C38" i="6"/>
  <c r="C29" i="6"/>
  <c r="C28" i="6"/>
  <c r="C27" i="6"/>
  <c r="C26" i="6"/>
  <c r="C25" i="6"/>
  <c r="C24" i="6"/>
  <c r="C23" i="6"/>
  <c r="C22" i="6"/>
  <c r="C21" i="6"/>
  <c r="C20" i="6"/>
  <c r="C19" i="6"/>
  <c r="C18" i="6"/>
  <c r="C17" i="6"/>
  <c r="C16" i="6"/>
  <c r="C15" i="6"/>
  <c r="C14" i="6"/>
  <c r="C13" i="6"/>
  <c r="C12" i="6"/>
  <c r="C11" i="6"/>
  <c r="C10" i="6"/>
  <c r="C9" i="6"/>
  <c r="C8" i="6"/>
  <c r="C7" i="6"/>
  <c r="C6" i="6"/>
  <c r="C57" i="46"/>
  <c r="C56" i="46"/>
  <c r="C55" i="46"/>
  <c r="C54" i="46"/>
  <c r="C53" i="46"/>
  <c r="C52" i="46"/>
  <c r="C51" i="46"/>
  <c r="C50" i="46"/>
  <c r="C49" i="46"/>
  <c r="C48" i="46"/>
  <c r="C47" i="46"/>
  <c r="C46" i="46"/>
  <c r="C45" i="46"/>
  <c r="C44" i="46"/>
  <c r="C43" i="46"/>
  <c r="C42" i="46"/>
  <c r="C41" i="46"/>
  <c r="C40" i="46"/>
  <c r="C39" i="46"/>
  <c r="C38" i="46"/>
  <c r="C29" i="46"/>
  <c r="C28" i="46"/>
  <c r="C27" i="46"/>
  <c r="C26" i="46"/>
  <c r="C25" i="46"/>
  <c r="C24" i="46"/>
  <c r="C23" i="46"/>
  <c r="C22" i="46"/>
  <c r="C21" i="46"/>
  <c r="C20" i="46"/>
  <c r="C19" i="46"/>
  <c r="C18" i="46"/>
  <c r="C17" i="46"/>
  <c r="C16" i="46"/>
  <c r="C15" i="46"/>
  <c r="C14" i="46"/>
  <c r="C13" i="46"/>
  <c r="C12" i="46"/>
  <c r="C11" i="46"/>
  <c r="C10" i="46"/>
  <c r="C9" i="46"/>
  <c r="C8" i="46"/>
  <c r="C7" i="46"/>
  <c r="C6" i="46"/>
  <c r="C14" i="4"/>
  <c r="C13" i="4"/>
  <c r="C12" i="4"/>
  <c r="C11" i="4"/>
  <c r="C10" i="4"/>
  <c r="C9" i="4"/>
  <c r="C8" i="4"/>
  <c r="C7" i="4"/>
  <c r="C6" i="4"/>
  <c r="D57" i="6" l="1"/>
  <c r="B3" i="30" l="1"/>
  <c r="D56" i="21"/>
  <c r="E9" i="20"/>
  <c r="F16" i="7" l="1"/>
  <c r="E16" i="7"/>
  <c r="D16" i="7"/>
  <c r="D24" i="33" l="1"/>
  <c r="F58" i="7"/>
  <c r="E58" i="7"/>
  <c r="D58" i="7"/>
  <c r="C58" i="7"/>
  <c r="F57" i="7"/>
  <c r="E57" i="7"/>
  <c r="D57" i="7"/>
  <c r="C57" i="7"/>
  <c r="F56" i="7"/>
  <c r="E56" i="7"/>
  <c r="D56" i="7"/>
  <c r="C56" i="7"/>
  <c r="F55" i="7"/>
  <c r="E55" i="7"/>
  <c r="D55" i="7"/>
  <c r="C55" i="7"/>
  <c r="G55" i="7" s="1"/>
  <c r="F54" i="7"/>
  <c r="E54" i="7"/>
  <c r="D54" i="7"/>
  <c r="C54" i="7"/>
  <c r="F53" i="7"/>
  <c r="E53" i="7"/>
  <c r="D53" i="7"/>
  <c r="C53" i="7"/>
  <c r="G53" i="7" s="1"/>
  <c r="F52" i="7"/>
  <c r="E52" i="7"/>
  <c r="D52" i="7"/>
  <c r="C52" i="7"/>
  <c r="F51" i="7"/>
  <c r="E51" i="7"/>
  <c r="D51" i="7"/>
  <c r="C51" i="7"/>
  <c r="G51" i="7" s="1"/>
  <c r="F50" i="7"/>
  <c r="E50" i="7"/>
  <c r="D50" i="7"/>
  <c r="C50" i="7"/>
  <c r="F49" i="7"/>
  <c r="E49" i="7"/>
  <c r="D49" i="7"/>
  <c r="C49" i="7"/>
  <c r="G49" i="7" s="1"/>
  <c r="F48" i="7"/>
  <c r="E48" i="7"/>
  <c r="D48" i="7"/>
  <c r="C48" i="7"/>
  <c r="F47" i="7"/>
  <c r="E47" i="7"/>
  <c r="D47" i="7"/>
  <c r="C47" i="7"/>
  <c r="G47" i="7" s="1"/>
  <c r="F46" i="7"/>
  <c r="E46" i="7"/>
  <c r="D46" i="7"/>
  <c r="C46" i="7"/>
  <c r="F45" i="7"/>
  <c r="E45" i="7"/>
  <c r="D45" i="7"/>
  <c r="C45" i="7"/>
  <c r="G45" i="7" s="1"/>
  <c r="F44" i="7"/>
  <c r="E44" i="7"/>
  <c r="D44" i="7"/>
  <c r="C44" i="7"/>
  <c r="F43" i="7"/>
  <c r="E43" i="7"/>
  <c r="D43" i="7"/>
  <c r="C43" i="7"/>
  <c r="G43" i="7" s="1"/>
  <c r="F42" i="7"/>
  <c r="E42" i="7"/>
  <c r="D42" i="7"/>
  <c r="C42" i="7"/>
  <c r="F41" i="7"/>
  <c r="E41" i="7"/>
  <c r="D41" i="7"/>
  <c r="C41" i="7"/>
  <c r="G41" i="7" s="1"/>
  <c r="F40" i="7"/>
  <c r="E40" i="7"/>
  <c r="D40" i="7"/>
  <c r="C40" i="7"/>
  <c r="F39" i="7"/>
  <c r="E39" i="7"/>
  <c r="D39" i="7"/>
  <c r="C39" i="7"/>
  <c r="G39" i="7" s="1"/>
  <c r="F38" i="7"/>
  <c r="E38" i="7"/>
  <c r="D38" i="7"/>
  <c r="C38" i="7"/>
  <c r="F37" i="7"/>
  <c r="E37" i="7"/>
  <c r="D37" i="7"/>
  <c r="C37" i="7"/>
  <c r="G37" i="7" s="1"/>
  <c r="F36" i="7"/>
  <c r="E36" i="7"/>
  <c r="D36" i="7"/>
  <c r="C36" i="7"/>
  <c r="F35" i="7"/>
  <c r="E35" i="7"/>
  <c r="D35" i="7"/>
  <c r="C35" i="7"/>
  <c r="G35" i="7" s="1"/>
  <c r="F34" i="7"/>
  <c r="E34" i="7"/>
  <c r="D34" i="7"/>
  <c r="C34" i="7"/>
  <c r="F33" i="7"/>
  <c r="E33" i="7"/>
  <c r="D33" i="7"/>
  <c r="C33" i="7"/>
  <c r="G33" i="7" s="1"/>
  <c r="F32" i="7"/>
  <c r="E32" i="7"/>
  <c r="D32" i="7"/>
  <c r="C32" i="7"/>
  <c r="G32" i="7" s="1"/>
  <c r="F31" i="7"/>
  <c r="E31" i="7"/>
  <c r="D31" i="7"/>
  <c r="C31" i="7"/>
  <c r="F30" i="7"/>
  <c r="E30" i="7"/>
  <c r="D30" i="7"/>
  <c r="C30" i="7"/>
  <c r="F29" i="7"/>
  <c r="E29" i="7"/>
  <c r="D29" i="7"/>
  <c r="C29" i="7"/>
  <c r="F28" i="7"/>
  <c r="E28" i="7"/>
  <c r="D28" i="7"/>
  <c r="C28" i="7"/>
  <c r="F27" i="7"/>
  <c r="E27" i="7"/>
  <c r="D27" i="7"/>
  <c r="C27" i="7"/>
  <c r="F26" i="7"/>
  <c r="E26" i="7"/>
  <c r="D26" i="7"/>
  <c r="C26" i="7"/>
  <c r="F25" i="7"/>
  <c r="E25" i="7"/>
  <c r="D25" i="7"/>
  <c r="C25" i="7"/>
  <c r="F24" i="7"/>
  <c r="E24" i="7"/>
  <c r="D24" i="7"/>
  <c r="C24" i="7"/>
  <c r="F23" i="7"/>
  <c r="E23" i="7"/>
  <c r="D23" i="7"/>
  <c r="C23" i="7"/>
  <c r="F22" i="7"/>
  <c r="E22" i="7"/>
  <c r="D22" i="7"/>
  <c r="C22" i="7"/>
  <c r="F21" i="7"/>
  <c r="E21" i="7"/>
  <c r="D21" i="7"/>
  <c r="C21" i="7"/>
  <c r="F20" i="7"/>
  <c r="E20" i="7"/>
  <c r="D20" i="7"/>
  <c r="C20" i="7"/>
  <c r="F19" i="7"/>
  <c r="E19" i="7"/>
  <c r="D19" i="7"/>
  <c r="C19" i="7"/>
  <c r="F18" i="7"/>
  <c r="E18" i="7"/>
  <c r="D18" i="7"/>
  <c r="C18" i="7"/>
  <c r="F17" i="7"/>
  <c r="E17" i="7"/>
  <c r="D17" i="7"/>
  <c r="C17" i="7"/>
  <c r="C16" i="7"/>
  <c r="F15" i="7"/>
  <c r="E15" i="7"/>
  <c r="D15" i="7"/>
  <c r="C15" i="7"/>
  <c r="F14" i="7"/>
  <c r="E14" i="7"/>
  <c r="D14" i="7"/>
  <c r="C14" i="7"/>
  <c r="F13" i="7"/>
  <c r="E13" i="7"/>
  <c r="D13" i="7"/>
  <c r="C13" i="7"/>
  <c r="F12" i="7"/>
  <c r="E12" i="7"/>
  <c r="D12" i="7"/>
  <c r="C12" i="7"/>
  <c r="F11" i="7"/>
  <c r="E11" i="7"/>
  <c r="D11" i="7"/>
  <c r="C11" i="7"/>
  <c r="F10" i="7"/>
  <c r="E10" i="7"/>
  <c r="D10" i="7"/>
  <c r="C10" i="7"/>
  <c r="F9" i="7"/>
  <c r="E9" i="7"/>
  <c r="D9" i="7"/>
  <c r="C9" i="7"/>
  <c r="F8" i="7"/>
  <c r="E8" i="7"/>
  <c r="D8" i="7"/>
  <c r="C8" i="7"/>
  <c r="F7" i="7"/>
  <c r="E7" i="7"/>
  <c r="D7" i="7"/>
  <c r="C7" i="7"/>
  <c r="D13" i="4"/>
  <c r="G34" i="7" l="1"/>
  <c r="G36" i="7"/>
  <c r="G38" i="7"/>
  <c r="G40" i="7"/>
  <c r="G42" i="7"/>
  <c r="G44" i="7"/>
  <c r="G46" i="7"/>
  <c r="G48" i="7"/>
  <c r="G50" i="7"/>
  <c r="G52" i="7"/>
  <c r="G54" i="7"/>
  <c r="G56" i="7"/>
  <c r="G57" i="7"/>
  <c r="D8" i="33"/>
  <c r="D40" i="33"/>
  <c r="D14" i="4"/>
  <c r="D46" i="4"/>
  <c r="D55" i="4"/>
  <c r="D30" i="4"/>
  <c r="D55" i="33"/>
  <c r="D13" i="33"/>
  <c r="D38" i="4"/>
  <c r="D22" i="4"/>
  <c r="D56" i="33"/>
  <c r="D17" i="33"/>
  <c r="D29" i="33"/>
  <c r="D49" i="33"/>
  <c r="D51" i="4"/>
  <c r="D17" i="4"/>
  <c r="D25" i="4"/>
  <c r="D33" i="4"/>
  <c r="D41" i="4"/>
  <c r="D49" i="4"/>
  <c r="D12" i="33"/>
  <c r="D28" i="33"/>
  <c r="D44" i="33"/>
  <c r="D10" i="33"/>
  <c r="D14" i="33"/>
  <c r="D18" i="33"/>
  <c r="D22" i="33"/>
  <c r="D26" i="33"/>
  <c r="D30" i="33"/>
  <c r="D34" i="33"/>
  <c r="D38" i="33"/>
  <c r="D42" i="33"/>
  <c r="D46" i="33"/>
  <c r="D50" i="33"/>
  <c r="D54" i="33"/>
  <c r="D25" i="33"/>
  <c r="D33" i="33"/>
  <c r="D41" i="33"/>
  <c r="D10" i="4"/>
  <c r="D18" i="4"/>
  <c r="D26" i="4"/>
  <c r="D34" i="4"/>
  <c r="D42" i="4"/>
  <c r="D50" i="4"/>
  <c r="D16" i="33"/>
  <c r="D32" i="33"/>
  <c r="D48" i="33"/>
  <c r="D21" i="33"/>
  <c r="D37" i="33"/>
  <c r="D45" i="33"/>
  <c r="D21" i="4"/>
  <c r="D29" i="4"/>
  <c r="D37" i="4"/>
  <c r="D45" i="4"/>
  <c r="D54" i="4"/>
  <c r="D20" i="33"/>
  <c r="D36" i="33"/>
  <c r="D52" i="33"/>
  <c r="D53" i="33"/>
  <c r="D9" i="33"/>
  <c r="D7" i="33"/>
  <c r="D11" i="33"/>
  <c r="D15" i="33"/>
  <c r="D19" i="33"/>
  <c r="D23" i="33"/>
  <c r="D27" i="33"/>
  <c r="D31" i="33"/>
  <c r="D35" i="33"/>
  <c r="D39" i="33"/>
  <c r="D43" i="33"/>
  <c r="D47" i="33"/>
  <c r="D51" i="33"/>
  <c r="D12" i="4"/>
  <c r="D20" i="4"/>
  <c r="D28" i="4"/>
  <c r="D36" i="4"/>
  <c r="D44" i="4"/>
  <c r="D56" i="4"/>
  <c r="D9" i="4"/>
  <c r="D8" i="4"/>
  <c r="D16" i="4"/>
  <c r="D24" i="4"/>
  <c r="D32" i="4"/>
  <c r="D40" i="4"/>
  <c r="D48" i="4"/>
  <c r="D52" i="4"/>
  <c r="D53" i="4"/>
  <c r="D7" i="4"/>
  <c r="D11" i="4"/>
  <c r="D15" i="4"/>
  <c r="D19" i="4"/>
  <c r="D23" i="4"/>
  <c r="D27" i="4"/>
  <c r="D31" i="4"/>
  <c r="D35" i="4"/>
  <c r="D39" i="4"/>
  <c r="D43" i="4"/>
  <c r="D47" i="4"/>
  <c r="C19" i="18" l="1"/>
  <c r="D9" i="18" s="1"/>
  <c r="D19" i="18" l="1"/>
  <c r="D51" i="18"/>
  <c r="D27" i="18"/>
  <c r="D43" i="18"/>
  <c r="D57" i="18"/>
  <c r="D24" i="18"/>
  <c r="D20" i="18"/>
  <c r="D28" i="18"/>
  <c r="D14" i="18"/>
  <c r="D48" i="18"/>
  <c r="D26" i="18"/>
  <c r="D18" i="18"/>
  <c r="D12" i="18"/>
  <c r="D21" i="18"/>
  <c r="D8" i="18"/>
  <c r="D34" i="18"/>
  <c r="D11" i="18"/>
  <c r="D39" i="18"/>
  <c r="D50" i="18"/>
  <c r="D23" i="18"/>
  <c r="D45" i="18"/>
  <c r="D35" i="18"/>
  <c r="D29" i="18"/>
  <c r="D37" i="18"/>
  <c r="D31" i="18"/>
  <c r="D16" i="18"/>
  <c r="D42" i="18"/>
  <c r="D30" i="18"/>
  <c r="D25" i="18"/>
  <c r="D52" i="18"/>
  <c r="D54" i="18"/>
  <c r="D13" i="18"/>
  <c r="D47" i="18"/>
  <c r="D41" i="18"/>
  <c r="D58" i="18"/>
  <c r="D17" i="18"/>
  <c r="D53" i="18"/>
  <c r="D32" i="18"/>
  <c r="D22" i="18"/>
  <c r="D55" i="18"/>
  <c r="D49" i="18"/>
  <c r="D40" i="18"/>
  <c r="D10" i="18"/>
  <c r="D38" i="18"/>
  <c r="D56" i="18"/>
  <c r="D46" i="18"/>
  <c r="D22" i="5"/>
  <c r="D40" i="5"/>
  <c r="D32" i="5"/>
  <c r="D24" i="5"/>
  <c r="D55" i="5"/>
  <c r="D53" i="5"/>
  <c r="D51" i="5"/>
  <c r="D49" i="5"/>
  <c r="D47" i="5"/>
  <c r="D42" i="5"/>
  <c r="D34" i="5"/>
  <c r="D26" i="5"/>
  <c r="D18" i="5"/>
  <c r="D8" i="5"/>
  <c r="D44" i="5"/>
  <c r="D36" i="5"/>
  <c r="D28" i="5"/>
  <c r="D20" i="5"/>
  <c r="D56" i="5"/>
  <c r="D54" i="5"/>
  <c r="D52" i="5"/>
  <c r="D50" i="5"/>
  <c r="D48" i="5"/>
  <c r="D46" i="5"/>
  <c r="D38" i="5"/>
  <c r="D30" i="5"/>
  <c r="D7" i="5"/>
  <c r="D45" i="5"/>
  <c r="D43" i="5"/>
  <c r="D41" i="5"/>
  <c r="D39" i="5"/>
  <c r="D37" i="5"/>
  <c r="D35" i="5"/>
  <c r="D33" i="5"/>
  <c r="D31" i="5"/>
  <c r="D29" i="5"/>
  <c r="D27" i="5"/>
  <c r="D25" i="5"/>
  <c r="D23" i="5"/>
  <c r="D21" i="5"/>
  <c r="D19" i="5"/>
  <c r="D17" i="5"/>
  <c r="D15" i="5"/>
  <c r="D13" i="5"/>
  <c r="D11" i="5"/>
  <c r="D9" i="5"/>
  <c r="D16" i="5"/>
  <c r="D14" i="5"/>
  <c r="D12" i="5"/>
  <c r="D10" i="5"/>
  <c r="D57" i="35"/>
  <c r="D56" i="35"/>
  <c r="D55" i="35"/>
  <c r="D54" i="35"/>
  <c r="D53" i="35"/>
  <c r="D52" i="35"/>
  <c r="D51" i="35"/>
  <c r="D50" i="35"/>
  <c r="D49" i="35"/>
  <c r="D48" i="35"/>
  <c r="D47" i="35"/>
  <c r="D46" i="35"/>
  <c r="D45" i="35"/>
  <c r="D44" i="35"/>
  <c r="D43" i="35"/>
  <c r="D42" i="35"/>
  <c r="D41" i="35"/>
  <c r="D40" i="35"/>
  <c r="D39" i="35"/>
  <c r="D38" i="35"/>
  <c r="D37" i="35"/>
  <c r="D36" i="35"/>
  <c r="D35" i="35"/>
  <c r="D34" i="35"/>
  <c r="D33" i="35"/>
  <c r="D32" i="35"/>
  <c r="D31" i="35"/>
  <c r="D30" i="35"/>
  <c r="D29" i="35"/>
  <c r="D28" i="35"/>
  <c r="D27" i="35"/>
  <c r="D26" i="35"/>
  <c r="D25" i="35"/>
  <c r="D24" i="35"/>
  <c r="D23" i="35"/>
  <c r="D22" i="35"/>
  <c r="D21" i="35"/>
  <c r="D20" i="35"/>
  <c r="D19" i="35"/>
  <c r="D18" i="35"/>
  <c r="D17" i="35"/>
  <c r="D16" i="35"/>
  <c r="D15" i="35"/>
  <c r="D14" i="35"/>
  <c r="D13" i="35"/>
  <c r="D12" i="35"/>
  <c r="D11" i="35"/>
  <c r="D10" i="35"/>
  <c r="D9" i="35"/>
  <c r="D8" i="35"/>
  <c r="D7" i="35"/>
  <c r="D37" i="29"/>
  <c r="D29" i="29"/>
  <c r="D39" i="29"/>
  <c r="D8" i="27"/>
  <c r="D57" i="25"/>
  <c r="D56" i="25"/>
  <c r="D55" i="25"/>
  <c r="D54" i="25"/>
  <c r="D53" i="25"/>
  <c r="D52" i="25"/>
  <c r="D51" i="25"/>
  <c r="D50" i="25"/>
  <c r="D49" i="25"/>
  <c r="D48" i="25"/>
  <c r="D47" i="25"/>
  <c r="D46" i="25"/>
  <c r="D45" i="25"/>
  <c r="D44" i="25"/>
  <c r="D43" i="25"/>
  <c r="D42" i="25"/>
  <c r="D41" i="25"/>
  <c r="D40" i="25"/>
  <c r="D39" i="25"/>
  <c r="D38" i="25"/>
  <c r="D37" i="25"/>
  <c r="D36" i="25"/>
  <c r="D35" i="25"/>
  <c r="D34" i="25"/>
  <c r="D33" i="25"/>
  <c r="D32" i="25"/>
  <c r="D31" i="25"/>
  <c r="D30" i="25"/>
  <c r="D29" i="25"/>
  <c r="D28" i="25"/>
  <c r="D27" i="25"/>
  <c r="D26" i="25"/>
  <c r="D25" i="25"/>
  <c r="D24" i="25"/>
  <c r="D23" i="25"/>
  <c r="D22" i="25"/>
  <c r="D21" i="25"/>
  <c r="D20" i="25"/>
  <c r="D19" i="25"/>
  <c r="D18" i="25"/>
  <c r="D17" i="25"/>
  <c r="D16" i="25"/>
  <c r="D15" i="25"/>
  <c r="D14" i="25"/>
  <c r="D13" i="25"/>
  <c r="D12" i="25"/>
  <c r="D11" i="25"/>
  <c r="D10" i="25"/>
  <c r="D9" i="25"/>
  <c r="D8" i="25"/>
  <c r="D7" i="25"/>
  <c r="D57" i="21"/>
  <c r="D55" i="21"/>
  <c r="D54" i="21"/>
  <c r="D53" i="21"/>
  <c r="D52" i="21"/>
  <c r="D51" i="21"/>
  <c r="D50" i="21"/>
  <c r="D49" i="21"/>
  <c r="D48" i="21"/>
  <c r="D47" i="21"/>
  <c r="D46" i="21"/>
  <c r="D45" i="21"/>
  <c r="D44" i="21"/>
  <c r="D43" i="21"/>
  <c r="D42" i="21"/>
  <c r="D41" i="21"/>
  <c r="D40" i="21"/>
  <c r="D39" i="21"/>
  <c r="D38" i="21"/>
  <c r="D37" i="21"/>
  <c r="D36" i="21"/>
  <c r="D35" i="21"/>
  <c r="D34" i="21"/>
  <c r="D33" i="21"/>
  <c r="D32" i="21"/>
  <c r="D31" i="21"/>
  <c r="D30" i="21"/>
  <c r="D29" i="21"/>
  <c r="D28" i="21"/>
  <c r="D27" i="21"/>
  <c r="D26" i="21"/>
  <c r="D25" i="21"/>
  <c r="D24" i="21"/>
  <c r="D23" i="21"/>
  <c r="D22" i="21"/>
  <c r="D21" i="21"/>
  <c r="D19" i="21"/>
  <c r="D18" i="21"/>
  <c r="D17" i="21"/>
  <c r="D16" i="21"/>
  <c r="D15" i="21"/>
  <c r="D14" i="21"/>
  <c r="D13" i="21"/>
  <c r="D12" i="21"/>
  <c r="D11" i="21"/>
  <c r="D10" i="21"/>
  <c r="D9" i="21"/>
  <c r="D8" i="21"/>
  <c r="E58" i="20"/>
  <c r="E57" i="20"/>
  <c r="E56" i="20"/>
  <c r="E55" i="20"/>
  <c r="E54" i="20"/>
  <c r="E53" i="20"/>
  <c r="E52" i="20"/>
  <c r="E51" i="20"/>
  <c r="E50" i="20"/>
  <c r="E49" i="20"/>
  <c r="E48" i="20"/>
  <c r="E47" i="20"/>
  <c r="E46" i="20"/>
  <c r="E45" i="20"/>
  <c r="E44" i="20"/>
  <c r="E43" i="20"/>
  <c r="E42" i="20"/>
  <c r="E41" i="20"/>
  <c r="E40" i="20"/>
  <c r="E39" i="20"/>
  <c r="E38" i="20"/>
  <c r="E37" i="20"/>
  <c r="E36" i="20"/>
  <c r="E35" i="20"/>
  <c r="E34" i="20"/>
  <c r="E33" i="20"/>
  <c r="E32" i="20"/>
  <c r="E31" i="20"/>
  <c r="E30" i="20"/>
  <c r="E29" i="20"/>
  <c r="E28" i="20"/>
  <c r="E27" i="20"/>
  <c r="E26" i="20"/>
  <c r="E25" i="20"/>
  <c r="E24" i="20"/>
  <c r="E23" i="20"/>
  <c r="E22" i="20"/>
  <c r="E21" i="20"/>
  <c r="E20" i="20"/>
  <c r="E19" i="20"/>
  <c r="E18" i="20"/>
  <c r="E17" i="20"/>
  <c r="E16" i="20"/>
  <c r="E15" i="20"/>
  <c r="E14" i="20"/>
  <c r="E13" i="20"/>
  <c r="E12" i="20"/>
  <c r="E11" i="20"/>
  <c r="E10" i="20"/>
  <c r="D15" i="17"/>
  <c r="D11" i="17"/>
  <c r="D12" i="46"/>
  <c r="D8" i="46"/>
  <c r="F8" i="20" l="1"/>
  <c r="F58" i="20"/>
  <c r="F57" i="20"/>
  <c r="F56" i="20"/>
  <c r="F43" i="20"/>
  <c r="F47" i="20"/>
  <c r="F10" i="20"/>
  <c r="F12" i="20"/>
  <c r="F14" i="20"/>
  <c r="F16" i="20"/>
  <c r="F18" i="20"/>
  <c r="F20" i="20"/>
  <c r="F22" i="20"/>
  <c r="F24" i="20"/>
  <c r="F26" i="20"/>
  <c r="F28" i="20"/>
  <c r="F30" i="20"/>
  <c r="F32" i="20"/>
  <c r="F34" i="20"/>
  <c r="F36" i="20"/>
  <c r="F41" i="20"/>
  <c r="F39" i="20"/>
  <c r="F9" i="20"/>
  <c r="F11" i="20"/>
  <c r="F13" i="20"/>
  <c r="F15" i="20"/>
  <c r="F17" i="20"/>
  <c r="F19" i="20"/>
  <c r="F21" i="20"/>
  <c r="F23" i="20"/>
  <c r="F25" i="20"/>
  <c r="F27" i="20"/>
  <c r="F29" i="20"/>
  <c r="F31" i="20"/>
  <c r="F33" i="20"/>
  <c r="F35" i="20"/>
  <c r="F37" i="20"/>
  <c r="F45" i="20"/>
  <c r="F38" i="20"/>
  <c r="F44" i="20"/>
  <c r="F49" i="20"/>
  <c r="F51" i="20"/>
  <c r="F50" i="20"/>
  <c r="F55" i="20"/>
  <c r="F40" i="20"/>
  <c r="F42" i="20"/>
  <c r="F46" i="20"/>
  <c r="F53" i="20"/>
  <c r="F54" i="20"/>
  <c r="F48" i="20"/>
  <c r="F52" i="20"/>
  <c r="D20" i="46"/>
  <c r="D28" i="46"/>
  <c r="D36" i="46"/>
  <c r="D40" i="46"/>
  <c r="D48" i="46"/>
  <c r="D56" i="46"/>
  <c r="D10" i="46"/>
  <c r="D14" i="46"/>
  <c r="D18" i="46"/>
  <c r="D22" i="46"/>
  <c r="D26" i="46"/>
  <c r="D30" i="46"/>
  <c r="D34" i="46"/>
  <c r="D38" i="46"/>
  <c r="D42" i="46"/>
  <c r="D46" i="46"/>
  <c r="D50" i="46"/>
  <c r="D17" i="17"/>
  <c r="D25" i="17"/>
  <c r="D23" i="29"/>
  <c r="D27" i="29"/>
  <c r="D7" i="46"/>
  <c r="D11" i="46"/>
  <c r="D15" i="46"/>
  <c r="D19" i="46"/>
  <c r="D23" i="46"/>
  <c r="D27" i="46"/>
  <c r="D31" i="46"/>
  <c r="D35" i="46"/>
  <c r="D39" i="46"/>
  <c r="D43" i="46"/>
  <c r="D47" i="46"/>
  <c r="D51" i="46"/>
  <c r="D55" i="46"/>
  <c r="D33" i="17"/>
  <c r="D47" i="17"/>
  <c r="D13" i="29"/>
  <c r="D17" i="29"/>
  <c r="D21" i="29"/>
  <c r="D43" i="29"/>
  <c r="D16" i="46"/>
  <c r="D24" i="46"/>
  <c r="D32" i="46"/>
  <c r="D44" i="46"/>
  <c r="D52" i="46"/>
  <c r="D41" i="17"/>
  <c r="D55" i="29"/>
  <c r="D9" i="17"/>
  <c r="D27" i="17"/>
  <c r="D49" i="17"/>
  <c r="D12" i="27"/>
  <c r="D16" i="27"/>
  <c r="D20" i="27"/>
  <c r="D24" i="27"/>
  <c r="D28" i="27"/>
  <c r="D32" i="27"/>
  <c r="D36" i="27"/>
  <c r="D40" i="27"/>
  <c r="D44" i="27"/>
  <c r="D48" i="27"/>
  <c r="D52" i="27"/>
  <c r="D56" i="27"/>
  <c r="D11" i="29"/>
  <c r="D47" i="29"/>
  <c r="D31" i="29"/>
  <c r="D15" i="29"/>
  <c r="D45" i="29"/>
  <c r="D53" i="29"/>
  <c r="D7" i="17"/>
  <c r="D53" i="17"/>
  <c r="D45" i="17"/>
  <c r="D37" i="17"/>
  <c r="D29" i="17"/>
  <c r="D21" i="17"/>
  <c r="D13" i="17"/>
  <c r="D19" i="17"/>
  <c r="D23" i="17"/>
  <c r="D39" i="17"/>
  <c r="D51" i="17"/>
  <c r="D55" i="17"/>
  <c r="D9" i="29"/>
  <c r="D19" i="29"/>
  <c r="D25" i="29"/>
  <c r="D35" i="29"/>
  <c r="D51" i="29"/>
  <c r="D9" i="46"/>
  <c r="D13" i="46"/>
  <c r="D17" i="46"/>
  <c r="D21" i="46"/>
  <c r="D25" i="46"/>
  <c r="D29" i="46"/>
  <c r="D33" i="46"/>
  <c r="D37" i="46"/>
  <c r="D41" i="46"/>
  <c r="D45" i="46"/>
  <c r="D49" i="46"/>
  <c r="D20" i="17"/>
  <c r="D30" i="17"/>
  <c r="D36" i="17"/>
  <c r="D46" i="17"/>
  <c r="D52" i="17"/>
  <c r="D10" i="29"/>
  <c r="D16" i="29"/>
  <c r="D26" i="29"/>
  <c r="D32" i="29"/>
  <c r="D42" i="29"/>
  <c r="D48" i="29"/>
  <c r="D58" i="29"/>
  <c r="G7" i="7"/>
  <c r="G8" i="7"/>
  <c r="G9" i="7"/>
  <c r="G10" i="7"/>
  <c r="G11" i="7"/>
  <c r="G12" i="7"/>
  <c r="G13" i="7"/>
  <c r="G14" i="7"/>
  <c r="G15" i="7"/>
  <c r="G16" i="7"/>
  <c r="G17" i="7"/>
  <c r="G18" i="7"/>
  <c r="G19" i="7"/>
  <c r="G20" i="7"/>
  <c r="G21" i="7"/>
  <c r="G22" i="7"/>
  <c r="G23" i="7"/>
  <c r="G24" i="7"/>
  <c r="G25" i="7"/>
  <c r="G26" i="7"/>
  <c r="G27" i="7"/>
  <c r="G28" i="7"/>
  <c r="G29" i="7"/>
  <c r="G30" i="7"/>
  <c r="G31" i="7"/>
  <c r="G58" i="7"/>
  <c r="D12" i="17"/>
  <c r="D22" i="17"/>
  <c r="D28" i="17"/>
  <c r="D38" i="17"/>
  <c r="D44" i="17"/>
  <c r="D54" i="17"/>
  <c r="D9" i="27"/>
  <c r="D13" i="27"/>
  <c r="D17" i="27"/>
  <c r="D21" i="27"/>
  <c r="D25" i="27"/>
  <c r="D29" i="27"/>
  <c r="D33" i="27"/>
  <c r="D37" i="27"/>
  <c r="D41" i="27"/>
  <c r="D45" i="27"/>
  <c r="D49" i="27"/>
  <c r="D53" i="27"/>
  <c r="D8" i="29"/>
  <c r="D57" i="29"/>
  <c r="D49" i="29"/>
  <c r="D41" i="29"/>
  <c r="D33" i="29"/>
  <c r="D18" i="29"/>
  <c r="D24" i="29"/>
  <c r="D34" i="29"/>
  <c r="D40" i="29"/>
  <c r="D50" i="29"/>
  <c r="D56" i="29"/>
  <c r="D54" i="46"/>
  <c r="D16" i="17"/>
  <c r="D24" i="17"/>
  <c r="D40" i="17"/>
  <c r="D48" i="17"/>
  <c r="D56" i="17"/>
  <c r="D11" i="27"/>
  <c r="D15" i="27"/>
  <c r="D19" i="27"/>
  <c r="D23" i="27"/>
  <c r="D27" i="27"/>
  <c r="D31" i="27"/>
  <c r="D35" i="27"/>
  <c r="D39" i="27"/>
  <c r="D43" i="27"/>
  <c r="D47" i="27"/>
  <c r="D51" i="27"/>
  <c r="D55" i="27"/>
  <c r="D12" i="29"/>
  <c r="D20" i="29"/>
  <c r="D28" i="29"/>
  <c r="D36" i="29"/>
  <c r="D44" i="29"/>
  <c r="D52" i="29"/>
  <c r="D53" i="46"/>
  <c r="D57" i="46"/>
  <c r="D10" i="17"/>
  <c r="D18" i="17"/>
  <c r="D26" i="17"/>
  <c r="D34" i="17"/>
  <c r="D42" i="17"/>
  <c r="D50" i="17"/>
  <c r="D10" i="27"/>
  <c r="D14" i="27"/>
  <c r="D18" i="27"/>
  <c r="D22" i="27"/>
  <c r="D26" i="27"/>
  <c r="D30" i="27"/>
  <c r="D34" i="27"/>
  <c r="D38" i="27"/>
  <c r="D42" i="27"/>
  <c r="D46" i="27"/>
  <c r="D50" i="27"/>
  <c r="D54" i="27"/>
  <c r="D14" i="29"/>
  <c r="D22" i="29"/>
  <c r="D30" i="29"/>
  <c r="D38" i="29"/>
  <c r="D46" i="29"/>
  <c r="D54" i="29"/>
  <c r="D58" i="28" l="1"/>
  <c r="D8" i="28"/>
  <c r="D9" i="28"/>
  <c r="D10" i="28"/>
  <c r="D11" i="28"/>
  <c r="D12" i="28"/>
  <c r="D13" i="28"/>
  <c r="D14" i="28"/>
  <c r="D15" i="28"/>
  <c r="D16" i="28"/>
  <c r="D17" i="28"/>
  <c r="D18" i="28"/>
  <c r="D19" i="28"/>
  <c r="D20" i="28"/>
  <c r="D21" i="28"/>
  <c r="D22" i="28"/>
  <c r="D23" i="28"/>
  <c r="D24" i="28"/>
  <c r="D25" i="28"/>
  <c r="D26" i="28"/>
  <c r="D27" i="28"/>
  <c r="D28" i="28"/>
  <c r="D29" i="28"/>
  <c r="D30" i="28"/>
  <c r="D31" i="28"/>
  <c r="D32" i="28"/>
  <c r="D33" i="28"/>
  <c r="D34" i="28"/>
  <c r="D35" i="28"/>
  <c r="D36" i="28"/>
  <c r="D37" i="28"/>
  <c r="D38" i="28"/>
  <c r="D39" i="28"/>
  <c r="D40" i="28"/>
  <c r="D41" i="28"/>
  <c r="D42" i="28"/>
  <c r="D43" i="28"/>
  <c r="D44" i="28"/>
  <c r="D45" i="28"/>
  <c r="D46" i="28"/>
  <c r="D47" i="28"/>
  <c r="D48" i="28"/>
  <c r="D49" i="28"/>
  <c r="D50" i="28"/>
  <c r="D51" i="28"/>
  <c r="D52" i="28"/>
  <c r="D53" i="28"/>
  <c r="D54" i="28"/>
  <c r="D55" i="28"/>
  <c r="D56" i="28"/>
  <c r="D57" i="28"/>
  <c r="D9" i="24" l="1"/>
  <c r="D10" i="24"/>
  <c r="D11" i="24"/>
  <c r="D12" i="24"/>
  <c r="D13" i="24"/>
  <c r="D14" i="24"/>
  <c r="D15" i="24"/>
  <c r="D16" i="24"/>
  <c r="D17" i="24"/>
  <c r="D18" i="24"/>
  <c r="D19" i="24"/>
  <c r="D20" i="24"/>
  <c r="D21" i="24"/>
  <c r="D22" i="24"/>
  <c r="D23" i="24"/>
  <c r="D24" i="24"/>
  <c r="D25" i="24"/>
  <c r="D26" i="24"/>
  <c r="D27" i="24"/>
  <c r="D28" i="24"/>
  <c r="D29" i="24"/>
  <c r="D30" i="24"/>
  <c r="D31" i="24"/>
  <c r="D32" i="24"/>
  <c r="D33" i="24"/>
  <c r="D34" i="24"/>
  <c r="D35" i="24"/>
  <c r="D36" i="24"/>
  <c r="D37" i="24"/>
  <c r="D38" i="24"/>
  <c r="D39" i="24"/>
  <c r="D40" i="24"/>
  <c r="D41" i="24"/>
  <c r="D42" i="24"/>
  <c r="D43" i="24"/>
  <c r="D44" i="24"/>
  <c r="D45" i="24"/>
  <c r="D46" i="24"/>
  <c r="D47" i="24"/>
  <c r="D48" i="24"/>
  <c r="D49" i="24"/>
  <c r="D50" i="24"/>
  <c r="D51" i="24"/>
  <c r="D52" i="24"/>
  <c r="D53" i="24"/>
  <c r="D54" i="24"/>
  <c r="D55" i="24"/>
  <c r="D56" i="24"/>
  <c r="D8" i="24"/>
  <c r="D9" i="22"/>
  <c r="D10" i="22"/>
  <c r="D11" i="22"/>
  <c r="D12" i="22"/>
  <c r="D13" i="22"/>
  <c r="D14" i="22"/>
  <c r="D15" i="22"/>
  <c r="D16" i="22"/>
  <c r="D17" i="22"/>
  <c r="D18" i="22"/>
  <c r="D19" i="22"/>
  <c r="D20" i="22"/>
  <c r="D21" i="22"/>
  <c r="D22" i="22"/>
  <c r="D23" i="22"/>
  <c r="D24" i="22"/>
  <c r="D25" i="22"/>
  <c r="D26" i="22"/>
  <c r="D27" i="22"/>
  <c r="D28" i="22"/>
  <c r="D29" i="22"/>
  <c r="D30" i="22"/>
  <c r="D31" i="22"/>
  <c r="D32" i="22"/>
  <c r="D33" i="22"/>
  <c r="D34" i="22"/>
  <c r="D35" i="22"/>
  <c r="D37" i="22"/>
  <c r="D38" i="22"/>
  <c r="D39" i="22"/>
  <c r="D40" i="22"/>
  <c r="D41" i="22"/>
  <c r="D42" i="22"/>
  <c r="D43" i="22"/>
  <c r="D44" i="22"/>
  <c r="D45" i="22"/>
  <c r="D46" i="22"/>
  <c r="D47" i="22"/>
  <c r="D48" i="22"/>
  <c r="D49" i="22"/>
  <c r="D50" i="22"/>
  <c r="D51" i="22"/>
  <c r="D52" i="22"/>
  <c r="D53" i="22"/>
  <c r="D54" i="22"/>
  <c r="D55" i="22"/>
  <c r="D56" i="22"/>
  <c r="D14" i="6" l="1"/>
  <c r="G167" i="49"/>
  <c r="H167" i="49"/>
  <c r="I167" i="49"/>
  <c r="J167" i="49"/>
  <c r="K167" i="49"/>
  <c r="L167" i="49"/>
  <c r="M167" i="49"/>
  <c r="N167" i="49"/>
  <c r="O167" i="49"/>
  <c r="P167" i="49"/>
  <c r="Q167" i="49"/>
  <c r="R167" i="49"/>
  <c r="S167" i="49"/>
  <c r="T167" i="49"/>
  <c r="U167" i="49"/>
  <c r="V167" i="49"/>
  <c r="W167" i="49"/>
  <c r="X167" i="49"/>
  <c r="Y167" i="49"/>
  <c r="Z167" i="49"/>
  <c r="AA167" i="49"/>
  <c r="AB167" i="49"/>
  <c r="AC167" i="49"/>
  <c r="AD167" i="49"/>
  <c r="AE167" i="49"/>
  <c r="AF167" i="49"/>
  <c r="AG167" i="49"/>
  <c r="AH167" i="49"/>
  <c r="AI167" i="49"/>
  <c r="AJ167" i="49"/>
  <c r="AK167" i="49"/>
  <c r="AL167" i="49"/>
  <c r="AM167" i="49"/>
  <c r="AN167" i="49"/>
  <c r="AO167" i="49"/>
  <c r="AP167" i="49"/>
  <c r="AQ167" i="49"/>
  <c r="AR167" i="49"/>
  <c r="AS167" i="49"/>
  <c r="AT167" i="49"/>
  <c r="AU167" i="49"/>
  <c r="AV167" i="49"/>
  <c r="AW167" i="49"/>
  <c r="AX167" i="49"/>
  <c r="AY167" i="49"/>
  <c r="AZ167" i="49"/>
  <c r="BA167" i="49"/>
  <c r="BB167" i="49"/>
  <c r="BC167" i="49"/>
  <c r="BD167" i="49"/>
  <c r="BE167" i="49"/>
  <c r="BF167" i="49"/>
  <c r="BG167" i="49"/>
  <c r="BH167" i="49"/>
  <c r="BI167" i="49"/>
  <c r="BJ167" i="49"/>
  <c r="BK167" i="49"/>
  <c r="BL167" i="49"/>
  <c r="BM167" i="49"/>
  <c r="BN167" i="49"/>
  <c r="BO167" i="49"/>
  <c r="BP167" i="49"/>
  <c r="BQ167" i="49"/>
  <c r="BR167" i="49"/>
  <c r="BS167" i="49"/>
  <c r="BT167" i="49"/>
  <c r="BU167" i="49"/>
  <c r="BV167" i="49"/>
  <c r="BW167" i="49"/>
  <c r="BX167" i="49"/>
  <c r="BY167" i="49"/>
  <c r="BZ167" i="49"/>
  <c r="CA167" i="49"/>
  <c r="CB167" i="49"/>
  <c r="CC167" i="49"/>
  <c r="CD167" i="49"/>
  <c r="CE167" i="49"/>
  <c r="CF167" i="49"/>
  <c r="CG167" i="49"/>
  <c r="CH167" i="49"/>
  <c r="CI167" i="49"/>
  <c r="CJ167" i="49"/>
  <c r="CK167" i="49"/>
  <c r="CL167" i="49"/>
  <c r="CM167" i="49"/>
  <c r="CN167" i="49"/>
  <c r="CO167" i="49"/>
  <c r="CP167" i="49"/>
  <c r="CQ167" i="49"/>
  <c r="CR167" i="49"/>
  <c r="CS167" i="49"/>
  <c r="CT167" i="49"/>
  <c r="CU167" i="49"/>
  <c r="CV167" i="49"/>
  <c r="CW167" i="49"/>
  <c r="CX167" i="49"/>
  <c r="CY167" i="49"/>
  <c r="CZ167" i="49"/>
  <c r="DA167" i="49"/>
  <c r="DB167" i="49"/>
  <c r="DC167" i="49"/>
  <c r="DD167" i="49"/>
  <c r="DE167" i="49"/>
  <c r="DF167" i="49"/>
  <c r="DG167" i="49"/>
  <c r="DH167" i="49"/>
  <c r="DI167" i="49"/>
  <c r="DJ167" i="49"/>
  <c r="DK167" i="49"/>
  <c r="DL167" i="49"/>
  <c r="DM167" i="49"/>
  <c r="DN167" i="49"/>
  <c r="DO167" i="49"/>
  <c r="DP167" i="49"/>
  <c r="DQ167" i="49"/>
  <c r="DR167" i="49"/>
  <c r="DS167" i="49"/>
  <c r="DT167" i="49"/>
  <c r="DU167" i="49"/>
  <c r="DV167" i="49"/>
  <c r="DW167" i="49"/>
  <c r="DX167" i="49"/>
  <c r="DY167" i="49"/>
  <c r="DZ167" i="49"/>
  <c r="EA167" i="49"/>
  <c r="EB167" i="49"/>
  <c r="EC167" i="49"/>
  <c r="ED167" i="49"/>
  <c r="EE167" i="49"/>
  <c r="EF167" i="49"/>
  <c r="EG167" i="49"/>
  <c r="EH167" i="49"/>
  <c r="EI167" i="49"/>
  <c r="EJ167" i="49"/>
  <c r="EK167" i="49"/>
  <c r="EL167" i="49"/>
  <c r="EM167" i="49"/>
  <c r="EN167" i="49"/>
  <c r="EO167" i="49"/>
  <c r="EP167" i="49"/>
  <c r="EQ167" i="49"/>
  <c r="ER167" i="49"/>
  <c r="ES167" i="49"/>
  <c r="ET167" i="49"/>
  <c r="EU167" i="49"/>
  <c r="EV167" i="49"/>
  <c r="EW167" i="49"/>
  <c r="EX167" i="49"/>
  <c r="EY167" i="49"/>
  <c r="EZ167" i="49"/>
  <c r="FA167" i="49"/>
  <c r="FB167" i="49"/>
  <c r="FC167" i="49"/>
  <c r="FD167" i="49"/>
  <c r="FE167" i="49"/>
  <c r="H168" i="49"/>
  <c r="I168" i="49"/>
  <c r="J168" i="49"/>
  <c r="K168" i="49"/>
  <c r="L168" i="49"/>
  <c r="M168" i="49"/>
  <c r="N168" i="49"/>
  <c r="O168" i="49"/>
  <c r="P168" i="49"/>
  <c r="Q168" i="49"/>
  <c r="R168" i="49"/>
  <c r="S168" i="49"/>
  <c r="T168" i="49"/>
  <c r="U168" i="49"/>
  <c r="V168" i="49"/>
  <c r="W168" i="49"/>
  <c r="X168" i="49"/>
  <c r="Y168" i="49"/>
  <c r="Z168" i="49"/>
  <c r="AA168" i="49"/>
  <c r="AB168" i="49"/>
  <c r="AC168" i="49"/>
  <c r="AD168" i="49"/>
  <c r="AE168" i="49"/>
  <c r="AF168" i="49"/>
  <c r="AG168" i="49"/>
  <c r="AH168" i="49"/>
  <c r="AI168" i="49"/>
  <c r="AJ168" i="49"/>
  <c r="AK168" i="49"/>
  <c r="AL168" i="49"/>
  <c r="AM168" i="49"/>
  <c r="AN168" i="49"/>
  <c r="AO168" i="49"/>
  <c r="AP168" i="49"/>
  <c r="AQ168" i="49"/>
  <c r="AR168" i="49"/>
  <c r="AS168" i="49"/>
  <c r="AT168" i="49"/>
  <c r="AU168" i="49"/>
  <c r="AV168" i="49"/>
  <c r="AW168" i="49"/>
  <c r="AX168" i="49"/>
  <c r="AY168" i="49"/>
  <c r="AZ168" i="49"/>
  <c r="BA168" i="49"/>
  <c r="BB168" i="49"/>
  <c r="BC168" i="49"/>
  <c r="BD168" i="49"/>
  <c r="BE168" i="49"/>
  <c r="BF168" i="49"/>
  <c r="BG168" i="49"/>
  <c r="BH168" i="49"/>
  <c r="BI168" i="49"/>
  <c r="BJ168" i="49"/>
  <c r="BK168" i="49"/>
  <c r="BL168" i="49"/>
  <c r="BM168" i="49"/>
  <c r="BN168" i="49"/>
  <c r="BO168" i="49"/>
  <c r="BP168" i="49"/>
  <c r="BQ168" i="49"/>
  <c r="BR168" i="49"/>
  <c r="BS168" i="49"/>
  <c r="BT168" i="49"/>
  <c r="BU168" i="49"/>
  <c r="BV168" i="49"/>
  <c r="BW168" i="49"/>
  <c r="BX168" i="49"/>
  <c r="BY168" i="49"/>
  <c r="BZ168" i="49"/>
  <c r="CA168" i="49"/>
  <c r="CB168" i="49"/>
  <c r="CC168" i="49"/>
  <c r="CD168" i="49"/>
  <c r="CE168" i="49"/>
  <c r="CF168" i="49"/>
  <c r="CG168" i="49"/>
  <c r="CH168" i="49"/>
  <c r="CI168" i="49"/>
  <c r="CJ168" i="49"/>
  <c r="CK168" i="49"/>
  <c r="CL168" i="49"/>
  <c r="CM168" i="49"/>
  <c r="CN168" i="49"/>
  <c r="CO168" i="49"/>
  <c r="CP168" i="49"/>
  <c r="CQ168" i="49"/>
  <c r="CR168" i="49"/>
  <c r="CS168" i="49"/>
  <c r="CT168" i="49"/>
  <c r="CU168" i="49"/>
  <c r="CV168" i="49"/>
  <c r="CW168" i="49"/>
  <c r="CX168" i="49"/>
  <c r="CY168" i="49"/>
  <c r="CZ168" i="49"/>
  <c r="DA168" i="49"/>
  <c r="DB168" i="49"/>
  <c r="DC168" i="49"/>
  <c r="DD168" i="49"/>
  <c r="DE168" i="49"/>
  <c r="DF168" i="49"/>
  <c r="DG168" i="49"/>
  <c r="DH168" i="49"/>
  <c r="DI168" i="49"/>
  <c r="DJ168" i="49"/>
  <c r="DK168" i="49"/>
  <c r="DL168" i="49"/>
  <c r="DM168" i="49"/>
  <c r="DN168" i="49"/>
  <c r="DO168" i="49"/>
  <c r="DP168" i="49"/>
  <c r="DQ168" i="49"/>
  <c r="DR168" i="49"/>
  <c r="DS168" i="49"/>
  <c r="DT168" i="49"/>
  <c r="DU168" i="49"/>
  <c r="DV168" i="49"/>
  <c r="DW168" i="49"/>
  <c r="DX168" i="49"/>
  <c r="DY168" i="49"/>
  <c r="DZ168" i="49"/>
  <c r="EA168" i="49"/>
  <c r="EB168" i="49"/>
  <c r="EC168" i="49"/>
  <c r="ED168" i="49"/>
  <c r="EE168" i="49"/>
  <c r="EF168" i="49"/>
  <c r="EG168" i="49"/>
  <c r="EH168" i="49"/>
  <c r="EI168" i="49"/>
  <c r="EJ168" i="49"/>
  <c r="EK168" i="49"/>
  <c r="EL168" i="49"/>
  <c r="EM168" i="49"/>
  <c r="EN168" i="49"/>
  <c r="EO168" i="49"/>
  <c r="EP168" i="49"/>
  <c r="EQ168" i="49"/>
  <c r="ER168" i="49"/>
  <c r="ES168" i="49"/>
  <c r="ET168" i="49"/>
  <c r="EU168" i="49"/>
  <c r="EV168" i="49"/>
  <c r="EW168" i="49"/>
  <c r="EX168" i="49"/>
  <c r="EY168" i="49"/>
  <c r="EZ168" i="49"/>
  <c r="FA168" i="49"/>
  <c r="FB168" i="49"/>
  <c r="FC168" i="49"/>
  <c r="FD168" i="49"/>
  <c r="FE168" i="49"/>
  <c r="G168" i="49"/>
  <c r="G165" i="49"/>
  <c r="H165" i="49"/>
  <c r="I165" i="49"/>
  <c r="J165" i="49"/>
  <c r="K165" i="49"/>
  <c r="L165" i="49"/>
  <c r="M165" i="49"/>
  <c r="N165" i="49"/>
  <c r="O165" i="49"/>
  <c r="P165" i="49"/>
  <c r="Q165" i="49"/>
  <c r="R165" i="49"/>
  <c r="S165" i="49"/>
  <c r="T165" i="49"/>
  <c r="U165" i="49"/>
  <c r="V165" i="49"/>
  <c r="H157" i="49"/>
  <c r="I157" i="49"/>
  <c r="J157" i="49"/>
  <c r="K157" i="49"/>
  <c r="L157" i="49"/>
  <c r="M157" i="49"/>
  <c r="N157" i="49"/>
  <c r="O157" i="49"/>
  <c r="P157" i="49"/>
  <c r="Q157" i="49"/>
  <c r="R157" i="49"/>
  <c r="S157" i="49"/>
  <c r="T157" i="49"/>
  <c r="U157" i="49"/>
  <c r="V157" i="49"/>
  <c r="W157" i="49"/>
  <c r="X157" i="49"/>
  <c r="Y157" i="49"/>
  <c r="Z157" i="49"/>
  <c r="AA157" i="49"/>
  <c r="AB157" i="49"/>
  <c r="AC157" i="49"/>
  <c r="AD157" i="49"/>
  <c r="AE157" i="49"/>
  <c r="AF157" i="49"/>
  <c r="AG157" i="49"/>
  <c r="AH157" i="49"/>
  <c r="AI157" i="49"/>
  <c r="AJ157" i="49"/>
  <c r="AK157" i="49"/>
  <c r="AL157" i="49"/>
  <c r="AM157" i="49"/>
  <c r="AN157" i="49"/>
  <c r="AO157" i="49"/>
  <c r="AP157" i="49"/>
  <c r="AQ157" i="49"/>
  <c r="AR157" i="49"/>
  <c r="AS157" i="49"/>
  <c r="AT157" i="49"/>
  <c r="AU157" i="49"/>
  <c r="AV157" i="49"/>
  <c r="AW157" i="49"/>
  <c r="AX157" i="49"/>
  <c r="AY157" i="49"/>
  <c r="AZ157" i="49"/>
  <c r="BA157" i="49"/>
  <c r="BB157" i="49"/>
  <c r="BC157" i="49"/>
  <c r="BD157" i="49"/>
  <c r="BE157" i="49"/>
  <c r="BF157" i="49"/>
  <c r="BG157" i="49"/>
  <c r="BH157" i="49"/>
  <c r="BI157" i="49"/>
  <c r="BJ157" i="49"/>
  <c r="BK157" i="49"/>
  <c r="BL157" i="49"/>
  <c r="BM157" i="49"/>
  <c r="BN157" i="49"/>
  <c r="BO157" i="49"/>
  <c r="BP157" i="49"/>
  <c r="BQ157" i="49"/>
  <c r="BR157" i="49"/>
  <c r="BS157" i="49"/>
  <c r="BT157" i="49"/>
  <c r="BU157" i="49"/>
  <c r="BV157" i="49"/>
  <c r="BW157" i="49"/>
  <c r="BX157" i="49"/>
  <c r="BY157" i="49"/>
  <c r="BZ157" i="49"/>
  <c r="CA157" i="49"/>
  <c r="CB157" i="49"/>
  <c r="CC157" i="49"/>
  <c r="CD157" i="49"/>
  <c r="CE157" i="49"/>
  <c r="CF157" i="49"/>
  <c r="CG157" i="49"/>
  <c r="CH157" i="49"/>
  <c r="CI157" i="49"/>
  <c r="CJ157" i="49"/>
  <c r="CK157" i="49"/>
  <c r="CL157" i="49"/>
  <c r="CM157" i="49"/>
  <c r="CN157" i="49"/>
  <c r="CO157" i="49"/>
  <c r="CP157" i="49"/>
  <c r="CQ157" i="49"/>
  <c r="CR157" i="49"/>
  <c r="CS157" i="49"/>
  <c r="CT157" i="49"/>
  <c r="CU157" i="49"/>
  <c r="CV157" i="49"/>
  <c r="CW157" i="49"/>
  <c r="CX157" i="49"/>
  <c r="CY157" i="49"/>
  <c r="CZ157" i="49"/>
  <c r="DA157" i="49"/>
  <c r="DB157" i="49"/>
  <c r="DC157" i="49"/>
  <c r="DD157" i="49"/>
  <c r="DE157" i="49"/>
  <c r="DF157" i="49"/>
  <c r="DG157" i="49"/>
  <c r="DH157" i="49"/>
  <c r="DI157" i="49"/>
  <c r="DJ157" i="49"/>
  <c r="DK157" i="49"/>
  <c r="DL157" i="49"/>
  <c r="DM157" i="49"/>
  <c r="DN157" i="49"/>
  <c r="DO157" i="49"/>
  <c r="DP157" i="49"/>
  <c r="DQ157" i="49"/>
  <c r="DR157" i="49"/>
  <c r="DS157" i="49"/>
  <c r="DT157" i="49"/>
  <c r="DU157" i="49"/>
  <c r="DV157" i="49"/>
  <c r="DW157" i="49"/>
  <c r="DX157" i="49"/>
  <c r="DY157" i="49"/>
  <c r="DZ157" i="49"/>
  <c r="EA157" i="49"/>
  <c r="EB157" i="49"/>
  <c r="EC157" i="49"/>
  <c r="ED157" i="49"/>
  <c r="EE157" i="49"/>
  <c r="EF157" i="49"/>
  <c r="EG157" i="49"/>
  <c r="EH157" i="49"/>
  <c r="EI157" i="49"/>
  <c r="EJ157" i="49"/>
  <c r="EK157" i="49"/>
  <c r="EL157" i="49"/>
  <c r="EM157" i="49"/>
  <c r="EN157" i="49"/>
  <c r="EO157" i="49"/>
  <c r="EP157" i="49"/>
  <c r="EQ157" i="49"/>
  <c r="ER157" i="49"/>
  <c r="ES157" i="49"/>
  <c r="ET157" i="49"/>
  <c r="EU157" i="49"/>
  <c r="EV157" i="49"/>
  <c r="EW157" i="49"/>
  <c r="EX157" i="49"/>
  <c r="EY157" i="49"/>
  <c r="EZ157" i="49"/>
  <c r="FA157" i="49"/>
  <c r="FB157" i="49"/>
  <c r="FC157" i="49"/>
  <c r="FD157" i="49"/>
  <c r="FE157" i="49"/>
  <c r="H158" i="49"/>
  <c r="I158" i="49"/>
  <c r="J158" i="49"/>
  <c r="K158" i="49"/>
  <c r="L158" i="49"/>
  <c r="M158" i="49"/>
  <c r="N158" i="49"/>
  <c r="O158" i="49"/>
  <c r="P158" i="49"/>
  <c r="Q158" i="49"/>
  <c r="R158" i="49"/>
  <c r="S158" i="49"/>
  <c r="T158" i="49"/>
  <c r="U158" i="49"/>
  <c r="V158" i="49"/>
  <c r="W158" i="49"/>
  <c r="X158" i="49"/>
  <c r="Y158" i="49"/>
  <c r="Z158" i="49"/>
  <c r="AA158" i="49"/>
  <c r="AB158" i="49"/>
  <c r="AC158" i="49"/>
  <c r="AD158" i="49"/>
  <c r="AE158" i="49"/>
  <c r="AF158" i="49"/>
  <c r="AG158" i="49"/>
  <c r="AH158" i="49"/>
  <c r="AI158" i="49"/>
  <c r="AJ158" i="49"/>
  <c r="AK158" i="49"/>
  <c r="AL158" i="49"/>
  <c r="AM158" i="49"/>
  <c r="AN158" i="49"/>
  <c r="AO158" i="49"/>
  <c r="AP158" i="49"/>
  <c r="AQ158" i="49"/>
  <c r="AR158" i="49"/>
  <c r="AS158" i="49"/>
  <c r="AT158" i="49"/>
  <c r="AU158" i="49"/>
  <c r="AV158" i="49"/>
  <c r="AW158" i="49"/>
  <c r="AX158" i="49"/>
  <c r="AY158" i="49"/>
  <c r="AZ158" i="49"/>
  <c r="BA158" i="49"/>
  <c r="BB158" i="49"/>
  <c r="BC158" i="49"/>
  <c r="BD158" i="49"/>
  <c r="BE158" i="49"/>
  <c r="BF158" i="49"/>
  <c r="BG158" i="49"/>
  <c r="BH158" i="49"/>
  <c r="BI158" i="49"/>
  <c r="BJ158" i="49"/>
  <c r="BK158" i="49"/>
  <c r="BL158" i="49"/>
  <c r="BM158" i="49"/>
  <c r="BN158" i="49"/>
  <c r="BO158" i="49"/>
  <c r="BP158" i="49"/>
  <c r="BQ158" i="49"/>
  <c r="BR158" i="49"/>
  <c r="BS158" i="49"/>
  <c r="BT158" i="49"/>
  <c r="BU158" i="49"/>
  <c r="BV158" i="49"/>
  <c r="BW158" i="49"/>
  <c r="BX158" i="49"/>
  <c r="BY158" i="49"/>
  <c r="BZ158" i="49"/>
  <c r="CA158" i="49"/>
  <c r="CB158" i="49"/>
  <c r="CC158" i="49"/>
  <c r="CD158" i="49"/>
  <c r="CE158" i="49"/>
  <c r="CF158" i="49"/>
  <c r="CG158" i="49"/>
  <c r="CH158" i="49"/>
  <c r="CI158" i="49"/>
  <c r="CJ158" i="49"/>
  <c r="CK158" i="49"/>
  <c r="CL158" i="49"/>
  <c r="CM158" i="49"/>
  <c r="CN158" i="49"/>
  <c r="CO158" i="49"/>
  <c r="CP158" i="49"/>
  <c r="CQ158" i="49"/>
  <c r="CR158" i="49"/>
  <c r="CS158" i="49"/>
  <c r="CT158" i="49"/>
  <c r="CU158" i="49"/>
  <c r="CV158" i="49"/>
  <c r="CW158" i="49"/>
  <c r="CX158" i="49"/>
  <c r="CY158" i="49"/>
  <c r="CZ158" i="49"/>
  <c r="DA158" i="49"/>
  <c r="DB158" i="49"/>
  <c r="DC158" i="49"/>
  <c r="DD158" i="49"/>
  <c r="DE158" i="49"/>
  <c r="DF158" i="49"/>
  <c r="DG158" i="49"/>
  <c r="DH158" i="49"/>
  <c r="DI158" i="49"/>
  <c r="DJ158" i="49"/>
  <c r="DK158" i="49"/>
  <c r="DL158" i="49"/>
  <c r="DM158" i="49"/>
  <c r="DN158" i="49"/>
  <c r="DO158" i="49"/>
  <c r="DP158" i="49"/>
  <c r="DQ158" i="49"/>
  <c r="DR158" i="49"/>
  <c r="DS158" i="49"/>
  <c r="DT158" i="49"/>
  <c r="DU158" i="49"/>
  <c r="DV158" i="49"/>
  <c r="DW158" i="49"/>
  <c r="DX158" i="49"/>
  <c r="DY158" i="49"/>
  <c r="DZ158" i="49"/>
  <c r="EA158" i="49"/>
  <c r="EB158" i="49"/>
  <c r="EC158" i="49"/>
  <c r="ED158" i="49"/>
  <c r="EE158" i="49"/>
  <c r="EF158" i="49"/>
  <c r="EG158" i="49"/>
  <c r="EH158" i="49"/>
  <c r="EI158" i="49"/>
  <c r="EJ158" i="49"/>
  <c r="EK158" i="49"/>
  <c r="EL158" i="49"/>
  <c r="EM158" i="49"/>
  <c r="EN158" i="49"/>
  <c r="EO158" i="49"/>
  <c r="EP158" i="49"/>
  <c r="EQ158" i="49"/>
  <c r="ER158" i="49"/>
  <c r="ES158" i="49"/>
  <c r="ET158" i="49"/>
  <c r="EU158" i="49"/>
  <c r="EV158" i="49"/>
  <c r="EW158" i="49"/>
  <c r="EX158" i="49"/>
  <c r="EY158" i="49"/>
  <c r="EZ158" i="49"/>
  <c r="FA158" i="49"/>
  <c r="FB158" i="49"/>
  <c r="FC158" i="49"/>
  <c r="FD158" i="49"/>
  <c r="FE158" i="49"/>
  <c r="H159" i="49"/>
  <c r="I159" i="49"/>
  <c r="J159" i="49"/>
  <c r="K159" i="49"/>
  <c r="L159" i="49"/>
  <c r="M159" i="49"/>
  <c r="N159" i="49"/>
  <c r="O159" i="49"/>
  <c r="P159" i="49"/>
  <c r="Q159" i="49"/>
  <c r="R159" i="49"/>
  <c r="S159" i="49"/>
  <c r="T159" i="49"/>
  <c r="U159" i="49"/>
  <c r="V159" i="49"/>
  <c r="W159" i="49"/>
  <c r="X159" i="49"/>
  <c r="Y159" i="49"/>
  <c r="Z159" i="49"/>
  <c r="AA159" i="49"/>
  <c r="AB159" i="49"/>
  <c r="AC159" i="49"/>
  <c r="AD159" i="49"/>
  <c r="AE159" i="49"/>
  <c r="AF159" i="49"/>
  <c r="AG159" i="49"/>
  <c r="AH159" i="49"/>
  <c r="AI159" i="49"/>
  <c r="AJ159" i="49"/>
  <c r="AK159" i="49"/>
  <c r="AL159" i="49"/>
  <c r="AM159" i="49"/>
  <c r="AN159" i="49"/>
  <c r="AO159" i="49"/>
  <c r="AP159" i="49"/>
  <c r="AQ159" i="49"/>
  <c r="AR159" i="49"/>
  <c r="AS159" i="49"/>
  <c r="AT159" i="49"/>
  <c r="AU159" i="49"/>
  <c r="AV159" i="49"/>
  <c r="AW159" i="49"/>
  <c r="AX159" i="49"/>
  <c r="AY159" i="49"/>
  <c r="AZ159" i="49"/>
  <c r="BA159" i="49"/>
  <c r="BB159" i="49"/>
  <c r="BC159" i="49"/>
  <c r="BD159" i="49"/>
  <c r="BE159" i="49"/>
  <c r="BF159" i="49"/>
  <c r="BG159" i="49"/>
  <c r="BH159" i="49"/>
  <c r="BI159" i="49"/>
  <c r="BJ159" i="49"/>
  <c r="BK159" i="49"/>
  <c r="BL159" i="49"/>
  <c r="BM159" i="49"/>
  <c r="BN159" i="49"/>
  <c r="BO159" i="49"/>
  <c r="BP159" i="49"/>
  <c r="BQ159" i="49"/>
  <c r="BR159" i="49"/>
  <c r="BS159" i="49"/>
  <c r="BT159" i="49"/>
  <c r="BU159" i="49"/>
  <c r="BV159" i="49"/>
  <c r="BW159" i="49"/>
  <c r="BX159" i="49"/>
  <c r="BY159" i="49"/>
  <c r="BZ159" i="49"/>
  <c r="CA159" i="49"/>
  <c r="CB159" i="49"/>
  <c r="CC159" i="49"/>
  <c r="CD159" i="49"/>
  <c r="CE159" i="49"/>
  <c r="CF159" i="49"/>
  <c r="CG159" i="49"/>
  <c r="CH159" i="49"/>
  <c r="CI159" i="49"/>
  <c r="CJ159" i="49"/>
  <c r="CK159" i="49"/>
  <c r="CL159" i="49"/>
  <c r="CM159" i="49"/>
  <c r="CN159" i="49"/>
  <c r="CO159" i="49"/>
  <c r="CP159" i="49"/>
  <c r="CQ159" i="49"/>
  <c r="CR159" i="49"/>
  <c r="CS159" i="49"/>
  <c r="CT159" i="49"/>
  <c r="CU159" i="49"/>
  <c r="CV159" i="49"/>
  <c r="CW159" i="49"/>
  <c r="CX159" i="49"/>
  <c r="CY159" i="49"/>
  <c r="CZ159" i="49"/>
  <c r="DA159" i="49"/>
  <c r="DB159" i="49"/>
  <c r="DC159" i="49"/>
  <c r="DD159" i="49"/>
  <c r="DE159" i="49"/>
  <c r="DF159" i="49"/>
  <c r="DG159" i="49"/>
  <c r="DH159" i="49"/>
  <c r="DI159" i="49"/>
  <c r="DJ159" i="49"/>
  <c r="DK159" i="49"/>
  <c r="DL159" i="49"/>
  <c r="DM159" i="49"/>
  <c r="DN159" i="49"/>
  <c r="DO159" i="49"/>
  <c r="DP159" i="49"/>
  <c r="DQ159" i="49"/>
  <c r="DR159" i="49"/>
  <c r="DS159" i="49"/>
  <c r="DT159" i="49"/>
  <c r="DU159" i="49"/>
  <c r="DV159" i="49"/>
  <c r="DW159" i="49"/>
  <c r="DX159" i="49"/>
  <c r="DY159" i="49"/>
  <c r="DZ159" i="49"/>
  <c r="EA159" i="49"/>
  <c r="EB159" i="49"/>
  <c r="EC159" i="49"/>
  <c r="ED159" i="49"/>
  <c r="EE159" i="49"/>
  <c r="EF159" i="49"/>
  <c r="EG159" i="49"/>
  <c r="EH159" i="49"/>
  <c r="EI159" i="49"/>
  <c r="EJ159" i="49"/>
  <c r="EK159" i="49"/>
  <c r="EL159" i="49"/>
  <c r="EM159" i="49"/>
  <c r="EN159" i="49"/>
  <c r="EO159" i="49"/>
  <c r="EP159" i="49"/>
  <c r="EQ159" i="49"/>
  <c r="ER159" i="49"/>
  <c r="ES159" i="49"/>
  <c r="ET159" i="49"/>
  <c r="EU159" i="49"/>
  <c r="EV159" i="49"/>
  <c r="EW159" i="49"/>
  <c r="EX159" i="49"/>
  <c r="EY159" i="49"/>
  <c r="EZ159" i="49"/>
  <c r="FA159" i="49"/>
  <c r="FB159" i="49"/>
  <c r="FC159" i="49"/>
  <c r="FD159" i="49"/>
  <c r="FE159" i="49"/>
  <c r="G159" i="49"/>
  <c r="G158" i="49"/>
  <c r="G157" i="49"/>
  <c r="D157" i="49"/>
  <c r="D159" i="49"/>
  <c r="D158" i="49"/>
  <c r="D57" i="34"/>
  <c r="D8" i="34"/>
  <c r="D9" i="34"/>
  <c r="D10" i="34"/>
  <c r="D11" i="34"/>
  <c r="D12" i="34"/>
  <c r="D13" i="34"/>
  <c r="D14" i="34"/>
  <c r="D15" i="34"/>
  <c r="D16" i="34"/>
  <c r="D17" i="34"/>
  <c r="D18" i="34"/>
  <c r="D19" i="34"/>
  <c r="D20" i="34"/>
  <c r="D21" i="34"/>
  <c r="D22" i="34"/>
  <c r="D23" i="34"/>
  <c r="D24" i="34"/>
  <c r="D25" i="34"/>
  <c r="D26" i="34"/>
  <c r="D27" i="34"/>
  <c r="D28" i="34"/>
  <c r="D29" i="34"/>
  <c r="D30" i="34"/>
  <c r="D31" i="34"/>
  <c r="D32" i="34"/>
  <c r="D33" i="34"/>
  <c r="D34" i="34"/>
  <c r="D35" i="34"/>
  <c r="D36" i="34"/>
  <c r="D37" i="34"/>
  <c r="D38" i="34"/>
  <c r="D39" i="34"/>
  <c r="D40" i="34"/>
  <c r="D41" i="34"/>
  <c r="D42" i="34"/>
  <c r="D43" i="34"/>
  <c r="D44" i="34"/>
  <c r="D45" i="34"/>
  <c r="D46" i="34"/>
  <c r="D47" i="34"/>
  <c r="D48" i="34"/>
  <c r="D49" i="34"/>
  <c r="D50" i="34"/>
  <c r="D51" i="34"/>
  <c r="D52" i="34"/>
  <c r="D53" i="34"/>
  <c r="D54" i="34"/>
  <c r="D55" i="34"/>
  <c r="D56" i="34"/>
  <c r="D7" i="34"/>
  <c r="D11" i="11"/>
  <c r="D12" i="11"/>
  <c r="EL161" i="49" l="1"/>
  <c r="ED161" i="49"/>
  <c r="DV161" i="49"/>
  <c r="DN161" i="49"/>
  <c r="DF161" i="49"/>
  <c r="CX161" i="49"/>
  <c r="CP161" i="49"/>
  <c r="CH161" i="49"/>
  <c r="BZ161" i="49"/>
  <c r="B30" i="43" s="1"/>
  <c r="BR161" i="49"/>
  <c r="BJ161" i="49"/>
  <c r="BB161" i="49"/>
  <c r="AT161" i="49"/>
  <c r="AL161" i="49"/>
  <c r="AD161" i="49"/>
  <c r="B15" i="43" s="1"/>
  <c r="G161" i="49"/>
  <c r="V161" i="49"/>
  <c r="N161" i="49"/>
  <c r="AS162" i="49"/>
  <c r="D19" i="43" s="1"/>
  <c r="D8" i="43"/>
  <c r="B46" i="43"/>
  <c r="B38" i="43"/>
  <c r="B22" i="43"/>
  <c r="B3" i="25"/>
  <c r="CJ162" i="49"/>
  <c r="CF162" i="49"/>
  <c r="D32" i="43" s="1"/>
  <c r="CB162" i="49"/>
  <c r="BX162" i="49"/>
  <c r="BT162" i="49"/>
  <c r="D28" i="43" s="1"/>
  <c r="BP162" i="49"/>
  <c r="BL162" i="49"/>
  <c r="BH162" i="49"/>
  <c r="D24" i="43" s="1"/>
  <c r="BD162" i="49"/>
  <c r="AZ162" i="49"/>
  <c r="AV162" i="49"/>
  <c r="D20" i="43" s="1"/>
  <c r="AR162" i="49"/>
  <c r="AN162" i="49"/>
  <c r="AJ162" i="49"/>
  <c r="D16" i="43" s="1"/>
  <c r="AF162" i="49"/>
  <c r="AB162" i="49"/>
  <c r="X162" i="49"/>
  <c r="D13" i="43" s="1"/>
  <c r="T162" i="49"/>
  <c r="P162" i="49"/>
  <c r="L162" i="49"/>
  <c r="D9" i="43" s="1"/>
  <c r="H162" i="49"/>
  <c r="M162" i="49"/>
  <c r="BY162" i="49"/>
  <c r="BS161" i="49"/>
  <c r="D50" i="6"/>
  <c r="D16" i="11"/>
  <c r="D28" i="11"/>
  <c r="D40" i="11"/>
  <c r="D52" i="11"/>
  <c r="D23" i="11"/>
  <c r="D13" i="11"/>
  <c r="D25" i="11"/>
  <c r="D29" i="11"/>
  <c r="D33" i="11"/>
  <c r="D37" i="11"/>
  <c r="D41" i="11"/>
  <c r="D45" i="11"/>
  <c r="D24" i="11"/>
  <c r="D36" i="11"/>
  <c r="D48" i="11"/>
  <c r="D17" i="11"/>
  <c r="D9" i="11"/>
  <c r="D20" i="11"/>
  <c r="D32" i="11"/>
  <c r="D44" i="11"/>
  <c r="D21" i="11"/>
  <c r="D19" i="11"/>
  <c r="EV161" i="49"/>
  <c r="E57" i="15"/>
  <c r="CK162" i="49"/>
  <c r="CG162" i="49"/>
  <c r="CC162" i="49"/>
  <c r="D31" i="43" s="1"/>
  <c r="BU162" i="49"/>
  <c r="BQ162" i="49"/>
  <c r="D27" i="43" s="1"/>
  <c r="BM162" i="49"/>
  <c r="BI162" i="49"/>
  <c r="BE162" i="49"/>
  <c r="D23" i="43" s="1"/>
  <c r="BA162" i="49"/>
  <c r="AW162" i="49"/>
  <c r="AO162" i="49"/>
  <c r="AK162" i="49"/>
  <c r="AG162" i="49"/>
  <c r="D58" i="43" s="1"/>
  <c r="E58" i="43" s="1"/>
  <c r="AC162" i="49"/>
  <c r="Y162" i="49"/>
  <c r="U162" i="49"/>
  <c r="D12" i="43" s="1"/>
  <c r="Q162" i="49"/>
  <c r="CA161" i="49"/>
  <c r="BC161" i="49"/>
  <c r="AU161" i="49"/>
  <c r="AE161" i="49"/>
  <c r="W161" i="49"/>
  <c r="AM161" i="49"/>
  <c r="D7" i="11"/>
  <c r="D46" i="11"/>
  <c r="D26" i="11"/>
  <c r="D14" i="11"/>
  <c r="D10" i="11"/>
  <c r="D50" i="11"/>
  <c r="D38" i="11"/>
  <c r="D22" i="11"/>
  <c r="D54" i="11"/>
  <c r="D42" i="11"/>
  <c r="D30" i="11"/>
  <c r="D18" i="11"/>
  <c r="D55" i="11"/>
  <c r="D51" i="11"/>
  <c r="D43" i="11"/>
  <c r="D39" i="11"/>
  <c r="D35" i="11"/>
  <c r="D31" i="11"/>
  <c r="D27" i="11"/>
  <c r="CI162" i="49"/>
  <c r="D33" i="43" s="1"/>
  <c r="CE162" i="49"/>
  <c r="CA162" i="49"/>
  <c r="BW162" i="49"/>
  <c r="D29" i="43" s="1"/>
  <c r="BS162" i="49"/>
  <c r="BO162" i="49"/>
  <c r="BK162" i="49"/>
  <c r="D25" i="43" s="1"/>
  <c r="BG162" i="49"/>
  <c r="BC162" i="49"/>
  <c r="AY162" i="49"/>
  <c r="D21" i="43" s="1"/>
  <c r="AU162" i="49"/>
  <c r="AQ162" i="49"/>
  <c r="AM162" i="49"/>
  <c r="D17" i="43" s="1"/>
  <c r="AI162" i="49"/>
  <c r="AE162" i="49"/>
  <c r="AA162" i="49"/>
  <c r="D14" i="43" s="1"/>
  <c r="W162" i="49"/>
  <c r="S162" i="49"/>
  <c r="O162" i="49"/>
  <c r="D10" i="43" s="1"/>
  <c r="K162" i="49"/>
  <c r="CK161" i="49"/>
  <c r="CG161" i="49"/>
  <c r="CC161" i="49"/>
  <c r="BY161" i="49"/>
  <c r="BU161" i="49"/>
  <c r="BQ161" i="49"/>
  <c r="BM161" i="49"/>
  <c r="BI161" i="49"/>
  <c r="BE161" i="49"/>
  <c r="BA161" i="49"/>
  <c r="AW161" i="49"/>
  <c r="AW163" i="49" s="1"/>
  <c r="AS161" i="49"/>
  <c r="AO161" i="49"/>
  <c r="AO163" i="49" s="1"/>
  <c r="AK161" i="49"/>
  <c r="AG161" i="49"/>
  <c r="AG163" i="49" s="1"/>
  <c r="AC161" i="49"/>
  <c r="Y161" i="49"/>
  <c r="Y163" i="49" s="1"/>
  <c r="U161" i="49"/>
  <c r="Q161" i="49"/>
  <c r="Q163" i="49" s="1"/>
  <c r="M161" i="49"/>
  <c r="I161" i="49"/>
  <c r="B8" i="43" s="1"/>
  <c r="BK161" i="49"/>
  <c r="CJ161" i="49"/>
  <c r="CJ163" i="49" s="1"/>
  <c r="CF161" i="49"/>
  <c r="CB161" i="49"/>
  <c r="CB163" i="49" s="1"/>
  <c r="BX161" i="49"/>
  <c r="BT161" i="49"/>
  <c r="BP161" i="49"/>
  <c r="BL161" i="49"/>
  <c r="BH161" i="49"/>
  <c r="BD161" i="49"/>
  <c r="BD163" i="49" s="1"/>
  <c r="AZ161" i="49"/>
  <c r="AV161" i="49"/>
  <c r="AR161" i="49"/>
  <c r="AN161" i="49"/>
  <c r="AJ161" i="49"/>
  <c r="AF161" i="49"/>
  <c r="AB161" i="49"/>
  <c r="X161" i="49"/>
  <c r="T161" i="49"/>
  <c r="P161" i="49"/>
  <c r="P163" i="49" s="1"/>
  <c r="L161" i="49"/>
  <c r="H161" i="49"/>
  <c r="CI161" i="49"/>
  <c r="CE161" i="49"/>
  <c r="BO161" i="49"/>
  <c r="BG161" i="49"/>
  <c r="BG163" i="49" s="1"/>
  <c r="AQ161" i="49"/>
  <c r="AI161" i="49"/>
  <c r="S161" i="49"/>
  <c r="K161" i="49"/>
  <c r="O161" i="49"/>
  <c r="D34" i="6"/>
  <c r="D46" i="6"/>
  <c r="FD161" i="49"/>
  <c r="EZ161" i="49"/>
  <c r="ER161" i="49"/>
  <c r="D42" i="6"/>
  <c r="FE162" i="49"/>
  <c r="FA162" i="49"/>
  <c r="EW162" i="49"/>
  <c r="D55" i="43" s="1"/>
  <c r="ES162" i="49"/>
  <c r="EK162" i="49"/>
  <c r="D51" i="43" s="1"/>
  <c r="EC162" i="49"/>
  <c r="DE162" i="49"/>
  <c r="CW162" i="49"/>
  <c r="CY161" i="49"/>
  <c r="D30" i="6"/>
  <c r="D26" i="6"/>
  <c r="D10" i="6"/>
  <c r="D54" i="6"/>
  <c r="D22" i="6"/>
  <c r="D18" i="6"/>
  <c r="FC161" i="49"/>
  <c r="EY161" i="49"/>
  <c r="EU161" i="49"/>
  <c r="EQ161" i="49"/>
  <c r="EM161" i="49"/>
  <c r="EE161" i="49"/>
  <c r="DW161" i="49"/>
  <c r="DO161" i="49"/>
  <c r="CQ161" i="49"/>
  <c r="FD162" i="49"/>
  <c r="EZ162" i="49"/>
  <c r="D56" i="43" s="1"/>
  <c r="EV162" i="49"/>
  <c r="ER162" i="49"/>
  <c r="FB161" i="49"/>
  <c r="EX161" i="49"/>
  <c r="ET161" i="49"/>
  <c r="EP161" i="49"/>
  <c r="D11" i="6"/>
  <c r="D15" i="6"/>
  <c r="D19" i="6"/>
  <c r="D23" i="6"/>
  <c r="D27" i="6"/>
  <c r="D31" i="6"/>
  <c r="D35" i="6"/>
  <c r="D43" i="6"/>
  <c r="D47" i="6"/>
  <c r="D51" i="6"/>
  <c r="DU162" i="49"/>
  <c r="DM162" i="49"/>
  <c r="D43" i="43" s="1"/>
  <c r="CO162" i="49"/>
  <c r="D35" i="43" s="1"/>
  <c r="FC162" i="49"/>
  <c r="D57" i="43" s="1"/>
  <c r="EY162" i="49"/>
  <c r="EU162" i="49"/>
  <c r="EQ162" i="49"/>
  <c r="D53" i="43" s="1"/>
  <c r="EM162" i="49"/>
  <c r="EI162" i="49"/>
  <c r="EE162" i="49"/>
  <c r="D49" i="43" s="1"/>
  <c r="EA162" i="49"/>
  <c r="DW162" i="49"/>
  <c r="DS162" i="49"/>
  <c r="D45" i="43" s="1"/>
  <c r="DO162" i="49"/>
  <c r="DK162" i="49"/>
  <c r="DG162" i="49"/>
  <c r="D41" i="43" s="1"/>
  <c r="DC162" i="49"/>
  <c r="CY162" i="49"/>
  <c r="CU162" i="49"/>
  <c r="D37" i="43" s="1"/>
  <c r="CQ162" i="49"/>
  <c r="CM162" i="49"/>
  <c r="FE161" i="49"/>
  <c r="FA161" i="49"/>
  <c r="EW161" i="49"/>
  <c r="ES161" i="49"/>
  <c r="D39" i="6"/>
  <c r="D12" i="6"/>
  <c r="D16" i="6"/>
  <c r="D20" i="6"/>
  <c r="D24" i="6"/>
  <c r="D28" i="6"/>
  <c r="D32" i="6"/>
  <c r="D36" i="6"/>
  <c r="D40" i="6"/>
  <c r="D44" i="6"/>
  <c r="D48" i="6"/>
  <c r="D7" i="6"/>
  <c r="FB162" i="49"/>
  <c r="EX162" i="49"/>
  <c r="ET162" i="49"/>
  <c r="D54" i="43" s="1"/>
  <c r="EP162" i="49"/>
  <c r="EG161" i="49"/>
  <c r="DY161" i="49"/>
  <c r="DQ161" i="49"/>
  <c r="DI161" i="49"/>
  <c r="DA161" i="49"/>
  <c r="CS161" i="49"/>
  <c r="EN161" i="49"/>
  <c r="EF161" i="49"/>
  <c r="DT161" i="49"/>
  <c r="DL161" i="49"/>
  <c r="DD161" i="49"/>
  <c r="CV161" i="49"/>
  <c r="CN161" i="49"/>
  <c r="EO162" i="49"/>
  <c r="EG162" i="49"/>
  <c r="DY162" i="49"/>
  <c r="D47" i="43" s="1"/>
  <c r="DQ162" i="49"/>
  <c r="DI162" i="49"/>
  <c r="DA162" i="49"/>
  <c r="D39" i="43" s="1"/>
  <c r="CS162" i="49"/>
  <c r="EI161" i="49"/>
  <c r="EI163" i="49" s="1"/>
  <c r="EA161" i="49"/>
  <c r="DK161" i="49"/>
  <c r="DC161" i="49"/>
  <c r="CM161" i="49"/>
  <c r="EO161" i="49"/>
  <c r="EK161" i="49"/>
  <c r="EC161" i="49"/>
  <c r="DU161" i="49"/>
  <c r="DU163" i="49" s="1"/>
  <c r="DM161" i="49"/>
  <c r="DE161" i="49"/>
  <c r="DE163" i="49" s="1"/>
  <c r="CW161" i="49"/>
  <c r="CO161" i="49"/>
  <c r="EJ161" i="49"/>
  <c r="EB161" i="49"/>
  <c r="DX161" i="49"/>
  <c r="DP161" i="49"/>
  <c r="DH161" i="49"/>
  <c r="CZ161" i="49"/>
  <c r="CR161" i="49"/>
  <c r="D38" i="6"/>
  <c r="EN162" i="49"/>
  <c r="D52" i="43" s="1"/>
  <c r="EJ162" i="49"/>
  <c r="EF162" i="49"/>
  <c r="EB162" i="49"/>
  <c r="D48" i="43" s="1"/>
  <c r="DX162" i="49"/>
  <c r="DT162" i="49"/>
  <c r="DP162" i="49"/>
  <c r="D44" i="43" s="1"/>
  <c r="DL162" i="49"/>
  <c r="DH162" i="49"/>
  <c r="DD162" i="49"/>
  <c r="D40" i="43" s="1"/>
  <c r="CZ162" i="49"/>
  <c r="CV162" i="49"/>
  <c r="CR162" i="49"/>
  <c r="D36" i="43" s="1"/>
  <c r="CN162" i="49"/>
  <c r="DG161" i="49"/>
  <c r="DZ161" i="49"/>
  <c r="CT161" i="49"/>
  <c r="BF161" i="49"/>
  <c r="Z161" i="49"/>
  <c r="D161" i="49"/>
  <c r="B7" i="43" s="1"/>
  <c r="D55" i="6"/>
  <c r="DR161" i="49"/>
  <c r="BV161" i="49"/>
  <c r="AH161" i="49"/>
  <c r="J161" i="49"/>
  <c r="D8" i="6"/>
  <c r="D52" i="6"/>
  <c r="D56" i="6"/>
  <c r="G162" i="49"/>
  <c r="DB161" i="49"/>
  <c r="CD161" i="49"/>
  <c r="AX161" i="49"/>
  <c r="R161" i="49"/>
  <c r="D9" i="6"/>
  <c r="D13" i="6"/>
  <c r="D17" i="6"/>
  <c r="D21" i="6"/>
  <c r="D25" i="6"/>
  <c r="D29" i="6"/>
  <c r="D33" i="6"/>
  <c r="D37" i="6"/>
  <c r="D41" i="6"/>
  <c r="D45" i="6"/>
  <c r="D49" i="6"/>
  <c r="D53" i="6"/>
  <c r="D162" i="49"/>
  <c r="D7" i="43" s="1"/>
  <c r="EL162" i="49"/>
  <c r="EL163" i="49" s="1"/>
  <c r="EH162" i="49"/>
  <c r="D50" i="43" s="1"/>
  <c r="ED162" i="49"/>
  <c r="ED163" i="49" s="1"/>
  <c r="DZ162" i="49"/>
  <c r="DV162" i="49"/>
  <c r="D46" i="43" s="1"/>
  <c r="DR162" i="49"/>
  <c r="DN162" i="49"/>
  <c r="DN163" i="49" s="1"/>
  <c r="DJ162" i="49"/>
  <c r="D42" i="43" s="1"/>
  <c r="DF162" i="49"/>
  <c r="DF163" i="49" s="1"/>
  <c r="DB162" i="49"/>
  <c r="CX162" i="49"/>
  <c r="D38" i="43" s="1"/>
  <c r="CT162" i="49"/>
  <c r="CP162" i="49"/>
  <c r="CP163" i="49" s="1"/>
  <c r="CL162" i="49"/>
  <c r="D34" i="43" s="1"/>
  <c r="CH162" i="49"/>
  <c r="CD162" i="49"/>
  <c r="BZ162" i="49"/>
  <c r="D30" i="43" s="1"/>
  <c r="BV162" i="49"/>
  <c r="BR162" i="49"/>
  <c r="BR163" i="49" s="1"/>
  <c r="BN162" i="49"/>
  <c r="D26" i="43" s="1"/>
  <c r="BJ162" i="49"/>
  <c r="BJ163" i="49" s="1"/>
  <c r="BF162" i="49"/>
  <c r="BB162" i="49"/>
  <c r="D22" i="43" s="1"/>
  <c r="AX162" i="49"/>
  <c r="AT162" i="49"/>
  <c r="AT163" i="49" s="1"/>
  <c r="AP162" i="49"/>
  <c r="D18" i="43" s="1"/>
  <c r="AL162" i="49"/>
  <c r="AL163" i="49" s="1"/>
  <c r="AH162" i="49"/>
  <c r="AD162" i="49"/>
  <c r="D15" i="43" s="1"/>
  <c r="Z162" i="49"/>
  <c r="V162" i="49"/>
  <c r="V163" i="49" s="1"/>
  <c r="R162" i="49"/>
  <c r="D11" i="43" s="1"/>
  <c r="N162" i="49"/>
  <c r="N163" i="49" s="1"/>
  <c r="J162" i="49"/>
  <c r="I162" i="49"/>
  <c r="DS161" i="49"/>
  <c r="CU161" i="49"/>
  <c r="BW161" i="49"/>
  <c r="AY161" i="49"/>
  <c r="AA161" i="49"/>
  <c r="EH161" i="49"/>
  <c r="DJ161" i="49"/>
  <c r="CL161" i="49"/>
  <c r="BN161" i="49"/>
  <c r="AP161" i="49"/>
  <c r="G1" i="47"/>
  <c r="B3" i="17" s="1"/>
  <c r="FA163" i="49" l="1"/>
  <c r="EC163" i="49"/>
  <c r="K163" i="49"/>
  <c r="CM163" i="49"/>
  <c r="BP163" i="49"/>
  <c r="M163" i="49"/>
  <c r="EA163" i="49"/>
  <c r="ES163" i="49"/>
  <c r="CE163" i="49"/>
  <c r="BU163" i="49"/>
  <c r="CH163" i="49"/>
  <c r="G163" i="49"/>
  <c r="H163" i="49"/>
  <c r="AN163" i="49"/>
  <c r="S163" i="49"/>
  <c r="DX163" i="49"/>
  <c r="CK163" i="49"/>
  <c r="DB163" i="49"/>
  <c r="CW163" i="49"/>
  <c r="DC163" i="49"/>
  <c r="FE163" i="49"/>
  <c r="AI163" i="49"/>
  <c r="BM163" i="49"/>
  <c r="EO163" i="49"/>
  <c r="AR163" i="49"/>
  <c r="BX163" i="49"/>
  <c r="BI163" i="49"/>
  <c r="DK163" i="49"/>
  <c r="DI163" i="49"/>
  <c r="AQ163" i="49"/>
  <c r="T163" i="49"/>
  <c r="AZ163" i="49"/>
  <c r="BO163" i="49"/>
  <c r="AB163" i="49"/>
  <c r="AF163" i="49"/>
  <c r="BL163" i="49"/>
  <c r="BA163" i="49"/>
  <c r="CG163" i="49"/>
  <c r="DH163" i="49"/>
  <c r="AC163" i="49"/>
  <c r="BY163" i="49"/>
  <c r="AK163" i="49"/>
  <c r="CL163" i="49"/>
  <c r="B34" i="43"/>
  <c r="AY163" i="49"/>
  <c r="B21" i="43"/>
  <c r="AX163" i="49"/>
  <c r="J163" i="49"/>
  <c r="E7" i="43"/>
  <c r="DZ163" i="49"/>
  <c r="CR163" i="49"/>
  <c r="B36" i="43"/>
  <c r="EK163" i="49"/>
  <c r="B51" i="43"/>
  <c r="E51" i="43" s="1"/>
  <c r="CV163" i="49"/>
  <c r="EF163" i="49"/>
  <c r="EX163" i="49"/>
  <c r="DW163" i="49"/>
  <c r="EU163" i="49"/>
  <c r="ER163" i="49"/>
  <c r="AV163" i="49"/>
  <c r="B20" i="43"/>
  <c r="CC163" i="49"/>
  <c r="B31" i="43"/>
  <c r="W163" i="49"/>
  <c r="CA163" i="49"/>
  <c r="AD163" i="49"/>
  <c r="BB163" i="49"/>
  <c r="BZ163" i="49"/>
  <c r="CX163" i="49"/>
  <c r="DV163" i="49"/>
  <c r="B3" i="35"/>
  <c r="DJ163" i="49"/>
  <c r="B42" i="43"/>
  <c r="BW163" i="49"/>
  <c r="B29" i="43"/>
  <c r="CD163" i="49"/>
  <c r="AH163" i="49"/>
  <c r="Z163" i="49"/>
  <c r="CZ163" i="49"/>
  <c r="EB163" i="49"/>
  <c r="B48" i="43"/>
  <c r="DM163" i="49"/>
  <c r="B43" i="43"/>
  <c r="DD163" i="49"/>
  <c r="B40" i="43"/>
  <c r="EN163" i="49"/>
  <c r="B52" i="43"/>
  <c r="DQ163" i="49"/>
  <c r="FB163" i="49"/>
  <c r="EE163" i="49"/>
  <c r="B49" i="43"/>
  <c r="EY163" i="49"/>
  <c r="EZ163" i="49"/>
  <c r="B56" i="43"/>
  <c r="O163" i="49"/>
  <c r="B10" i="43"/>
  <c r="CI163" i="49"/>
  <c r="B33" i="43"/>
  <c r="AJ163" i="49"/>
  <c r="B16" i="43"/>
  <c r="CF163" i="49"/>
  <c r="B32" i="43"/>
  <c r="BK163" i="49"/>
  <c r="B25" i="43"/>
  <c r="U163" i="49"/>
  <c r="B12" i="43"/>
  <c r="BQ163" i="49"/>
  <c r="B27" i="43"/>
  <c r="AE163" i="49"/>
  <c r="AP163" i="49"/>
  <c r="B18" i="43"/>
  <c r="EH163" i="49"/>
  <c r="B50" i="43"/>
  <c r="CU163" i="49"/>
  <c r="B37" i="43"/>
  <c r="BV163" i="49"/>
  <c r="BF163" i="49"/>
  <c r="EJ163" i="49"/>
  <c r="CO163" i="49"/>
  <c r="B35" i="43"/>
  <c r="DL163" i="49"/>
  <c r="CS163" i="49"/>
  <c r="B47" i="43"/>
  <c r="DY163" i="49"/>
  <c r="EW163" i="49"/>
  <c r="B55" i="43"/>
  <c r="EP163" i="49"/>
  <c r="CQ163" i="49"/>
  <c r="EM163" i="49"/>
  <c r="FC163" i="49"/>
  <c r="B57" i="43"/>
  <c r="CY163" i="49"/>
  <c r="FD163" i="49"/>
  <c r="X163" i="49"/>
  <c r="B13" i="43"/>
  <c r="BT163" i="49"/>
  <c r="B28" i="43"/>
  <c r="I163" i="49"/>
  <c r="BE163" i="49"/>
  <c r="B23" i="43"/>
  <c r="AU163" i="49"/>
  <c r="BN163" i="49"/>
  <c r="B26" i="43"/>
  <c r="AA163" i="49"/>
  <c r="B14" i="43"/>
  <c r="DS163" i="49"/>
  <c r="B45" i="43"/>
  <c r="R163" i="49"/>
  <c r="B11" i="43"/>
  <c r="DR163" i="49"/>
  <c r="CT163" i="49"/>
  <c r="DG163" i="49"/>
  <c r="B41" i="43"/>
  <c r="DP163" i="49"/>
  <c r="B44" i="43"/>
  <c r="CN163" i="49"/>
  <c r="DT163" i="49"/>
  <c r="DA163" i="49"/>
  <c r="B39" i="43"/>
  <c r="EG163" i="49"/>
  <c r="ET163" i="49"/>
  <c r="B54" i="43"/>
  <c r="DO163" i="49"/>
  <c r="EQ163" i="49"/>
  <c r="B53" i="43"/>
  <c r="L163" i="49"/>
  <c r="B9" i="43"/>
  <c r="BH163" i="49"/>
  <c r="B24" i="43"/>
  <c r="AS163" i="49"/>
  <c r="B19" i="43"/>
  <c r="AM163" i="49"/>
  <c r="B17" i="43"/>
  <c r="BC163" i="49"/>
  <c r="EV163" i="49"/>
  <c r="BS163" i="49"/>
  <c r="E15" i="43"/>
  <c r="E22" i="43"/>
  <c r="E30" i="43"/>
  <c r="E38" i="43"/>
  <c r="E46" i="43"/>
  <c r="H1" i="47"/>
  <c r="B4" i="28"/>
  <c r="C58" i="43" l="1"/>
  <c r="C22" i="43"/>
  <c r="C46" i="43"/>
  <c r="C30" i="43"/>
  <c r="B4" i="7"/>
  <c r="C4" i="29"/>
  <c r="C4" i="27"/>
  <c r="B3" i="12"/>
  <c r="A3" i="46"/>
  <c r="B3" i="34"/>
  <c r="C4" i="18"/>
  <c r="A3" i="6"/>
  <c r="C38" i="43"/>
  <c r="C19" i="43"/>
  <c r="E19" i="43"/>
  <c r="E9" i="43"/>
  <c r="C9" i="43"/>
  <c r="C39" i="43"/>
  <c r="E39" i="43"/>
  <c r="C44" i="43"/>
  <c r="E44" i="43"/>
  <c r="C45" i="43"/>
  <c r="E45" i="43"/>
  <c r="E26" i="43"/>
  <c r="C26" i="43"/>
  <c r="C35" i="43"/>
  <c r="E35" i="43"/>
  <c r="E27" i="43"/>
  <c r="C27" i="43"/>
  <c r="E25" i="43"/>
  <c r="C25" i="43"/>
  <c r="E16" i="43"/>
  <c r="C16" i="43"/>
  <c r="C10" i="43"/>
  <c r="E10" i="43"/>
  <c r="E20" i="43"/>
  <c r="C20" i="43"/>
  <c r="C51" i="43"/>
  <c r="E21" i="43"/>
  <c r="C21" i="43"/>
  <c r="C54" i="43"/>
  <c r="E54" i="43"/>
  <c r="E8" i="43"/>
  <c r="C8" i="43"/>
  <c r="C13" i="43"/>
  <c r="E13" i="43"/>
  <c r="C57" i="43"/>
  <c r="E57" i="43"/>
  <c r="E47" i="43"/>
  <c r="C47" i="43"/>
  <c r="E37" i="43"/>
  <c r="C37" i="43"/>
  <c r="C18" i="43"/>
  <c r="E18" i="43"/>
  <c r="E49" i="43"/>
  <c r="C49" i="43"/>
  <c r="E52" i="43"/>
  <c r="C52" i="43"/>
  <c r="C43" i="43"/>
  <c r="E43" i="43"/>
  <c r="C29" i="43"/>
  <c r="E29" i="43"/>
  <c r="C15" i="43"/>
  <c r="C17" i="43"/>
  <c r="E17" i="43"/>
  <c r="E24" i="43"/>
  <c r="C24" i="43"/>
  <c r="E53" i="43"/>
  <c r="C53" i="43"/>
  <c r="C41" i="43"/>
  <c r="E41" i="43"/>
  <c r="E11" i="43"/>
  <c r="C11" i="43"/>
  <c r="E14" i="43"/>
  <c r="C14" i="43"/>
  <c r="C55" i="43"/>
  <c r="E55" i="43"/>
  <c r="C12" i="43"/>
  <c r="E12" i="43"/>
  <c r="E32" i="43"/>
  <c r="C32" i="43"/>
  <c r="E33" i="43"/>
  <c r="C33" i="43"/>
  <c r="C56" i="43"/>
  <c r="E56" i="43"/>
  <c r="E31" i="43"/>
  <c r="C31" i="43"/>
  <c r="C36" i="43"/>
  <c r="E36" i="43"/>
  <c r="E34" i="43"/>
  <c r="C34" i="43"/>
  <c r="E23" i="43"/>
  <c r="C23" i="43"/>
  <c r="C28" i="43"/>
  <c r="E28" i="43"/>
  <c r="C50" i="43"/>
  <c r="E50" i="43"/>
  <c r="C40" i="43"/>
  <c r="E40" i="43"/>
  <c r="E48" i="43"/>
  <c r="C48" i="43"/>
  <c r="C42" i="43"/>
  <c r="E42" i="43"/>
  <c r="A3" i="15"/>
  <c r="F58" i="43" l="1"/>
  <c r="F15" i="43"/>
  <c r="F50" i="43"/>
  <c r="F12" i="43"/>
  <c r="F41" i="43"/>
  <c r="F43" i="43"/>
  <c r="F57" i="43"/>
  <c r="F51" i="43"/>
  <c r="F25" i="43"/>
  <c r="F34" i="43"/>
  <c r="F33" i="43"/>
  <c r="F14" i="43"/>
  <c r="F24" i="43"/>
  <c r="F46" i="43"/>
  <c r="F49" i="43"/>
  <c r="F37" i="43"/>
  <c r="F8" i="43"/>
  <c r="F44" i="43"/>
  <c r="F48" i="43"/>
  <c r="F23" i="43"/>
  <c r="F31" i="43"/>
  <c r="F42" i="43"/>
  <c r="F40" i="43"/>
  <c r="F28" i="43"/>
  <c r="F22" i="43"/>
  <c r="F36" i="43"/>
  <c r="F56" i="43"/>
  <c r="F55" i="43"/>
  <c r="F17" i="43"/>
  <c r="F29" i="43"/>
  <c r="F18" i="43"/>
  <c r="F13" i="43"/>
  <c r="F54" i="43"/>
  <c r="F21" i="43"/>
  <c r="F20" i="43"/>
  <c r="F16" i="43"/>
  <c r="F27" i="43"/>
  <c r="F26" i="43"/>
  <c r="F9" i="43"/>
  <c r="F30" i="43"/>
  <c r="F32" i="43"/>
  <c r="F11" i="43"/>
  <c r="F53" i="43"/>
  <c r="F52" i="43"/>
  <c r="F47" i="43"/>
  <c r="F10" i="43"/>
  <c r="F35" i="43"/>
  <c r="F45" i="43"/>
  <c r="F39" i="43"/>
  <c r="F19" i="43"/>
  <c r="F38" i="4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Nicole M. Kaeding</author>
  </authors>
  <commentList>
    <comment ref="M2" authorId="0" shapeId="0" xr:uid="{00000000-0006-0000-0100-000001000000}">
      <text>
        <r>
          <rPr>
            <b/>
            <sz val="9"/>
            <color indexed="81"/>
            <rFont val="Tahoma"/>
            <family val="2"/>
          </rPr>
          <t xml:space="preserve">2018 Data released 9/1/2020. Updated 12/2/20.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Nicole M. Kaeding</author>
  </authors>
  <commentList>
    <comment ref="O1" authorId="0" shapeId="0" xr:uid="{00000000-0006-0000-0200-000001000000}">
      <text>
        <r>
          <rPr>
            <sz val="9"/>
            <color indexed="81"/>
            <rFont val="Tahoma"/>
            <family val="2"/>
          </rPr>
          <t>2019 DATA Released 1/2021|updated 1/19/2021.</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Morgan Scarboro</author>
  </authors>
  <commentList>
    <comment ref="N1" authorId="0" shapeId="0" xr:uid="{00000000-0006-0000-0300-000001000000}">
      <text>
        <r>
          <rPr>
            <b/>
            <sz val="9"/>
            <color indexed="81"/>
            <rFont val="Tahoma"/>
            <family val="2"/>
          </rPr>
          <t>Morgan Scarboro:</t>
        </r>
        <r>
          <rPr>
            <sz val="9"/>
            <color indexed="81"/>
            <rFont val="Tahoma"/>
            <family val="2"/>
          </rPr>
          <t xml:space="preserve">
2015 Data, released 9/23/16</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tc={D6FC3540-3261-4C64-AF93-3FE52C02EBA6}</author>
  </authors>
  <commentList>
    <comment ref="A60" authorId="0" shapeId="0" xr:uid="{D6FC3540-3261-4C64-AF93-3FE52C02EBA6}">
      <text>
        <t>[Threaded comment]
Your version of Excel allows you to read this threaded comment; however, any edits to it will get removed if the file is opened in a newer version of Excel. Learn more: https://go.microsoft.com/fwlink/?linkid=870924
Comment:
    row 60 and 61 were merged</t>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tc={B0E70102-F8E8-4C03-8BED-A862676E25D4}</author>
  </authors>
  <commentList>
    <comment ref="A64" authorId="0" shapeId="0" xr:uid="{B0E70102-F8E8-4C03-8BED-A862676E25D4}">
      <text>
        <t>[Threaded comment]
Your version of Excel allows you to read this threaded comment; however, any edits to it will get removed if the file is opened in a newer version of Excel. Learn more: https://go.microsoft.com/fwlink/?linkid=870924
Comment:
    merged 60 and 61</t>
      </text>
    </comment>
  </commentList>
</comments>
</file>

<file path=xl/sharedStrings.xml><?xml version="1.0" encoding="utf-8"?>
<sst xmlns="http://schemas.openxmlformats.org/spreadsheetml/2006/main" count="3778" uniqueCount="992">
  <si>
    <t>How Does Your State Compare?</t>
  </si>
  <si>
    <t>Table of Contents</t>
  </si>
  <si>
    <t>Number</t>
  </si>
  <si>
    <t>Title</t>
  </si>
  <si>
    <t>Date</t>
  </si>
  <si>
    <t>Taxes and Tax Measures</t>
  </si>
  <si>
    <t>Tax Freedom Day by State</t>
  </si>
  <si>
    <t>State Business Tax Climate Index</t>
  </si>
  <si>
    <t>Federal Income Tax Payments by Income Percentile</t>
  </si>
  <si>
    <t>Individual Income Taxes</t>
  </si>
  <si>
    <t>State Individual Income Tax Rates</t>
  </si>
  <si>
    <t xml:space="preserve">Corporate Income Taxes </t>
  </si>
  <si>
    <t>State Corporate Income Tax Rates</t>
  </si>
  <si>
    <t>State Gross Receipts Taxes</t>
  </si>
  <si>
    <t>General Sales Taxes</t>
  </si>
  <si>
    <t>Excise Taxes</t>
  </si>
  <si>
    <t>State Gasoline Tax Rates</t>
  </si>
  <si>
    <t>Share of State &amp; Local Road Spending Covered by State &amp; Local Tolls, User Fees, &amp; User Taxes</t>
  </si>
  <si>
    <t>State Cigarette Excise Tax Rates</t>
  </si>
  <si>
    <t>State Spirits Excise Tax Rates</t>
  </si>
  <si>
    <t>State Wine Excise Tax Rates</t>
  </si>
  <si>
    <t>State Beer Excise Tax Rates</t>
  </si>
  <si>
    <t>State &amp; Local Cell Phone Tax Rates</t>
  </si>
  <si>
    <t>Property Taxes</t>
  </si>
  <si>
    <t>Estate and Inheritance Taxes</t>
  </si>
  <si>
    <t>State Debt</t>
  </si>
  <si>
    <t>Data</t>
  </si>
  <si>
    <t>State</t>
  </si>
  <si>
    <t>Tax Freedom Day</t>
  </si>
  <si>
    <t>Rank</t>
  </si>
  <si>
    <t>U.S.</t>
  </si>
  <si>
    <t>Ala.</t>
  </si>
  <si>
    <t>Alaska</t>
  </si>
  <si>
    <t>Ariz.</t>
  </si>
  <si>
    <t>Ark.</t>
  </si>
  <si>
    <t>Calif.</t>
  </si>
  <si>
    <t>Colo.</t>
  </si>
  <si>
    <t>Conn.</t>
  </si>
  <si>
    <t>Del.</t>
  </si>
  <si>
    <t>Fla.</t>
  </si>
  <si>
    <t>Ga.</t>
  </si>
  <si>
    <t>Hawaii</t>
  </si>
  <si>
    <t>Idaho</t>
  </si>
  <si>
    <t>Ill.</t>
  </si>
  <si>
    <t>Ind.</t>
  </si>
  <si>
    <t>Iowa</t>
  </si>
  <si>
    <t>Kans.</t>
  </si>
  <si>
    <t>Ky.</t>
  </si>
  <si>
    <t>La.</t>
  </si>
  <si>
    <t>Maine</t>
  </si>
  <si>
    <t>Md.</t>
  </si>
  <si>
    <t>Mass.</t>
  </si>
  <si>
    <t>Mich.</t>
  </si>
  <si>
    <t>Minn.</t>
  </si>
  <si>
    <t>Miss.</t>
  </si>
  <si>
    <t>Mo.</t>
  </si>
  <si>
    <t>Mont.</t>
  </si>
  <si>
    <t>Nebr.</t>
  </si>
  <si>
    <t>Nev.</t>
  </si>
  <si>
    <t>N.H.</t>
  </si>
  <si>
    <t>N.J.</t>
  </si>
  <si>
    <t>N.M.</t>
  </si>
  <si>
    <t>N.Y.</t>
  </si>
  <si>
    <t>N.C.</t>
  </si>
  <si>
    <t>N.D.</t>
  </si>
  <si>
    <t>Ohio</t>
  </si>
  <si>
    <t>Okla.</t>
  </si>
  <si>
    <t>Ore.</t>
  </si>
  <si>
    <t>Pa.</t>
  </si>
  <si>
    <t>R.I.</t>
  </si>
  <si>
    <t>S.C.</t>
  </si>
  <si>
    <t>S.D.</t>
  </si>
  <si>
    <t>Tenn.</t>
  </si>
  <si>
    <t>Tex.</t>
  </si>
  <si>
    <t>Utah</t>
  </si>
  <si>
    <t>Vt.</t>
  </si>
  <si>
    <t>Va.</t>
  </si>
  <si>
    <t>Wash.</t>
  </si>
  <si>
    <t>W.Va.</t>
  </si>
  <si>
    <t>Wis.</t>
  </si>
  <si>
    <t>Wyo.</t>
  </si>
  <si>
    <t>D.C.</t>
  </si>
  <si>
    <t>US</t>
  </si>
  <si>
    <t>Ranking on Five Component Taxes</t>
  </si>
  <si>
    <t>Overall Index Rank</t>
  </si>
  <si>
    <t>Collections Per Capita</t>
  </si>
  <si>
    <t>Percentage of Total from Each Source</t>
  </si>
  <si>
    <t>Property</t>
  </si>
  <si>
    <t xml:space="preserve">General Sales   </t>
  </si>
  <si>
    <t xml:space="preserve">Individual Income   </t>
  </si>
  <si>
    <t xml:space="preserve"> Corporate Income   </t>
  </si>
  <si>
    <t>Other Taxes (a)</t>
  </si>
  <si>
    <t xml:space="preserve"> </t>
  </si>
  <si>
    <t>Income Percentile</t>
  </si>
  <si>
    <t>Income Taxes Paid ($ millions)</t>
  </si>
  <si>
    <t>Group's Share of Total AGI</t>
  </si>
  <si>
    <t>Group's Share of Income Taxes</t>
  </si>
  <si>
    <t>All Taxpayers</t>
  </si>
  <si>
    <t>Top 1%</t>
  </si>
  <si>
    <t>Top 5%</t>
  </si>
  <si>
    <t>Top 10%</t>
  </si>
  <si>
    <t>Top 25%</t>
  </si>
  <si>
    <t>Top 50%</t>
  </si>
  <si>
    <t>Bottom 50%</t>
  </si>
  <si>
    <t>Individual Income Tax</t>
  </si>
  <si>
    <t>Single</t>
  </si>
  <si>
    <t>Rates</t>
  </si>
  <si>
    <t>Brackets</t>
  </si>
  <si>
    <t>&gt;</t>
  </si>
  <si>
    <t>Married Filing Jointly</t>
  </si>
  <si>
    <t>Head of Household</t>
  </si>
  <si>
    <t>Corporate Income Tax</t>
  </si>
  <si>
    <t>Select Federal Excise Taxes (b)</t>
  </si>
  <si>
    <t>Item</t>
  </si>
  <si>
    <t>Rate</t>
  </si>
  <si>
    <t>Pistols &amp; Revolvers</t>
  </si>
  <si>
    <t>Other Firearms</t>
  </si>
  <si>
    <t>Ammunition</t>
  </si>
  <si>
    <t>Indoor Tanning</t>
  </si>
  <si>
    <t>Tackle Boxes</t>
  </si>
  <si>
    <t>Arrow Shafts</t>
  </si>
  <si>
    <t>Air Transportation</t>
  </si>
  <si>
    <t>Truck Bodies</t>
  </si>
  <si>
    <t>Liq. Natural Gas</t>
  </si>
  <si>
    <t>24.3¢/gallon</t>
  </si>
  <si>
    <t>Surface Coal</t>
  </si>
  <si>
    <t>None</t>
  </si>
  <si>
    <t>N.H. (b)</t>
  </si>
  <si>
    <t>Tenn. (b)</t>
  </si>
  <si>
    <t>Alaska (a)</t>
  </si>
  <si>
    <t>Fla. (a)</t>
  </si>
  <si>
    <t>Nev. (a)</t>
  </si>
  <si>
    <t>S.D. (a)</t>
  </si>
  <si>
    <t>Tex. (a)</t>
  </si>
  <si>
    <t>Wash. (a)</t>
  </si>
  <si>
    <t>Wyo. (a)</t>
  </si>
  <si>
    <t>(a) State has no individual income tax.</t>
  </si>
  <si>
    <t>(b) State does not tax wage income but does tax interest and dividend income.</t>
  </si>
  <si>
    <t xml:space="preserve">Calif. </t>
  </si>
  <si>
    <t xml:space="preserve">Wash. </t>
  </si>
  <si>
    <t>Del. (b)</t>
  </si>
  <si>
    <t>Ohio (b)</t>
  </si>
  <si>
    <t>Tex. (b)</t>
  </si>
  <si>
    <t>Va. (b)</t>
  </si>
  <si>
    <t>Wash. (a, b)</t>
  </si>
  <si>
    <t>(a) No corporate income tax. May include special taxes on financial corporations.</t>
  </si>
  <si>
    <t>Name of Tax</t>
  </si>
  <si>
    <t>Range of Rates</t>
  </si>
  <si>
    <t>Manufacturers' &amp; Merchants' License Tax</t>
  </si>
  <si>
    <t>Commercial Activities Tax (CAT)</t>
  </si>
  <si>
    <t>Va. (a)</t>
  </si>
  <si>
    <t>Business/Professional/Occupational License Tax (BPOL)</t>
  </si>
  <si>
    <t>0.02% - 0.58%</t>
  </si>
  <si>
    <t>Business &amp; Occupation Tax (B&amp;O)</t>
  </si>
  <si>
    <t>0.13% - 3.3%</t>
  </si>
  <si>
    <t>Note: Gross receipts taxes are complex business taxes imposed at a low rate but on a wide base of transactions, resulting in high effective tax rates that can vary by industry. These taxes also often have minimum taxes that can result in much higher effective rates for some small businesses.</t>
  </si>
  <si>
    <t xml:space="preserve">(a) Virginia's tax is locally levied and rates vary by business and jurisdiction. Approximately half of counties do not levy the tax. Some counties instead levy a capital stock tax. </t>
  </si>
  <si>
    <t>State Tax Rate</t>
  </si>
  <si>
    <t>Avg. Local Tax Rate (a)</t>
  </si>
  <si>
    <t>Combined Rate</t>
  </si>
  <si>
    <t>Calif. (b)</t>
  </si>
  <si>
    <t>Hawaii (c)</t>
  </si>
  <si>
    <t>Mont. (d)</t>
  </si>
  <si>
    <t>N.J. (e)</t>
  </si>
  <si>
    <t>N.M. (c)</t>
  </si>
  <si>
    <t>S.D. (c)</t>
  </si>
  <si>
    <t>Utah (b)</t>
  </si>
  <si>
    <t xml:space="preserve">W.Va. </t>
  </si>
  <si>
    <t>(a) City, county, and municipal rates vary. These rates are weighted by population to compute an average local tax rate.</t>
  </si>
  <si>
    <t>Del. (a)</t>
  </si>
  <si>
    <t>Hawaii (b)</t>
  </si>
  <si>
    <t>Mont. (a)</t>
  </si>
  <si>
    <t>N.H. (a)</t>
  </si>
  <si>
    <t>N.M. (b)</t>
  </si>
  <si>
    <t>Ore. (a)</t>
  </si>
  <si>
    <t>S.D. (b)</t>
  </si>
  <si>
    <t>(a) No state-level general sales tax.</t>
  </si>
  <si>
    <t>Excise Tax</t>
  </si>
  <si>
    <t>Other Taxes and Fees</t>
  </si>
  <si>
    <t>Total</t>
  </si>
  <si>
    <t>Federal</t>
  </si>
  <si>
    <t xml:space="preserve">Alaska </t>
  </si>
  <si>
    <t>Share of State &amp; Local Road Spending Covered by State</t>
  </si>
  <si>
    <t xml:space="preserve"> &amp; Local Tolls, User Fees, &amp; User Taxes</t>
  </si>
  <si>
    <t>Tolls &amp; User Fees</t>
  </si>
  <si>
    <t>Total, Tolls, User Fees, &amp; User Taxes</t>
  </si>
  <si>
    <t xml:space="preserve">State Cigarette Excise Tax Rates </t>
  </si>
  <si>
    <t>Tax Rate</t>
  </si>
  <si>
    <t>Fed.</t>
  </si>
  <si>
    <t>Calif. (a)</t>
  </si>
  <si>
    <t>Conn. (a)</t>
  </si>
  <si>
    <t>Ga. (a)</t>
  </si>
  <si>
    <t>Ill. (a)</t>
  </si>
  <si>
    <t>Ind. (a)</t>
  </si>
  <si>
    <t>La. (a)</t>
  </si>
  <si>
    <t>Mass. (a)</t>
  </si>
  <si>
    <t>Mich. (b)</t>
  </si>
  <si>
    <t>Ore. (b)</t>
  </si>
  <si>
    <t>Pa. (b)</t>
  </si>
  <si>
    <t>R.I. (a)</t>
  </si>
  <si>
    <t>W.Va. (b)</t>
  </si>
  <si>
    <t>Utah (a)</t>
  </si>
  <si>
    <t>Tenn. (e)</t>
  </si>
  <si>
    <t>Fed. (a)</t>
  </si>
  <si>
    <t>State General Sales Tax</t>
  </si>
  <si>
    <t>Grocery Treatment</t>
  </si>
  <si>
    <t>Candy Treated as Groceries?</t>
  </si>
  <si>
    <t>Soda Treated  as Groceries?</t>
  </si>
  <si>
    <t>Included in Base</t>
  </si>
  <si>
    <t>Yes</t>
  </si>
  <si>
    <t>Exempt</t>
  </si>
  <si>
    <t>No</t>
  </si>
  <si>
    <t>Property Taxes Paid</t>
  </si>
  <si>
    <t xml:space="preserve"> as a Percentage of Owner-Occupied Housing Value</t>
  </si>
  <si>
    <t>Effective Tax Rate</t>
  </si>
  <si>
    <t xml:space="preserve">Capita </t>
  </si>
  <si>
    <t>Max Payment</t>
  </si>
  <si>
    <t>Unlimited</t>
  </si>
  <si>
    <t>Exemption</t>
  </si>
  <si>
    <t>Rate (Min. to Max.)</t>
  </si>
  <si>
    <t>0.8% - 16.0%</t>
  </si>
  <si>
    <t>8.0% - 12.0%</t>
  </si>
  <si>
    <t>Heir type</t>
  </si>
  <si>
    <t>Class A</t>
  </si>
  <si>
    <t>Class B</t>
  </si>
  <si>
    <t>No exemption</t>
  </si>
  <si>
    <t>5% - 10%</t>
  </si>
  <si>
    <t>Class C</t>
  </si>
  <si>
    <t>10% - 15%</t>
  </si>
  <si>
    <t>4% - 16%</t>
  </si>
  <si>
    <t>6% - 16%</t>
  </si>
  <si>
    <t>Spouse/Lineal Heirs</t>
  </si>
  <si>
    <t>All others</t>
  </si>
  <si>
    <t>Class D</t>
  </si>
  <si>
    <t>Spouses</t>
  </si>
  <si>
    <t>0%</t>
  </si>
  <si>
    <t>Lineal Heirs</t>
  </si>
  <si>
    <t>Siblings</t>
  </si>
  <si>
    <t>Others</t>
  </si>
  <si>
    <t xml:space="preserve">Note: Inheritance taxes are levied on the posthumous transfer of assets based on relationship to the decedent. Generally, Class A beneficiaries are spouses, children, and often siblings. Class B beneficiaries are non-immediate family members. Class C beneficiaries are non-family members. Unlike estate taxes, the term "exemption" here applies not to the size of the estate but to the size of the gift itself. </t>
  </si>
  <si>
    <t>Alabama</t>
  </si>
  <si>
    <t>Arizona</t>
  </si>
  <si>
    <t>Arkansas</t>
  </si>
  <si>
    <t>California</t>
  </si>
  <si>
    <t>Colorado</t>
  </si>
  <si>
    <t>Connecticut</t>
  </si>
  <si>
    <t>Delaware</t>
  </si>
  <si>
    <t>Florida</t>
  </si>
  <si>
    <t>Georgia</t>
  </si>
  <si>
    <t>Illinois</t>
  </si>
  <si>
    <t>Indiana</t>
  </si>
  <si>
    <t>Kansas</t>
  </si>
  <si>
    <t>Kentucky</t>
  </si>
  <si>
    <t>Louisiana</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</si>
  <si>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</si>
  <si>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</si>
  <si>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</si>
  <si>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</si>
  <si>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</si>
  <si>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</si>
  <si>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</si>
  <si>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</si>
  <si>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</si>
  <si>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</si>
  <si>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</si>
  <si>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</si>
  <si>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</si>
  <si>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</si>
  <si>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</si>
  <si>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Oklahoma</t>
  </si>
  <si>
    <t>Oregon</t>
  </si>
  <si>
    <t>Pennsylvania</t>
  </si>
  <si>
    <t>Rhode Island</t>
  </si>
  <si>
    <t>South Carolina</t>
  </si>
  <si>
    <t>South Dakota</t>
  </si>
  <si>
    <t>Tennessee</t>
  </si>
  <si>
    <t>Texas</t>
  </si>
  <si>
    <t>Vermont</t>
  </si>
  <si>
    <t>Virginia</t>
  </si>
  <si>
    <t>Washington</t>
  </si>
  <si>
    <t>West Virginia</t>
  </si>
  <si>
    <t>Wisconsin</t>
  </si>
  <si>
    <t>Wyoming</t>
  </si>
  <si>
    <t>District of Columbia</t>
  </si>
  <si>
    <t>STATE</t>
  </si>
  <si>
    <t>NAME</t>
  </si>
  <si>
    <t>United States</t>
  </si>
  <si>
    <t>F&amp;F Edition</t>
  </si>
  <si>
    <t/>
  </si>
  <si>
    <t xml:space="preserve">          Capital outlay</t>
  </si>
  <si>
    <t>Cash and security holdings</t>
  </si>
  <si>
    <t>Census: State and Local Government Finances by Level of Government and by State. Paste new data starting at A3; allow merged cells for "Description" and "State &amp; Local Government Amount" under U.S.</t>
  </si>
  <si>
    <t>Tax Category</t>
  </si>
  <si>
    <t>Total Taxes</t>
  </si>
  <si>
    <t>Sales and Gross Receipts Taxes</t>
  </si>
  <si>
    <t>License Taxes</t>
  </si>
  <si>
    <t>Income Taxes</t>
  </si>
  <si>
    <t>Other Taxes</t>
  </si>
  <si>
    <t>Census: State Government Tax Collection. Paste new data starting at A3; allow merged cells for "Tax Category" and "United States"</t>
  </si>
  <si>
    <t>3.06% - 16.0%</t>
  </si>
  <si>
    <t>10.0% - 20.0%</t>
  </si>
  <si>
    <t>Hawaii (a)</t>
  </si>
  <si>
    <t>Idaho (a)</t>
  </si>
  <si>
    <t>Kans. (a)</t>
  </si>
  <si>
    <t>N.C. (a)</t>
  </si>
  <si>
    <t>N.D. (a)</t>
  </si>
  <si>
    <t>Ohio (a)</t>
  </si>
  <si>
    <t>Okla. (a)</t>
  </si>
  <si>
    <t>Wis. (a)</t>
  </si>
  <si>
    <t>100% exempt</t>
  </si>
  <si>
    <t>Class E</t>
  </si>
  <si>
    <t>Class F</t>
  </si>
  <si>
    <t>Class G</t>
  </si>
  <si>
    <t>Iowa (a)</t>
  </si>
  <si>
    <t>Md. (b)</t>
  </si>
  <si>
    <t>(c) Nebraska's inheritance tax is levied at the county level.</t>
  </si>
  <si>
    <t>Nebr. (c)</t>
  </si>
  <si>
    <t xml:space="preserve">Pa. (e) </t>
  </si>
  <si>
    <t>Commerce Tax</t>
  </si>
  <si>
    <t>Motor Fuel Plus Motor Vehicle License</t>
  </si>
  <si>
    <t>Highways Plus Parking</t>
  </si>
  <si>
    <t>Highways Plus Parking Expenditure</t>
  </si>
  <si>
    <t>Highways Plus Parking %</t>
  </si>
  <si>
    <t>Motor Fuel, Motor License, Highways and Parking %</t>
  </si>
  <si>
    <t>Motor Fuel, Motor License, Highways %</t>
  </si>
  <si>
    <t>Gasoline Plus License %</t>
  </si>
  <si>
    <t xml:space="preserve">Gasoline &amp; License Taxes </t>
  </si>
  <si>
    <t>Ariz. (a)</t>
  </si>
  <si>
    <t>4.4% or $0.55/ton</t>
  </si>
  <si>
    <t>--</t>
  </si>
  <si>
    <t>Total Paid via Tolls, User Fees, User Taxes</t>
  </si>
  <si>
    <t>Note: Capital stock taxes are levied on net assets of a company or its market capitalization.</t>
  </si>
  <si>
    <t>State Tax Collections per Capita</t>
  </si>
  <si>
    <t>State Revenue per Capita</t>
  </si>
  <si>
    <t>State &amp; Local Tax Collections per Capita</t>
  </si>
  <si>
    <t>State &amp; Local Revenue per Capita</t>
  </si>
  <si>
    <t>Sources of State &amp; Local Tax Collections</t>
  </si>
  <si>
    <t>Federal Aid as a Percentage of State General Revenue</t>
  </si>
  <si>
    <t>State Individual Income Tax Collections per Capita</t>
  </si>
  <si>
    <t>State &amp; Local Individual Income Tax Collections per Capita</t>
  </si>
  <si>
    <t>State Corporate Income Tax Collections per Capita</t>
  </si>
  <si>
    <t>State &amp; Local Sales Tax Rates</t>
  </si>
  <si>
    <t>State General Sales Tax Collections per Capita</t>
  </si>
  <si>
    <t>State &amp; Local General Sales Tax Collections per Capita</t>
  </si>
  <si>
    <t>Sales Tax Treatment of Groceries, Candy, &amp; Soda</t>
  </si>
  <si>
    <t>State &amp; Local Excise &amp; Selective Sales Tax Collections per Capita</t>
  </si>
  <si>
    <t>State &amp; Local Property Tax Collections per Capita</t>
  </si>
  <si>
    <t>State Capital Stock Tax Rates</t>
  </si>
  <si>
    <t>State Debt per Capita</t>
  </si>
  <si>
    <t>State &amp; Local Debt per Capita</t>
  </si>
  <si>
    <t>Income per Capita by State</t>
  </si>
  <si>
    <t>People per Household by State</t>
  </si>
  <si>
    <t xml:space="preserve">Corp. Tax </t>
  </si>
  <si>
    <t xml:space="preserve">Ind. Income Tax </t>
  </si>
  <si>
    <t xml:space="preserve">Sales Tax </t>
  </si>
  <si>
    <t xml:space="preserve">Unemp. Ins. Tax </t>
  </si>
  <si>
    <t xml:space="preserve">Prop. Tax </t>
  </si>
  <si>
    <t>Collections per Capita</t>
  </si>
  <si>
    <t>Revenue per Capita</t>
  </si>
  <si>
    <t>Sources of State &amp; Local Tax Collections,</t>
  </si>
  <si>
    <t>Note: Percentages may not add to 100 due to rounding.</t>
  </si>
  <si>
    <t>Fed. Aid as Percentage of General Revenue</t>
  </si>
  <si>
    <t>Selected Federal Tax Rates</t>
  </si>
  <si>
    <t xml:space="preserve">State Corporate Income Tax Collections per Capita </t>
  </si>
  <si>
    <t>State &amp; Local Corporate Income Tax Collections per Capita</t>
  </si>
  <si>
    <t>Note: D.C.’s ranks do not affect states’ ranks, but the figures in parentheses indicate where it would rank if included.</t>
  </si>
  <si>
    <t>Table 19.</t>
  </si>
  <si>
    <t>Table 18.</t>
  </si>
  <si>
    <t>Table 17.</t>
  </si>
  <si>
    <t>Table 16.</t>
  </si>
  <si>
    <t>Table 15.</t>
  </si>
  <si>
    <t>Table 14.</t>
  </si>
  <si>
    <t>Table 13.</t>
  </si>
  <si>
    <t>Table 12.</t>
  </si>
  <si>
    <t>Table 11.</t>
  </si>
  <si>
    <t>Table 10.</t>
  </si>
  <si>
    <t>Table 9.</t>
  </si>
  <si>
    <t>Table 8.</t>
  </si>
  <si>
    <t>Table 7.</t>
  </si>
  <si>
    <t>Table 6.</t>
  </si>
  <si>
    <t>Table 5.</t>
  </si>
  <si>
    <t>Table 4.</t>
  </si>
  <si>
    <t>Table 3.</t>
  </si>
  <si>
    <t>Table 2.</t>
  </si>
  <si>
    <t>Table 1.</t>
  </si>
  <si>
    <t>Table 20.</t>
  </si>
  <si>
    <t xml:space="preserve">State &amp; Local General Sales Tax Collections </t>
  </si>
  <si>
    <t>Table 21.</t>
  </si>
  <si>
    <t xml:space="preserve">per Capita </t>
  </si>
  <si>
    <t>(Cents per Gallon)</t>
  </si>
  <si>
    <t>Table 22.</t>
  </si>
  <si>
    <t>Table 23.</t>
  </si>
  <si>
    <t>Table 24.</t>
  </si>
  <si>
    <t>(Dollars per 20-Pack)</t>
  </si>
  <si>
    <t>Table 25.</t>
  </si>
  <si>
    <t xml:space="preserve"> (Dollars per Gallon)</t>
  </si>
  <si>
    <t>(Dollars per Gallon)</t>
  </si>
  <si>
    <t>Ala. (a)</t>
  </si>
  <si>
    <t>Table 26.</t>
  </si>
  <si>
    <t>Colo. (a)</t>
  </si>
  <si>
    <t>Maine (a)</t>
  </si>
  <si>
    <t>Mich. (a)</t>
  </si>
  <si>
    <t>Nebr. (a)</t>
  </si>
  <si>
    <t xml:space="preserve">N.J. </t>
  </si>
  <si>
    <t>N.M. (a)</t>
  </si>
  <si>
    <t>S.C. (a)</t>
  </si>
  <si>
    <t>Vt. (a)</t>
  </si>
  <si>
    <t>W.Va. (a)</t>
  </si>
  <si>
    <t>Table 27.</t>
  </si>
  <si>
    <t>Table 28.</t>
  </si>
  <si>
    <t>Average State-Local Tax Rate</t>
  </si>
  <si>
    <t>(a) The federal tax listed is the federal Universal Service Fund (USF).</t>
  </si>
  <si>
    <t>Table 29.</t>
  </si>
  <si>
    <t>Table 30.</t>
  </si>
  <si>
    <t>Table 31.</t>
  </si>
  <si>
    <t xml:space="preserve">State &amp; Local Property Tax Collections per </t>
  </si>
  <si>
    <t>Table 32.</t>
  </si>
  <si>
    <t>(a) Taxpayer pays the greater of corporate income tax or capital stock tax liability.</t>
  </si>
  <si>
    <t>Table 34.</t>
  </si>
  <si>
    <t>Table 35.</t>
  </si>
  <si>
    <t>Table 36.</t>
  </si>
  <si>
    <t>Debt per Capita</t>
  </si>
  <si>
    <t>Table 37.</t>
  </si>
  <si>
    <t>Table 38.</t>
  </si>
  <si>
    <t>Income per Capita</t>
  </si>
  <si>
    <t>Note: Per capita personal income is total personal income divided by total midyear population. All dollar estimates are in current dollars (not adjusted for inflation). D.C.’s rank does not affect states’ ranks, but the figure in parentheses indicates where it would rank if included.</t>
  </si>
  <si>
    <t>Table 39.</t>
  </si>
  <si>
    <t>Note: This does not include persons living in institutionalized housing, defined as adult or juvenile correctional institutions, some medical and military facilities, hospitals and psychiatric facilities.</t>
  </si>
  <si>
    <t>Table 33.</t>
  </si>
  <si>
    <t>Ky. (e)</t>
  </si>
  <si>
    <t xml:space="preserve">No </t>
  </si>
  <si>
    <t>Table 40.</t>
  </si>
  <si>
    <t xml:space="preserve">State Sales Tax Breadth </t>
  </si>
  <si>
    <t>Sales Tax Breadth</t>
  </si>
  <si>
    <t xml:space="preserve">Note: Sales tax breadth is defined as the ratio of the implicit sales tax base to state personal income. </t>
  </si>
  <si>
    <t xml:space="preserve">S.D. (a) </t>
  </si>
  <si>
    <t xml:space="preserve">$0.05/ml </t>
  </si>
  <si>
    <t>$0.075/ml</t>
  </si>
  <si>
    <t>Table 42.</t>
  </si>
  <si>
    <t>Funded Ratio</t>
  </si>
  <si>
    <t>Funded Ratio of Public Pension Plans</t>
  </si>
  <si>
    <t>Table 41.</t>
  </si>
  <si>
    <t>State Sales Tax Breadth</t>
  </si>
  <si>
    <t>State Vapor Excise Tax Rates</t>
  </si>
  <si>
    <t>State Recreational Marijuana Excise Tax Rates</t>
  </si>
  <si>
    <t>Ind. (b)</t>
  </si>
  <si>
    <t>Kans. (b)</t>
  </si>
  <si>
    <t>Ky. (b)</t>
  </si>
  <si>
    <t>N.J. (b)</t>
  </si>
  <si>
    <t>(a) These states allow some or all of federal income tax paid to be deducted from state taxable income.</t>
  </si>
  <si>
    <t>(b) In state excise tax Tables 23-31, federal gasoline, alcohol, cell phone, and tobacco excise taxes are included under the "Federal" line and are in addition to any state taxes.</t>
  </si>
  <si>
    <t xml:space="preserve">Ill. </t>
  </si>
  <si>
    <t>0.051%-0.331%</t>
  </si>
  <si>
    <t>2018</t>
  </si>
  <si>
    <t>Description</t>
  </si>
  <si>
    <t>United States Total</t>
  </si>
  <si>
    <t>State &amp; local government Amount</t>
  </si>
  <si>
    <t>State government Amount</t>
  </si>
  <si>
    <t>Local Government Amount</t>
  </si>
  <si>
    <t xml:space="preserve">            Revenue1</t>
  </si>
  <si>
    <t>General revenue1</t>
  </si>
  <si>
    <t>Intergovernmental revenue1</t>
  </si>
  <si>
    <t xml:space="preserve">     From Federal Government</t>
  </si>
  <si>
    <t xml:space="preserve">     From State government1</t>
  </si>
  <si>
    <t xml:space="preserve">     From local governments1</t>
  </si>
  <si>
    <t>General revenue from own sources</t>
  </si>
  <si>
    <t xml:space="preserve">    Taxes</t>
  </si>
  <si>
    <t xml:space="preserve">          Property</t>
  </si>
  <si>
    <t xml:space="preserve">          Sales and gross receipts</t>
  </si>
  <si>
    <t xml:space="preserve">               General sales</t>
  </si>
  <si>
    <t xml:space="preserve">               Selective sales</t>
  </si>
  <si>
    <t xml:space="preserve">                    Motor fuel</t>
  </si>
  <si>
    <t xml:space="preserve">                    Alcoholic beverage</t>
  </si>
  <si>
    <t xml:space="preserve">                    Tobacco products</t>
  </si>
  <si>
    <t xml:space="preserve">                    Public utilities</t>
  </si>
  <si>
    <t xml:space="preserve">                    Other selective sales</t>
  </si>
  <si>
    <t xml:space="preserve">          Individual income</t>
  </si>
  <si>
    <t xml:space="preserve">          Corporate income</t>
  </si>
  <si>
    <t xml:space="preserve">          Motor vehicle license</t>
  </si>
  <si>
    <t xml:space="preserve">          Other taxes</t>
  </si>
  <si>
    <t xml:space="preserve">     Charges and miscellaneous general revenue</t>
  </si>
  <si>
    <t xml:space="preserve">          Current charges</t>
  </si>
  <si>
    <t xml:space="preserve">               Education</t>
  </si>
  <si>
    <t xml:space="preserve">                    Institutions  of higher education</t>
  </si>
  <si>
    <t xml:space="preserve">                    School lunch sales (gross)</t>
  </si>
  <si>
    <t xml:space="preserve">               Hospitals</t>
  </si>
  <si>
    <t xml:space="preserve">               Highways</t>
  </si>
  <si>
    <t xml:space="preserve">               Air transportation (airports)</t>
  </si>
  <si>
    <t xml:space="preserve">               Parking facilities</t>
  </si>
  <si>
    <t xml:space="preserve">               Sea and inland port facilities</t>
  </si>
  <si>
    <t xml:space="preserve">               Natural resources</t>
  </si>
  <si>
    <t xml:space="preserve">               Parks and recreation</t>
  </si>
  <si>
    <t xml:space="preserve">               Housing and community development</t>
  </si>
  <si>
    <t xml:space="preserve">               Sewerage</t>
  </si>
  <si>
    <t xml:space="preserve">               Solid waste management</t>
  </si>
  <si>
    <t xml:space="preserve">               Other charges</t>
  </si>
  <si>
    <t xml:space="preserve">          Miscellaneous general revenue</t>
  </si>
  <si>
    <t xml:space="preserve">               Interest earnings</t>
  </si>
  <si>
    <t xml:space="preserve">               Special assessments</t>
  </si>
  <si>
    <t xml:space="preserve">               Sale of property</t>
  </si>
  <si>
    <t xml:space="preserve">               Other general revenue</t>
  </si>
  <si>
    <t>Utility revenue</t>
  </si>
  <si>
    <t xml:space="preserve">     Water supply</t>
  </si>
  <si>
    <t xml:space="preserve">     Electric power</t>
  </si>
  <si>
    <t xml:space="preserve">     Gas supply</t>
  </si>
  <si>
    <t xml:space="preserve">     Transit</t>
  </si>
  <si>
    <t>Liquor store revenue</t>
  </si>
  <si>
    <t>Insurance trust revenue2</t>
  </si>
  <si>
    <t xml:space="preserve">     Unemployment compensation</t>
  </si>
  <si>
    <t xml:space="preserve">     Employee retirement</t>
  </si>
  <si>
    <t xml:space="preserve">     Workers' compensation</t>
  </si>
  <si>
    <t xml:space="preserve">     Other insurance trust revenue</t>
  </si>
  <si>
    <t xml:space="preserve">           Expenditure1</t>
  </si>
  <si>
    <t>By character and object:</t>
  </si>
  <si>
    <t xml:space="preserve">     Intergovernmental expenditure1</t>
  </si>
  <si>
    <t xml:space="preserve">     Direct expenditure</t>
  </si>
  <si>
    <t xml:space="preserve">          Current operations</t>
  </si>
  <si>
    <t xml:space="preserve">               Construction</t>
  </si>
  <si>
    <t xml:space="preserve">               Other capital outlay</t>
  </si>
  <si>
    <t xml:space="preserve">          Assistance and subsidies</t>
  </si>
  <si>
    <t xml:space="preserve">          Interest on debt</t>
  </si>
  <si>
    <t xml:space="preserve">          Insurance benefits and repayments</t>
  </si>
  <si>
    <t xml:space="preserve">          Exhibit: Salaries and wages</t>
  </si>
  <si>
    <t>Direct expenditure by function</t>
  </si>
  <si>
    <t xml:space="preserve">     Direct general expenditure</t>
  </si>
  <si>
    <t xml:space="preserve">          Other direct general expenditure</t>
  </si>
  <si>
    <t xml:space="preserve">     Education services:</t>
  </si>
  <si>
    <t xml:space="preserve">                    Capital outlay</t>
  </si>
  <si>
    <t xml:space="preserve">                 Higher education</t>
  </si>
  <si>
    <t xml:space="preserve">                 Elementary &amp; secondary</t>
  </si>
  <si>
    <t xml:space="preserve">                 Other education</t>
  </si>
  <si>
    <t xml:space="preserve">               Libraries</t>
  </si>
  <si>
    <t xml:space="preserve">     Social services and income maintenance:</t>
  </si>
  <si>
    <t xml:space="preserve">               Public welfare</t>
  </si>
  <si>
    <t xml:space="preserve">                    Cash assistance payments</t>
  </si>
  <si>
    <t xml:space="preserve">                    Vendor payments</t>
  </si>
  <si>
    <t xml:space="preserve">                    Other public welfare</t>
  </si>
  <si>
    <t xml:space="preserve">               Health</t>
  </si>
  <si>
    <t xml:space="preserve">               Employment security administration</t>
  </si>
  <si>
    <t xml:space="preserve">               Veterans' services</t>
  </si>
  <si>
    <t xml:space="preserve">     Transportation:</t>
  </si>
  <si>
    <t xml:space="preserve">     Public safety:</t>
  </si>
  <si>
    <t xml:space="preserve">               Police protection</t>
  </si>
  <si>
    <t xml:space="preserve">               Fire protection</t>
  </si>
  <si>
    <t xml:space="preserve">               Correction</t>
  </si>
  <si>
    <t xml:space="preserve">               Protective inspection and regulation</t>
  </si>
  <si>
    <t xml:space="preserve">     Environment and housing:</t>
  </si>
  <si>
    <t xml:space="preserve">     Governmental administration:</t>
  </si>
  <si>
    <t xml:space="preserve">               Financial administration</t>
  </si>
  <si>
    <t xml:space="preserve">               Judicial and legal</t>
  </si>
  <si>
    <t xml:space="preserve">               General public buildings</t>
  </si>
  <si>
    <t xml:space="preserve">               Other governmental administration</t>
  </si>
  <si>
    <t xml:space="preserve">     Interest on general debt</t>
  </si>
  <si>
    <t xml:space="preserve">     General expenditure, n.e.c.:</t>
  </si>
  <si>
    <t xml:space="preserve">               Miscellaneous commercial activities</t>
  </si>
  <si>
    <t xml:space="preserve">               Other and unallocable</t>
  </si>
  <si>
    <t xml:space="preserve">     Utility expenditure</t>
  </si>
  <si>
    <t xml:space="preserve">               Capital outlay</t>
  </si>
  <si>
    <t xml:space="preserve">          Water supply</t>
  </si>
  <si>
    <t xml:space="preserve">          Electric power</t>
  </si>
  <si>
    <t xml:space="preserve">          Gas supply</t>
  </si>
  <si>
    <t xml:space="preserve">          Transit</t>
  </si>
  <si>
    <t xml:space="preserve">     Liquor store expenditure</t>
  </si>
  <si>
    <t xml:space="preserve">     Insurance trust expenditure</t>
  </si>
  <si>
    <t xml:space="preserve">          Unemployment compensation</t>
  </si>
  <si>
    <t xml:space="preserve">          Employee retirement</t>
  </si>
  <si>
    <t xml:space="preserve">          Workers' compensation</t>
  </si>
  <si>
    <t xml:space="preserve">          Other insurance trust</t>
  </si>
  <si>
    <t xml:space="preserve">            Debt outstanding</t>
  </si>
  <si>
    <t>Short-term</t>
  </si>
  <si>
    <t>Long-term</t>
  </si>
  <si>
    <t xml:space="preserve">     Public debt for private purposes</t>
  </si>
  <si>
    <t>Long-term debt issued</t>
  </si>
  <si>
    <t>Long-term debt retired</t>
  </si>
  <si>
    <t xml:space="preserve">            Cash and security holdings</t>
  </si>
  <si>
    <t>Insurance trust funds</t>
  </si>
  <si>
    <t xml:space="preserve">     Miscellaneous</t>
  </si>
  <si>
    <t>Other than insurance trust funds</t>
  </si>
  <si>
    <t xml:space="preserve">   By purpose:</t>
  </si>
  <si>
    <t xml:space="preserve">          Offsets to debt</t>
  </si>
  <si>
    <t xml:space="preserve">          Bond funds</t>
  </si>
  <si>
    <t xml:space="preserve">          Other</t>
  </si>
  <si>
    <t>State &amp; Local Government Amount</t>
  </si>
  <si>
    <t>State Government Amount</t>
  </si>
  <si>
    <t>United States**</t>
  </si>
  <si>
    <t>Mississippi*</t>
  </si>
  <si>
    <t>Total revenue</t>
  </si>
  <si>
    <t>General revenue</t>
  </si>
  <si>
    <t>Intergovernmental revenue</t>
  </si>
  <si>
    <t>Taxes</t>
  </si>
  <si>
    <t>General sales</t>
  </si>
  <si>
    <t>Selective sales</t>
  </si>
  <si>
    <t>License taxes</t>
  </si>
  <si>
    <t>Individual income tax</t>
  </si>
  <si>
    <t>Corporate income tax</t>
  </si>
  <si>
    <t>Other taxes</t>
  </si>
  <si>
    <t>Current charge</t>
  </si>
  <si>
    <t>Miscellaneous general revenue</t>
  </si>
  <si>
    <t>Liquor stores revenue</t>
  </si>
  <si>
    <t>Insurance trust revenue</t>
  </si>
  <si>
    <t>Total expenditure</t>
  </si>
  <si>
    <t>Intergovernmental expenditure</t>
  </si>
  <si>
    <t>Direct expenditure</t>
  </si>
  <si>
    <t>Current operation</t>
  </si>
  <si>
    <t>Capital outlay</t>
  </si>
  <si>
    <t>Insurance benefits and repayments</t>
  </si>
  <si>
    <t>Assistance and subsidies</t>
  </si>
  <si>
    <t>Interest on debt</t>
  </si>
  <si>
    <t>Exhibit: Salaries and wages</t>
  </si>
  <si>
    <t>General expenditure</t>
  </si>
  <si>
    <t>General expenditure, by function:</t>
  </si>
  <si>
    <t>Education</t>
  </si>
  <si>
    <t>Public welfare</t>
  </si>
  <si>
    <t>Hospitals</t>
  </si>
  <si>
    <t>Health</t>
  </si>
  <si>
    <t>Highways</t>
  </si>
  <si>
    <t>Police protection</t>
  </si>
  <si>
    <t>Correction</t>
  </si>
  <si>
    <t>Natural resources</t>
  </si>
  <si>
    <t>Parks and recreation</t>
  </si>
  <si>
    <t>Governmental administration</t>
  </si>
  <si>
    <t>Interest on general debt</t>
  </si>
  <si>
    <t>Other and unallocable</t>
  </si>
  <si>
    <t>Utility expenditure</t>
  </si>
  <si>
    <t>Liquor stores expenditure</t>
  </si>
  <si>
    <t>Insurance trust expenditure</t>
  </si>
  <si>
    <t>Debt at end of fiscal year</t>
  </si>
  <si>
    <t>2019</t>
  </si>
  <si>
    <t>DC</t>
  </si>
  <si>
    <t>General Sales and Gross Receipts Taxes</t>
  </si>
  <si>
    <t>Selective Sales and Gross Receipts Taxes</t>
  </si>
  <si>
    <t>Alcoholic Beverages Sales Tax</t>
  </si>
  <si>
    <t>Amusements Sales Tax</t>
  </si>
  <si>
    <t>Insurance Premiums Sales Tax</t>
  </si>
  <si>
    <t>Motor Fuels Sales Tax</t>
  </si>
  <si>
    <t>Pari-mutuels Sales Tax</t>
  </si>
  <si>
    <t>Public Utilities Sales Tax</t>
  </si>
  <si>
    <t>Tobacco Products Sales Tax</t>
  </si>
  <si>
    <t>Other Selective Sales and Gross Receipts Taxes</t>
  </si>
  <si>
    <t>Alcoholic Beverages License</t>
  </si>
  <si>
    <t>Amusements License</t>
  </si>
  <si>
    <t>Corporations in General License</t>
  </si>
  <si>
    <t>Hunting and Fishing License</t>
  </si>
  <si>
    <t>Motor Vehicle License</t>
  </si>
  <si>
    <t>Motor Vehicle Operators License</t>
  </si>
  <si>
    <t>Public Utilities License</t>
  </si>
  <si>
    <t>Occupation and Business License, NEC</t>
  </si>
  <si>
    <t>Other License Taxes</t>
  </si>
  <si>
    <t>Corporations Net Income Taxes</t>
  </si>
  <si>
    <t>Death and Gift Taxes</t>
  </si>
  <si>
    <t>Documentarty and Stock Transfer Taxes</t>
  </si>
  <si>
    <t>Severance Taxes</t>
  </si>
  <si>
    <t>Taxes, NEC</t>
  </si>
  <si>
    <t xml:space="preserve">(d) Special taxes in local resort areas are not counted here. </t>
  </si>
  <si>
    <t>Note: Local taxes are not included and can be substantial. D.C.’s rank does not affect states’ ranks, but the figure in parentheses indicates where it would rank if included.</t>
  </si>
  <si>
    <t>(b) Three states levy mandatory, statewide, local add-on sales taxes at the state level: California (1.25%), Utah (1.25%), and Virginia (1%). We include these in their state sales tax.</t>
  </si>
  <si>
    <t>(c) The sales taxes in Hawaii, New Mexico, North Dakota, and South Dakota have broad bases that include many business-to-business services.</t>
  </si>
  <si>
    <t>Franchise (Margin) Tax</t>
  </si>
  <si>
    <t>Social Security and Medicare Payroll Taxes (a)</t>
  </si>
  <si>
    <t>(f) Includes the retail (17%) and distributor (5%/10%) license fees, converted into a gallonage excise tax rate.</t>
  </si>
  <si>
    <t>37% excise tax (retail price)</t>
  </si>
  <si>
    <t>10% excise tax (retail price)</t>
  </si>
  <si>
    <t>$0.10/ml</t>
  </si>
  <si>
    <t>40% of wholesale</t>
  </si>
  <si>
    <t>N.J. (d)</t>
  </si>
  <si>
    <t>10.0%-16.0%</t>
  </si>
  <si>
    <t>0.331% -  0.75%</t>
  </si>
  <si>
    <t xml:space="preserve">Tenn. </t>
  </si>
  <si>
    <t>13.0% - 16.0%</t>
  </si>
  <si>
    <t>(b) The sales taxes in Hawaii, New Mexico, North Dakota, and South Dakota have broad bases that include many services, so figures are not strictly comparable to other states.</t>
  </si>
  <si>
    <t>N.D. (b)</t>
  </si>
  <si>
    <t>(a) The sales taxes in Hawaii, New Mexico, North Dakota, and South Dakota have broad bases that include many business-to-business services.</t>
  </si>
  <si>
    <t>Source: Bloomberg Tax; state statutes.</t>
  </si>
  <si>
    <t>FY18</t>
  </si>
  <si>
    <t>2020</t>
  </si>
  <si>
    <t>1,031,001,198</t>
  </si>
  <si>
    <t>20,079,471</t>
  </si>
  <si>
    <t>482,392,691</t>
  </si>
  <si>
    <t>317,422,936</t>
  </si>
  <si>
    <t>164,969,755</t>
  </si>
  <si>
    <t>6,795,036</t>
  </si>
  <si>
    <t>8,151,881</t>
  </si>
  <si>
    <t>22,457,399</t>
  </si>
  <si>
    <t>48,262,883</t>
  </si>
  <si>
    <t>125,587</t>
  </si>
  <si>
    <t>12,549,600</t>
  </si>
  <si>
    <t>19,502,424</t>
  </si>
  <si>
    <t>47,124,945</t>
  </si>
  <si>
    <t>57,374,671</t>
  </si>
  <si>
    <t>715,922</t>
  </si>
  <si>
    <t>751,073</t>
  </si>
  <si>
    <t>6,031,028</t>
  </si>
  <si>
    <t>1,621,777</t>
  </si>
  <si>
    <t>27,900,715</t>
  </si>
  <si>
    <t>2,674,775</t>
  </si>
  <si>
    <t>1,325,392</t>
  </si>
  <si>
    <t>14,834,339</t>
  </si>
  <si>
    <t>1,519,650</t>
  </si>
  <si>
    <t>440,292,334</t>
  </si>
  <si>
    <t>392,069,791</t>
  </si>
  <si>
    <t>48,222,543</t>
  </si>
  <si>
    <t>30,862,031</t>
  </si>
  <si>
    <t>5,072,040</t>
  </si>
  <si>
    <t>10,156,623</t>
  </si>
  <si>
    <t>12,625,265</t>
  </si>
  <si>
    <t>3,008,103</t>
  </si>
  <si>
    <t>Fiscal Year 2018</t>
  </si>
  <si>
    <t>Ill. (d)</t>
  </si>
  <si>
    <t>N.H. (g)</t>
  </si>
  <si>
    <t>CIT/Taxes</t>
  </si>
  <si>
    <t>CIT/Gen Rev</t>
  </si>
  <si>
    <t>15% of wholesale</t>
  </si>
  <si>
    <t>43% of wholesale</t>
  </si>
  <si>
    <t>30% of wholesale</t>
  </si>
  <si>
    <t>20% of retail</t>
  </si>
  <si>
    <t>92% of wholesale</t>
  </si>
  <si>
    <t>$0.05/ml</t>
  </si>
  <si>
    <t>10.75% excise tax (retail price)</t>
  </si>
  <si>
    <t xml:space="preserve">17% excise tax (retail price) </t>
  </si>
  <si>
    <t>Sources: State statutes; Bloomberg Tax.</t>
  </si>
  <si>
    <t xml:space="preserve">Sources: State statutes; Bloomberg Tax. </t>
  </si>
  <si>
    <t>Note: The figures in this table are mean effective property tax rates on owner-occupied housing (total real taxes paid/total home value). As a result, the data exclude property taxes paid by businesses, renters, and others. D.C.’s rank does not affect states’ ranks, but the figure in parentheses indicates where it would rank if included.</t>
  </si>
  <si>
    <t>(a) Connecticut's exclusion is scheduled to rise further, matching the federal threshold by 2023.</t>
  </si>
  <si>
    <t>Calendar Year 2019</t>
  </si>
  <si>
    <r>
      <t xml:space="preserve">Sources: Bloomberg Tax; </t>
    </r>
    <r>
      <rPr>
        <sz val="11"/>
        <color indexed="8"/>
        <rFont val="Arial"/>
        <family val="2"/>
      </rPr>
      <t>state revenue departments; Tax Foundation.</t>
    </r>
  </si>
  <si>
    <t>Sources: Sales Tax Clearinghouse; Tax Foundation calculations.</t>
  </si>
  <si>
    <t>Sources: State statutes; state revenue departments; Bloomberg Tax.</t>
  </si>
  <si>
    <t>Census: Annual Survey of State Government Finance. Paste new data starting at D4; adjust spacing between items to fit current sheet formatting</t>
  </si>
  <si>
    <t>Sources: Distilled Spirits Council of the United States; Alcohol and Tobacco Tax and Trade Bureau.</t>
  </si>
  <si>
    <t>Colo. (b)</t>
  </si>
  <si>
    <t>Minn. (c)</t>
  </si>
  <si>
    <t>R.I. (c)</t>
  </si>
  <si>
    <t>S.C. (c)</t>
  </si>
  <si>
    <t>Wis. (c)</t>
  </si>
  <si>
    <t>(c) Bracket levels are adjusted for inflation each year.</t>
  </si>
  <si>
    <t>Note: Brackets are for single taxpayers. Some states double bracket widths for joint filers (Ala., Ariz, Conn., Hawaii, Idaho, Kans., La., Maine, Nebr., Ore.). California doubles all but the top two brackets. Oklahoma doubles all but the top bracket. Some states increase but do not double brackets for joint filers (Ga., Minn., N.M., N.D., N.Y., Vt., Wis.). Maryland increases some but not all brackets. New Jersey adds a 2.45% rate and increases some bracket widths. Consult the Tax Foundation website for tables for joint filers.</t>
  </si>
  <si>
    <t>Sources: Tax Foundation; state tax statutes, forms, and instructions; Bloomberg Tax.</t>
  </si>
  <si>
    <t>0.0945% - 1.9914%</t>
  </si>
  <si>
    <t>Corporate Activity Tax (CAT)</t>
  </si>
  <si>
    <t>Business Tax</t>
  </si>
  <si>
    <t>0.02% - 0.3%</t>
  </si>
  <si>
    <r>
      <t xml:space="preserve">Note: The </t>
    </r>
    <r>
      <rPr>
        <i/>
        <sz val="11"/>
        <rFont val="Arial"/>
        <family val="2"/>
      </rPr>
      <t>State Business Tax Climate Index</t>
    </r>
    <r>
      <rPr>
        <sz val="11"/>
        <rFont val="Arial"/>
        <family val="2"/>
      </rPr>
      <t xml:space="preserve"> measures how each state's tax laws affect economic performance. A rank of 1 means the state's tax system is more favorable for business; a rank of 50 means the state's tax system is less favorable for business. Component rankings do not average to the total. States without a given tax rank equally as number 1. D.C.’s rank does not affect states’ ranks, but the figure in parentheses indicates where it would rank if included.</t>
    </r>
  </si>
  <si>
    <t>(a) "Other Taxes" include excise taxes (such as those on alcohol, tobacco, motor vehicles, utilities, and licenses), severance taxes, stock transfer taxes, estate and gift taxes, and other miscellaneous taxes.</t>
  </si>
  <si>
    <t>Average Income Tax Rate</t>
  </si>
  <si>
    <t>(a) While Alaska does not have a state-level sales tax, it allows sales taxes on the local level.</t>
  </si>
  <si>
    <t>Sources: Bloomberg Tax; state statutes.</t>
  </si>
  <si>
    <t>Sources: Bloomberg Tax; state revenue departments; Weldon Cooper Center for Public Service.</t>
  </si>
  <si>
    <t>(e) Certain jurisdictions are not subject to statewide sales tax rates and collect a local rate of 3.3125%. New Jersey’s average local rate is represented as a negative.</t>
  </si>
  <si>
    <t>N.D. (c)</t>
  </si>
  <si>
    <t xml:space="preserve">Note: Excise taxes are special taxes on specific goods or activities--such as gasoline, tobacco, or gambling--rather than general tax bases such as income or consumption. Excise taxes are often included in the final price of products and services, and are hidden to consumers. </t>
  </si>
  <si>
    <t>Note: Funded ratio is defined as the level of assets in proportion to accrued pension liability. D.C. is not included in the source material.</t>
  </si>
  <si>
    <t>(a) Delaware collects both corporate income taxes and gross receipts taxes.</t>
  </si>
  <si>
    <t>Del. (a, b)</t>
  </si>
  <si>
    <t>Wyo. (c)</t>
  </si>
  <si>
    <t>(c) No corporate income tax. May include special taxes on financial corporations.</t>
  </si>
  <si>
    <t>Nev. (b, c)</t>
  </si>
  <si>
    <t>Ohio (b, c)</t>
  </si>
  <si>
    <t>Tex. (b, c)</t>
  </si>
  <si>
    <t>Wash. (b, c)</t>
  </si>
  <si>
    <t>(b) Includes sales taxes specific to alcoholic beverages.</t>
  </si>
  <si>
    <t>(c) Includes case fees and/or bottle fees which may vary with the size of container.</t>
  </si>
  <si>
    <t>(d) Different rates also applicable according to alcohol content, place of production, size of container, or place purchased (on- or off-premise or onboard airlines).</t>
  </si>
  <si>
    <t>Ark. (b, c)</t>
  </si>
  <si>
    <t>Fla. (d)</t>
  </si>
  <si>
    <t>Hawaii (d)</t>
  </si>
  <si>
    <t>Idaho (d)</t>
  </si>
  <si>
    <t>Iowa (d)</t>
  </si>
  <si>
    <t>Minn. (d, b)</t>
  </si>
  <si>
    <t>N.C. (d)</t>
  </si>
  <si>
    <t>N.D. (d)</t>
  </si>
  <si>
    <t>Ohio (d)</t>
  </si>
  <si>
    <t>Okla. (d)</t>
  </si>
  <si>
    <t>Tex. (d)</t>
  </si>
  <si>
    <t>Utah (d)</t>
  </si>
  <si>
    <t>Va. (d)</t>
  </si>
  <si>
    <t>Wash. (d)</t>
  </si>
  <si>
    <t>Wis. (d)</t>
  </si>
  <si>
    <t>D.C. (b)</t>
  </si>
  <si>
    <t>(e) Includes the wholesale tax rate in Kentucky (10%) and Tennessee ($35.60 per barrel), converted into a gallonage excise tax rate.</t>
  </si>
  <si>
    <t>Alaska (b)</t>
  </si>
  <si>
    <t xml:space="preserve">Ark. (c, d) </t>
  </si>
  <si>
    <t>Conn. (b)</t>
  </si>
  <si>
    <t>Fla. (b)</t>
  </si>
  <si>
    <t>Ga. (b)</t>
  </si>
  <si>
    <t>Ill. (b)</t>
  </si>
  <si>
    <t xml:space="preserve">Ky. (e) </t>
  </si>
  <si>
    <t>La. (b)</t>
  </si>
  <si>
    <t xml:space="preserve">Md. (b, d) </t>
  </si>
  <si>
    <t>Mass. (b)</t>
  </si>
  <si>
    <t xml:space="preserve">Minn. (c, d) </t>
  </si>
  <si>
    <t>Miss. (a)</t>
  </si>
  <si>
    <t>Nev. (b)</t>
  </si>
  <si>
    <t>N.Y. (b)</t>
  </si>
  <si>
    <t xml:space="preserve">N.D. (b, d) </t>
  </si>
  <si>
    <t>Pa. (a)</t>
  </si>
  <si>
    <t>R.I. (b)</t>
  </si>
  <si>
    <t xml:space="preserve">S.D. (b, d) </t>
  </si>
  <si>
    <t>Tenn. (c)</t>
  </si>
  <si>
    <t>Wash. (d, f)</t>
  </si>
  <si>
    <t xml:space="preserve">D.C. (d) </t>
  </si>
  <si>
    <r>
      <t xml:space="preserve">(a) Control states, where the government controls all sales. Products can be subject to </t>
    </r>
    <r>
      <rPr>
        <i/>
        <sz val="11"/>
        <color theme="1"/>
        <rFont val="Arial"/>
        <family val="2"/>
      </rPr>
      <t>ad valorem</t>
    </r>
    <r>
      <rPr>
        <sz val="11"/>
        <color theme="1"/>
        <rFont val="Arial"/>
        <family val="2"/>
      </rPr>
      <t xml:space="preserve"> mark-up as well as excise taxes. </t>
    </r>
  </si>
  <si>
    <t>(b) Different rates also applicable according to alcohol content, place of production, size of container, or place purchased (on- or off-premise or onboard airlines).</t>
  </si>
  <si>
    <t>(c) Includes case fees and/or bottle fees which may vary with size of container.</t>
  </si>
  <si>
    <t>(d) Includes sales taxes specific to alcoholic beverages.</t>
  </si>
  <si>
    <t>(e) Includes the wholesale tax rate of 11%, converted to a gallonage excise tax rate.</t>
  </si>
  <si>
    <t>Ark. (b,c)</t>
  </si>
  <si>
    <t>Ky.(d)</t>
  </si>
  <si>
    <t>Md. (c)</t>
  </si>
  <si>
    <t>Minn. (b, c)</t>
  </si>
  <si>
    <t>Miss. (a, e)</t>
  </si>
  <si>
    <t>Pa. (e)</t>
  </si>
  <si>
    <t>S.D. (a,c)</t>
  </si>
  <si>
    <t>Utah (e)</t>
  </si>
  <si>
    <t>Wyo. (e)</t>
  </si>
  <si>
    <t>D.C. (a,c)</t>
  </si>
  <si>
    <t>(b) Includes case fees and/or bottle fees which may vary with size of container.</t>
  </si>
  <si>
    <t>(c) Includes sales taxes specific to alcoholic beverages.</t>
  </si>
  <si>
    <t>(d) Includes the wholesale tax rate of 10%, converted to a gallonage excise tax rate.</t>
  </si>
  <si>
    <t>(a) Three states levy mandatory, statewide, local add-on sales taxes at the state level: California (1.25%), Utah (1.25%), and Virginia (1%). We include these in their state sales tax.</t>
  </si>
  <si>
    <t>Conn. (f)</t>
  </si>
  <si>
    <t>N.Y. (b, f)</t>
  </si>
  <si>
    <t>Property Taxes Paid as a Percentage of Owner-Occupied Housing Value</t>
  </si>
  <si>
    <t>Sources: U.S. Census Bureau, "Annual Survey of State Government Tax Collections"; Tax Foundation calculations.</t>
  </si>
  <si>
    <t>Sources: U.S. Census Bureau, "Annual Survey of State Government Finances"; Tax Foundation calculations.</t>
  </si>
  <si>
    <t>Sources: U.S. Census Bureau, "Annual Survey of State and Local Government Finances"; Tax Foundation calculations.</t>
  </si>
  <si>
    <t>(b) The U.S. Census Bureau does not classify revenue from gross receipts taxes such as those in Delaware, Nevada, Ohio, Oregon, Tennessee, Texas, and Washington as corporate tax revenue. See Table 18 for gross receipts taxes.</t>
  </si>
  <si>
    <t>(b) The U.S. Census Bureau does not classify revenue from gross receipts taxes such as those in Delaware, Nevada, Ohio, Oregon, Tennessee, Texas, Virginia, and Washington as corporate tax revenue. See Table 18 for gross receipts taxes.</t>
  </si>
  <si>
    <t>Source: U.S. Census Bureau, "Annual Survey of State and Local Government Finances"; Tax Foundation calculations.</t>
  </si>
  <si>
    <t>Source: U.S. Census Bureau.</t>
  </si>
  <si>
    <t>Sources: Census Bureau, "Annual Survey of State Government Tax Collections"; Tax Foundation calculations.</t>
  </si>
  <si>
    <t xml:space="preserve">Note: D.C. is included only in combined state and local data; see Table 6. See Table 43 for people per household by state. </t>
  </si>
  <si>
    <t xml:space="preserve">Note: "Revenue" refers to the U.S. Census Bureau's General Revenue classification. This measure includes taxes, fees, licenses, and intergovernmental revenue but excludes revenue from government enterprises such as utilities and liquor stores, as well as insurance trust revenue. D.C. is included only in combined state and local data. See Table 43 for people per household by state. </t>
  </si>
  <si>
    <t>Note: D.C.'s rank does not affect states' ranks, but the figure in parentheses indicates where it would rank if included. See Table 43 for people per household by state.</t>
  </si>
  <si>
    <t>Note: "Revenue" here refers to the U.S. Census Bureau's General Revenue classification. This measure includes revenue such as taxes, fees, licenses, and intergovernmental revenue but excludes revenue from government enterprises such as utilities and liquor stores, as well as insurance trust revenue. D.C.’s rank does not affect states’ ranks, but the figure in parentheses indicates where it would rank if included. See Table 43 for people per household by state.</t>
  </si>
  <si>
    <t>Note: D.C. is included only in combined state and local data; see Table 14. See Table 43 for people per household by state.</t>
  </si>
  <si>
    <t xml:space="preserve">Note: D.C. is included only in combined state and local data; see Table 17. See Table 43 for people per household by state. </t>
  </si>
  <si>
    <t xml:space="preserve">Note: Some states levy gross receipts taxes in addition to sales taxes, which the U.S. Census Bureau includes in sales tax collections data. See Table 18 for information on gross receipts taxes. D.C. is included only in state-local combined data; see Table 21. See Table 43 for people per household by state. </t>
  </si>
  <si>
    <t>Note: Excise taxes are sales and other special taxes imposed on select items, such as tobacco products, alcoholic beverages, and motor fuels. This table also includes excise taxes, or selective sales taxes, on amusements, insurance premiums, parimutuels, and public utilities. D.C.’s rank does not affect states’ ranks, but the figure in parentheses indicates where it would rank if included. See Table 43 for people per household by state.</t>
  </si>
  <si>
    <t>Note: D.C.’s rank does not affect states’ ranks, but the figure in parentheses indicates where it would rank if included. See Table 43 for people per household by state.</t>
  </si>
  <si>
    <t>Note: This shows total outstanding debt at the end of the fiscal year. D.C.’s rank does not affect states’ ranks, but the figure in parentheses indicates where it would rank if included. See Table 43 for people per household by state.</t>
  </si>
  <si>
    <t>Note: This shows total outstanding debt at the end of the fiscal year. D.C. is included only in combined state and local data; see Table 40. See Table 43 for people per household by state.</t>
  </si>
  <si>
    <t>The American Petroleum Institute (API) has developed a methodology for determining the average tax rate on a gallon of fuel. Rates may include any of the following: excise taxes, environmental fees, storage tank taxes, other fees or taxes, and general sales tax. In states where gasoline is subject to the general sales tax, or where the fuel tax is based on the average sale price, the average rate determined by API is sensitive to changes in the price of gasoline. States that fully or partially apply general sales taxes to gasoline are California, Connecticut, Illinois, Indiana, Michigan, and New York. D.C.’s rank does not affect states’ ranks, but the figure in parentheses indicates where it would rank if included.</t>
  </si>
  <si>
    <t>Source: U.S. Bureau of Economic Analysis.</t>
  </si>
  <si>
    <t>(a) Class B also includes siblings; Class D is for-profit organizations; Class E, foreign charitable organizations; Class F, unknown heirs; and Class G, recognized charities.</t>
  </si>
  <si>
    <t xml:space="preserve">Note: Some states levy gross receipts taxes in addition to sales taxes, which the U.S. Census Bureau includes in collections data. See Table 18 for information on gross receipts taxes. D.C.’s rank does not affect states’ ranks, but the figure in parentheses indicates where it would rank if included. See Table 43 for people per household by state. </t>
  </si>
  <si>
    <t>State Estate Tax Rates &amp; Exemptions</t>
  </si>
  <si>
    <t>Maine (c)</t>
  </si>
  <si>
    <t>Note: Figures are calculated by dividing each state's "Federal Intergovernmental Revenue" by its "General Revenue." "Federal Intergovernmental Revenue" includes money transferred from the federal government to states. "General Revenue" includes all tax revenue but excludes utility revenue, liquor store revenue, and investment income from state pension funds. D.C. is designated as a local entity by the U.S. Census Bureau and is thus not included here.</t>
  </si>
  <si>
    <t>Minn. (a)</t>
  </si>
  <si>
    <t>D.C. (a)</t>
  </si>
  <si>
    <t>(a) Rate includes in lieu cigarette sales tax collected at wholesale.</t>
  </si>
  <si>
    <t>Local prop/Local taxes</t>
  </si>
  <si>
    <t>2021</t>
  </si>
  <si>
    <t>2018-2019</t>
  </si>
  <si>
    <t>Facts &amp; Figures 2021</t>
  </si>
  <si>
    <t>Fiscal Year 2019</t>
  </si>
  <si>
    <t>Pop FY17</t>
  </si>
  <si>
    <t>FY19</t>
  </si>
  <si>
    <t>Uses Census Population Estimates as of July 1, 2017,  July 1, 2018, and July 1 2019</t>
  </si>
  <si>
    <t>Updated 12/2/20</t>
  </si>
  <si>
    <r>
      <t xml:space="preserve">Source: Tax Foundation, </t>
    </r>
    <r>
      <rPr>
        <i/>
        <sz val="11"/>
        <rFont val="Arial"/>
        <family val="2"/>
      </rPr>
      <t>2021 State Business Tax Climate Index.</t>
    </r>
  </si>
  <si>
    <t>Sources: U.S. Census Bureau, "2019 American Community Survey"; Tax Foundation calculations.</t>
  </si>
  <si>
    <t>As of January 1, 2021</t>
  </si>
  <si>
    <t>Source:  Tax Foundation, “Wireless Tax Burden Remains High Due to Federal Surcharge Increase."</t>
  </si>
  <si>
    <t>10.8% - 12.0%</t>
  </si>
  <si>
    <t>Calendar Year 2021</t>
  </si>
  <si>
    <t xml:space="preserve">52¢ per shaft </t>
  </si>
  <si>
    <t>Info from FY19, udpated 12/4/2020</t>
  </si>
  <si>
    <t>Note: In addition to regular income taxes, many states impose other taxes on corporations such as gross receipts taxes (Table 18) and capital stock taxes (Table 36). Some states also impose an alternative minimum tax and special rates on financial institutions.</t>
  </si>
  <si>
    <t>Immediate Relatives</t>
  </si>
  <si>
    <t>Remote Relatives</t>
  </si>
  <si>
    <t>(d) New Jersey's inheritance tax only applies to estates over $1 million. Class C is for non-immediate family members; Class D, non-related individuals; Class E, charitable organizations.</t>
  </si>
  <si>
    <t>Source: The Pew Charitable Trusts, "The State Pension Funding Gap: 2018" (2020).</t>
  </si>
  <si>
    <t>As of Jan 1, 2021</t>
  </si>
  <si>
    <t>as of January 1, 2021</t>
  </si>
  <si>
    <t>Source: American Petroleum Institute, "State Motor Fuel Taxes by State (January 2021)."</t>
  </si>
  <si>
    <t>Calendar Year 2018</t>
  </si>
  <si>
    <t>Source: Tax Foundation calculations from the U.S. Census Bureau, "Annual Survey of State and Local Government Finances."</t>
  </si>
  <si>
    <t>(b) Tax will be fully phased out by January 1, 2024.</t>
  </si>
  <si>
    <t>Conn. (a, b)</t>
  </si>
  <si>
    <t>(c)</t>
  </si>
  <si>
    <t>La. (e)</t>
  </si>
  <si>
    <t xml:space="preserve">Miss. (f) </t>
  </si>
  <si>
    <t>(c) Based on a fixed dollar payment schedule. Effective tax rates decrease as taxable capital increases.</t>
  </si>
  <si>
    <t>(e) The rate is 0.15% for the first $300,000 of taxable capital.</t>
  </si>
  <si>
    <t>(f) Tax will be fully phased out by Jan. 1, 2028.</t>
  </si>
  <si>
    <t>16% excise tax (retail price)</t>
  </si>
  <si>
    <t>59.93% of wholesale</t>
  </si>
  <si>
    <t>30% of manufacturing price</t>
  </si>
  <si>
    <t>Open: 15% of wholesale; Closed: $1.50/cartridge</t>
  </si>
  <si>
    <t>75% of wholesale</t>
  </si>
  <si>
    <t>65% of wholesale</t>
  </si>
  <si>
    <t>56% of manufacturing price</t>
  </si>
  <si>
    <t>$0.066/ml</t>
  </si>
  <si>
    <t>91% of wholesale</t>
  </si>
  <si>
    <t xml:space="preserve">(a) Tax is on the wholesale cost of any product containing or derived from tobacco. The tax on an e-cigarette starter kit is calculated on the total cost unless the nicotine cartridges are sold separately and then the tax is levied only on the value of the nicotine cartridge. </t>
  </si>
  <si>
    <t>Open: 7% of wholesale; Closed system: $0.05/ml</t>
  </si>
  <si>
    <t>$0.40/ml closed tanks, 10% of wholesale for other vapor products</t>
  </si>
  <si>
    <t>15% excise tax (retail price)</t>
  </si>
  <si>
    <t>14% excise tax (retail price)</t>
  </si>
  <si>
    <t>20% excise tax (retail price)</t>
  </si>
  <si>
    <t>(a) As of January 2021, retail sale of recreational marijuana has not yet started.</t>
  </si>
  <si>
    <t>Fiscal Year 2020</t>
  </si>
  <si>
    <t>Sources: U.S. Census Bureau; state revenue departments; Prof. John Mikesell (methodology); Tax Foundation research.</t>
  </si>
  <si>
    <t xml:space="preserve"> As of January 1, 2021</t>
  </si>
  <si>
    <t>N.H. (a, e)</t>
  </si>
  <si>
    <t>Ga. (a, d)</t>
  </si>
  <si>
    <t>(a) Statewide local rates exist in Alabama ($0.52/gallon) and Georgia ($0.53/gallon).</t>
  </si>
  <si>
    <t>Sources: Distilled Spirits Council of the United States; Alcohol and Tobacco Tax and Trade Bureau; state revenue departments.</t>
  </si>
  <si>
    <t>Ala. (a, b)</t>
  </si>
  <si>
    <t>Ariz. (c)</t>
  </si>
  <si>
    <t>Ark. (c, d)</t>
  </si>
  <si>
    <t>Calif. (b, c, e)</t>
  </si>
  <si>
    <t>Idaho (c, e)</t>
  </si>
  <si>
    <t>Iowa (a, b, c)</t>
  </si>
  <si>
    <t>Mo. (a, b, c, e)</t>
  </si>
  <si>
    <t>Mont. (a, c, e)</t>
  </si>
  <si>
    <t>N.D. (c, e)</t>
  </si>
  <si>
    <t>Ohio (b, c, e)</t>
  </si>
  <si>
    <t>Ore. (a, b, c)</t>
  </si>
  <si>
    <t>S.C. (c, e)</t>
  </si>
  <si>
    <t>Vt. (c, e)</t>
  </si>
  <si>
    <t>(d) Rates apply to individuals earning more than $79,300 in Arkansas. Two special tax tables exist for low- and middle-income individuals: one for individuals below $22,200 in income, and one for those between $22,200 and $79,300.</t>
  </si>
  <si>
    <t>(e) 2020 brackets due to data availability.</t>
  </si>
  <si>
    <t xml:space="preserve">(f) Connecticut and New York have "tax benefit recapture," by which many high-income taxpayers pay their top tax rate on all income, not just on amounts above the bracket threshold. </t>
  </si>
  <si>
    <t>(g) In New Hampshire, tax applies to interest and dividend income only.</t>
  </si>
  <si>
    <t>Fla. (c)</t>
  </si>
  <si>
    <t>Ga. (d)</t>
  </si>
  <si>
    <t>Ill. (e)</t>
  </si>
  <si>
    <t>Ind. (f)</t>
  </si>
  <si>
    <t>Miss. (g)</t>
  </si>
  <si>
    <t>(b)</t>
  </si>
  <si>
    <t>N.J. (h)</t>
  </si>
  <si>
    <t>(b) Nevada, Ohio, Texas, and Washington do not have a corporate income tax but do have a gross receipts tax with rates not strictly comparable to corporate income tax rates. See Table 18 for more information. Delaware, Oregon, and Tennessee have gross receipts taxes in addition to corporate income taxes, as do several states like Pennsylvania, Virginia, and West Virginia, which permit gross receipts taxes at the local (but not state) level.</t>
  </si>
  <si>
    <t>(c) Florida's corporate income tax rate willl return to 5.5% for tax years beginning on or after Jan. 1, 2022.</t>
  </si>
  <si>
    <t>(d) Georgia's corporate income tax rate will revert to 6% on January 1, 2026.</t>
  </si>
  <si>
    <t xml:space="preserve">(e) Illinois' rate includes two separate corporate income taxes, one at a 7% rate and one at a 2.5% rate. </t>
  </si>
  <si>
    <t>(f) Indiana's rate will change to 4.9% on July 1, 2021.</t>
  </si>
  <si>
    <t>(h) In New Jersey, the rates indicated apply to a corporation's entire net income rather than just income over the threshold. A temporary and retroactive surcharge is in effect from 2020 to 2023, bringing the rate to 11.5% for businesses with income over $1 million.</t>
  </si>
  <si>
    <t>95% of wholesale</t>
  </si>
  <si>
    <t xml:space="preserve">Open: 8% of wholesale; Closed: $0.30/ml </t>
  </si>
  <si>
    <t>Open: 10% of wholesale; Closed: $0.10/ml</t>
  </si>
  <si>
    <t>Open: $0.09/ml; Closed: $0.27/ml</t>
  </si>
  <si>
    <t>Open: 12.5% of wholesale; Closed: $0.50 per pod</t>
  </si>
  <si>
    <t>Note: Several states (Alaska, Illinois, and Maryland) impose local taxes as well as general sales taxes on vapor products. Those are not included here. Manufacturing value generally refers to the value before wholesale. Wholesale value refers to either the price paid by the wholesaler or the price paid by retail to wholesale.</t>
  </si>
  <si>
    <t>Note: District of Columbia voters approved legalization and purchase of marijuana in 2014 but federal law prohibits any action to implement it. In 2018, the New Hampshire legislature voted to legalize the possession and growing of marijuana, but sales are not permitted. Alabama, Georgia, Idaho, Indiana, Iowa, Kansas, Kentucky, Louisiana, Minnesota, Nebraska, North Carolina, South Carolina, Oklahoma, Rhode Island, and Tennessee impose a controlled substance tax on the purchase of illegal products. Several states impose local taxes as well as general sales taxes on marijuana products. Those are not included here.</t>
  </si>
  <si>
    <t>Note: The local tax rate is calculated as the average of the tax in the largest city and the capital city. Figures include state and local sales taxes. D.C.’s rank does not affect states’ ranks, but the figure in parentheses indicates where it would rank if included.</t>
  </si>
  <si>
    <t>N.J. (a, b)</t>
  </si>
  <si>
    <t>up to $10 per ounce, if the average retail price of an ounce of usable cannabis was $350 or more;
up to $30 per ounce, if the average retail price of an ounce of usable cannabis was less than $350 but at least $250;
up to $40 per ounce, if the average retail price of an ounce of usable cannabis was less than $250 but at least $200;
up to $60 per ounce, if the average retail price of an ounce of usable cannabis was less than $200</t>
  </si>
  <si>
    <t xml:space="preserve">15% excise tax (levied on wholesale at average market rate);
15% excise tax (retail price) </t>
  </si>
  <si>
    <t>15% excise tax (levied on wholesale at average market rate);
$9.65/oz. flowers &amp; $2.87/oz. leaves cultivation tax;
$1.35/oz fresh cannabis plant</t>
  </si>
  <si>
    <t>$50/oz. mature flowers;
$25/oz. immature flowers;
$15/oz. trim, $1 per clone</t>
  </si>
  <si>
    <t>7% excise tax of value at wholesale level; 
10% tax on cannabis flower or products with less than 35% THC; 
20% tax on products infused with cannabis, such as edible products; 
25% tax on any product with a THC concentration higher than 35%</t>
  </si>
  <si>
    <t>10% excise tax (retail price), $335/lb. flower;
$94/lb. trim;
$1.5 per immature plant or seedling;
$0.3 per seed</t>
  </si>
  <si>
    <t>15% excise tax (fair market value at wholesale);
10% excise tax (retail price)</t>
  </si>
  <si>
    <t xml:space="preserve">(b) Rates were determined as of February 22, 2021. </t>
  </si>
  <si>
    <t xml:space="preserve">Note: Tax Freedom Day represents how long into the year Americans work before they have earned enough money to pay all federal, state, and local taxes for the year. New Tax Freedom Day data is available at www.TaxFreedomDay.org. D.C.'s rank does not affect states' ranks, but the figure in parentheses indicates where it would rank if included. </t>
  </si>
  <si>
    <r>
      <t xml:space="preserve">Source: </t>
    </r>
    <r>
      <rPr>
        <i/>
        <sz val="10"/>
        <rFont val="Arial"/>
        <family val="2"/>
      </rPr>
      <t>Tax Freedom Day 2019</t>
    </r>
    <r>
      <rPr>
        <sz val="10"/>
        <rFont val="Arial"/>
        <family val="2"/>
      </rPr>
      <t>, which is based on data from the U.S. Bureau of Economic Analysis.</t>
    </r>
  </si>
  <si>
    <t>Sources: Tax Foundation, "Summary of the Latest Federal Income Tax Data, 2021 Update"; IRS, Statistics of Income Division.</t>
  </si>
  <si>
    <t>(a) These are total payroll tax rates. The Social Security tax is split evenly between employer and employee (6.2% each) for all income levels up to $142,800. The 1.45% Medicare tax is levied on both employers and employees on all income levels. The Additional Medicare Tax of 0.9% is levied only on households with wages and compensation exceeding $200,000 in a calendar year.</t>
  </si>
  <si>
    <t>State &amp; Local Excise Tax</t>
  </si>
  <si>
    <t xml:space="preserve"> Collections per Capita</t>
  </si>
  <si>
    <t>(g) Nebraska's Corporation Occupation Tax is due every other year. The maximum tax is $23,990 for domestic (Nebraska) corporations and $30,000 for foreign (out-of-state) corporations.</t>
  </si>
  <si>
    <t>(g)</t>
  </si>
  <si>
    <t>11.2% - 16.0%</t>
  </si>
  <si>
    <t>11% - 16%</t>
  </si>
  <si>
    <t>15% - 16%</t>
  </si>
  <si>
    <t>State Inheritance Tax Rates &amp; Exemptions</t>
  </si>
  <si>
    <t>State-Local Tax Burdens per Capita &amp; as a Percentage of Income</t>
  </si>
  <si>
    <t>Fiscal Year 2012</t>
  </si>
  <si>
    <t>State-Local Tax Burden as a Share of State Income</t>
  </si>
  <si>
    <t>Total Tax Burden (per Capita)</t>
  </si>
  <si>
    <t>Note: Data for years 1977 to 2012 are available at www.TaxFoundation.org/burdens. Payments made to out-of-state governments are tallied in taxpayer's state of residence where possible. D.C.’s rank does not affect states’ ranks, but the figure in parentheses indicates where it would rank if included. See table 43 for people per household by state.</t>
  </si>
  <si>
    <r>
      <t>Source: Tax Foundation,</t>
    </r>
    <r>
      <rPr>
        <i/>
        <sz val="11"/>
        <rFont val="Arial"/>
        <family val="2"/>
      </rPr>
      <t xml:space="preserve"> State-Local Tax Burden Rankings FY 2012.</t>
    </r>
  </si>
  <si>
    <t>State-Local Tax Burdens</t>
  </si>
  <si>
    <t>2012</t>
  </si>
  <si>
    <t>Table 43.</t>
  </si>
  <si>
    <t xml:space="preserve">Note: There were roughly 144.3 million total federal income tax filers in 2018. Total adjusted gross income (AGI) was roughly $11.6 trillion. The top 1% of earners have AGI above $540,009; the top 5% have AGI above $217,913; the top 10% have AGI above $151,935; the top 25% have AGI above $87,044; and the top 50% have AGI above $43,614. </t>
  </si>
  <si>
    <t xml:space="preserve">Sources: Tax Foundation; IRS; American Petroleum Institute; Alchohol and Tobacco Tax and Trade Bureau. </t>
  </si>
  <si>
    <t>(b) Local income taxes are excluded. Eleven states have county- or city-level income taxes; the average rates expressed as a percentage of AGI within each jurisdiction are: 0.10% in Alabama; 0.36% in Indiana; 0.11% in Iowa; 1.29% in Kentucky; 2.18% in Maryland; 0.17% in Michigan; 0.22% in Missouri; 1.47% in New York; 1.59% in Ohio; and 1.15% in Pennsylvania; data are not available in Delaware, where Wilmington imposes a municipal income tax. In California, Colorado, Kansas, New Jersey, Oregon, and West Virginia, some jurisdictions have payroll taxes; flat, dollar-denominated wage taxes; or interest and dividend income taxes. See Jared Walczak, “Local Income Taxes in 2019."</t>
  </si>
  <si>
    <t>(a) Connecticut charges a 10% surtax on a business's tax liability if it has gross proceeds of $100 million or more, or if it files as part of a combined unitary group.</t>
  </si>
  <si>
    <t>(g) Mississippi continues to phase out the 3% bracket by increasing the exemption by $1,000 a year. By the start of 2022, the 3% bracket will be fully eliminated.</t>
  </si>
  <si>
    <t>Note: Rates are those applicable to off-premise sales of 40% alcohol by volume (a.b.v.) distilled spirits in 750ml containers. At the federal level, spirits are subject to a tiered tax system. Federal rates are $2.70 per proof gallon on the first 100,000 gallons per calendar year, $13.34/proof gallon for more than 100,000 gallons but less than 22.23 million and $13.50/proof gallon for more than 22.23 million gallons. D.C.’s rank does not affect states’ ranks, but the figure in parentheses indicates where it would rank if included. The alcohol excise tax provisions of the Tax Cuts and Jobs Act were made permanent as of Dec. 27, 2020.</t>
  </si>
  <si>
    <t>(a) Different rates also applicable to alcohol content, place of production, size of container, place purchased (on- or off-premise or on board airlines), or type of wine (carbonated, vermouth, etc.).</t>
  </si>
  <si>
    <r>
      <t xml:space="preserve">(e) Control states, where the government controls all sales. Products can be subject to </t>
    </r>
    <r>
      <rPr>
        <i/>
        <sz val="11"/>
        <rFont val="Arial"/>
        <family val="2"/>
      </rPr>
      <t>ad valorem</t>
    </r>
    <r>
      <rPr>
        <sz val="11"/>
        <rFont val="Arial"/>
        <family val="2"/>
      </rPr>
      <t xml:space="preserve"> markup as well as excise taxes. Only license state volume-based tax rates are shown.</t>
    </r>
  </si>
  <si>
    <t>Note: Rates are those applicable to off-premise sales of 11% alcohol by volume (a.b.v.) non-carbonated wine in 750ml containers. Federal rates vary by alcohol content and type of wine, ranging up to $3.15 for 21-24% alcohol and $3.40 for sparkling wine. Federal rates also vary based on number of gallons sold. D.C.’s rank does not affect states’ ranks, but the figure in parentheses indicates where it would rank if included.</t>
  </si>
  <si>
    <t>Sources: Distilled Spirits Council of the United States; Alcohol Tax and Trade Bureau.</t>
  </si>
  <si>
    <t>Note: Rates are those applicable to off-premise sales of 4.7% alcohol by volume (a.b.v.) beer in 12-ounce containers which have been imported from outside the state. At the federal level, beer is subject to differing tax rates. Small domestic brewers are taxed between $0.11/gallon and $0.516/gallon. All other brewers are taxed at rates between $0.516/gallon and $0.58/gallon. D.C.’s rank does not affect states’ ranks, but the figure in parentheses indicates where it would rank if included.</t>
  </si>
  <si>
    <t>(e) Parent-to-child transfers to children 21 years and under, transfers of farms and farming equipment, and transfers of some family-owned busineses are exempt.</t>
  </si>
  <si>
    <t>(b) Maryland has both an estate tax and an inheritance tax. See Table 37.</t>
  </si>
  <si>
    <t>(d) The tax rate is 0.15% for the first year and 0.1% for all following years. Illinois' tax is being phased out by exempting increasing amounts of capital stock liability. The 2021 exemption is $1,000. The tax will be fully phased out by 2024.</t>
  </si>
  <si>
    <t>(b) Maryland has both an estate and an inheritance tax. See Table 38.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</si>
</sst>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1">
    <numFmt numFmtId="5" formatCode="&quot;$&quot;#,##0_);\(&quot;$&quot;#,##0\)"/>
    <numFmt numFmtId="6" formatCode="&quot;$&quot;#,##0_);[Red]\(&quot;$&quot;#,##0\)"/>
    <numFmt numFmtId="7" formatCode="&quot;$&quot;#,##0.00_);\(&quot;$&quot;#,##0.00\)"/>
    <numFmt numFmtId="8" formatCode="&quot;$&quot;#,##0.00_);[Red]\(&quot;$&quot;#,##0.00\)"/>
    <numFmt numFmtId="44" formatCode="_(&quot;$&quot;* #,##0.00_);_(&quot;$&quot;* \(#,##0.00\);_(&quot;$&quot;* &quot;-&quot;??_);_(@_)"/>
    <numFmt numFmtId="43" formatCode="_(* #,##0.00_);_(* \(#,##0.00\);_(* &quot;-&quot;??_);_(@_)"/>
    <numFmt numFmtId="164" formatCode="#,##0&quot;    &quot;;#,##0&quot;    &quot;;&quot;--    &quot;;@&quot;    &quot;"/>
    <numFmt numFmtId="165" formatCode="0.0%"/>
    <numFmt numFmtId="166" formatCode="&quot;$&quot;#,##0"/>
    <numFmt numFmtId="167" formatCode="_(* #,##0.00000_);_(* \(#,##0.00000\);_(* &quot;-&quot;??_);_(@_)"/>
    <numFmt numFmtId="168" formatCode="_(* #,##0_);_(* \(#,##0\);_(* &quot;-&quot;??_);_(@_)"/>
    <numFmt numFmtId="169" formatCode="###,###,###,##0;\-#,###,###,##0;\-"/>
    <numFmt numFmtId="170" formatCode="0.000%"/>
    <numFmt numFmtId="171" formatCode="0.0"/>
    <numFmt numFmtId="172" formatCode="&quot;$&quot;#,##0.00"/>
    <numFmt numFmtId="173" formatCode="\$#,##0"/>
    <numFmt numFmtId="174" formatCode="[$-409]mmmm\ d;@"/>
    <numFmt numFmtId="175" formatCode="_(&quot;$&quot;* #,##0_);_(&quot;$&quot;* \(#,##0\);_(&quot;$&quot;* &quot;-&quot;??_);_(@_)"/>
    <numFmt numFmtId="176" formatCode="0.0000%"/>
    <numFmt numFmtId="177" formatCode="&quot;$&quot;#,##0\ ;\(&quot;$&quot;#,##0\)"/>
    <numFmt numFmtId="178" formatCode="&quot;$&quot;#,##0.0_);[Red]\(&quot;$&quot;#,##0.0\)"/>
    <numFmt numFmtId="179" formatCode="&quot;$&quot;#,##0.000"/>
    <numFmt numFmtId="180" formatCode="&quot;$&quot;#,##0.0000"/>
    <numFmt numFmtId="181" formatCode="[$-409]mmmm\ d\,\ yyyy;@"/>
    <numFmt numFmtId="182" formatCode="0_);\(0\)"/>
    <numFmt numFmtId="183" formatCode="\(General\)"/>
    <numFmt numFmtId="184" formatCode="\(0\)"/>
    <numFmt numFmtId="185" formatCode="General_)"/>
    <numFmt numFmtId="186" formatCode="0.00_);\(0.00\)"/>
    <numFmt numFmtId="187" formatCode="&quot;$&quot;#,##0.00000"/>
    <numFmt numFmtId="188" formatCode="[$$-409]#,##0;[Red]\-[$$-409]#,##0"/>
  </numFmts>
  <fonts count="64">
    <font>
      <sz val="11"/>
      <color theme="1"/>
      <name val="Calibri"/>
      <family val="2"/>
      <scheme val="minor"/>
    </font>
    <font>
      <sz val="11"/>
      <color theme="1"/>
      <name val="Calibri"/>
      <family val="2"/>
      <scheme val="minor"/>
    </font>
    <font>
      <sz val="11"/>
      <color rgb="FF9C0006"/>
      <name val="Calibri"/>
      <family val="2"/>
      <scheme val="minor"/>
    </font>
    <font>
      <b/>
      <sz val="11"/>
      <color theme="1"/>
      <name val="Calibri"/>
      <family val="2"/>
      <scheme val="minor"/>
    </font>
    <font>
      <u/>
      <sz val="11"/>
      <color theme="10"/>
      <name val="Calibri"/>
      <family val="2"/>
      <scheme val="minor"/>
    </font>
    <font>
      <u/>
      <sz val="11"/>
      <color theme="10"/>
      <name val="Arial"/>
      <family val="2"/>
    </font>
    <font>
      <sz val="11"/>
      <color theme="1"/>
      <name val="Arial"/>
      <family val="2"/>
    </font>
    <font>
      <sz val="10"/>
      <name val="Arial"/>
      <family val="2"/>
    </font>
    <font>
      <b/>
      <sz val="11"/>
      <color theme="1"/>
      <name val="Arial"/>
      <family val="2"/>
    </font>
    <font>
      <sz val="14"/>
      <name val="Arial"/>
      <family val="2"/>
    </font>
    <font>
      <b/>
      <sz val="14"/>
      <name val="Arial"/>
      <family val="2"/>
    </font>
    <font>
      <sz val="11"/>
      <name val="Arial"/>
      <family val="2"/>
    </font>
    <font>
      <b/>
      <sz val="11"/>
      <name val="Arial"/>
      <family val="2"/>
    </font>
    <font>
      <sz val="11"/>
      <color indexed="20"/>
      <name val="Calibri"/>
      <family val="2"/>
    </font>
    <font>
      <sz val="6.5"/>
      <name val="Arial"/>
      <family val="2"/>
    </font>
    <font>
      <sz val="14"/>
      <color theme="1"/>
      <name val="Calibri"/>
      <family val="2"/>
      <scheme val="minor"/>
    </font>
    <font>
      <b/>
      <sz val="10"/>
      <name val="Arial"/>
      <family val="2"/>
    </font>
    <font>
      <sz val="10"/>
      <color theme="1"/>
      <name val="Arial"/>
      <family val="2"/>
    </font>
    <font>
      <b/>
      <sz val="10"/>
      <color theme="1"/>
      <name val="Arial"/>
      <family val="2"/>
    </font>
    <font>
      <b/>
      <sz val="14"/>
      <color theme="1"/>
      <name val="Arial"/>
      <family val="2"/>
    </font>
    <font>
      <b/>
      <sz val="14"/>
      <color theme="1"/>
      <name val="Calibri"/>
      <family val="2"/>
      <scheme val="minor"/>
    </font>
    <font>
      <u/>
      <sz val="10"/>
      <color indexed="12"/>
      <name val="Arial"/>
      <family val="2"/>
    </font>
    <font>
      <sz val="11"/>
      <color indexed="8"/>
      <name val="Arial"/>
      <family val="2"/>
    </font>
    <font>
      <b/>
      <sz val="12"/>
      <name val="Arial"/>
      <family val="2"/>
    </font>
    <font>
      <sz val="12"/>
      <color theme="1"/>
      <name val="Arial"/>
      <family val="2"/>
    </font>
    <font>
      <sz val="14"/>
      <color theme="1"/>
      <name val="Arial"/>
      <family val="2"/>
    </font>
    <font>
      <i/>
      <sz val="11"/>
      <name val="Arial"/>
      <family val="2"/>
    </font>
    <font>
      <b/>
      <sz val="14"/>
      <color indexed="10"/>
      <name val="Arial"/>
      <family val="2"/>
    </font>
    <font>
      <sz val="11"/>
      <color indexed="9"/>
      <name val="Arial"/>
      <family val="2"/>
    </font>
    <font>
      <sz val="11"/>
      <color indexed="10"/>
      <name val="Arial"/>
      <family val="2"/>
    </font>
    <font>
      <b/>
      <i/>
      <sz val="14"/>
      <color theme="1"/>
      <name val="Arial"/>
      <family val="2"/>
    </font>
    <font>
      <b/>
      <sz val="18"/>
      <color theme="1"/>
      <name val="Arial"/>
      <family val="2"/>
    </font>
    <font>
      <b/>
      <sz val="18"/>
      <color theme="3"/>
      <name val="Cambria"/>
      <family val="2"/>
      <scheme val="major"/>
    </font>
    <font>
      <sz val="10"/>
      <name val="MS Sans Serif"/>
      <family val="2"/>
    </font>
    <font>
      <u/>
      <sz val="10"/>
      <color indexed="12"/>
      <name val="MS Sans Serif"/>
      <family val="2"/>
    </font>
    <font>
      <u/>
      <sz val="11"/>
      <color theme="11"/>
      <name val="Calibri"/>
      <family val="2"/>
      <scheme val="minor"/>
    </font>
    <font>
      <b/>
      <sz val="18"/>
      <name val="Arial"/>
      <family val="2"/>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sz val="11"/>
      <name val="Calibri"/>
      <family val="2"/>
      <scheme val="minor"/>
    </font>
    <font>
      <sz val="10"/>
      <name val="Gill Sans MT"/>
      <family val="2"/>
    </font>
    <font>
      <sz val="10"/>
      <color theme="1"/>
      <name val="Gill Sans MT"/>
      <family val="2"/>
    </font>
    <font>
      <sz val="12"/>
      <name val="Arial"/>
      <family val="2"/>
    </font>
    <font>
      <i/>
      <sz val="11"/>
      <color theme="1"/>
      <name val="Arial"/>
      <family val="2"/>
    </font>
    <font>
      <sz val="10"/>
      <color indexed="8"/>
      <name val="SansSerif"/>
    </font>
    <font>
      <sz val="9"/>
      <color indexed="81"/>
      <name val="Tahoma"/>
      <family val="2"/>
    </font>
    <font>
      <b/>
      <sz val="9"/>
      <color indexed="81"/>
      <name val="Tahoma"/>
      <family val="2"/>
    </font>
    <font>
      <sz val="10"/>
      <name val="Arial"/>
      <family val="2"/>
    </font>
    <font>
      <sz val="10"/>
      <name val="Courier"/>
      <family val="3"/>
    </font>
    <font>
      <sz val="11"/>
      <color theme="1"/>
      <name val="Calibri"/>
      <family val="2"/>
    </font>
    <font>
      <b/>
      <i/>
      <sz val="14"/>
      <name val="Arial"/>
      <family val="2"/>
    </font>
    <font>
      <i/>
      <sz val="11"/>
      <color theme="1"/>
      <name val="Calibri"/>
      <family val="2"/>
      <scheme val="minor"/>
    </font>
    <font>
      <i/>
      <sz val="10"/>
      <name val="Arial"/>
      <family val="2"/>
    </font>
  </fonts>
  <fills count="38">
    <fill>
      <patternFill patternType="none"/>
    </fill>
    <fill>
      <patternFill patternType="gray125"/>
    </fill>
    <fill>
      <patternFill patternType="solid">
        <fgColor rgb="FFFFC7CE"/>
      </patternFill>
    </fill>
    <fill>
      <patternFill patternType="solid">
        <fgColor theme="3" tint="0.79998168889431442"/>
        <bgColor indexed="64"/>
      </patternFill>
    </fill>
    <fill>
      <patternFill patternType="solid">
        <fgColor indexed="45"/>
        <bgColor indexed="29"/>
      </patternFill>
    </fill>
    <fill>
      <patternFill patternType="solid">
        <fgColor theme="0"/>
        <bgColor indexed="64"/>
      </patternFill>
    </fill>
    <fill>
      <patternFill patternType="solid">
        <fgColor rgb="FFC6EF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59999389629810485"/>
        <bgColor indexed="64"/>
      </patternFill>
    </fill>
    <fill>
      <patternFill patternType="solid">
        <fgColor indexed="9"/>
        <bgColor indexed="64"/>
      </patternFill>
    </fill>
  </fills>
  <borders count="27">
    <border>
      <left/>
      <right/>
      <top/>
      <bottom/>
      <diagonal/>
    </border>
    <border>
      <left/>
      <right/>
      <top/>
      <bottom style="thin">
        <color indexed="64"/>
      </bottom>
      <diagonal/>
    </border>
    <border>
      <left style="thin">
        <color indexed="64"/>
      </left>
      <right/>
      <top/>
      <bottom/>
      <diagonal/>
    </border>
    <border>
      <left/>
      <right/>
      <top style="double">
        <color indexed="64"/>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theme="2"/>
      </left>
      <right style="thin">
        <color theme="2"/>
      </right>
      <top style="thin">
        <color theme="2"/>
      </top>
      <bottom style="thin">
        <color theme="2"/>
      </bottom>
      <diagonal/>
    </border>
    <border>
      <left style="thin">
        <color indexed="8"/>
      </left>
      <right style="thin">
        <color indexed="8"/>
      </right>
      <top style="thin">
        <color indexed="8"/>
      </top>
      <bottom style="thin">
        <color indexed="8"/>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right/>
      <top style="medium">
        <color indexed="64"/>
      </top>
      <bottom/>
      <diagonal/>
    </border>
    <border>
      <left/>
      <right style="medium">
        <color indexed="64"/>
      </right>
      <top style="medium">
        <color indexed="64"/>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medium">
        <color indexed="64"/>
      </left>
      <right style="medium">
        <color indexed="64"/>
      </right>
      <top style="medium">
        <color indexed="64"/>
      </top>
      <bottom/>
      <diagonal/>
    </border>
    <border>
      <left/>
      <right/>
      <top/>
      <bottom style="medium">
        <color indexed="64"/>
      </bottom>
      <diagonal/>
    </border>
    <border>
      <left style="medium">
        <color indexed="64"/>
      </left>
      <right/>
      <top style="medium">
        <color indexed="64"/>
      </top>
      <bottom/>
      <diagonal/>
    </border>
  </borders>
  <cellStyleXfs count="58279">
    <xf numFmtId="0" fontId="0" fillId="0" borderId="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21" fillId="0" borderId="0" applyNumberFormat="0" applyFill="0" applyBorder="0" applyAlignment="0" applyProtection="0">
      <alignment vertical="top"/>
      <protection locked="0"/>
    </xf>
    <xf numFmtId="0" fontId="34" fillId="0" borderId="0" applyNumberFormat="0" applyFill="0" applyBorder="0" applyAlignment="0" applyProtection="0"/>
    <xf numFmtId="44" fontId="33" fillId="0" borderId="0" applyFont="0" applyFill="0" applyBorder="0" applyAlignment="0" applyProtection="0"/>
    <xf numFmtId="0" fontId="33" fillId="0" borderId="0"/>
    <xf numFmtId="164" fontId="14" fillId="0" borderId="2">
      <alignment horizontal="right"/>
    </xf>
    <xf numFmtId="9" fontId="7" fillId="0" borderId="0" applyFont="0" applyFill="0" applyBorder="0" applyAlignment="0" applyProtection="0"/>
    <xf numFmtId="0" fontId="7" fillId="0" borderId="0"/>
    <xf numFmtId="0" fontId="6" fillId="3" borderId="0" applyAlignment="0"/>
    <xf numFmtId="0" fontId="13" fillId="4" borderId="0" applyNumberFormat="0" applyBorder="0" applyAlignment="0" applyProtection="0"/>
    <xf numFmtId="0" fontId="7" fillId="0" borderId="0"/>
    <xf numFmtId="0" fontId="4" fillId="0" borderId="0" applyNumberFormat="0" applyFill="0" applyBorder="0" applyAlignment="0" applyProtection="0"/>
    <xf numFmtId="0" fontId="7" fillId="0" borderId="3" applyNumberFormat="0" applyFont="0" applyFill="0" applyAlignment="0" applyProtection="0"/>
    <xf numFmtId="0" fontId="23" fillId="0" borderId="0" applyNumberFormat="0" applyFill="0" applyBorder="0" applyAlignment="0" applyProtection="0"/>
    <xf numFmtId="0" fontId="36" fillId="0" borderId="0" applyNumberFormat="0" applyFill="0" applyBorder="0" applyAlignment="0" applyProtection="0"/>
    <xf numFmtId="2" fontId="7" fillId="0" borderId="0" applyFont="0" applyFill="0" applyBorder="0" applyAlignment="0" applyProtection="0"/>
    <xf numFmtId="0" fontId="7" fillId="0" borderId="0" applyFont="0" applyFill="0" applyBorder="0" applyAlignment="0" applyProtection="0"/>
    <xf numFmtId="177" fontId="7" fillId="0" borderId="0" applyFont="0" applyFill="0" applyBorder="0" applyAlignment="0" applyProtection="0"/>
    <xf numFmtId="3" fontId="7" fillId="0" borderId="0" applyFont="0" applyFill="0" applyBorder="0" applyAlignment="0" applyProtection="0"/>
    <xf numFmtId="0" fontId="7" fillId="0" borderId="0"/>
    <xf numFmtId="0" fontId="49" fillId="35" borderId="0" applyNumberFormat="0" applyBorder="0" applyAlignment="0" applyProtection="0"/>
    <xf numFmtId="0" fontId="1" fillId="34" borderId="0" applyNumberFormat="0" applyBorder="0" applyAlignment="0" applyProtection="0"/>
    <xf numFmtId="0" fontId="1" fillId="33" borderId="0" applyNumberFormat="0" applyBorder="0" applyAlignment="0" applyProtection="0"/>
    <xf numFmtId="0" fontId="49" fillId="32" borderId="0" applyNumberFormat="0" applyBorder="0" applyAlignment="0" applyProtection="0"/>
    <xf numFmtId="0" fontId="49" fillId="31" borderId="0" applyNumberFormat="0" applyBorder="0" applyAlignment="0" applyProtection="0"/>
    <xf numFmtId="0" fontId="1" fillId="30" borderId="0" applyNumberFormat="0" applyBorder="0" applyAlignment="0" applyProtection="0"/>
    <xf numFmtId="0" fontId="1" fillId="29" borderId="0" applyNumberFormat="0" applyBorder="0" applyAlignment="0" applyProtection="0"/>
    <xf numFmtId="0" fontId="49" fillId="28" borderId="0" applyNumberFormat="0" applyBorder="0" applyAlignment="0" applyProtection="0"/>
    <xf numFmtId="0" fontId="49" fillId="27" borderId="0" applyNumberFormat="0" applyBorder="0" applyAlignment="0" applyProtection="0"/>
    <xf numFmtId="0" fontId="1" fillId="26" borderId="0" applyNumberFormat="0" applyBorder="0" applyAlignment="0" applyProtection="0"/>
    <xf numFmtId="0" fontId="1" fillId="25" borderId="0" applyNumberFormat="0" applyBorder="0" applyAlignment="0" applyProtection="0"/>
    <xf numFmtId="0" fontId="49" fillId="24" borderId="0" applyNumberFormat="0" applyBorder="0" applyAlignment="0" applyProtection="0"/>
    <xf numFmtId="0" fontId="49" fillId="23" borderId="0" applyNumberFormat="0" applyBorder="0" applyAlignment="0" applyProtection="0"/>
    <xf numFmtId="0" fontId="1" fillId="22" borderId="0" applyNumberFormat="0" applyBorder="0" applyAlignment="0" applyProtection="0"/>
    <xf numFmtId="0" fontId="1" fillId="21" borderId="0" applyNumberFormat="0" applyBorder="0" applyAlignment="0" applyProtection="0"/>
    <xf numFmtId="0" fontId="49" fillId="20" borderId="0" applyNumberFormat="0" applyBorder="0" applyAlignment="0" applyProtection="0"/>
    <xf numFmtId="0" fontId="49" fillId="19" borderId="0" applyNumberFormat="0" applyBorder="0" applyAlignment="0" applyProtection="0"/>
    <xf numFmtId="0" fontId="1" fillId="18" borderId="0" applyNumberFormat="0" applyBorder="0" applyAlignment="0" applyProtection="0"/>
    <xf numFmtId="0" fontId="1" fillId="17" borderId="0" applyNumberFormat="0" applyBorder="0" applyAlignment="0" applyProtection="0"/>
    <xf numFmtId="0" fontId="49" fillId="16" borderId="0" applyNumberFormat="0" applyBorder="0" applyAlignment="0" applyProtection="0"/>
    <xf numFmtId="0" fontId="49" fillId="15" borderId="0" applyNumberFormat="0" applyBorder="0" applyAlignment="0" applyProtection="0"/>
    <xf numFmtId="0" fontId="1" fillId="14" borderId="0" applyNumberFormat="0" applyBorder="0" applyAlignment="0" applyProtection="0"/>
    <xf numFmtId="0" fontId="1" fillId="13" borderId="0" applyNumberFormat="0" applyBorder="0" applyAlignment="0" applyProtection="0"/>
    <xf numFmtId="0" fontId="49" fillId="12" borderId="0" applyNumberFormat="0" applyBorder="0" applyAlignment="0" applyProtection="0"/>
    <xf numFmtId="0" fontId="3" fillId="0" borderId="12" applyNumberFormat="0" applyFill="0" applyAlignment="0" applyProtection="0"/>
    <xf numFmtId="0" fontId="48" fillId="0" borderId="0" applyNumberFormat="0" applyFill="0" applyBorder="0" applyAlignment="0" applyProtection="0"/>
    <xf numFmtId="0" fontId="1" fillId="11" borderId="11" applyNumberFormat="0" applyFont="0" applyAlignment="0" applyProtection="0"/>
    <xf numFmtId="0" fontId="47" fillId="0" borderId="0" applyNumberFormat="0" applyFill="0" applyBorder="0" applyAlignment="0" applyProtection="0"/>
    <xf numFmtId="0" fontId="46" fillId="10" borderId="10" applyNumberFormat="0" applyAlignment="0" applyProtection="0"/>
    <xf numFmtId="0" fontId="45" fillId="0" borderId="9" applyNumberFormat="0" applyFill="0" applyAlignment="0" applyProtection="0"/>
    <xf numFmtId="0" fontId="44" fillId="9" borderId="7" applyNumberFormat="0" applyAlignment="0" applyProtection="0"/>
    <xf numFmtId="0" fontId="43" fillId="9" borderId="8" applyNumberFormat="0" applyAlignment="0" applyProtection="0"/>
    <xf numFmtId="0" fontId="42" fillId="8" borderId="7" applyNumberFormat="0" applyAlignment="0" applyProtection="0"/>
    <xf numFmtId="0" fontId="41" fillId="7" borderId="0" applyNumberFormat="0" applyBorder="0" applyAlignment="0" applyProtection="0"/>
    <xf numFmtId="0" fontId="2" fillId="2" borderId="0" applyNumberFormat="0" applyBorder="0" applyAlignment="0" applyProtection="0"/>
    <xf numFmtId="0" fontId="40" fillId="6" borderId="0" applyNumberFormat="0" applyBorder="0" applyAlignment="0" applyProtection="0"/>
    <xf numFmtId="0" fontId="39" fillId="0" borderId="0" applyNumberFormat="0" applyFill="0" applyBorder="0" applyAlignment="0" applyProtection="0"/>
    <xf numFmtId="0" fontId="39" fillId="0" borderId="6" applyNumberFormat="0" applyFill="0" applyAlignment="0" applyProtection="0"/>
    <xf numFmtId="0" fontId="38" fillId="0" borderId="5" applyNumberFormat="0" applyFill="0" applyAlignment="0" applyProtection="0"/>
    <xf numFmtId="0" fontId="37" fillId="0" borderId="4" applyNumberFormat="0" applyFill="0" applyAlignment="0" applyProtection="0"/>
    <xf numFmtId="0" fontId="32"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9" fontId="1" fillId="0" borderId="0" applyFont="0" applyFill="0" applyBorder="0" applyAlignment="0" applyProtection="0"/>
    <xf numFmtId="44" fontId="1" fillId="0" borderId="0" applyFont="0" applyFill="0" applyBorder="0" applyAlignment="0" applyProtection="0"/>
    <xf numFmtId="43" fontId="1" fillId="0" borderId="0" applyFont="0" applyFill="0" applyBorder="0" applyAlignment="0" applyProtection="0"/>
    <xf numFmtId="0" fontId="58" fillId="0" borderId="0"/>
    <xf numFmtId="0" fontId="4" fillId="0" borderId="0" applyNumberFormat="0" applyFill="0" applyBorder="0" applyAlignment="0" applyProtection="0"/>
    <xf numFmtId="185" fontId="59" fillId="0" borderId="0"/>
  </cellStyleXfs>
  <cellXfs count="781">
    <xf numFmtId="0" fontId="0" fillId="0" borderId="0" xfId="0"/>
    <xf numFmtId="172" fontId="53" fillId="0" borderId="0" xfId="58114" applyNumberFormat="1" applyFont="1" applyBorder="1"/>
    <xf numFmtId="0" fontId="6" fillId="0" borderId="0" xfId="0" applyFont="1"/>
    <xf numFmtId="0" fontId="8" fillId="0" borderId="1" xfId="0" applyFont="1" applyBorder="1" applyAlignment="1">
      <alignment horizontal="right" wrapText="1"/>
    </xf>
    <xf numFmtId="1" fontId="8" fillId="0" borderId="1" xfId="0" applyNumberFormat="1" applyFont="1" applyBorder="1" applyAlignment="1">
      <alignment horizontal="center" wrapText="1"/>
    </xf>
    <xf numFmtId="0" fontId="8" fillId="0" borderId="1" xfId="0" applyFont="1" applyBorder="1" applyAlignment="1">
      <alignment wrapText="1"/>
    </xf>
    <xf numFmtId="0" fontId="7" fillId="0" borderId="0" xfId="0" applyFont="1"/>
    <xf numFmtId="0" fontId="7" fillId="3" borderId="0" xfId="0" applyFont="1" applyFill="1"/>
    <xf numFmtId="1" fontId="0" fillId="0" borderId="0" xfId="0" applyNumberFormat="1"/>
    <xf numFmtId="166" fontId="0" fillId="0" borderId="0" xfId="0" applyNumberFormat="1"/>
    <xf numFmtId="3" fontId="0" fillId="0" borderId="0" xfId="0" applyNumberFormat="1"/>
    <xf numFmtId="167" fontId="1" fillId="0" borderId="0" xfId="0" applyNumberFormat="1" applyFont="1"/>
    <xf numFmtId="168" fontId="1" fillId="0" borderId="0" xfId="0" applyNumberFormat="1" applyFont="1"/>
    <xf numFmtId="0" fontId="0" fillId="0" borderId="0" xfId="0" applyBorder="1"/>
    <xf numFmtId="0" fontId="7" fillId="0" borderId="0" xfId="0" applyFont="1"/>
    <xf numFmtId="1" fontId="6" fillId="0" borderId="0" xfId="0" applyNumberFormat="1" applyFont="1"/>
    <xf numFmtId="0" fontId="8" fillId="0" borderId="0" xfId="0" applyFont="1"/>
    <xf numFmtId="0" fontId="0" fillId="0" borderId="0" xfId="0" applyFill="1"/>
    <xf numFmtId="0" fontId="17" fillId="0" borderId="0" xfId="0" applyFont="1" applyBorder="1"/>
    <xf numFmtId="169" fontId="7" fillId="0" borderId="0" xfId="0" applyNumberFormat="1" applyFont="1" applyBorder="1" applyAlignment="1">
      <alignment horizontal="right"/>
    </xf>
    <xf numFmtId="9" fontId="17" fillId="0" borderId="0" xfId="0" applyNumberFormat="1" applyFont="1" applyBorder="1"/>
    <xf numFmtId="0" fontId="17" fillId="0" borderId="0" xfId="0" applyFont="1"/>
    <xf numFmtId="0" fontId="8" fillId="0" borderId="1" xfId="0" applyFont="1" applyBorder="1" applyAlignment="1">
      <alignment horizontal="left"/>
    </xf>
    <xf numFmtId="0" fontId="18" fillId="0" borderId="0" xfId="0" applyFont="1"/>
    <xf numFmtId="0" fontId="9" fillId="0" borderId="0" xfId="0" applyFont="1" applyBorder="1" applyAlignment="1">
      <alignment wrapText="1" shrinkToFit="1"/>
    </xf>
    <xf numFmtId="0" fontId="9" fillId="0" borderId="0" xfId="0" applyFont="1" applyBorder="1" applyAlignment="1">
      <alignment horizontal="center" wrapText="1" shrinkToFit="1"/>
    </xf>
    <xf numFmtId="0" fontId="17" fillId="0" borderId="0" xfId="0" applyFont="1" applyFill="1" applyBorder="1"/>
    <xf numFmtId="0" fontId="18" fillId="0" borderId="0" xfId="0" applyFont="1" applyBorder="1" applyAlignment="1">
      <alignment horizontal="left"/>
    </xf>
    <xf numFmtId="6" fontId="17" fillId="0" borderId="0" xfId="0" applyNumberFormat="1" applyFont="1"/>
    <xf numFmtId="6" fontId="7" fillId="0" borderId="0" xfId="0" applyNumberFormat="1" applyFont="1" applyAlignment="1">
      <alignment horizontal="right"/>
    </xf>
    <xf numFmtId="10" fontId="17" fillId="0" borderId="0" xfId="0" applyNumberFormat="1" applyFont="1" applyAlignment="1">
      <alignment horizontal="left" vertical="top"/>
    </xf>
    <xf numFmtId="10" fontId="17" fillId="0" borderId="0" xfId="0" applyNumberFormat="1" applyFont="1" applyAlignment="1">
      <alignment horizontal="left" vertical="top" wrapText="1"/>
    </xf>
    <xf numFmtId="6" fontId="6" fillId="0" borderId="0" xfId="0" applyNumberFormat="1" applyFont="1" applyAlignment="1">
      <alignment horizontal="right"/>
    </xf>
    <xf numFmtId="6" fontId="22" fillId="3" borderId="0" xfId="0" applyNumberFormat="1" applyFont="1" applyFill="1" applyAlignment="1">
      <alignment horizontal="right"/>
    </xf>
    <xf numFmtId="0" fontId="17" fillId="0" borderId="0" xfId="0" applyFont="1" applyAlignment="1">
      <alignment horizontal="right"/>
    </xf>
    <xf numFmtId="166" fontId="17" fillId="0" borderId="0" xfId="0" applyNumberFormat="1" applyFont="1"/>
    <xf numFmtId="0" fontId="16" fillId="0" borderId="0" xfId="0" applyFont="1"/>
    <xf numFmtId="0" fontId="17" fillId="0" borderId="0" xfId="0" applyFont="1" applyAlignment="1">
      <alignment horizontal="center"/>
    </xf>
    <xf numFmtId="0" fontId="23" fillId="0" borderId="0" xfId="0" applyFont="1" applyAlignment="1">
      <alignment horizontal="center"/>
    </xf>
    <xf numFmtId="0" fontId="24" fillId="0" borderId="0" xfId="0" applyFont="1" applyAlignment="1">
      <alignment horizontal="center"/>
    </xf>
    <xf numFmtId="10" fontId="17" fillId="0" borderId="0" xfId="0" applyNumberFormat="1" applyFont="1"/>
    <xf numFmtId="1" fontId="17" fillId="0" borderId="0" xfId="0" applyNumberFormat="1" applyFont="1"/>
    <xf numFmtId="0" fontId="16" fillId="0" borderId="0" xfId="0" applyFont="1" applyAlignment="1">
      <alignment horizontal="center"/>
    </xf>
    <xf numFmtId="0" fontId="17" fillId="0" borderId="0" xfId="0" applyFont="1" applyAlignment="1"/>
    <xf numFmtId="0" fontId="0" fillId="0" borderId="0" xfId="0" applyBorder="1" applyAlignment="1">
      <alignment vertical="center"/>
    </xf>
    <xf numFmtId="0" fontId="16" fillId="0" borderId="0" xfId="0" applyFont="1" applyBorder="1" applyAlignment="1">
      <alignment vertical="center"/>
    </xf>
    <xf numFmtId="3" fontId="0" fillId="0" borderId="0" xfId="0" applyNumberFormat="1" applyBorder="1" applyAlignment="1">
      <alignment horizontal="center"/>
    </xf>
    <xf numFmtId="0" fontId="16" fillId="0" borderId="0" xfId="0" applyFont="1" applyBorder="1" applyAlignment="1">
      <alignment horizontal="center" vertical="center"/>
    </xf>
    <xf numFmtId="0" fontId="11" fillId="0" borderId="0" xfId="0" applyFont="1"/>
    <xf numFmtId="0" fontId="6" fillId="0" borderId="1" xfId="0" applyFont="1" applyBorder="1"/>
    <xf numFmtId="0" fontId="12" fillId="0" borderId="1" xfId="0" applyFont="1" applyBorder="1" applyAlignment="1">
      <alignment horizontal="center" wrapText="1"/>
    </xf>
    <xf numFmtId="0" fontId="0" fillId="0" borderId="1" xfId="0" applyBorder="1"/>
    <xf numFmtId="0" fontId="19" fillId="0" borderId="0" xfId="0" applyFont="1"/>
    <xf numFmtId="0" fontId="11" fillId="0" borderId="0" xfId="0" applyFont="1" applyAlignment="1" applyProtection="1">
      <alignment vertical="top"/>
    </xf>
    <xf numFmtId="0" fontId="6" fillId="3" borderId="0" xfId="0" applyFont="1" applyFill="1" applyAlignment="1">
      <alignment horizontal="left" wrapText="1"/>
    </xf>
    <xf numFmtId="0" fontId="6" fillId="0" borderId="1" xfId="0" applyFont="1" applyBorder="1" applyAlignment="1">
      <alignment horizontal="center"/>
    </xf>
    <xf numFmtId="0" fontId="8" fillId="0" borderId="1" xfId="0" applyFont="1" applyBorder="1" applyAlignment="1">
      <alignment horizontal="center"/>
    </xf>
    <xf numFmtId="0" fontId="19" fillId="0" borderId="0" xfId="0" applyFont="1" applyAlignment="1">
      <alignment horizontal="right"/>
    </xf>
    <xf numFmtId="0" fontId="10" fillId="0" borderId="0" xfId="0" applyFont="1"/>
    <xf numFmtId="0" fontId="10" fillId="0" borderId="0" xfId="0" applyFont="1" applyAlignment="1">
      <alignment horizontal="right"/>
    </xf>
    <xf numFmtId="0" fontId="6" fillId="0" borderId="0" xfId="0" applyNumberFormat="1" applyFont="1"/>
    <xf numFmtId="171" fontId="6" fillId="0" borderId="0" xfId="0" applyNumberFormat="1" applyFont="1"/>
    <xf numFmtId="171" fontId="11" fillId="0" borderId="0" xfId="0" applyNumberFormat="1" applyFont="1" applyAlignment="1">
      <alignment horizontal="right"/>
    </xf>
    <xf numFmtId="171" fontId="11" fillId="0" borderId="0" xfId="0" applyNumberFormat="1" applyFont="1"/>
    <xf numFmtId="0" fontId="25" fillId="0" borderId="0" xfId="0" applyFont="1"/>
    <xf numFmtId="0" fontId="11" fillId="0" borderId="0" xfId="0" applyFont="1" applyAlignment="1">
      <alignment vertical="top"/>
    </xf>
    <xf numFmtId="0" fontId="27" fillId="0" borderId="0" xfId="0" applyFont="1"/>
    <xf numFmtId="0" fontId="6" fillId="0" borderId="0" xfId="0" applyFont="1" applyFill="1"/>
    <xf numFmtId="7" fontId="6" fillId="0" borderId="0" xfId="0" applyNumberFormat="1" applyFont="1"/>
    <xf numFmtId="0" fontId="8" fillId="0" borderId="1" xfId="0" applyFont="1" applyBorder="1"/>
    <xf numFmtId="172" fontId="11" fillId="0" borderId="0" xfId="0" applyNumberFormat="1" applyFont="1" applyBorder="1" applyAlignment="1">
      <alignment horizontal="right"/>
    </xf>
    <xf numFmtId="0" fontId="6" fillId="0" borderId="0" xfId="0" applyFont="1" applyAlignment="1"/>
    <xf numFmtId="172" fontId="11" fillId="0" borderId="0" xfId="0" applyNumberFormat="1" applyFont="1" applyBorder="1"/>
    <xf numFmtId="0" fontId="6" fillId="3" borderId="0" xfId="0" applyFont="1" applyFill="1" applyBorder="1"/>
    <xf numFmtId="172" fontId="11" fillId="3" borderId="0" xfId="0" applyNumberFormat="1" applyFont="1" applyFill="1" applyBorder="1"/>
    <xf numFmtId="0" fontId="6" fillId="0" borderId="0" xfId="0" applyFont="1" applyFill="1" applyBorder="1"/>
    <xf numFmtId="172" fontId="11" fillId="0" borderId="0" xfId="0" applyNumberFormat="1" applyFont="1" applyFill="1" applyBorder="1"/>
    <xf numFmtId="0" fontId="6" fillId="0" borderId="0" xfId="0" applyFont="1" applyAlignment="1">
      <alignment horizontal="left"/>
    </xf>
    <xf numFmtId="10" fontId="6" fillId="0" borderId="0" xfId="0" applyNumberFormat="1" applyFont="1" applyAlignment="1">
      <alignment horizontal="left"/>
    </xf>
    <xf numFmtId="0" fontId="6" fillId="0" borderId="0" xfId="0" applyFont="1" applyFill="1" applyAlignment="1">
      <alignment horizontal="center"/>
    </xf>
    <xf numFmtId="0" fontId="8" fillId="0" borderId="0" xfId="0" applyFont="1" applyAlignment="1">
      <alignment horizontal="left"/>
    </xf>
    <xf numFmtId="10" fontId="11" fillId="3" borderId="0" xfId="0" applyNumberFormat="1" applyFont="1" applyFill="1" applyAlignment="1">
      <alignment horizontal="left"/>
    </xf>
    <xf numFmtId="10" fontId="11" fillId="3" borderId="0" xfId="0" applyNumberFormat="1" applyFont="1" applyFill="1"/>
    <xf numFmtId="0" fontId="10" fillId="0" borderId="0" xfId="0" applyFont="1" applyFill="1"/>
    <xf numFmtId="166" fontId="6" fillId="0" borderId="0" xfId="0" applyNumberFormat="1" applyFont="1" applyFill="1" applyBorder="1"/>
    <xf numFmtId="166" fontId="11" fillId="0" borderId="0" xfId="0" applyNumberFormat="1" applyFont="1"/>
    <xf numFmtId="0" fontId="6" fillId="0" borderId="1" xfId="0" applyFont="1" applyFill="1" applyBorder="1"/>
    <xf numFmtId="0" fontId="12" fillId="0" borderId="1" xfId="0" applyFont="1" applyFill="1" applyBorder="1" applyAlignment="1">
      <alignment horizontal="center" wrapText="1"/>
    </xf>
    <xf numFmtId="0" fontId="25" fillId="0" borderId="0" xfId="0" applyFont="1" applyFill="1" applyBorder="1"/>
    <xf numFmtId="0" fontId="8" fillId="0" borderId="0" xfId="0" applyFont="1" applyFill="1" applyBorder="1"/>
    <xf numFmtId="0" fontId="11" fillId="0" borderId="0" xfId="0" applyFont="1"/>
    <xf numFmtId="0" fontId="12" fillId="0" borderId="0" xfId="0" applyFont="1"/>
    <xf numFmtId="0" fontId="9" fillId="0" borderId="0" xfId="0" applyFont="1"/>
    <xf numFmtId="0" fontId="10" fillId="0" borderId="1" xfId="0" applyFont="1" applyBorder="1" applyAlignment="1">
      <alignment horizontal="center"/>
    </xf>
    <xf numFmtId="0" fontId="6" fillId="0" borderId="1" xfId="0" applyFont="1" applyBorder="1" applyAlignment="1">
      <alignment wrapText="1"/>
    </xf>
    <xf numFmtId="9" fontId="8" fillId="0" borderId="1" xfId="0" applyNumberFormat="1" applyFont="1" applyBorder="1" applyAlignment="1">
      <alignment horizontal="left" wrapText="1"/>
    </xf>
    <xf numFmtId="166" fontId="8" fillId="0" borderId="1" xfId="0" applyNumberFormat="1" applyFont="1" applyBorder="1" applyAlignment="1">
      <alignment horizontal="left" wrapText="1"/>
    </xf>
    <xf numFmtId="166" fontId="6" fillId="3" borderId="0" xfId="0" applyNumberFormat="1" applyFont="1" applyFill="1" applyAlignment="1">
      <alignment horizontal="right"/>
    </xf>
    <xf numFmtId="0" fontId="8" fillId="0" borderId="1" xfId="0" applyFont="1" applyBorder="1" applyAlignment="1">
      <alignment horizontal="center" wrapText="1"/>
    </xf>
    <xf numFmtId="3" fontId="11" fillId="0" borderId="0" xfId="0" quotePrefix="1" applyNumberFormat="1" applyFont="1" applyFill="1" applyBorder="1" applyAlignment="1" applyProtection="1">
      <alignment horizontal="right"/>
      <protection locked="0"/>
    </xf>
    <xf numFmtId="0" fontId="28" fillId="0" borderId="0" xfId="0" applyNumberFormat="1" applyFont="1" applyBorder="1" applyProtection="1">
      <protection locked="0"/>
    </xf>
    <xf numFmtId="3" fontId="6" fillId="0" borderId="0" xfId="0" applyNumberFormat="1" applyFont="1"/>
    <xf numFmtId="0" fontId="12" fillId="0" borderId="0" xfId="0" applyFont="1" applyFill="1" applyBorder="1" applyAlignment="1">
      <alignment horizontal="center"/>
    </xf>
    <xf numFmtId="0" fontId="19" fillId="0" borderId="0" xfId="0" applyFont="1" applyAlignment="1"/>
    <xf numFmtId="0" fontId="11" fillId="0" borderId="0" xfId="0" applyFont="1" applyAlignment="1">
      <alignment horizontal="center"/>
    </xf>
    <xf numFmtId="0" fontId="29" fillId="0" borderId="1" xfId="0" applyFont="1" applyBorder="1"/>
    <xf numFmtId="3" fontId="12" fillId="0" borderId="1" xfId="0" applyNumberFormat="1" applyFont="1" applyBorder="1" applyAlignment="1">
      <alignment horizontal="center" wrapText="1"/>
    </xf>
    <xf numFmtId="168" fontId="6" fillId="0" borderId="0" xfId="0" applyNumberFormat="1" applyFont="1" applyFill="1" applyBorder="1"/>
    <xf numFmtId="2" fontId="6" fillId="0" borderId="0" xfId="0" applyNumberFormat="1" applyFont="1"/>
    <xf numFmtId="2" fontId="6" fillId="0" borderId="0" xfId="0" applyNumberFormat="1" applyFont="1" applyAlignment="1">
      <alignment wrapText="1"/>
    </xf>
    <xf numFmtId="0" fontId="12" fillId="0" borderId="0" xfId="0" applyFont="1" applyFill="1" applyBorder="1"/>
    <xf numFmtId="0" fontId="6" fillId="0" borderId="0" xfId="0" applyFont="1" applyBorder="1"/>
    <xf numFmtId="166" fontId="11" fillId="0" borderId="0" xfId="0" applyNumberFormat="1" applyFont="1" applyBorder="1" applyProtection="1">
      <protection locked="0"/>
    </xf>
    <xf numFmtId="0" fontId="8" fillId="0" borderId="0" xfId="0" applyFont="1" applyFill="1" applyBorder="1" applyAlignment="1">
      <alignment horizontal="left" wrapText="1"/>
    </xf>
    <xf numFmtId="0" fontId="8" fillId="3" borderId="0" xfId="0" applyFont="1" applyFill="1" applyBorder="1" applyAlignment="1">
      <alignment horizontal="left" wrapText="1"/>
    </xf>
    <xf numFmtId="0" fontId="6" fillId="0" borderId="0" xfId="0" applyFont="1" applyFill="1" applyBorder="1" applyAlignment="1">
      <alignment horizontal="left" vertical="center"/>
    </xf>
    <xf numFmtId="0" fontId="12" fillId="3" borderId="0" xfId="0" applyFont="1" applyFill="1" applyAlignment="1">
      <alignment horizontal="center" wrapText="1"/>
    </xf>
    <xf numFmtId="0" fontId="11" fillId="3" borderId="0" xfId="0" applyFont="1" applyFill="1" applyAlignment="1">
      <alignment horizontal="center"/>
    </xf>
    <xf numFmtId="0" fontId="12" fillId="3" borderId="0" xfId="0" applyFont="1" applyFill="1" applyAlignment="1">
      <alignment horizontal="center"/>
    </xf>
    <xf numFmtId="166" fontId="11" fillId="3" borderId="0" xfId="0" applyNumberFormat="1" applyFont="1" applyFill="1"/>
    <xf numFmtId="0" fontId="11" fillId="3" borderId="0" xfId="0" applyFont="1" applyFill="1" applyAlignment="1">
      <alignment horizontal="left" vertical="top" wrapText="1"/>
    </xf>
    <xf numFmtId="9" fontId="11" fillId="3" borderId="0" xfId="0" applyNumberFormat="1" applyFont="1" applyFill="1" applyAlignment="1">
      <alignment horizontal="left" vertical="top" wrapText="1"/>
    </xf>
    <xf numFmtId="6" fontId="11" fillId="3" borderId="0" xfId="0" applyNumberFormat="1" applyFont="1" applyFill="1" applyAlignment="1">
      <alignment horizontal="right"/>
    </xf>
    <xf numFmtId="0" fontId="11" fillId="0" borderId="0" xfId="0" applyFont="1" applyFill="1" applyAlignment="1">
      <alignment horizontal="right"/>
    </xf>
    <xf numFmtId="10" fontId="11" fillId="3" borderId="0" xfId="0" applyNumberFormat="1" applyFont="1" applyFill="1" applyAlignment="1">
      <alignment horizontal="left" vertical="top" wrapText="1"/>
    </xf>
    <xf numFmtId="10" fontId="11" fillId="3" borderId="0" xfId="0" applyNumberFormat="1" applyFont="1" applyFill="1" applyAlignment="1">
      <alignment horizontal="left" vertical="top"/>
    </xf>
    <xf numFmtId="0" fontId="11" fillId="3" borderId="0" xfId="0" applyFont="1" applyFill="1" applyAlignment="1">
      <alignment horizontal="left" vertical="top"/>
    </xf>
    <xf numFmtId="0" fontId="11" fillId="3" borderId="0" xfId="0" applyFont="1" applyFill="1" applyAlignment="1">
      <alignment horizontal="center" vertical="top"/>
    </xf>
    <xf numFmtId="165" fontId="11" fillId="3" borderId="0" xfId="0" applyNumberFormat="1" applyFont="1" applyFill="1" applyAlignment="1">
      <alignment horizontal="left" vertical="top" wrapText="1"/>
    </xf>
    <xf numFmtId="6" fontId="11" fillId="3" borderId="0" xfId="0" applyNumberFormat="1" applyFont="1" applyFill="1" applyAlignment="1">
      <alignment horizontal="right" vertical="top"/>
    </xf>
    <xf numFmtId="6" fontId="22" fillId="3" borderId="0" xfId="0" applyNumberFormat="1" applyFont="1" applyFill="1"/>
    <xf numFmtId="10" fontId="22" fillId="3" borderId="0" xfId="0" applyNumberFormat="1" applyFont="1" applyFill="1" applyAlignment="1">
      <alignment horizontal="left" vertical="top"/>
    </xf>
    <xf numFmtId="9" fontId="11" fillId="3" borderId="0" xfId="0" applyNumberFormat="1" applyFont="1" applyFill="1" applyAlignment="1">
      <alignment horizontal="left" wrapText="1"/>
    </xf>
    <xf numFmtId="170" fontId="11" fillId="3" borderId="0" xfId="0" applyNumberFormat="1" applyFont="1" applyFill="1" applyAlignment="1">
      <alignment horizontal="left" vertical="top" wrapText="1"/>
    </xf>
    <xf numFmtId="10" fontId="11" fillId="0" borderId="0" xfId="0" applyNumberFormat="1" applyFont="1" applyFill="1"/>
    <xf numFmtId="0" fontId="11" fillId="3" borderId="0" xfId="0" applyFont="1" applyFill="1" applyAlignment="1">
      <alignment horizontal="right" vertical="top"/>
    </xf>
    <xf numFmtId="10" fontId="11" fillId="0" borderId="0" xfId="0" applyNumberFormat="1" applyFont="1" applyFill="1" applyAlignment="1">
      <alignment horizontal="left"/>
    </xf>
    <xf numFmtId="0" fontId="6" fillId="3" borderId="0" xfId="0" applyFont="1" applyFill="1" applyAlignment="1">
      <alignment vertical="top"/>
    </xf>
    <xf numFmtId="0" fontId="12" fillId="0" borderId="0" xfId="0" applyFont="1" applyBorder="1" applyAlignment="1">
      <alignment wrapText="1"/>
    </xf>
    <xf numFmtId="0" fontId="12" fillId="0" borderId="0" xfId="0" applyFont="1" applyAlignment="1">
      <alignment horizontal="center" wrapText="1"/>
    </xf>
    <xf numFmtId="0" fontId="11" fillId="5" borderId="0" xfId="0" applyFont="1" applyFill="1"/>
    <xf numFmtId="0" fontId="12" fillId="0" borderId="0" xfId="0" applyFont="1" applyAlignment="1">
      <alignment horizontal="right"/>
    </xf>
    <xf numFmtId="165" fontId="11" fillId="3" borderId="0" xfId="0" applyNumberFormat="1" applyFont="1" applyFill="1" applyAlignment="1">
      <alignment horizontal="right"/>
    </xf>
    <xf numFmtId="10" fontId="11" fillId="3" borderId="0" xfId="0" applyNumberFormat="1" applyFont="1" applyFill="1" applyAlignment="1">
      <alignment horizontal="right"/>
    </xf>
    <xf numFmtId="9" fontId="11" fillId="3" borderId="0" xfId="0" applyNumberFormat="1" applyFont="1" applyFill="1" applyAlignment="1">
      <alignment horizontal="right"/>
    </xf>
    <xf numFmtId="9" fontId="11" fillId="0" borderId="0" xfId="0" applyNumberFormat="1" applyFont="1" applyAlignment="1">
      <alignment horizontal="right"/>
    </xf>
    <xf numFmtId="10" fontId="11" fillId="0" borderId="0" xfId="0" applyNumberFormat="1" applyFont="1" applyAlignment="1">
      <alignment horizontal="right"/>
    </xf>
    <xf numFmtId="0" fontId="11" fillId="0" borderId="0" xfId="0" applyFont="1" applyFill="1" applyBorder="1" applyAlignment="1" applyProtection="1">
      <alignment horizontal="left"/>
    </xf>
    <xf numFmtId="10" fontId="6" fillId="0" borderId="0" xfId="0" applyNumberFormat="1" applyFont="1"/>
    <xf numFmtId="0" fontId="11" fillId="0" borderId="0" xfId="0" applyFont="1" applyAlignment="1">
      <alignment horizontal="left"/>
    </xf>
    <xf numFmtId="0" fontId="6" fillId="0" borderId="0" xfId="0" applyFont="1" applyFill="1" applyAlignment="1">
      <alignment horizontal="right"/>
    </xf>
    <xf numFmtId="10" fontId="11" fillId="5" borderId="0" xfId="0" applyNumberFormat="1" applyFont="1" applyFill="1" applyAlignment="1">
      <alignment horizontal="right"/>
    </xf>
    <xf numFmtId="0" fontId="11" fillId="5" borderId="0" xfId="0" applyFont="1" applyFill="1" applyAlignment="1">
      <alignment horizontal="right"/>
    </xf>
    <xf numFmtId="6" fontId="11" fillId="5" borderId="0" xfId="0" applyNumberFormat="1" applyFont="1" applyFill="1" applyAlignment="1">
      <alignment horizontal="right"/>
    </xf>
    <xf numFmtId="0" fontId="29" fillId="3" borderId="0" xfId="0" applyFont="1" applyFill="1" applyAlignment="1">
      <alignment horizontal="right"/>
    </xf>
    <xf numFmtId="0" fontId="8" fillId="0" borderId="0" xfId="0" applyFont="1" applyBorder="1" applyAlignment="1">
      <alignment horizontal="center" wrapText="1"/>
    </xf>
    <xf numFmtId="10" fontId="6" fillId="3" borderId="0" xfId="0" applyNumberFormat="1" applyFont="1" applyFill="1" applyBorder="1" applyAlignment="1">
      <alignment horizontal="center"/>
    </xf>
    <xf numFmtId="0" fontId="7" fillId="0" borderId="0" xfId="0" applyNumberFormat="1" applyFont="1"/>
    <xf numFmtId="0" fontId="7" fillId="0" borderId="0" xfId="0" applyFont="1" applyFill="1"/>
    <xf numFmtId="0" fontId="7" fillId="0" borderId="0" xfId="0" applyFont="1" applyAlignment="1"/>
    <xf numFmtId="0" fontId="7" fillId="0" borderId="0" xfId="0" applyFont="1" applyAlignment="1">
      <alignment vertical="top"/>
    </xf>
    <xf numFmtId="174" fontId="7" fillId="3" borderId="0" xfId="0" applyNumberFormat="1" applyFont="1" applyFill="1" applyAlignment="1" applyProtection="1">
      <alignment horizontal="center"/>
      <protection locked="0"/>
    </xf>
    <xf numFmtId="174" fontId="7" fillId="0" borderId="0" xfId="0" applyNumberFormat="1" applyFont="1" applyFill="1" applyAlignment="1" applyProtection="1">
      <alignment horizontal="center"/>
      <protection locked="0"/>
    </xf>
    <xf numFmtId="0" fontId="7" fillId="3" borderId="0" xfId="0" applyFont="1" applyFill="1" applyAlignment="1" applyProtection="1">
      <alignment horizontal="center"/>
      <protection locked="0"/>
    </xf>
    <xf numFmtId="0" fontId="16" fillId="0" borderId="0" xfId="0" applyFont="1" applyFill="1" applyAlignment="1">
      <alignment horizontal="center"/>
    </xf>
    <xf numFmtId="0" fontId="16" fillId="0" borderId="0" xfId="0" applyFont="1" applyFill="1" applyAlignment="1">
      <alignment horizontal="center" wrapText="1"/>
    </xf>
    <xf numFmtId="0" fontId="16" fillId="0" borderId="0" xfId="0" applyFont="1" applyFill="1"/>
    <xf numFmtId="0" fontId="17" fillId="0" borderId="0" xfId="0" applyFont="1" applyAlignment="1">
      <alignment vertical="top"/>
    </xf>
    <xf numFmtId="0" fontId="17" fillId="0" borderId="0" xfId="0" applyFont="1" applyAlignment="1">
      <alignment wrapText="1"/>
    </xf>
    <xf numFmtId="49" fontId="17" fillId="3" borderId="0" xfId="0" applyNumberFormat="1" applyFont="1" applyFill="1" applyAlignment="1">
      <alignment horizontal="center"/>
    </xf>
    <xf numFmtId="0" fontId="17" fillId="3" borderId="0" xfId="0" applyFont="1" applyFill="1" applyAlignment="1">
      <alignment vertical="top"/>
    </xf>
    <xf numFmtId="0" fontId="16" fillId="0" borderId="0" xfId="0" applyFont="1" applyAlignment="1">
      <alignment vertical="top"/>
    </xf>
    <xf numFmtId="0" fontId="17" fillId="3" borderId="0" xfId="0" applyFont="1" applyFill="1" applyAlignment="1">
      <alignment wrapText="1"/>
    </xf>
    <xf numFmtId="0" fontId="7" fillId="3" borderId="0" xfId="0" applyFont="1" applyFill="1" applyAlignment="1">
      <alignment wrapText="1"/>
    </xf>
    <xf numFmtId="165" fontId="11" fillId="3" borderId="0" xfId="0" applyNumberFormat="1" applyFont="1" applyFill="1" applyAlignment="1">
      <alignment horizontal="left" vertical="top"/>
    </xf>
    <xf numFmtId="6" fontId="6" fillId="3" borderId="0" xfId="0" applyNumberFormat="1" applyFont="1" applyFill="1"/>
    <xf numFmtId="49" fontId="6" fillId="0" borderId="0" xfId="0" applyNumberFormat="1" applyFont="1" applyAlignment="1">
      <alignment horizontal="right"/>
    </xf>
    <xf numFmtId="0" fontId="6" fillId="3" borderId="0" xfId="0" applyFont="1" applyFill="1" applyAlignment="1">
      <alignment horizontal="left"/>
    </xf>
    <xf numFmtId="0" fontId="12" fillId="0" borderId="0" xfId="0" applyFont="1" applyAlignment="1">
      <alignment horizontal="center" vertical="center" wrapText="1"/>
    </xf>
    <xf numFmtId="0" fontId="8" fillId="0" borderId="0" xfId="0" applyFont="1" applyBorder="1" applyAlignment="1">
      <alignment horizontal="right" wrapText="1"/>
    </xf>
    <xf numFmtId="0" fontId="6" fillId="3" borderId="0" xfId="0" applyNumberFormat="1" applyFont="1" applyFill="1" applyBorder="1" applyAlignment="1">
      <alignment horizontal="right"/>
    </xf>
    <xf numFmtId="0" fontId="11" fillId="0" borderId="1" xfId="0" applyFont="1" applyBorder="1"/>
    <xf numFmtId="166" fontId="6" fillId="3" borderId="0" xfId="0" applyNumberFormat="1" applyFont="1" applyFill="1" applyAlignment="1">
      <alignment horizontal="left"/>
    </xf>
    <xf numFmtId="9" fontId="6" fillId="3" borderId="0" xfId="0" applyNumberFormat="1" applyFont="1" applyFill="1" applyAlignment="1">
      <alignment horizontal="center"/>
    </xf>
    <xf numFmtId="9" fontId="6" fillId="0" borderId="0" xfId="0" applyNumberFormat="1" applyFont="1" applyFill="1" applyAlignment="1">
      <alignment horizontal="center"/>
    </xf>
    <xf numFmtId="166" fontId="6" fillId="0" borderId="0" xfId="0" applyNumberFormat="1" applyFont="1" applyFill="1" applyAlignment="1">
      <alignment horizontal="left"/>
    </xf>
    <xf numFmtId="166" fontId="6" fillId="0" borderId="0" xfId="0" applyNumberFormat="1" applyFont="1" applyBorder="1"/>
    <xf numFmtId="0" fontId="6" fillId="0" borderId="0" xfId="0" applyFont="1" applyBorder="1" applyAlignment="1">
      <alignment horizontal="right"/>
    </xf>
    <xf numFmtId="166" fontId="11" fillId="3" borderId="0" xfId="0" applyNumberFormat="1" applyFont="1" applyFill="1" applyBorder="1"/>
    <xf numFmtId="165" fontId="6" fillId="0" borderId="0" xfId="0" applyNumberFormat="1" applyFont="1"/>
    <xf numFmtId="165" fontId="6" fillId="3" borderId="0" xfId="0" applyNumberFormat="1" applyFont="1" applyFill="1"/>
    <xf numFmtId="166" fontId="6" fillId="0" borderId="0" xfId="0" applyNumberFormat="1" applyFont="1"/>
    <xf numFmtId="166" fontId="6" fillId="3" borderId="0" xfId="0" applyNumberFormat="1" applyFont="1" applyFill="1"/>
    <xf numFmtId="0" fontId="12" fillId="0" borderId="0" xfId="0" applyFont="1"/>
    <xf numFmtId="0" fontId="11" fillId="3" borderId="0" xfId="0" applyNumberFormat="1" applyFont="1" applyFill="1" applyBorder="1" applyProtection="1">
      <protection locked="0"/>
    </xf>
    <xf numFmtId="0" fontId="11" fillId="0" borderId="0" xfId="0" applyFont="1" applyAlignment="1">
      <alignment horizontal="right"/>
    </xf>
    <xf numFmtId="0" fontId="11" fillId="3" borderId="0" xfId="0" applyFont="1" applyFill="1" applyAlignment="1">
      <alignment horizontal="right"/>
    </xf>
    <xf numFmtId="0" fontId="6" fillId="0" borderId="0" xfId="0" applyFont="1"/>
    <xf numFmtId="0" fontId="6" fillId="0" borderId="0" xfId="0" applyFont="1" applyAlignment="1">
      <alignment horizontal="right"/>
    </xf>
    <xf numFmtId="0" fontId="11" fillId="0" borderId="0" xfId="0" applyNumberFormat="1" applyFont="1" applyBorder="1" applyProtection="1">
      <protection locked="0"/>
    </xf>
    <xf numFmtId="0" fontId="6" fillId="3" borderId="0" xfId="0" applyFont="1" applyFill="1"/>
    <xf numFmtId="0" fontId="12" fillId="0" borderId="1" xfId="0" applyFont="1" applyBorder="1"/>
    <xf numFmtId="0" fontId="19" fillId="0" borderId="0" xfId="0" applyFont="1" applyFill="1" applyBorder="1"/>
    <xf numFmtId="0" fontId="36" fillId="0" borderId="0" xfId="0" applyFont="1" applyAlignment="1">
      <alignment wrapText="1"/>
    </xf>
    <xf numFmtId="0" fontId="5" fillId="0" borderId="0" xfId="0" applyFont="1"/>
    <xf numFmtId="0" fontId="8" fillId="0" borderId="0" xfId="0" applyFont="1" applyAlignment="1">
      <alignment horizontal="center"/>
    </xf>
    <xf numFmtId="0" fontId="19" fillId="0" borderId="0" xfId="0" applyFont="1" applyAlignment="1">
      <alignment horizontal="center"/>
    </xf>
    <xf numFmtId="0" fontId="25" fillId="0" borderId="0" xfId="0" applyFont="1" applyAlignment="1">
      <alignment horizontal="center"/>
    </xf>
    <xf numFmtId="0" fontId="6" fillId="0" borderId="0" xfId="0" applyFont="1" applyAlignment="1">
      <alignment horizontal="center"/>
    </xf>
    <xf numFmtId="10" fontId="6" fillId="0" borderId="0" xfId="0" applyNumberFormat="1" applyFont="1" applyFill="1" applyBorder="1" applyAlignment="1">
      <alignment horizontal="center"/>
    </xf>
    <xf numFmtId="0" fontId="6" fillId="0" borderId="0" xfId="0" applyNumberFormat="1" applyFont="1" applyFill="1" applyBorder="1" applyAlignment="1">
      <alignment horizontal="right"/>
    </xf>
    <xf numFmtId="170" fontId="11" fillId="0" borderId="0" xfId="0" applyNumberFormat="1" applyFont="1" applyFill="1" applyAlignment="1">
      <alignment horizontal="left"/>
    </xf>
    <xf numFmtId="0" fontId="0" fillId="0" borderId="0" xfId="0" applyAlignment="1">
      <alignment vertical="center" wrapText="1"/>
    </xf>
    <xf numFmtId="0" fontId="6" fillId="0" borderId="1" xfId="0" applyFont="1" applyFill="1" applyBorder="1" applyAlignment="1">
      <alignment horizontal="left" vertical="center" wrapText="1"/>
    </xf>
    <xf numFmtId="0" fontId="6" fillId="0" borderId="1" xfId="0" applyFont="1" applyFill="1" applyBorder="1" applyAlignment="1">
      <alignment horizontal="center" vertical="center" wrapText="1"/>
    </xf>
    <xf numFmtId="0" fontId="10" fillId="0" borderId="0" xfId="0" applyFont="1" applyAlignment="1"/>
    <xf numFmtId="0" fontId="6" fillId="0" borderId="0" xfId="0" applyFont="1" applyFill="1" applyBorder="1" applyAlignment="1">
      <alignment vertical="center"/>
    </xf>
    <xf numFmtId="0" fontId="6" fillId="0" borderId="0" xfId="0" applyFont="1" applyFill="1" applyBorder="1" applyAlignment="1">
      <alignment horizontal="center" vertical="center"/>
    </xf>
    <xf numFmtId="0" fontId="6" fillId="0" borderId="0" xfId="0" quotePrefix="1" applyFont="1" applyFill="1" applyBorder="1" applyAlignment="1">
      <alignment horizontal="center" vertical="center"/>
    </xf>
    <xf numFmtId="0" fontId="6" fillId="3" borderId="0" xfId="0" applyFont="1" applyFill="1" applyAlignment="1">
      <alignment horizontal="right"/>
    </xf>
    <xf numFmtId="166" fontId="11" fillId="0" borderId="0" xfId="0" applyNumberFormat="1" applyFont="1" applyFill="1"/>
    <xf numFmtId="0" fontId="11" fillId="0" borderId="0" xfId="0" applyFont="1" applyFill="1"/>
    <xf numFmtId="39" fontId="11" fillId="0" borderId="0" xfId="0" applyNumberFormat="1" applyFont="1" applyFill="1"/>
    <xf numFmtId="37" fontId="12" fillId="0" borderId="0" xfId="0" applyNumberFormat="1" applyFont="1" applyFill="1"/>
    <xf numFmtId="0" fontId="6" fillId="0" borderId="0" xfId="0" applyFont="1"/>
    <xf numFmtId="165" fontId="0" fillId="0" borderId="0" xfId="0" applyNumberFormat="1" applyFont="1"/>
    <xf numFmtId="10" fontId="0" fillId="0" borderId="0" xfId="0" applyNumberFormat="1" applyFont="1"/>
    <xf numFmtId="170" fontId="0" fillId="0" borderId="0" xfId="0" applyNumberFormat="1" applyFont="1"/>
    <xf numFmtId="176" fontId="0" fillId="0" borderId="0" xfId="0" applyNumberFormat="1" applyFont="1"/>
    <xf numFmtId="0" fontId="12" fillId="0" borderId="1" xfId="0" applyFont="1" applyFill="1" applyBorder="1"/>
    <xf numFmtId="165" fontId="6" fillId="0" borderId="0" xfId="0" applyNumberFormat="1" applyFont="1" applyAlignment="1">
      <alignment horizontal="right"/>
    </xf>
    <xf numFmtId="0" fontId="7" fillId="0" borderId="0" xfId="0" applyFont="1"/>
    <xf numFmtId="0" fontId="11" fillId="3" borderId="0" xfId="0" applyFont="1" applyFill="1"/>
    <xf numFmtId="0" fontId="11" fillId="0" borderId="0" xfId="0" applyFont="1"/>
    <xf numFmtId="170" fontId="6" fillId="0" borderId="0" xfId="0" applyNumberFormat="1" applyFont="1" applyFill="1" applyBorder="1" applyAlignment="1">
      <alignment horizontal="right"/>
    </xf>
    <xf numFmtId="10" fontId="6" fillId="0" borderId="0" xfId="0" applyNumberFormat="1" applyFont="1" applyBorder="1" applyAlignment="1">
      <alignment horizontal="right"/>
    </xf>
    <xf numFmtId="10" fontId="6" fillId="3" borderId="0" xfId="0" applyNumberFormat="1" applyFont="1" applyFill="1" applyBorder="1" applyAlignment="1">
      <alignment horizontal="right"/>
    </xf>
    <xf numFmtId="165" fontId="7" fillId="0" borderId="0" xfId="0" applyNumberFormat="1" applyFont="1" applyFill="1" applyBorder="1" applyAlignment="1">
      <alignment horizontal="center"/>
    </xf>
    <xf numFmtId="170" fontId="6" fillId="3" borderId="0" xfId="0" applyNumberFormat="1" applyFont="1" applyFill="1" applyBorder="1" applyAlignment="1">
      <alignment horizontal="right"/>
    </xf>
    <xf numFmtId="10" fontId="6" fillId="0" borderId="0" xfId="0" applyNumberFormat="1" applyFont="1" applyAlignment="1"/>
    <xf numFmtId="0" fontId="0" fillId="0" borderId="0" xfId="0"/>
    <xf numFmtId="0" fontId="3" fillId="0" borderId="0" xfId="0" applyFont="1"/>
    <xf numFmtId="0" fontId="50" fillId="0" borderId="0" xfId="0" applyFont="1" applyAlignment="1">
      <alignment vertical="top"/>
    </xf>
    <xf numFmtId="0" fontId="50" fillId="0" borderId="0" xfId="0" applyFont="1" applyFill="1" applyBorder="1" applyAlignment="1" applyProtection="1">
      <alignment horizontal="left"/>
    </xf>
    <xf numFmtId="165" fontId="12" fillId="0" borderId="1" xfId="0" applyNumberFormat="1" applyFont="1" applyFill="1" applyBorder="1" applyAlignment="1">
      <alignment horizontal="center" wrapText="1"/>
    </xf>
    <xf numFmtId="0" fontId="6" fillId="3" borderId="0" xfId="0" applyFont="1" applyFill="1" applyAlignment="1">
      <alignment horizontal="center"/>
    </xf>
    <xf numFmtId="0" fontId="11" fillId="0" borderId="0" xfId="0" applyFont="1" applyBorder="1"/>
    <xf numFmtId="0" fontId="11" fillId="3" borderId="0" xfId="0" applyFont="1" applyFill="1" applyBorder="1"/>
    <xf numFmtId="0" fontId="11" fillId="0" borderId="0" xfId="0" applyFont="1" applyFill="1" applyBorder="1"/>
    <xf numFmtId="165" fontId="6" fillId="3" borderId="0" xfId="58273" applyNumberFormat="1" applyFont="1" applyFill="1" applyAlignment="1">
      <alignment horizontal="center" vertical="center"/>
    </xf>
    <xf numFmtId="165" fontId="6" fillId="0" borderId="0" xfId="58273" applyNumberFormat="1" applyFont="1" applyFill="1" applyBorder="1" applyAlignment="1">
      <alignment horizontal="center" vertical="center"/>
    </xf>
    <xf numFmtId="49" fontId="7" fillId="3" borderId="0" xfId="0" applyNumberFormat="1" applyFont="1" applyFill="1" applyAlignment="1">
      <alignment horizontal="center"/>
    </xf>
    <xf numFmtId="49" fontId="17" fillId="3" borderId="0" xfId="0" quotePrefix="1" applyNumberFormat="1" applyFont="1" applyFill="1" applyAlignment="1">
      <alignment horizontal="center"/>
    </xf>
    <xf numFmtId="166" fontId="11" fillId="0" borderId="0" xfId="0" applyNumberFormat="1" applyFont="1" applyFill="1" applyAlignment="1">
      <alignment horizontal="right"/>
    </xf>
    <xf numFmtId="165" fontId="6" fillId="3" borderId="0" xfId="58273" applyNumberFormat="1" applyFont="1" applyFill="1" applyAlignment="1">
      <alignment horizontal="right"/>
    </xf>
    <xf numFmtId="10" fontId="6" fillId="3" borderId="0" xfId="58273" applyNumberFormat="1" applyFont="1" applyFill="1" applyAlignment="1">
      <alignment horizontal="right"/>
    </xf>
    <xf numFmtId="176" fontId="6" fillId="3" borderId="0" xfId="58273" applyNumberFormat="1" applyFont="1" applyFill="1" applyAlignment="1">
      <alignment horizontal="right"/>
    </xf>
    <xf numFmtId="10" fontId="6" fillId="0" borderId="0" xfId="58273" applyNumberFormat="1" applyFont="1" applyAlignment="1">
      <alignment horizontal="right"/>
    </xf>
    <xf numFmtId="165" fontId="6" fillId="0" borderId="0" xfId="58273" applyNumberFormat="1" applyFont="1" applyAlignment="1">
      <alignment horizontal="right"/>
    </xf>
    <xf numFmtId="0" fontId="6" fillId="0" borderId="0" xfId="0" applyFont="1" applyBorder="1" applyAlignment="1">
      <alignment horizontal="center"/>
    </xf>
    <xf numFmtId="165" fontId="6" fillId="0" borderId="0" xfId="0" applyNumberFormat="1" applyFont="1" applyFill="1" applyAlignment="1">
      <alignment horizontal="center"/>
    </xf>
    <xf numFmtId="0" fontId="6" fillId="0" borderId="0" xfId="0" applyFont="1" applyAlignment="1">
      <alignment horizontal="center"/>
    </xf>
    <xf numFmtId="165" fontId="11" fillId="36" borderId="0" xfId="0" applyNumberFormat="1" applyFont="1" applyFill="1" applyAlignment="1">
      <alignment horizontal="right"/>
    </xf>
    <xf numFmtId="0" fontId="11" fillId="36" borderId="0" xfId="0" applyFont="1" applyFill="1" applyAlignment="1">
      <alignment horizontal="right"/>
    </xf>
    <xf numFmtId="6" fontId="11" fillId="36" borderId="0" xfId="0" applyNumberFormat="1" applyFont="1" applyFill="1" applyAlignment="1">
      <alignment horizontal="right"/>
    </xf>
    <xf numFmtId="10" fontId="11" fillId="36" borderId="0" xfId="0" applyNumberFormat="1" applyFont="1" applyFill="1" applyAlignment="1">
      <alignment horizontal="right"/>
    </xf>
    <xf numFmtId="0" fontId="6" fillId="0" borderId="0" xfId="0" quotePrefix="1" applyNumberFormat="1" applyFont="1" applyFill="1" applyBorder="1" applyAlignment="1">
      <alignment horizontal="center" vertical="center"/>
    </xf>
    <xf numFmtId="166" fontId="6" fillId="0" borderId="0" xfId="0" applyNumberFormat="1" applyFont="1" applyFill="1"/>
    <xf numFmtId="49" fontId="6" fillId="0" borderId="0" xfId="0" applyNumberFormat="1" applyFont="1" applyFill="1" applyAlignment="1">
      <alignment horizontal="right"/>
    </xf>
    <xf numFmtId="173" fontId="6" fillId="0" borderId="0" xfId="0" applyNumberFormat="1" applyFont="1"/>
    <xf numFmtId="165" fontId="6" fillId="0" borderId="0" xfId="58273" applyNumberFormat="1" applyFont="1"/>
    <xf numFmtId="172" fontId="6" fillId="3" borderId="0" xfId="0" applyNumberFormat="1" applyFont="1" applyFill="1"/>
    <xf numFmtId="172" fontId="6" fillId="0" borderId="0" xfId="0" applyNumberFormat="1" applyFont="1"/>
    <xf numFmtId="172" fontId="11" fillId="0" borderId="0" xfId="0" applyNumberFormat="1" applyFont="1"/>
    <xf numFmtId="179" fontId="6" fillId="3" borderId="0" xfId="0" applyNumberFormat="1" applyFont="1" applyFill="1"/>
    <xf numFmtId="179" fontId="6" fillId="0" borderId="0" xfId="0" applyNumberFormat="1" applyFont="1"/>
    <xf numFmtId="1" fontId="11" fillId="3" borderId="0" xfId="0" applyNumberFormat="1" applyFont="1" applyFill="1" applyAlignment="1">
      <alignment horizontal="right"/>
    </xf>
    <xf numFmtId="172" fontId="11" fillId="3" borderId="0" xfId="0" applyNumberFormat="1" applyFont="1" applyFill="1"/>
    <xf numFmtId="166" fontId="6" fillId="0" borderId="0" xfId="0" applyNumberFormat="1" applyFont="1" applyAlignment="1">
      <alignment horizontal="right"/>
    </xf>
    <xf numFmtId="49" fontId="17" fillId="3" borderId="0" xfId="0" applyNumberFormat="1" applyFont="1" applyFill="1" applyAlignment="1">
      <alignment horizontal="center" vertical="center"/>
    </xf>
    <xf numFmtId="180" fontId="6" fillId="0" borderId="0" xfId="0" applyNumberFormat="1" applyFont="1" applyAlignment="1">
      <alignment horizontal="right"/>
    </xf>
    <xf numFmtId="0" fontId="2" fillId="0" borderId="0" xfId="0" applyFont="1"/>
    <xf numFmtId="165" fontId="11" fillId="0" borderId="0" xfId="58273" applyNumberFormat="1" applyFont="1"/>
    <xf numFmtId="166" fontId="11" fillId="3" borderId="0" xfId="0" applyNumberFormat="1" applyFont="1" applyFill="1" applyAlignment="1">
      <alignment horizontal="right"/>
    </xf>
    <xf numFmtId="166" fontId="11" fillId="0" borderId="0" xfId="0" applyNumberFormat="1" applyFont="1" applyAlignment="1">
      <alignment horizontal="right"/>
    </xf>
    <xf numFmtId="9" fontId="6" fillId="3" borderId="0" xfId="58273" applyFont="1" applyFill="1" applyAlignment="1">
      <alignment horizontal="center"/>
    </xf>
    <xf numFmtId="9" fontId="6" fillId="0" borderId="0" xfId="58273" applyFont="1" applyFill="1" applyAlignment="1">
      <alignment horizontal="center"/>
    </xf>
    <xf numFmtId="0" fontId="15" fillId="0" borderId="0" xfId="0" applyFont="1" applyAlignment="1">
      <alignment horizontal="center"/>
    </xf>
    <xf numFmtId="0" fontId="8" fillId="0" borderId="0" xfId="0" applyFont="1" applyAlignment="1">
      <alignment horizontal="center"/>
    </xf>
    <xf numFmtId="0" fontId="11" fillId="0" borderId="0" xfId="0" applyFont="1" applyAlignment="1">
      <alignment horizontal="left" wrapText="1"/>
    </xf>
    <xf numFmtId="0" fontId="6" fillId="0" borderId="0" xfId="0" applyFont="1" applyAlignment="1">
      <alignment wrapText="1"/>
    </xf>
    <xf numFmtId="0" fontId="12" fillId="0" borderId="1" xfId="0" applyFont="1" applyBorder="1" applyAlignment="1">
      <alignment horizontal="center"/>
    </xf>
    <xf numFmtId="0" fontId="0" fillId="0" borderId="0" xfId="0" applyAlignment="1">
      <alignment wrapText="1"/>
    </xf>
    <xf numFmtId="0" fontId="6" fillId="0" borderId="0" xfId="0" applyFont="1" applyAlignment="1"/>
    <xf numFmtId="0" fontId="11" fillId="0" borderId="0" xfId="0" applyFont="1" applyFill="1" applyBorder="1" applyAlignment="1">
      <alignment horizontal="left" wrapText="1"/>
    </xf>
    <xf numFmtId="0" fontId="8" fillId="0" borderId="0" xfId="0" applyFont="1" applyBorder="1" applyAlignment="1">
      <alignment horizontal="center"/>
    </xf>
    <xf numFmtId="0" fontId="19" fillId="0" borderId="0" xfId="0" applyFont="1" applyAlignment="1">
      <alignment horizontal="center"/>
    </xf>
    <xf numFmtId="0" fontId="25" fillId="0" borderId="0" xfId="0" applyFont="1" applyAlignment="1">
      <alignment horizontal="center"/>
    </xf>
    <xf numFmtId="0" fontId="0" fillId="0" borderId="0" xfId="0" applyAlignment="1">
      <alignment vertical="top" wrapText="1"/>
    </xf>
    <xf numFmtId="0" fontId="6" fillId="0" borderId="0" xfId="0" applyFont="1" applyAlignment="1">
      <alignment horizontal="center"/>
    </xf>
    <xf numFmtId="0" fontId="0" fillId="0" borderId="0" xfId="0" applyAlignment="1"/>
    <xf numFmtId="0" fontId="0" fillId="0" borderId="0" xfId="0" applyFont="1" applyAlignment="1"/>
    <xf numFmtId="0" fontId="6" fillId="0" borderId="0" xfId="0" applyFont="1" applyAlignment="1">
      <alignment horizontal="left" wrapText="1"/>
    </xf>
    <xf numFmtId="10" fontId="19" fillId="0" borderId="0" xfId="0" applyNumberFormat="1" applyFont="1" applyAlignment="1">
      <alignment horizontal="center"/>
    </xf>
    <xf numFmtId="0" fontId="11" fillId="0" borderId="0" xfId="0" applyFont="1" applyAlignment="1"/>
    <xf numFmtId="0" fontId="5" fillId="0" borderId="0" xfId="0" applyFont="1" applyAlignment="1" applyProtection="1"/>
    <xf numFmtId="0" fontId="6" fillId="0" borderId="0" xfId="0" applyFont="1" applyAlignment="1">
      <alignment horizontal="left" vertical="top" wrapText="1"/>
    </xf>
    <xf numFmtId="0" fontId="6" fillId="0" borderId="0" xfId="0" applyFont="1" applyAlignment="1">
      <alignment horizontal="left"/>
    </xf>
    <xf numFmtId="3" fontId="11" fillId="3" borderId="0" xfId="0" applyNumberFormat="1" applyFont="1" applyFill="1"/>
    <xf numFmtId="3" fontId="11" fillId="0" borderId="0" xfId="0" applyNumberFormat="1" applyFont="1"/>
    <xf numFmtId="3" fontId="11" fillId="3" borderId="0" xfId="0" applyNumberFormat="1" applyFont="1" applyFill="1" applyAlignment="1">
      <alignment horizontal="right"/>
    </xf>
    <xf numFmtId="165" fontId="11" fillId="3" borderId="0" xfId="0" applyNumberFormat="1" applyFont="1" applyFill="1"/>
    <xf numFmtId="165" fontId="11" fillId="0" borderId="0" xfId="0" applyNumberFormat="1" applyFont="1"/>
    <xf numFmtId="166" fontId="11" fillId="5" borderId="0" xfId="0" applyNumberFormat="1" applyFont="1" applyFill="1" applyAlignment="1">
      <alignment horizontal="right"/>
    </xf>
    <xf numFmtId="10" fontId="11" fillId="0" borderId="0" xfId="0" applyNumberFormat="1" applyFont="1"/>
    <xf numFmtId="0" fontId="54" fillId="0" borderId="0" xfId="0" applyFont="1"/>
    <xf numFmtId="0" fontId="26" fillId="0" borderId="0" xfId="0" applyFont="1"/>
    <xf numFmtId="0" fontId="55" fillId="37" borderId="14" xfId="0" applyFont="1" applyFill="1" applyBorder="1" applyAlignment="1">
      <alignment horizontal="left" vertical="top" wrapText="1"/>
    </xf>
    <xf numFmtId="6" fontId="6" fillId="0" borderId="0" xfId="0" applyNumberFormat="1" applyFont="1" applyAlignment="1">
      <alignment horizontal="left"/>
    </xf>
    <xf numFmtId="6" fontId="6" fillId="0" borderId="0" xfId="0" applyNumberFormat="1" applyFont="1" applyFill="1" applyAlignment="1">
      <alignment horizontal="left"/>
    </xf>
    <xf numFmtId="0" fontId="55" fillId="37" borderId="14" xfId="0" applyFont="1" applyFill="1" applyBorder="1" applyAlignment="1">
      <alignment horizontal="left" vertical="top" wrapText="1"/>
    </xf>
    <xf numFmtId="0" fontId="11" fillId="0" borderId="0" xfId="0" applyFont="1" applyAlignment="1"/>
    <xf numFmtId="175" fontId="17" fillId="0" borderId="0" xfId="58274" applyNumberFormat="1" applyFont="1" applyBorder="1"/>
    <xf numFmtId="0" fontId="6" fillId="5" borderId="0" xfId="0" applyFont="1" applyFill="1"/>
    <xf numFmtId="0" fontId="6" fillId="5" borderId="0" xfId="0" applyFont="1" applyFill="1" applyAlignment="1">
      <alignment horizontal="left" wrapText="1"/>
    </xf>
    <xf numFmtId="0" fontId="6" fillId="5" borderId="0" xfId="0" applyFont="1" applyFill="1" applyAlignment="1">
      <alignment horizontal="center"/>
    </xf>
    <xf numFmtId="10" fontId="6" fillId="3" borderId="0" xfId="0" applyNumberFormat="1" applyFont="1" applyFill="1" applyAlignment="1">
      <alignment horizontal="center"/>
    </xf>
    <xf numFmtId="0" fontId="11" fillId="5" borderId="0" xfId="0" applyFont="1" applyFill="1" applyAlignment="1">
      <alignment horizontal="center"/>
    </xf>
    <xf numFmtId="10" fontId="0" fillId="0" borderId="0" xfId="58273" applyNumberFormat="1" applyFont="1"/>
    <xf numFmtId="10" fontId="0" fillId="0" borderId="0" xfId="0" applyNumberFormat="1"/>
    <xf numFmtId="0" fontId="0" fillId="0" borderId="16" xfId="0" applyBorder="1"/>
    <xf numFmtId="10" fontId="0" fillId="0" borderId="16" xfId="58273" applyNumberFormat="1" applyFont="1" applyBorder="1"/>
    <xf numFmtId="10" fontId="0" fillId="0" borderId="16" xfId="0" applyNumberFormat="1" applyBorder="1"/>
    <xf numFmtId="10" fontId="0" fillId="0" borderId="17" xfId="0" applyNumberFormat="1" applyBorder="1"/>
    <xf numFmtId="182" fontId="6" fillId="0" borderId="0" xfId="0" quotePrefix="1" applyNumberFormat="1" applyFont="1" applyFill="1" applyBorder="1" applyAlignment="1">
      <alignment horizontal="center" vertical="center"/>
    </xf>
    <xf numFmtId="3" fontId="11" fillId="5" borderId="0" xfId="0" applyNumberFormat="1" applyFont="1" applyFill="1"/>
    <xf numFmtId="0" fontId="6" fillId="3" borderId="0" xfId="0" applyFont="1" applyFill="1" applyBorder="1" applyAlignment="1">
      <alignment horizontal="center" vertical="center"/>
    </xf>
    <xf numFmtId="165" fontId="6" fillId="5" borderId="0" xfId="58273" applyNumberFormat="1" applyFont="1" applyFill="1" applyBorder="1" applyAlignment="1">
      <alignment horizontal="center" vertical="center"/>
    </xf>
    <xf numFmtId="3" fontId="6" fillId="3" borderId="0" xfId="0" applyNumberFormat="1" applyFont="1" applyFill="1"/>
    <xf numFmtId="1" fontId="11" fillId="5" borderId="0" xfId="0" applyNumberFormat="1" applyFont="1" applyFill="1" applyAlignment="1">
      <alignment horizontal="right"/>
    </xf>
    <xf numFmtId="0" fontId="6" fillId="5" borderId="0" xfId="0" applyFont="1" applyFill="1" applyBorder="1"/>
    <xf numFmtId="7" fontId="6" fillId="5" borderId="0" xfId="0" applyNumberFormat="1" applyFont="1" applyFill="1"/>
    <xf numFmtId="0" fontId="6" fillId="3" borderId="0" xfId="0" quotePrefix="1" applyNumberFormat="1" applyFont="1" applyFill="1" applyBorder="1" applyAlignment="1">
      <alignment horizontal="right"/>
    </xf>
    <xf numFmtId="0" fontId="6" fillId="3" borderId="0" xfId="0" quotePrefix="1" applyFont="1" applyFill="1" applyBorder="1" applyAlignment="1">
      <alignment horizontal="right"/>
    </xf>
    <xf numFmtId="0" fontId="6" fillId="0" borderId="0" xfId="0" quotePrefix="1" applyNumberFormat="1" applyFont="1" applyFill="1" applyBorder="1" applyAlignment="1">
      <alignment horizontal="right"/>
    </xf>
    <xf numFmtId="10" fontId="6" fillId="0" borderId="0" xfId="0" applyNumberFormat="1" applyFont="1" applyFill="1" applyBorder="1" applyAlignment="1">
      <alignment horizontal="right"/>
    </xf>
    <xf numFmtId="165" fontId="11" fillId="5" borderId="0" xfId="0" applyNumberFormat="1" applyFont="1" applyFill="1"/>
    <xf numFmtId="165" fontId="11" fillId="5" borderId="0" xfId="0" applyNumberFormat="1" applyFont="1" applyFill="1" applyBorder="1"/>
    <xf numFmtId="165" fontId="6" fillId="0" borderId="0" xfId="58273" applyNumberFormat="1" applyFont="1" applyFill="1" applyAlignment="1">
      <alignment horizontal="center" vertical="center"/>
    </xf>
    <xf numFmtId="0" fontId="8" fillId="0" borderId="0" xfId="0" applyFont="1" applyAlignment="1">
      <alignment horizontal="center"/>
    </xf>
    <xf numFmtId="0" fontId="10" fillId="0" borderId="0" xfId="0" applyFont="1" applyAlignment="1">
      <alignment horizontal="center" wrapText="1" shrinkToFit="1"/>
    </xf>
    <xf numFmtId="0" fontId="9" fillId="0" borderId="0" xfId="0" applyFont="1" applyAlignment="1">
      <alignment horizontal="center" wrapText="1" shrinkToFit="1"/>
    </xf>
    <xf numFmtId="0" fontId="11" fillId="0" borderId="0" xfId="0" applyFont="1" applyAlignment="1">
      <alignment horizontal="left" wrapText="1"/>
    </xf>
    <xf numFmtId="0" fontId="12" fillId="0" borderId="1" xfId="0" applyFont="1" applyBorder="1" applyAlignment="1">
      <alignment horizontal="center"/>
    </xf>
    <xf numFmtId="0" fontId="0" fillId="0" borderId="0" xfId="0" applyAlignment="1">
      <alignment wrapText="1"/>
    </xf>
    <xf numFmtId="0" fontId="6" fillId="0" borderId="0" xfId="0" applyFont="1" applyAlignment="1"/>
    <xf numFmtId="0" fontId="10" fillId="0" borderId="0" xfId="0" applyFont="1" applyAlignment="1">
      <alignment horizontal="center"/>
    </xf>
    <xf numFmtId="0" fontId="19" fillId="0" borderId="0" xfId="0" applyFont="1" applyAlignment="1">
      <alignment horizontal="center"/>
    </xf>
    <xf numFmtId="0" fontId="25" fillId="0" borderId="0" xfId="0" applyFont="1" applyAlignment="1">
      <alignment horizontal="center"/>
    </xf>
    <xf numFmtId="0" fontId="6" fillId="0" borderId="0" xfId="0" applyFont="1" applyAlignment="1">
      <alignment horizontal="center"/>
    </xf>
    <xf numFmtId="0" fontId="0" fillId="0" borderId="0" xfId="0" applyAlignment="1"/>
    <xf numFmtId="0" fontId="3" fillId="0" borderId="0" xfId="0" applyFont="1" applyAlignment="1">
      <alignment horizontal="center"/>
    </xf>
    <xf numFmtId="0" fontId="0" fillId="0" borderId="0" xfId="0" applyAlignment="1">
      <alignment horizontal="center"/>
    </xf>
    <xf numFmtId="0" fontId="6" fillId="0" borderId="0" xfId="0" applyFont="1" applyAlignment="1">
      <alignment horizontal="left" wrapText="1"/>
    </xf>
    <xf numFmtId="0" fontId="11" fillId="0" borderId="0" xfId="0" applyFont="1" applyAlignment="1">
      <alignment vertical="top" wrapText="1"/>
    </xf>
    <xf numFmtId="0" fontId="5" fillId="0" borderId="0" xfId="0" applyFont="1" applyAlignment="1" applyProtection="1"/>
    <xf numFmtId="0" fontId="6" fillId="0" borderId="0" xfId="0" applyFont="1" applyAlignment="1">
      <alignment horizontal="left" vertical="top" wrapText="1"/>
    </xf>
    <xf numFmtId="0" fontId="6" fillId="0" borderId="0" xfId="0" applyFont="1" applyAlignment="1">
      <alignment horizontal="left"/>
    </xf>
    <xf numFmtId="182" fontId="11" fillId="3" borderId="0" xfId="0" applyNumberFormat="1" applyFont="1" applyFill="1" applyBorder="1" applyAlignment="1">
      <alignment horizontal="right"/>
    </xf>
    <xf numFmtId="0" fontId="10" fillId="0" borderId="0" xfId="0" applyFont="1" applyAlignment="1">
      <alignment horizontal="center" wrapText="1" shrinkToFit="1"/>
    </xf>
    <xf numFmtId="0" fontId="9" fillId="0" borderId="0" xfId="0" applyFont="1" applyAlignment="1">
      <alignment horizontal="center" wrapText="1" shrinkToFit="1"/>
    </xf>
    <xf numFmtId="0" fontId="6" fillId="0" borderId="0" xfId="0" applyFont="1" applyAlignment="1">
      <alignment vertical="top" wrapText="1"/>
    </xf>
    <xf numFmtId="168" fontId="11" fillId="0" borderId="0" xfId="58275" applyNumberFormat="1" applyFont="1"/>
    <xf numFmtId="0" fontId="10" fillId="0" borderId="0" xfId="0" applyFont="1" applyAlignment="1">
      <alignment horizontal="center" wrapText="1" shrinkToFit="1"/>
    </xf>
    <xf numFmtId="0" fontId="9" fillId="0" borderId="0" xfId="0" applyFont="1" applyAlignment="1">
      <alignment horizontal="center" wrapText="1" shrinkToFit="1"/>
    </xf>
    <xf numFmtId="0" fontId="11" fillId="0" borderId="0" xfId="0" applyFont="1" applyAlignment="1"/>
    <xf numFmtId="0" fontId="5" fillId="0" borderId="0" xfId="0" applyFont="1" applyAlignment="1" applyProtection="1"/>
    <xf numFmtId="10" fontId="6" fillId="0" borderId="0" xfId="0" applyNumberFormat="1" applyFont="1" applyAlignment="1">
      <alignment horizontal="right"/>
    </xf>
    <xf numFmtId="10" fontId="0" fillId="0" borderId="0" xfId="0" applyNumberFormat="1" applyAlignment="1"/>
    <xf numFmtId="0" fontId="6" fillId="0" borderId="0" xfId="0" applyFont="1" applyAlignment="1"/>
    <xf numFmtId="0" fontId="8" fillId="0" borderId="0" xfId="0" applyFont="1" applyAlignment="1">
      <alignment horizontal="center"/>
    </xf>
    <xf numFmtId="0" fontId="6" fillId="0" borderId="0" xfId="0" applyFont="1" applyAlignment="1">
      <alignment horizontal="center"/>
    </xf>
    <xf numFmtId="0" fontId="6" fillId="0" borderId="0" xfId="0" applyFont="1" applyAlignment="1">
      <alignment horizontal="left"/>
    </xf>
    <xf numFmtId="0" fontId="11" fillId="0" borderId="0" xfId="0" quotePrefix="1" applyFont="1" applyAlignment="1">
      <alignment horizontal="right"/>
    </xf>
    <xf numFmtId="0" fontId="11" fillId="3" borderId="0" xfId="0" quotePrefix="1" applyFont="1" applyFill="1" applyAlignment="1">
      <alignment horizontal="right"/>
    </xf>
    <xf numFmtId="0" fontId="12" fillId="0" borderId="0" xfId="0" applyFont="1" applyAlignment="1">
      <alignment horizontal="center"/>
    </xf>
    <xf numFmtId="0" fontId="12" fillId="0" borderId="0" xfId="0" applyFont="1" applyAlignment="1">
      <alignment horizontal="right" wrapText="1"/>
    </xf>
    <xf numFmtId="3" fontId="6" fillId="0" borderId="0" xfId="0" applyNumberFormat="1" applyFont="1" applyAlignment="1">
      <alignment horizontal="right"/>
    </xf>
    <xf numFmtId="3" fontId="11" fillId="0" borderId="0" xfId="0" quotePrefix="1" applyNumberFormat="1" applyFont="1" applyAlignment="1">
      <alignment horizontal="right"/>
    </xf>
    <xf numFmtId="3" fontId="11" fillId="0" borderId="0" xfId="0" applyNumberFormat="1" applyFont="1" applyAlignment="1">
      <alignment horizontal="right"/>
    </xf>
    <xf numFmtId="3" fontId="11" fillId="3" borderId="0" xfId="0" quotePrefix="1" applyNumberFormat="1" applyFont="1" applyFill="1" applyAlignment="1">
      <alignment horizontal="right"/>
    </xf>
    <xf numFmtId="0" fontId="0" fillId="0" borderId="0" xfId="0" applyAlignment="1">
      <alignment horizontal="right"/>
    </xf>
    <xf numFmtId="14" fontId="17" fillId="0" borderId="0" xfId="0" applyNumberFormat="1" applyFont="1"/>
    <xf numFmtId="165" fontId="19" fillId="0" borderId="0" xfId="0" applyNumberFormat="1" applyFont="1" applyAlignment="1">
      <alignment horizontal="center"/>
    </xf>
    <xf numFmtId="165" fontId="0" fillId="0" borderId="0" xfId="0" applyNumberFormat="1"/>
    <xf numFmtId="165" fontId="12" fillId="0" borderId="1" xfId="0" applyNumberFormat="1" applyFont="1" applyFill="1" applyBorder="1" applyAlignment="1">
      <alignment horizontal="center" vertical="center" wrapText="1"/>
    </xf>
    <xf numFmtId="165" fontId="7" fillId="0" borderId="0" xfId="0" applyNumberFormat="1" applyFont="1" applyFill="1" applyBorder="1" applyAlignment="1"/>
    <xf numFmtId="165" fontId="11" fillId="0" borderId="0" xfId="0" applyNumberFormat="1" applyFont="1" applyFill="1" applyBorder="1" applyAlignment="1">
      <alignment horizontal="left" wrapText="1"/>
    </xf>
    <xf numFmtId="183" fontId="6" fillId="3" borderId="0" xfId="0" applyNumberFormat="1" applyFont="1" applyFill="1" applyBorder="1" applyAlignment="1">
      <alignment horizontal="right"/>
    </xf>
    <xf numFmtId="0" fontId="6" fillId="5" borderId="0" xfId="0" quotePrefix="1" applyFont="1" applyFill="1" applyBorder="1" applyAlignment="1">
      <alignment horizontal="right"/>
    </xf>
    <xf numFmtId="14" fontId="6" fillId="0" borderId="0" xfId="0" applyNumberFormat="1" applyFont="1"/>
    <xf numFmtId="0" fontId="6" fillId="0" borderId="0" xfId="0" applyFont="1" applyAlignment="1">
      <alignment wrapText="1"/>
    </xf>
    <xf numFmtId="10" fontId="11" fillId="0" borderId="0" xfId="58273" applyNumberFormat="1" applyFont="1"/>
    <xf numFmtId="184" fontId="11" fillId="0" borderId="0" xfId="0" applyNumberFormat="1" applyFont="1" applyAlignment="1">
      <alignment horizontal="right"/>
    </xf>
    <xf numFmtId="170" fontId="6" fillId="3" borderId="0" xfId="0" quotePrefix="1" applyNumberFormat="1" applyFont="1" applyFill="1" applyBorder="1" applyAlignment="1">
      <alignment horizontal="right"/>
    </xf>
    <xf numFmtId="10" fontId="11" fillId="3" borderId="0" xfId="0" quotePrefix="1" applyNumberFormat="1" applyFont="1" applyFill="1" applyAlignment="1">
      <alignment horizontal="left"/>
    </xf>
    <xf numFmtId="0" fontId="11" fillId="3" borderId="0" xfId="0" quotePrefix="1" applyFont="1" applyFill="1"/>
    <xf numFmtId="0" fontId="11" fillId="0" borderId="0" xfId="0" quotePrefix="1" applyFont="1" applyFill="1"/>
    <xf numFmtId="170" fontId="6" fillId="0" borderId="0" xfId="0" quotePrefix="1" applyNumberFormat="1" applyFont="1" applyFill="1" applyBorder="1" applyAlignment="1">
      <alignment horizontal="right"/>
    </xf>
    <xf numFmtId="10" fontId="11" fillId="0" borderId="0" xfId="0" quotePrefix="1" applyNumberFormat="1" applyFont="1" applyFill="1" applyAlignment="1">
      <alignment horizontal="left"/>
    </xf>
    <xf numFmtId="9" fontId="0" fillId="0" borderId="0" xfId="58273" applyFont="1"/>
    <xf numFmtId="0" fontId="4" fillId="0" borderId="0" xfId="58277"/>
    <xf numFmtId="9" fontId="6" fillId="0" borderId="0" xfId="58273" applyFont="1"/>
    <xf numFmtId="9" fontId="12" fillId="0" borderId="1" xfId="58273" applyFont="1" applyBorder="1" applyAlignment="1">
      <alignment horizontal="center" wrapText="1"/>
    </xf>
    <xf numFmtId="9" fontId="28" fillId="0" borderId="0" xfId="58273" applyFont="1" applyBorder="1" applyProtection="1">
      <protection locked="0"/>
    </xf>
    <xf numFmtId="0" fontId="10" fillId="0" borderId="0" xfId="0" applyFont="1" applyAlignment="1">
      <alignment horizontal="center"/>
    </xf>
    <xf numFmtId="0" fontId="19" fillId="0" borderId="0" xfId="0" applyFont="1" applyAlignment="1">
      <alignment horizontal="center"/>
    </xf>
    <xf numFmtId="0" fontId="5" fillId="0" borderId="0" xfId="0" applyFont="1" applyAlignment="1" applyProtection="1"/>
    <xf numFmtId="165" fontId="0" fillId="0" borderId="0" xfId="58273" applyNumberFormat="1" applyFont="1"/>
    <xf numFmtId="0" fontId="0" fillId="0" borderId="0" xfId="0"/>
    <xf numFmtId="0" fontId="8" fillId="0" borderId="0" xfId="0" applyFont="1"/>
    <xf numFmtId="0" fontId="8" fillId="0" borderId="0" xfId="0" applyFont="1" applyFill="1" applyBorder="1"/>
    <xf numFmtId="0" fontId="25" fillId="0" borderId="0" xfId="0" applyFont="1"/>
    <xf numFmtId="0" fontId="25" fillId="0" borderId="0" xfId="0" applyFont="1" applyFill="1" applyBorder="1"/>
    <xf numFmtId="0" fontId="6" fillId="0" borderId="0" xfId="0" applyFont="1"/>
    <xf numFmtId="0" fontId="12" fillId="0" borderId="0" xfId="0" applyFont="1" applyFill="1" applyBorder="1" applyAlignment="1">
      <alignment horizontal="center"/>
    </xf>
    <xf numFmtId="0" fontId="6" fillId="0" borderId="1" xfId="0" applyFont="1" applyBorder="1"/>
    <xf numFmtId="0" fontId="12" fillId="0" borderId="0" xfId="0" applyFont="1"/>
    <xf numFmtId="0" fontId="12" fillId="0" borderId="0" xfId="0" applyFont="1" applyAlignment="1">
      <alignment horizontal="center" wrapText="1"/>
    </xf>
    <xf numFmtId="0" fontId="11" fillId="0" borderId="0" xfId="0" applyFont="1"/>
    <xf numFmtId="166" fontId="11" fillId="0" borderId="0" xfId="0" applyNumberFormat="1" applyFont="1"/>
    <xf numFmtId="166" fontId="6" fillId="0" borderId="0" xfId="0" applyNumberFormat="1" applyFont="1"/>
    <xf numFmtId="0" fontId="11" fillId="3" borderId="0" xfId="0" applyFont="1" applyFill="1"/>
    <xf numFmtId="166" fontId="11" fillId="3" borderId="0" xfId="0" applyNumberFormat="1" applyFont="1" applyFill="1"/>
    <xf numFmtId="3" fontId="11" fillId="0" borderId="0" xfId="0" quotePrefix="1" applyNumberFormat="1" applyFont="1" applyFill="1" applyBorder="1" applyAlignment="1" applyProtection="1">
      <alignment horizontal="right"/>
      <protection locked="0"/>
    </xf>
    <xf numFmtId="0" fontId="11" fillId="0" borderId="0" xfId="58273" applyNumberFormat="1" applyFont="1"/>
    <xf numFmtId="175" fontId="6" fillId="0" borderId="0" xfId="58274" applyNumberFormat="1" applyFont="1"/>
    <xf numFmtId="0" fontId="11" fillId="0" borderId="0" xfId="0" applyFont="1" applyFill="1" applyBorder="1" applyAlignment="1">
      <alignment horizontal="left" wrapText="1"/>
    </xf>
    <xf numFmtId="0" fontId="5" fillId="0" borderId="0" xfId="0" applyFont="1" applyAlignment="1" applyProtection="1"/>
    <xf numFmtId="0" fontId="10" fillId="0" borderId="0" xfId="0" applyFont="1" applyFill="1" applyBorder="1" applyAlignment="1">
      <alignment horizontal="center"/>
    </xf>
    <xf numFmtId="0" fontId="8" fillId="0" borderId="0" xfId="0" applyFont="1" applyFill="1" applyBorder="1" applyAlignment="1">
      <alignment horizontal="center"/>
    </xf>
    <xf numFmtId="0" fontId="6" fillId="0" borderId="0" xfId="0" applyFont="1" applyAlignment="1">
      <alignment wrapText="1"/>
    </xf>
    <xf numFmtId="0" fontId="5" fillId="0" borderId="0" xfId="0" applyFont="1" applyAlignment="1" applyProtection="1"/>
    <xf numFmtId="14" fontId="7" fillId="0" borderId="0" xfId="0" applyNumberFormat="1" applyFont="1"/>
    <xf numFmtId="14" fontId="0" fillId="0" borderId="0" xfId="0" applyNumberFormat="1"/>
    <xf numFmtId="1" fontId="7" fillId="0" borderId="0" xfId="0" applyNumberFormat="1" applyFont="1" applyBorder="1" applyAlignment="1">
      <alignment horizontal="center" vertical="center"/>
    </xf>
    <xf numFmtId="3" fontId="7" fillId="0" borderId="24" xfId="0" applyNumberFormat="1" applyFont="1" applyBorder="1" applyAlignment="1">
      <alignment horizontal="right" wrapText="1"/>
    </xf>
    <xf numFmtId="0" fontId="0" fillId="0" borderId="0" xfId="0"/>
    <xf numFmtId="3" fontId="0" fillId="0" borderId="25" xfId="0" applyNumberFormat="1" applyBorder="1"/>
    <xf numFmtId="182" fontId="11" fillId="0" borderId="0" xfId="0" applyNumberFormat="1" applyFont="1"/>
    <xf numFmtId="0" fontId="0" fillId="0" borderId="15" xfId="0" applyBorder="1"/>
    <xf numFmtId="14" fontId="17" fillId="0" borderId="0" xfId="0" applyNumberFormat="1" applyFont="1" applyBorder="1"/>
    <xf numFmtId="14" fontId="0" fillId="0" borderId="0" xfId="0" applyNumberFormat="1" applyFill="1"/>
    <xf numFmtId="0" fontId="6" fillId="0" borderId="0" xfId="0" applyFont="1" applyAlignment="1"/>
    <xf numFmtId="165" fontId="6" fillId="3" borderId="0" xfId="58273" applyNumberFormat="1" applyFont="1" applyFill="1"/>
    <xf numFmtId="5" fontId="6" fillId="0" borderId="0" xfId="58274" applyNumberFormat="1" applyFont="1" applyFill="1" applyBorder="1" applyAlignment="1">
      <alignment horizontal="center" wrapText="1"/>
    </xf>
    <xf numFmtId="5" fontId="6" fillId="3" borderId="0" xfId="58274" applyNumberFormat="1" applyFont="1" applyFill="1" applyBorder="1" applyAlignment="1">
      <alignment horizontal="center" wrapText="1"/>
    </xf>
    <xf numFmtId="14" fontId="16" fillId="0" borderId="0" xfId="0" applyNumberFormat="1" applyFont="1" applyBorder="1" applyAlignment="1">
      <alignment horizontal="center" vertical="center"/>
    </xf>
    <xf numFmtId="10" fontId="6" fillId="0" borderId="0" xfId="0" quotePrefix="1" applyNumberFormat="1" applyFont="1" applyFill="1" applyBorder="1" applyAlignment="1">
      <alignment horizontal="right"/>
    </xf>
    <xf numFmtId="10" fontId="6" fillId="3" borderId="0" xfId="0" quotePrefix="1" applyNumberFormat="1" applyFont="1" applyFill="1" applyBorder="1" applyAlignment="1">
      <alignment horizontal="right"/>
    </xf>
    <xf numFmtId="14" fontId="6" fillId="0" borderId="0" xfId="0" applyNumberFormat="1" applyFont="1" applyAlignment="1">
      <alignment horizontal="center"/>
    </xf>
    <xf numFmtId="0" fontId="6" fillId="0" borderId="0" xfId="0" applyFont="1" applyAlignment="1">
      <alignment horizontal="center"/>
    </xf>
    <xf numFmtId="0" fontId="6" fillId="0" borderId="0" xfId="0" applyFont="1" applyAlignment="1">
      <alignment horizontal="left"/>
    </xf>
    <xf numFmtId="0" fontId="11" fillId="0" borderId="0" xfId="0" applyFont="1" applyFill="1" applyAlignment="1">
      <alignment horizontal="left" wrapText="1"/>
    </xf>
    <xf numFmtId="0" fontId="0" fillId="0" borderId="0" xfId="0"/>
    <xf numFmtId="0" fontId="6" fillId="0" borderId="0" xfId="0" applyFont="1" applyAlignment="1">
      <alignment wrapText="1"/>
    </xf>
    <xf numFmtId="0" fontId="10" fillId="0" borderId="0" xfId="0" applyFont="1" applyFill="1" applyBorder="1" applyAlignment="1">
      <alignment horizontal="center"/>
    </xf>
    <xf numFmtId="10" fontId="6" fillId="0" borderId="0" xfId="0" applyNumberFormat="1" applyFont="1" applyAlignment="1">
      <alignment horizontal="center"/>
    </xf>
    <xf numFmtId="10" fontId="11" fillId="3" borderId="0" xfId="58273" applyNumberFormat="1" applyFont="1" applyFill="1" applyAlignment="1">
      <alignment horizontal="center"/>
    </xf>
    <xf numFmtId="10" fontId="11" fillId="0" borderId="0" xfId="58273" applyNumberFormat="1" applyFont="1" applyAlignment="1">
      <alignment horizontal="center"/>
    </xf>
    <xf numFmtId="10" fontId="11" fillId="0" borderId="0" xfId="58273" applyNumberFormat="1" applyFont="1" applyFill="1" applyAlignment="1">
      <alignment horizontal="center"/>
    </xf>
    <xf numFmtId="10" fontId="11" fillId="0" borderId="0" xfId="0" applyNumberFormat="1" applyFont="1" applyFill="1" applyBorder="1" applyAlignment="1">
      <alignment horizontal="right"/>
    </xf>
    <xf numFmtId="0" fontId="6" fillId="0" borderId="0" xfId="0" applyFont="1" applyAlignment="1">
      <alignment wrapText="1"/>
    </xf>
    <xf numFmtId="9" fontId="11" fillId="0" borderId="0" xfId="58273" applyFont="1" applyAlignment="1">
      <alignment horizontal="center"/>
    </xf>
    <xf numFmtId="9" fontId="11" fillId="3" borderId="0" xfId="58273" quotePrefix="1" applyFont="1" applyFill="1" applyAlignment="1">
      <alignment horizontal="center"/>
    </xf>
    <xf numFmtId="9" fontId="11" fillId="3" borderId="0" xfId="58273" applyFont="1" applyFill="1" applyAlignment="1">
      <alignment horizontal="center"/>
    </xf>
    <xf numFmtId="9" fontId="11" fillId="0" borderId="0" xfId="58273" quotePrefix="1" applyFont="1" applyAlignment="1">
      <alignment horizontal="center"/>
    </xf>
    <xf numFmtId="9" fontId="11" fillId="0" borderId="0" xfId="58273" applyFont="1" applyBorder="1" applyProtection="1">
      <protection locked="0"/>
    </xf>
    <xf numFmtId="186" fontId="11" fillId="0" borderId="0" xfId="0" applyNumberFormat="1" applyFont="1" applyBorder="1" applyProtection="1">
      <protection locked="0"/>
    </xf>
    <xf numFmtId="2" fontId="6" fillId="0" borderId="0" xfId="0" applyNumberFormat="1" applyFont="1" applyAlignment="1">
      <alignment horizontal="center"/>
    </xf>
    <xf numFmtId="2" fontId="11" fillId="3" borderId="0" xfId="0" applyNumberFormat="1" applyFont="1" applyFill="1" applyAlignment="1">
      <alignment horizontal="center"/>
    </xf>
    <xf numFmtId="2" fontId="11" fillId="0" borderId="0" xfId="0" applyNumberFormat="1" applyFont="1" applyAlignment="1">
      <alignment horizontal="center"/>
    </xf>
    <xf numFmtId="2" fontId="11" fillId="3" borderId="0" xfId="0" applyNumberFormat="1" applyFont="1" applyFill="1" applyBorder="1" applyAlignment="1" applyProtection="1">
      <alignment horizontal="center"/>
      <protection locked="0"/>
    </xf>
    <xf numFmtId="49" fontId="6" fillId="3" borderId="0" xfId="0" applyNumberFormat="1" applyFont="1" applyFill="1" applyAlignment="1">
      <alignment horizontal="center"/>
    </xf>
    <xf numFmtId="166" fontId="6" fillId="0" borderId="0" xfId="0" applyNumberFormat="1" applyFont="1" applyFill="1" applyAlignment="1">
      <alignment horizontal="right"/>
    </xf>
    <xf numFmtId="170" fontId="6" fillId="3" borderId="0" xfId="58273" applyNumberFormat="1" applyFont="1" applyFill="1" applyAlignment="1">
      <alignment horizontal="right"/>
    </xf>
    <xf numFmtId="165" fontId="11" fillId="0" borderId="0" xfId="0" applyNumberFormat="1" applyFont="1" applyFill="1" applyAlignment="1">
      <alignment horizontal="center"/>
    </xf>
    <xf numFmtId="166" fontId="11" fillId="3" borderId="0" xfId="0" quotePrefix="1" applyNumberFormat="1" applyFont="1" applyFill="1" applyAlignment="1">
      <alignment horizontal="right"/>
    </xf>
    <xf numFmtId="0" fontId="7" fillId="0" borderId="0" xfId="0" applyFont="1" applyFill="1" applyAlignment="1" applyProtection="1">
      <alignment horizontal="center"/>
      <protection locked="0"/>
    </xf>
    <xf numFmtId="0" fontId="16" fillId="3" borderId="0" xfId="0" applyFont="1" applyFill="1" applyAlignment="1">
      <alignment horizontal="center"/>
    </xf>
    <xf numFmtId="0" fontId="7" fillId="3" borderId="0" xfId="0" applyFont="1" applyFill="1" applyAlignment="1">
      <alignment horizontal="center"/>
    </xf>
    <xf numFmtId="165" fontId="6" fillId="0" borderId="0" xfId="58273" applyNumberFormat="1" applyFont="1" applyFill="1" applyBorder="1" applyAlignment="1">
      <alignment horizontal="center" wrapText="1"/>
    </xf>
    <xf numFmtId="14" fontId="11" fillId="0" borderId="0" xfId="0" applyNumberFormat="1" applyFont="1"/>
    <xf numFmtId="9" fontId="11" fillId="3" borderId="0" xfId="0" applyNumberFormat="1" applyFont="1" applyFill="1" applyAlignment="1">
      <alignment horizontal="center"/>
    </xf>
    <xf numFmtId="14" fontId="0" fillId="0" borderId="0" xfId="0" applyNumberFormat="1" applyFont="1"/>
    <xf numFmtId="0" fontId="11" fillId="0" borderId="0" xfId="0" applyFont="1" applyAlignment="1"/>
    <xf numFmtId="3" fontId="11" fillId="0" borderId="0" xfId="0" applyNumberFormat="1" applyFont="1" applyFill="1" applyAlignment="1">
      <alignment horizontal="right"/>
    </xf>
    <xf numFmtId="172" fontId="6" fillId="0" borderId="0" xfId="0" applyNumberFormat="1" applyFont="1" applyAlignment="1">
      <alignment horizontal="right"/>
    </xf>
    <xf numFmtId="172" fontId="11" fillId="0" borderId="0" xfId="0" applyNumberFormat="1" applyFont="1" applyAlignment="1">
      <alignment horizontal="right"/>
    </xf>
    <xf numFmtId="172" fontId="11" fillId="3" borderId="0" xfId="0" applyNumberFormat="1" applyFont="1" applyFill="1" applyAlignment="1">
      <alignment horizontal="right"/>
    </xf>
    <xf numFmtId="172" fontId="11" fillId="0" borderId="0" xfId="0" applyNumberFormat="1" applyFont="1" applyFill="1" applyAlignment="1">
      <alignment horizontal="right"/>
    </xf>
    <xf numFmtId="0" fontId="60" fillId="0" borderId="0" xfId="0" applyFont="1"/>
    <xf numFmtId="182" fontId="11" fillId="3" borderId="0" xfId="0" applyNumberFormat="1" applyFont="1" applyFill="1" applyAlignment="1">
      <alignment horizontal="right"/>
    </xf>
    <xf numFmtId="172" fontId="6" fillId="0" borderId="0" xfId="58274" applyNumberFormat="1" applyFont="1" applyAlignment="1">
      <alignment horizontal="right"/>
    </xf>
    <xf numFmtId="172" fontId="6" fillId="3" borderId="0" xfId="58274" applyNumberFormat="1" applyFont="1" applyFill="1" applyAlignment="1">
      <alignment horizontal="right"/>
    </xf>
    <xf numFmtId="172" fontId="11" fillId="0" borderId="0" xfId="58274" applyNumberFormat="1" applyFont="1" applyAlignment="1">
      <alignment horizontal="right"/>
    </xf>
    <xf numFmtId="182" fontId="6" fillId="3" borderId="0" xfId="0" applyNumberFormat="1" applyFont="1" applyFill="1"/>
    <xf numFmtId="179" fontId="11" fillId="3" borderId="0" xfId="0" applyNumberFormat="1" applyFont="1" applyFill="1" applyAlignment="1">
      <alignment horizontal="right"/>
    </xf>
    <xf numFmtId="180" fontId="11" fillId="3" borderId="0" xfId="0" applyNumberFormat="1" applyFont="1" applyFill="1" applyAlignment="1">
      <alignment horizontal="right"/>
    </xf>
    <xf numFmtId="179" fontId="11" fillId="0" borderId="0" xfId="0" applyNumberFormat="1" applyFont="1" applyAlignment="1">
      <alignment horizontal="right"/>
    </xf>
    <xf numFmtId="180" fontId="11" fillId="0" borderId="0" xfId="0" applyNumberFormat="1" applyFont="1" applyAlignment="1">
      <alignment horizontal="right"/>
    </xf>
    <xf numFmtId="187" fontId="11" fillId="0" borderId="0" xfId="0" applyNumberFormat="1" applyFont="1" applyAlignment="1">
      <alignment horizontal="right"/>
    </xf>
    <xf numFmtId="179" fontId="6" fillId="0" borderId="0" xfId="58274" applyNumberFormat="1" applyFont="1" applyAlignment="1">
      <alignment horizontal="right"/>
    </xf>
    <xf numFmtId="179" fontId="6" fillId="3" borderId="0" xfId="58274" applyNumberFormat="1" applyFont="1" applyFill="1" applyAlignment="1">
      <alignment horizontal="right"/>
    </xf>
    <xf numFmtId="180" fontId="6" fillId="0" borderId="0" xfId="58274" applyNumberFormat="1" applyFont="1" applyAlignment="1">
      <alignment horizontal="right"/>
    </xf>
    <xf numFmtId="179" fontId="11" fillId="3" borderId="0" xfId="58274" applyNumberFormat="1" applyFont="1" applyFill="1" applyAlignment="1">
      <alignment horizontal="right"/>
    </xf>
    <xf numFmtId="179" fontId="11" fillId="0" borderId="0" xfId="0" applyNumberFormat="1" applyFont="1" applyFill="1" applyAlignment="1">
      <alignment horizontal="right"/>
    </xf>
    <xf numFmtId="180" fontId="11" fillId="0" borderId="0" xfId="0" applyNumberFormat="1" applyFont="1" applyFill="1" applyAlignment="1">
      <alignment horizontal="right"/>
    </xf>
    <xf numFmtId="187" fontId="11" fillId="0" borderId="0" xfId="0" applyNumberFormat="1" applyFont="1" applyFill="1" applyAlignment="1">
      <alignment horizontal="right"/>
    </xf>
    <xf numFmtId="37" fontId="11" fillId="5" borderId="0" xfId="0" quotePrefix="1" applyNumberFormat="1" applyFont="1" applyFill="1" applyAlignment="1">
      <alignment horizontal="right"/>
    </xf>
    <xf numFmtId="14" fontId="6" fillId="0" borderId="0" xfId="0" applyNumberFormat="1" applyFont="1" applyFill="1" applyBorder="1"/>
    <xf numFmtId="14" fontId="6" fillId="0" borderId="0" xfId="0" applyNumberFormat="1" applyFont="1" applyFill="1"/>
    <xf numFmtId="170" fontId="11" fillId="3" borderId="0" xfId="0" applyNumberFormat="1" applyFont="1" applyFill="1" applyAlignment="1">
      <alignment horizontal="right"/>
    </xf>
    <xf numFmtId="0" fontId="0" fillId="0" borderId="0" xfId="0"/>
    <xf numFmtId="0" fontId="6" fillId="0" borderId="0" xfId="0" applyFont="1" applyAlignment="1">
      <alignment wrapText="1"/>
    </xf>
    <xf numFmtId="0" fontId="6" fillId="0" borderId="0" xfId="0" applyFont="1" applyAlignment="1">
      <alignment horizontal="center" wrapText="1"/>
    </xf>
    <xf numFmtId="0" fontId="6" fillId="0" borderId="0" xfId="0" applyFont="1" applyAlignment="1">
      <alignment horizontal="center" vertical="top" wrapText="1"/>
    </xf>
    <xf numFmtId="0" fontId="0" fillId="0" borderId="0" xfId="0" applyAlignment="1">
      <alignment horizontal="left" wrapText="1"/>
    </xf>
    <xf numFmtId="0" fontId="12" fillId="0" borderId="0" xfId="0" applyFont="1" applyAlignment="1">
      <alignment horizontal="center"/>
    </xf>
    <xf numFmtId="0" fontId="0" fillId="0" borderId="0" xfId="0"/>
    <xf numFmtId="0" fontId="6" fillId="0" borderId="0" xfId="0" applyFont="1"/>
    <xf numFmtId="9" fontId="11" fillId="3" borderId="0" xfId="0" applyNumberFormat="1" applyFont="1" applyFill="1"/>
    <xf numFmtId="9" fontId="11" fillId="0" borderId="0" xfId="0" applyNumberFormat="1" applyFont="1"/>
    <xf numFmtId="165" fontId="12" fillId="0" borderId="0" xfId="0" applyNumberFormat="1" applyFont="1"/>
    <xf numFmtId="182" fontId="7" fillId="0" borderId="0" xfId="0" applyNumberFormat="1" applyFont="1" applyFill="1" applyAlignment="1" applyProtection="1">
      <alignment horizontal="center"/>
      <protection locked="0"/>
    </xf>
    <xf numFmtId="165" fontId="11" fillId="3" borderId="0" xfId="58273" applyNumberFormat="1" applyFont="1" applyFill="1"/>
    <xf numFmtId="2" fontId="11" fillId="0" borderId="0" xfId="0" applyNumberFormat="1" applyFont="1" applyAlignment="1">
      <alignment horizontal="right"/>
    </xf>
    <xf numFmtId="9" fontId="6" fillId="0" borderId="0" xfId="58273" applyFont="1" applyFill="1"/>
    <xf numFmtId="0" fontId="6" fillId="0" borderId="0" xfId="0" applyFont="1" applyAlignment="1">
      <alignment wrapText="1"/>
    </xf>
    <xf numFmtId="0" fontId="6" fillId="0" borderId="0" xfId="0" applyFont="1" applyAlignment="1"/>
    <xf numFmtId="0" fontId="0" fillId="0" borderId="0" xfId="0" applyAlignment="1"/>
    <xf numFmtId="0" fontId="6" fillId="0" borderId="0" xfId="0" applyFont="1" applyAlignment="1">
      <alignment horizontal="left"/>
    </xf>
    <xf numFmtId="0" fontId="0" fillId="0" borderId="0" xfId="0"/>
    <xf numFmtId="0" fontId="6" fillId="0" borderId="0" xfId="0" applyFont="1"/>
    <xf numFmtId="0" fontId="6" fillId="0" borderId="0" xfId="0" applyFont="1" applyAlignment="1">
      <alignment horizontal="left" wrapText="1"/>
    </xf>
    <xf numFmtId="170" fontId="6" fillId="3" borderId="0" xfId="0" applyNumberFormat="1" applyFont="1" applyFill="1" applyAlignment="1">
      <alignment horizontal="right"/>
    </xf>
    <xf numFmtId="165" fontId="19" fillId="0" borderId="0" xfId="0" applyNumberFormat="1" applyFont="1" applyAlignment="1">
      <alignment horizontal="left"/>
    </xf>
    <xf numFmtId="0" fontId="0" fillId="0" borderId="0" xfId="0"/>
    <xf numFmtId="10" fontId="6" fillId="3" borderId="0" xfId="58273" applyNumberFormat="1" applyFont="1" applyFill="1" applyBorder="1" applyAlignment="1">
      <alignment horizontal="center" wrapText="1"/>
    </xf>
    <xf numFmtId="10" fontId="6" fillId="0" borderId="0" xfId="58273" applyNumberFormat="1" applyFont="1" applyFill="1" applyBorder="1" applyAlignment="1">
      <alignment horizontal="center" wrapText="1"/>
    </xf>
    <xf numFmtId="0" fontId="50" fillId="0" borderId="0" xfId="0" applyFont="1"/>
    <xf numFmtId="165" fontId="0" fillId="0" borderId="0" xfId="58273" applyNumberFormat="1" applyFont="1" applyFill="1"/>
    <xf numFmtId="175" fontId="0" fillId="0" borderId="0" xfId="58274" applyNumberFormat="1" applyFont="1" applyFill="1"/>
    <xf numFmtId="0" fontId="6" fillId="0" borderId="0" xfId="0" applyFont="1" applyFill="1" applyAlignment="1">
      <alignment horizontal="left" wrapText="1"/>
    </xf>
    <xf numFmtId="10" fontId="6" fillId="0" borderId="0" xfId="0" applyNumberFormat="1" applyFont="1" applyFill="1" applyAlignment="1">
      <alignment horizontal="center" vertical="top"/>
    </xf>
    <xf numFmtId="0" fontId="11" fillId="0" borderId="0" xfId="0" applyFont="1" applyAlignment="1">
      <alignment horizontal="left" wrapText="1"/>
    </xf>
    <xf numFmtId="0" fontId="0" fillId="0" borderId="0" xfId="0" applyAlignment="1">
      <alignment wrapText="1"/>
    </xf>
    <xf numFmtId="0" fontId="6" fillId="0" borderId="0" xfId="0" applyFont="1"/>
    <xf numFmtId="0" fontId="7" fillId="0" borderId="0" xfId="0" applyFont="1" applyAlignment="1">
      <alignment wrapText="1"/>
    </xf>
    <xf numFmtId="0" fontId="0" fillId="0" borderId="0" xfId="0"/>
    <xf numFmtId="0" fontId="0" fillId="0" borderId="0" xfId="0" applyAlignment="1">
      <alignment horizontal="center"/>
    </xf>
    <xf numFmtId="0" fontId="8" fillId="0" borderId="0" xfId="0" applyFont="1" applyAlignment="1">
      <alignment horizontal="center"/>
    </xf>
    <xf numFmtId="0" fontId="11" fillId="0" borderId="0" xfId="0" applyFont="1" applyAlignment="1">
      <alignment horizontal="left" wrapText="1"/>
    </xf>
    <xf numFmtId="0" fontId="6" fillId="0" borderId="0" xfId="0" applyFont="1" applyAlignment="1">
      <alignment wrapText="1"/>
    </xf>
    <xf numFmtId="0" fontId="11" fillId="0" borderId="0" xfId="0" applyFont="1" applyAlignment="1">
      <alignment horizontal="left" vertical="top" wrapText="1"/>
    </xf>
    <xf numFmtId="0" fontId="6" fillId="0" borderId="0" xfId="0" applyFont="1" applyAlignment="1">
      <alignment horizontal="left" vertical="center" wrapText="1"/>
    </xf>
    <xf numFmtId="0" fontId="10" fillId="0" borderId="0" xfId="0" applyFont="1" applyAlignment="1">
      <alignment horizontal="center"/>
    </xf>
    <xf numFmtId="0" fontId="6" fillId="0" borderId="0" xfId="0" applyFont="1" applyAlignment="1">
      <alignment horizontal="center"/>
    </xf>
    <xf numFmtId="0" fontId="6" fillId="0" borderId="0" xfId="0" applyFont="1"/>
    <xf numFmtId="0" fontId="0" fillId="0" borderId="0" xfId="0" applyAlignment="1"/>
    <xf numFmtId="0" fontId="11" fillId="0" borderId="0" xfId="0" applyFont="1" applyAlignment="1"/>
    <xf numFmtId="0" fontId="6" fillId="0" borderId="0" xfId="0" applyFont="1" applyAlignment="1"/>
    <xf numFmtId="0" fontId="12" fillId="0" borderId="0" xfId="0" applyFont="1" applyAlignment="1">
      <alignment horizontal="center"/>
    </xf>
    <xf numFmtId="165" fontId="6" fillId="3" borderId="0" xfId="0" applyNumberFormat="1" applyFont="1" applyFill="1" applyAlignment="1">
      <alignment horizontal="center"/>
    </xf>
    <xf numFmtId="0" fontId="6" fillId="0" borderId="0" xfId="0" applyFont="1" applyFill="1" applyBorder="1" applyAlignment="1">
      <alignment horizontal="left"/>
    </xf>
    <xf numFmtId="0" fontId="0" fillId="0" borderId="0" xfId="0" applyFont="1" applyFill="1" applyAlignment="1"/>
    <xf numFmtId="0" fontId="17" fillId="0" borderId="0" xfId="0" applyFont="1" applyFill="1"/>
    <xf numFmtId="1" fontId="0" fillId="0" borderId="0" xfId="0" applyNumberFormat="1" applyFill="1"/>
    <xf numFmtId="0" fontId="6" fillId="0" borderId="0" xfId="0" applyFont="1" applyAlignment="1">
      <alignment horizontal="left"/>
    </xf>
    <xf numFmtId="0" fontId="11" fillId="0" borderId="0" xfId="0" quotePrefix="1" applyFont="1"/>
    <xf numFmtId="182" fontId="11" fillId="3" borderId="0" xfId="0" applyNumberFormat="1" applyFont="1" applyFill="1"/>
    <xf numFmtId="9" fontId="11" fillId="0" borderId="0" xfId="0" applyNumberFormat="1" applyFont="1" applyAlignment="1">
      <alignment horizontal="left" vertical="top" wrapText="1"/>
    </xf>
    <xf numFmtId="9" fontId="7" fillId="0" borderId="0" xfId="0" applyNumberFormat="1" applyFont="1" applyAlignment="1">
      <alignment horizontal="left" vertical="top" wrapText="1"/>
    </xf>
    <xf numFmtId="0" fontId="11" fillId="0" borderId="0" xfId="0" applyFont="1" applyAlignment="1">
      <alignment horizontal="center" vertical="top"/>
    </xf>
    <xf numFmtId="10" fontId="11" fillId="0" borderId="0" xfId="0" applyNumberFormat="1" applyFont="1" applyAlignment="1">
      <alignment horizontal="left" vertical="top" wrapText="1"/>
    </xf>
    <xf numFmtId="6" fontId="7" fillId="0" borderId="0" xfId="0" applyNumberFormat="1" applyFont="1"/>
    <xf numFmtId="10" fontId="7" fillId="0" borderId="0" xfId="0" applyNumberFormat="1" applyFont="1" applyAlignment="1">
      <alignment horizontal="left" vertical="top" wrapText="1"/>
    </xf>
    <xf numFmtId="0" fontId="7" fillId="0" borderId="0" xfId="0" applyFont="1" applyAlignment="1">
      <alignment horizontal="right"/>
    </xf>
    <xf numFmtId="165" fontId="11" fillId="0" borderId="0" xfId="0" applyNumberFormat="1" applyFont="1" applyAlignment="1">
      <alignment horizontal="left" vertical="top" wrapText="1"/>
    </xf>
    <xf numFmtId="6" fontId="11" fillId="0" borderId="0" xfId="0" applyNumberFormat="1" applyFont="1" applyAlignment="1">
      <alignment horizontal="right"/>
    </xf>
    <xf numFmtId="0" fontId="52" fillId="0" borderId="0" xfId="0" applyFont="1" applyAlignment="1">
      <alignment horizontal="center" vertical="center"/>
    </xf>
    <xf numFmtId="166" fontId="52" fillId="0" borderId="0" xfId="0" applyNumberFormat="1" applyFont="1" applyAlignment="1">
      <alignment horizontal="right" vertical="center"/>
    </xf>
    <xf numFmtId="10" fontId="7" fillId="0" borderId="0" xfId="0" applyNumberFormat="1" applyFont="1" applyAlignment="1">
      <alignment horizontal="left" vertical="top"/>
    </xf>
    <xf numFmtId="10" fontId="11" fillId="0" borderId="0" xfId="0" applyNumberFormat="1" applyFont="1" applyAlignment="1">
      <alignment horizontal="left" vertical="top"/>
    </xf>
    <xf numFmtId="0" fontId="11" fillId="0" borderId="0" xfId="0" applyFont="1" applyAlignment="1">
      <alignment horizontal="left" vertical="top"/>
    </xf>
    <xf numFmtId="165" fontId="7" fillId="0" borderId="0" xfId="0" applyNumberFormat="1" applyFont="1" applyAlignment="1">
      <alignment horizontal="left" vertical="top" wrapText="1"/>
    </xf>
    <xf numFmtId="6" fontId="7" fillId="0" borderId="0" xfId="0" applyNumberFormat="1" applyFont="1" applyAlignment="1">
      <alignment horizontal="right" vertical="top"/>
    </xf>
    <xf numFmtId="170" fontId="11" fillId="0" borderId="0" xfId="0" applyNumberFormat="1" applyFont="1" applyAlignment="1">
      <alignment horizontal="left" vertical="top" wrapText="1"/>
    </xf>
    <xf numFmtId="6" fontId="11" fillId="0" borderId="0" xfId="0" applyNumberFormat="1" applyFont="1" applyAlignment="1">
      <alignment horizontal="right" vertical="top"/>
    </xf>
    <xf numFmtId="0" fontId="51" fillId="0" borderId="0" xfId="0" applyFont="1" applyAlignment="1">
      <alignment horizontal="center" vertical="center"/>
    </xf>
    <xf numFmtId="6" fontId="51" fillId="0" borderId="0" xfId="0" applyNumberFormat="1" applyFont="1" applyAlignment="1">
      <alignment horizontal="right" vertical="center"/>
    </xf>
    <xf numFmtId="178" fontId="51" fillId="0" borderId="0" xfId="0" applyNumberFormat="1" applyFont="1" applyAlignment="1">
      <alignment horizontal="right" vertical="center"/>
    </xf>
    <xf numFmtId="175" fontId="51" fillId="0" borderId="0" xfId="0" applyNumberFormat="1" applyFont="1" applyAlignment="1">
      <alignment horizontal="right" vertical="center"/>
    </xf>
    <xf numFmtId="0" fontId="11" fillId="0" borderId="0" xfId="0" applyFont="1" applyAlignment="1">
      <alignment horizontal="right" vertical="top"/>
    </xf>
    <xf numFmtId="170" fontId="7" fillId="0" borderId="0" xfId="0" applyNumberFormat="1" applyFont="1" applyAlignment="1">
      <alignment horizontal="left" vertical="top" wrapText="1"/>
    </xf>
    <xf numFmtId="6" fontId="22" fillId="0" borderId="0" xfId="0" applyNumberFormat="1" applyFont="1"/>
    <xf numFmtId="6" fontId="18" fillId="0" borderId="13" xfId="0" applyNumberFormat="1" applyFont="1" applyBorder="1"/>
    <xf numFmtId="9" fontId="11" fillId="0" borderId="13" xfId="0" applyNumberFormat="1" applyFont="1" applyBorder="1" applyAlignment="1">
      <alignment horizontal="left" vertical="top" wrapText="1"/>
    </xf>
    <xf numFmtId="0" fontId="11" fillId="0" borderId="13" xfId="0" applyFont="1" applyBorder="1" applyAlignment="1">
      <alignment horizontal="center"/>
    </xf>
    <xf numFmtId="6" fontId="11" fillId="0" borderId="13" xfId="0" applyNumberFormat="1" applyFont="1" applyBorder="1" applyAlignment="1">
      <alignment horizontal="right" vertical="top"/>
    </xf>
    <xf numFmtId="10" fontId="22" fillId="0" borderId="0" xfId="0" applyNumberFormat="1" applyFont="1" applyAlignment="1">
      <alignment horizontal="left" vertical="top"/>
    </xf>
    <xf numFmtId="8" fontId="11" fillId="0" borderId="0" xfId="0" applyNumberFormat="1" applyFont="1"/>
    <xf numFmtId="10" fontId="7" fillId="0" borderId="0" xfId="0" applyNumberFormat="1" applyFont="1" applyAlignment="1">
      <alignment horizontal="left"/>
    </xf>
    <xf numFmtId="10" fontId="11" fillId="0" borderId="0" xfId="0" applyNumberFormat="1" applyFont="1" applyAlignment="1">
      <alignment horizontal="left"/>
    </xf>
    <xf numFmtId="0" fontId="22" fillId="0" borderId="0" xfId="0" applyFont="1" applyAlignment="1">
      <alignment wrapText="1"/>
    </xf>
    <xf numFmtId="0" fontId="7" fillId="0" borderId="0" xfId="0" applyFont="1" applyAlignment="1">
      <alignment horizontal="left" vertical="top"/>
    </xf>
    <xf numFmtId="0" fontId="7" fillId="0" borderId="0" xfId="0" applyFont="1" applyAlignment="1">
      <alignment horizontal="center"/>
    </xf>
    <xf numFmtId="0" fontId="12" fillId="0" borderId="0" xfId="0" applyFont="1" applyAlignment="1">
      <alignment horizontal="left"/>
    </xf>
    <xf numFmtId="0" fontId="22" fillId="3" borderId="0" xfId="0" applyFont="1" applyFill="1" applyAlignment="1">
      <alignment horizontal="left"/>
    </xf>
    <xf numFmtId="0" fontId="22" fillId="0" borderId="0" xfId="0" applyFont="1" applyAlignment="1">
      <alignment horizontal="left"/>
    </xf>
    <xf numFmtId="165" fontId="11" fillId="0" borderId="0" xfId="0" applyNumberFormat="1" applyFont="1" applyAlignment="1">
      <alignment horizontal="right"/>
    </xf>
    <xf numFmtId="0" fontId="11" fillId="36" borderId="0" xfId="0" applyFont="1" applyFill="1" applyAlignment="1">
      <alignment horizontal="left"/>
    </xf>
    <xf numFmtId="0" fontId="11" fillId="3" borderId="0" xfId="0" applyFont="1" applyFill="1" applyAlignment="1">
      <alignment horizontal="left"/>
    </xf>
    <xf numFmtId="170" fontId="11" fillId="0" borderId="0" xfId="0" applyNumberFormat="1" applyFont="1" applyAlignment="1">
      <alignment horizontal="right"/>
    </xf>
    <xf numFmtId="2" fontId="11" fillId="0" borderId="0" xfId="0" applyNumberFormat="1" applyFont="1" applyAlignment="1">
      <alignment horizontal="left"/>
    </xf>
    <xf numFmtId="0" fontId="22" fillId="36" borderId="0" xfId="0" applyFont="1" applyFill="1" applyAlignment="1">
      <alignment horizontal="left"/>
    </xf>
    <xf numFmtId="0" fontId="22" fillId="5" borderId="0" xfId="0" applyFont="1" applyFill="1" applyAlignment="1">
      <alignment horizontal="left"/>
    </xf>
    <xf numFmtId="3" fontId="11" fillId="0" borderId="0" xfId="0" quotePrefix="1" applyNumberFormat="1" applyFont="1" applyAlignment="1" applyProtection="1">
      <alignment horizontal="right"/>
      <protection locked="0"/>
    </xf>
    <xf numFmtId="0" fontId="6" fillId="0" borderId="0" xfId="0" applyFont="1" applyAlignment="1">
      <alignment vertical="top"/>
    </xf>
    <xf numFmtId="0" fontId="0" fillId="0" borderId="0" xfId="0"/>
    <xf numFmtId="0" fontId="0" fillId="0" borderId="0" xfId="0"/>
    <xf numFmtId="0" fontId="6" fillId="0" borderId="0" xfId="0" applyFont="1"/>
    <xf numFmtId="0" fontId="6" fillId="0" borderId="0" xfId="0" applyFont="1" applyFill="1" applyAlignment="1">
      <alignment horizontal="left"/>
    </xf>
    <xf numFmtId="37" fontId="11" fillId="3" borderId="0" xfId="0" applyNumberFormat="1" applyFont="1" applyFill="1" applyAlignment="1">
      <alignment horizontal="right"/>
    </xf>
    <xf numFmtId="10" fontId="11" fillId="3" borderId="0" xfId="58273" applyNumberFormat="1" applyFont="1" applyFill="1" applyAlignment="1">
      <alignment horizontal="right"/>
    </xf>
    <xf numFmtId="170" fontId="6" fillId="0" borderId="0" xfId="58273" applyNumberFormat="1" applyFont="1" applyFill="1" applyAlignment="1">
      <alignment horizontal="right"/>
    </xf>
    <xf numFmtId="10" fontId="6" fillId="0" borderId="0" xfId="58273" applyNumberFormat="1" applyFont="1" applyFill="1" applyAlignment="1">
      <alignment horizontal="right"/>
    </xf>
    <xf numFmtId="0" fontId="0" fillId="0" borderId="0" xfId="0"/>
    <xf numFmtId="1" fontId="6" fillId="0" borderId="0" xfId="0" quotePrefix="1" applyNumberFormat="1" applyFont="1" applyFill="1" applyBorder="1" applyAlignment="1">
      <alignment horizontal="right"/>
    </xf>
    <xf numFmtId="1" fontId="6" fillId="0" borderId="0" xfId="0" applyNumberFormat="1" applyFont="1" applyFill="1" applyBorder="1" applyAlignment="1">
      <alignment horizontal="right"/>
    </xf>
    <xf numFmtId="1" fontId="6" fillId="3" borderId="0" xfId="0" applyNumberFormat="1" applyFont="1" applyFill="1" applyBorder="1" applyAlignment="1">
      <alignment horizontal="right"/>
    </xf>
    <xf numFmtId="0" fontId="0" fillId="0" borderId="0" xfId="0"/>
    <xf numFmtId="0" fontId="6" fillId="0" borderId="0" xfId="0" applyFont="1"/>
    <xf numFmtId="0" fontId="0" fillId="0" borderId="0" xfId="0"/>
    <xf numFmtId="0" fontId="6" fillId="0" borderId="0" xfId="0" applyFont="1"/>
    <xf numFmtId="9" fontId="6" fillId="0" borderId="0" xfId="58273" applyFont="1"/>
    <xf numFmtId="166" fontId="6" fillId="0" borderId="0" xfId="0" applyNumberFormat="1" applyFont="1"/>
    <xf numFmtId="3" fontId="6" fillId="0" borderId="0" xfId="0" applyNumberFormat="1" applyFont="1"/>
    <xf numFmtId="9" fontId="11" fillId="3" borderId="0" xfId="58273" applyFont="1" applyFill="1" applyAlignment="1">
      <alignment horizontal="left" wrapText="1"/>
    </xf>
    <xf numFmtId="14" fontId="6" fillId="0" borderId="0" xfId="0" applyNumberFormat="1" applyFont="1"/>
    <xf numFmtId="9" fontId="11" fillId="0" borderId="0" xfId="58273" applyFont="1" applyFill="1" applyAlignment="1">
      <alignment horizontal="right"/>
    </xf>
    <xf numFmtId="0" fontId="6" fillId="0" borderId="0" xfId="0" applyFont="1" applyAlignment="1">
      <alignment wrapText="1"/>
    </xf>
    <xf numFmtId="166" fontId="11" fillId="3" borderId="0" xfId="0" applyNumberFormat="1" applyFont="1" applyFill="1"/>
    <xf numFmtId="0" fontId="6" fillId="3" borderId="0" xfId="0" applyFont="1" applyFill="1"/>
    <xf numFmtId="166" fontId="11" fillId="0" borderId="0" xfId="0" applyNumberFormat="1" applyFont="1" applyAlignment="1">
      <alignment wrapText="1"/>
    </xf>
    <xf numFmtId="0" fontId="6" fillId="0" borderId="0" xfId="0" applyFont="1" applyAlignment="1"/>
    <xf numFmtId="0" fontId="11" fillId="3" borderId="0" xfId="0" applyFont="1" applyFill="1" applyAlignment="1">
      <alignment vertical="top"/>
    </xf>
    <xf numFmtId="9" fontId="11" fillId="3" borderId="0" xfId="58273" applyFont="1" applyFill="1" applyAlignment="1">
      <alignment horizontal="left"/>
    </xf>
    <xf numFmtId="9" fontId="6" fillId="0" borderId="0" xfId="58273" applyFont="1" applyAlignment="1">
      <alignment horizontal="left"/>
    </xf>
    <xf numFmtId="9" fontId="11" fillId="0" borderId="0" xfId="58273" applyFont="1" applyAlignment="1">
      <alignment horizontal="left"/>
    </xf>
    <xf numFmtId="9" fontId="6" fillId="0" borderId="0" xfId="58273" applyFont="1" applyAlignment="1">
      <alignment horizontal="left" wrapText="1"/>
    </xf>
    <xf numFmtId="9" fontId="11" fillId="0" borderId="0" xfId="58273" applyFont="1" applyFill="1" applyAlignment="1">
      <alignment horizontal="left"/>
    </xf>
    <xf numFmtId="9" fontId="6" fillId="3" borderId="0" xfId="58273" applyFont="1" applyFill="1" applyAlignment="1">
      <alignment horizontal="left" wrapText="1"/>
    </xf>
    <xf numFmtId="9" fontId="6" fillId="3" borderId="0" xfId="58273" applyFont="1" applyFill="1" applyAlignment="1">
      <alignment horizontal="left"/>
    </xf>
    <xf numFmtId="0" fontId="11" fillId="0" borderId="0" xfId="0" applyFont="1" applyFill="1" applyAlignment="1">
      <alignment vertical="top"/>
    </xf>
    <xf numFmtId="9" fontId="6" fillId="0" borderId="0" xfId="58273" applyFont="1" applyFill="1" applyAlignment="1">
      <alignment horizontal="left"/>
    </xf>
    <xf numFmtId="9" fontId="11" fillId="0" borderId="0" xfId="58273" applyFont="1" applyFill="1" applyAlignment="1">
      <alignment horizontal="left" wrapText="1"/>
    </xf>
    <xf numFmtId="166" fontId="11" fillId="3" borderId="0" xfId="0" applyNumberFormat="1" applyFont="1" applyFill="1" applyAlignment="1">
      <alignment vertical="top"/>
    </xf>
    <xf numFmtId="9" fontId="6" fillId="0" borderId="0" xfId="58273" applyFont="1" applyFill="1" applyAlignment="1">
      <alignment vertical="top"/>
    </xf>
    <xf numFmtId="166" fontId="11" fillId="0" borderId="0" xfId="0" applyNumberFormat="1" applyFont="1" applyAlignment="1">
      <alignment vertical="top"/>
    </xf>
    <xf numFmtId="9" fontId="6" fillId="3" borderId="0" xfId="58273" applyFont="1" applyFill="1" applyAlignment="1">
      <alignment vertical="top"/>
    </xf>
    <xf numFmtId="9" fontId="6" fillId="3" borderId="0" xfId="58273" applyFont="1" applyFill="1"/>
    <xf numFmtId="166" fontId="11" fillId="0" borderId="0" xfId="0" applyNumberFormat="1" applyFont="1" applyFill="1" applyAlignment="1">
      <alignment vertical="top"/>
    </xf>
    <xf numFmtId="0" fontId="0" fillId="0" borderId="0" xfId="0"/>
    <xf numFmtId="0" fontId="11" fillId="0" borderId="0" xfId="0" applyFont="1" applyAlignment="1">
      <alignment horizontal="left" vertical="top" wrapText="1"/>
    </xf>
    <xf numFmtId="0" fontId="0" fillId="0" borderId="0" xfId="0" applyAlignment="1">
      <alignment wrapText="1"/>
    </xf>
    <xf numFmtId="182" fontId="11" fillId="0" borderId="0" xfId="0" applyNumberFormat="1" applyFont="1" applyAlignment="1">
      <alignment horizontal="center"/>
    </xf>
    <xf numFmtId="0" fontId="0" fillId="0" borderId="0" xfId="0"/>
    <xf numFmtId="0" fontId="6" fillId="0" borderId="0" xfId="0" applyFont="1"/>
    <xf numFmtId="0" fontId="0" fillId="0" borderId="0" xfId="0" applyAlignment="1"/>
    <xf numFmtId="0" fontId="6" fillId="0" borderId="0" xfId="0" applyFont="1" applyAlignment="1"/>
    <xf numFmtId="172" fontId="11" fillId="0" borderId="0" xfId="0" quotePrefix="1" applyNumberFormat="1" applyFont="1"/>
    <xf numFmtId="172" fontId="11" fillId="3" borderId="0" xfId="0" quotePrefix="1" applyNumberFormat="1" applyFont="1" applyFill="1"/>
    <xf numFmtId="0" fontId="0" fillId="0" borderId="0" xfId="0" applyAlignment="1">
      <alignment horizontal="left" vertical="center"/>
    </xf>
    <xf numFmtId="0" fontId="0" fillId="0" borderId="0" xfId="0"/>
    <xf numFmtId="0" fontId="10" fillId="0" borderId="0" xfId="0" applyFont="1" applyAlignment="1">
      <alignment horizontal="center" wrapText="1" shrinkToFit="1"/>
    </xf>
    <xf numFmtId="0" fontId="9" fillId="0" borderId="0" xfId="0" applyFont="1" applyAlignment="1">
      <alignment horizontal="center" wrapText="1" shrinkToFit="1"/>
    </xf>
    <xf numFmtId="0" fontId="6" fillId="0" borderId="0" xfId="0" applyFont="1"/>
    <xf numFmtId="170" fontId="11" fillId="0" borderId="0" xfId="0" applyNumberFormat="1" applyFont="1" applyFill="1" applyAlignment="1">
      <alignment horizontal="right"/>
    </xf>
    <xf numFmtId="166" fontId="11" fillId="3" borderId="0" xfId="0" applyNumberFormat="1" applyFont="1" applyFill="1" applyAlignment="1">
      <alignment wrapText="1"/>
    </xf>
    <xf numFmtId="166" fontId="11" fillId="0" borderId="0" xfId="0" applyNumberFormat="1" applyFont="1" applyFill="1" applyAlignment="1">
      <alignment wrapText="1"/>
    </xf>
    <xf numFmtId="9" fontId="6" fillId="3" borderId="0" xfId="58273" applyFont="1" applyFill="1" applyAlignment="1">
      <alignment vertical="top" wrapText="1"/>
    </xf>
    <xf numFmtId="188" fontId="11" fillId="0" borderId="0" xfId="0" applyNumberFormat="1" applyFont="1"/>
    <xf numFmtId="165" fontId="22" fillId="3" borderId="0" xfId="58273" applyNumberFormat="1" applyFont="1" applyFill="1" applyBorder="1" applyAlignment="1">
      <alignment horizontal="right" vertical="top"/>
    </xf>
    <xf numFmtId="1" fontId="22" fillId="3" borderId="0" xfId="0" applyNumberFormat="1" applyFont="1" applyFill="1" applyAlignment="1">
      <alignment horizontal="right" vertical="top"/>
    </xf>
    <xf numFmtId="165" fontId="22" fillId="0" borderId="0" xfId="58273" applyNumberFormat="1" applyFont="1" applyFill="1" applyBorder="1" applyAlignment="1">
      <alignment horizontal="right" vertical="top"/>
    </xf>
    <xf numFmtId="1" fontId="22" fillId="0" borderId="0" xfId="0" applyNumberFormat="1" applyFont="1" applyAlignment="1">
      <alignment horizontal="right" vertical="top"/>
    </xf>
    <xf numFmtId="182" fontId="22" fillId="3" borderId="0" xfId="0" applyNumberFormat="1" applyFont="1" applyFill="1" applyAlignment="1">
      <alignment horizontal="right" vertical="top"/>
    </xf>
    <xf numFmtId="49" fontId="17" fillId="0" borderId="0" xfId="0" applyNumberFormat="1" applyFont="1" applyAlignment="1">
      <alignment horizontal="center"/>
    </xf>
    <xf numFmtId="49" fontId="7" fillId="0" borderId="0" xfId="0" applyNumberFormat="1" applyFont="1" applyAlignment="1">
      <alignment horizontal="center"/>
    </xf>
    <xf numFmtId="49" fontId="7" fillId="0" borderId="0" xfId="0" applyNumberFormat="1" applyFont="1" applyAlignment="1">
      <alignment horizontal="center" vertical="center"/>
    </xf>
    <xf numFmtId="49" fontId="17" fillId="0" borderId="0" xfId="0" quotePrefix="1" applyNumberFormat="1" applyFont="1" applyAlignment="1">
      <alignment horizontal="center"/>
    </xf>
    <xf numFmtId="0" fontId="17" fillId="3" borderId="0" xfId="0" applyFont="1" applyFill="1"/>
    <xf numFmtId="0" fontId="17" fillId="3" borderId="0" xfId="0" applyFont="1" applyFill="1" applyAlignment="1">
      <alignment horizontal="center"/>
    </xf>
    <xf numFmtId="0" fontId="0" fillId="0" borderId="0" xfId="0"/>
    <xf numFmtId="0" fontId="0" fillId="0" borderId="0" xfId="0" applyAlignment="1">
      <alignment horizontal="left"/>
    </xf>
    <xf numFmtId="0" fontId="0" fillId="0" borderId="0" xfId="0" applyFont="1" applyAlignment="1">
      <alignment horizontal="left"/>
    </xf>
    <xf numFmtId="4" fontId="16" fillId="0" borderId="20" xfId="0" applyNumberFormat="1" applyFont="1" applyBorder="1" applyAlignment="1">
      <alignment horizontal="center"/>
    </xf>
    <xf numFmtId="4" fontId="16" fillId="0" borderId="21" xfId="0" applyNumberFormat="1" applyFont="1" applyBorder="1" applyAlignment="1">
      <alignment horizontal="center"/>
    </xf>
    <xf numFmtId="1" fontId="7" fillId="0" borderId="18" xfId="0" applyNumberFormat="1" applyFont="1" applyBorder="1" applyAlignment="1">
      <alignment horizontal="center" vertical="center"/>
    </xf>
    <xf numFmtId="0" fontId="0" fillId="0" borderId="18" xfId="0" applyBorder="1" applyAlignment="1">
      <alignment horizontal="center" vertical="center"/>
    </xf>
    <xf numFmtId="0" fontId="0" fillId="0" borderId="19" xfId="0" applyBorder="1" applyAlignment="1">
      <alignment horizontal="center" vertical="center"/>
    </xf>
    <xf numFmtId="4" fontId="16" fillId="0" borderId="22" xfId="0" applyNumberFormat="1" applyFont="1" applyBorder="1" applyAlignment="1">
      <alignment horizontal="center"/>
    </xf>
    <xf numFmtId="4" fontId="16" fillId="0" borderId="23" xfId="0" applyNumberFormat="1" applyFont="1" applyBorder="1" applyAlignment="1">
      <alignment horizontal="center"/>
    </xf>
    <xf numFmtId="0" fontId="0" fillId="0" borderId="0" xfId="0" applyAlignment="1">
      <alignment horizontal="center"/>
    </xf>
    <xf numFmtId="0" fontId="0" fillId="0" borderId="26" xfId="0" applyBorder="1" applyAlignment="1">
      <alignment horizontal="center"/>
    </xf>
    <xf numFmtId="0" fontId="0" fillId="0" borderId="18" xfId="0" applyBorder="1" applyAlignment="1">
      <alignment horizontal="center"/>
    </xf>
    <xf numFmtId="0" fontId="0" fillId="0" borderId="19" xfId="0" applyBorder="1" applyAlignment="1">
      <alignment horizontal="center"/>
    </xf>
    <xf numFmtId="0" fontId="19" fillId="0" borderId="0" xfId="0" applyFont="1" applyAlignment="1">
      <alignment horizontal="center" vertical="top"/>
    </xf>
    <xf numFmtId="0" fontId="15" fillId="0" borderId="0" xfId="0" applyFont="1" applyAlignment="1">
      <alignment horizontal="center"/>
    </xf>
    <xf numFmtId="0" fontId="31" fillId="0" borderId="0" xfId="0" applyFont="1" applyAlignment="1">
      <alignment horizontal="center"/>
    </xf>
    <xf numFmtId="0" fontId="30" fillId="0" borderId="0" xfId="0" applyFont="1" applyAlignment="1">
      <alignment horizontal="center"/>
    </xf>
    <xf numFmtId="0" fontId="8" fillId="0" borderId="0" xfId="0" applyFont="1" applyAlignment="1">
      <alignment horizontal="center"/>
    </xf>
    <xf numFmtId="0" fontId="10" fillId="0" borderId="0" xfId="0" applyFont="1" applyAlignment="1">
      <alignment horizontal="center" wrapText="1"/>
    </xf>
    <xf numFmtId="0" fontId="9" fillId="0" borderId="0" xfId="0" applyFont="1" applyAlignment="1">
      <alignment horizontal="center" wrapText="1"/>
    </xf>
    <xf numFmtId="0" fontId="10" fillId="0" borderId="0" xfId="0" applyFont="1" applyAlignment="1">
      <alignment horizontal="center" wrapText="1" shrinkToFit="1"/>
    </xf>
    <xf numFmtId="0" fontId="9" fillId="0" borderId="0" xfId="0" applyFont="1" applyAlignment="1">
      <alignment horizontal="center" wrapText="1" shrinkToFit="1"/>
    </xf>
    <xf numFmtId="0" fontId="7" fillId="0" borderId="0" xfId="0" applyFont="1" applyAlignment="1">
      <alignment horizontal="left" vertical="top" wrapText="1"/>
    </xf>
    <xf numFmtId="0" fontId="11" fillId="0" borderId="0" xfId="0" applyFont="1" applyAlignment="1">
      <alignment wrapText="1"/>
    </xf>
    <xf numFmtId="0" fontId="11" fillId="0" borderId="0" xfId="0" applyFont="1" applyAlignment="1">
      <alignment horizontal="left" wrapText="1"/>
    </xf>
    <xf numFmtId="0" fontId="6" fillId="0" borderId="0" xfId="0" applyFont="1" applyAlignment="1">
      <alignment wrapText="1"/>
    </xf>
    <xf numFmtId="0" fontId="12" fillId="0" borderId="1" xfId="0" applyFont="1" applyBorder="1" applyAlignment="1">
      <alignment horizontal="center"/>
    </xf>
    <xf numFmtId="0" fontId="61" fillId="0" borderId="0" xfId="0" applyFont="1" applyAlignment="1">
      <alignment horizontal="center" wrapText="1"/>
    </xf>
    <xf numFmtId="0" fontId="62" fillId="0" borderId="0" xfId="0" applyFont="1" applyAlignment="1">
      <alignment wrapText="1"/>
    </xf>
    <xf numFmtId="0" fontId="11" fillId="0" borderId="0" xfId="0" applyFont="1" applyAlignment="1">
      <alignment horizontal="left" vertical="top" wrapText="1"/>
    </xf>
    <xf numFmtId="0" fontId="11" fillId="0" borderId="0" xfId="0" applyFont="1" applyAlignment="1">
      <alignment horizontal="left" vertical="center" wrapText="1"/>
    </xf>
    <xf numFmtId="0" fontId="6" fillId="0" borderId="0" xfId="0" applyFont="1" applyAlignment="1">
      <alignment vertical="center" wrapText="1"/>
    </xf>
    <xf numFmtId="0" fontId="6" fillId="0" borderId="0" xfId="0" applyFont="1" applyAlignment="1">
      <alignment horizontal="left" vertical="center" wrapText="1"/>
    </xf>
    <xf numFmtId="0" fontId="10" fillId="0" borderId="0" xfId="0" applyFont="1" applyAlignment="1">
      <alignment horizontal="center"/>
    </xf>
    <xf numFmtId="0" fontId="11" fillId="0" borderId="0" xfId="0" applyFont="1" applyFill="1" applyBorder="1" applyAlignment="1">
      <alignment horizontal="left" vertical="top" wrapText="1"/>
    </xf>
    <xf numFmtId="0" fontId="8" fillId="0" borderId="0" xfId="0" applyFont="1" applyBorder="1" applyAlignment="1">
      <alignment horizontal="center"/>
    </xf>
    <xf numFmtId="0" fontId="0" fillId="0" borderId="0" xfId="0" applyFont="1" applyAlignment="1">
      <alignment horizontal="center"/>
    </xf>
    <xf numFmtId="0" fontId="19" fillId="0" borderId="0" xfId="0" applyFont="1" applyAlignment="1">
      <alignment horizontal="center"/>
    </xf>
    <xf numFmtId="0" fontId="25" fillId="0" borderId="0" xfId="0" applyFont="1" applyAlignment="1">
      <alignment horizontal="center"/>
    </xf>
    <xf numFmtId="0" fontId="19" fillId="0" borderId="0" xfId="0" applyFont="1" applyBorder="1" applyAlignment="1">
      <alignment horizontal="center"/>
    </xf>
    <xf numFmtId="0" fontId="6" fillId="0" borderId="0" xfId="0" applyFont="1" applyFill="1" applyBorder="1" applyAlignment="1">
      <alignment horizontal="left" vertical="top" wrapText="1"/>
    </xf>
    <xf numFmtId="0" fontId="0" fillId="0" borderId="0" xfId="0" applyAlignment="1">
      <alignment vertical="top" wrapText="1"/>
    </xf>
    <xf numFmtId="0" fontId="6" fillId="0" borderId="0" xfId="0" applyFont="1" applyAlignment="1">
      <alignment vertical="top" wrapText="1"/>
    </xf>
    <xf numFmtId="0" fontId="6" fillId="0" borderId="0" xfId="0" applyFont="1" applyAlignment="1">
      <alignment horizontal="center"/>
    </xf>
    <xf numFmtId="0" fontId="6" fillId="0" borderId="0" xfId="0" applyFont="1"/>
    <xf numFmtId="6" fontId="18" fillId="0" borderId="13" xfId="0" applyNumberFormat="1" applyFont="1" applyBorder="1" applyAlignment="1">
      <alignment horizontal="left"/>
    </xf>
    <xf numFmtId="181" fontId="10" fillId="0" borderId="0" xfId="0" applyNumberFormat="1" applyFont="1" applyAlignment="1">
      <alignment horizontal="center" wrapText="1" shrinkToFit="1"/>
    </xf>
    <xf numFmtId="181" fontId="9" fillId="0" borderId="0" xfId="0" applyNumberFormat="1" applyFont="1" applyAlignment="1">
      <alignment horizontal="center" wrapText="1" shrinkToFit="1"/>
    </xf>
    <xf numFmtId="10" fontId="18" fillId="0" borderId="13" xfId="0" applyNumberFormat="1" applyFont="1" applyBorder="1" applyAlignment="1">
      <alignment horizontal="center" vertical="top"/>
    </xf>
    <xf numFmtId="0" fontId="10" fillId="0" borderId="0" xfId="0" applyFont="1" applyBorder="1" applyAlignment="1">
      <alignment horizontal="center"/>
    </xf>
    <xf numFmtId="0" fontId="15" fillId="0" borderId="0" xfId="0" applyFont="1" applyAlignment="1"/>
    <xf numFmtId="0" fontId="0" fillId="0" borderId="0" xfId="0" applyAlignment="1"/>
    <xf numFmtId="0" fontId="20" fillId="0" borderId="0" xfId="0" applyFont="1" applyAlignment="1">
      <alignment horizontal="center"/>
    </xf>
    <xf numFmtId="0" fontId="3" fillId="0" borderId="0" xfId="0" applyFont="1" applyAlignment="1">
      <alignment horizontal="center"/>
    </xf>
    <xf numFmtId="0" fontId="0" fillId="0" borderId="0" xfId="0" applyFont="1" applyAlignment="1"/>
    <xf numFmtId="0" fontId="11" fillId="0" borderId="0" xfId="0" applyFont="1" applyAlignment="1">
      <alignment vertical="top" wrapText="1"/>
    </xf>
    <xf numFmtId="0" fontId="8" fillId="0" borderId="0" xfId="0" applyFont="1" applyAlignment="1">
      <alignment horizontal="center" vertical="top"/>
    </xf>
    <xf numFmtId="0" fontId="6" fillId="0" borderId="0" xfId="0" applyFont="1" applyAlignment="1">
      <alignment horizontal="left" wrapText="1"/>
    </xf>
    <xf numFmtId="15" fontId="19" fillId="0" borderId="0" xfId="0" applyNumberFormat="1" applyFont="1" applyAlignment="1">
      <alignment horizontal="center"/>
    </xf>
    <xf numFmtId="10" fontId="8" fillId="0" borderId="0" xfId="0" applyNumberFormat="1" applyFont="1" applyAlignment="1">
      <alignment horizontal="center"/>
    </xf>
    <xf numFmtId="10" fontId="19" fillId="0" borderId="0" xfId="0" applyNumberFormat="1" applyFont="1" applyAlignment="1">
      <alignment horizontal="center"/>
    </xf>
    <xf numFmtId="0" fontId="11" fillId="0" borderId="0" xfId="0" applyFont="1" applyAlignment="1"/>
    <xf numFmtId="0" fontId="6" fillId="0" borderId="0" xfId="0" applyFont="1" applyAlignment="1"/>
    <xf numFmtId="0" fontId="5" fillId="0" borderId="0" xfId="0" applyFont="1" applyAlignment="1" applyProtection="1"/>
    <xf numFmtId="0" fontId="6" fillId="0" borderId="0" xfId="0" applyFont="1" applyAlignment="1">
      <alignment horizontal="left" vertical="top" wrapText="1"/>
    </xf>
    <xf numFmtId="0" fontId="0" fillId="0" borderId="0" xfId="0" applyAlignment="1">
      <alignment horizontal="left" wrapText="1"/>
    </xf>
    <xf numFmtId="0" fontId="6" fillId="0" borderId="0" xfId="0" applyFont="1" applyAlignment="1">
      <alignment horizontal="left"/>
    </xf>
    <xf numFmtId="0" fontId="26" fillId="0" borderId="0" xfId="0" applyFont="1" applyAlignment="1">
      <alignment horizontal="left" wrapText="1"/>
    </xf>
    <xf numFmtId="0" fontId="12" fillId="0" borderId="0" xfId="0" applyFont="1" applyAlignment="1">
      <alignment horizontal="center"/>
    </xf>
    <xf numFmtId="0" fontId="11" fillId="0" borderId="0" xfId="0" applyFont="1" applyFill="1" applyAlignment="1">
      <alignment horizontal="left" wrapText="1"/>
    </xf>
    <xf numFmtId="0" fontId="10" fillId="0" borderId="0" xfId="0" applyFont="1" applyFill="1" applyAlignment="1">
      <alignment horizontal="center"/>
    </xf>
    <xf numFmtId="0" fontId="11" fillId="0" borderId="0" xfId="0" applyFont="1" applyFill="1" applyBorder="1" applyAlignment="1">
      <alignment horizontal="left" wrapText="1"/>
    </xf>
    <xf numFmtId="0" fontId="0" fillId="0" borderId="0" xfId="0" applyAlignment="1">
      <alignment wrapText="1"/>
    </xf>
    <xf numFmtId="0" fontId="6" fillId="0" borderId="0" xfId="0" applyFont="1" applyFill="1" applyBorder="1" applyAlignment="1">
      <alignment wrapText="1"/>
    </xf>
    <xf numFmtId="0" fontId="10" fillId="0" borderId="0" xfId="0" applyFont="1" applyFill="1" applyBorder="1" applyAlignment="1">
      <alignment horizontal="center"/>
    </xf>
    <xf numFmtId="179" fontId="11" fillId="3" borderId="0" xfId="0" applyNumberFormat="1" applyFont="1" applyFill="1"/>
  </cellXfs>
  <cellStyles count="58279">
    <cellStyle name="20% - Accent1" xfId="58137" builtinId="30" customBuiltin="1"/>
    <cellStyle name="20% - Accent2" xfId="58133" builtinId="34" customBuiltin="1"/>
    <cellStyle name="20% - Accent3" xfId="58129" builtinId="38" customBuiltin="1"/>
    <cellStyle name="20% - Accent4" xfId="58125" builtinId="42" customBuiltin="1"/>
    <cellStyle name="20% - Accent5" xfId="58121" builtinId="46" customBuiltin="1"/>
    <cellStyle name="20% - Accent6" xfId="58117" builtinId="50" customBuiltin="1"/>
    <cellStyle name="40% - Accent1" xfId="58136" builtinId="31" customBuiltin="1"/>
    <cellStyle name="40% - Accent2" xfId="58132" builtinId="35" customBuiltin="1"/>
    <cellStyle name="40% - Accent3" xfId="58128" builtinId="39" customBuiltin="1"/>
    <cellStyle name="40% - Accent4" xfId="58124" builtinId="43" customBuiltin="1"/>
    <cellStyle name="40% - Accent5" xfId="58120" builtinId="47" customBuiltin="1"/>
    <cellStyle name="40% - Accent6" xfId="58116" builtinId="51" customBuiltin="1"/>
    <cellStyle name="60% - Accent1" xfId="58135" builtinId="32" customBuiltin="1"/>
    <cellStyle name="60% - Accent2" xfId="58131" builtinId="36" customBuiltin="1"/>
    <cellStyle name="60% - Accent3" xfId="58127" builtinId="40" customBuiltin="1"/>
    <cellStyle name="60% - Accent4" xfId="58123" builtinId="44" customBuiltin="1"/>
    <cellStyle name="60% - Accent5" xfId="58119" builtinId="48" customBuiltin="1"/>
    <cellStyle name="60% - Accent6" xfId="58115" builtinId="52" customBuiltin="1"/>
    <cellStyle name="Accent1" xfId="58138" builtinId="29" customBuiltin="1"/>
    <cellStyle name="Accent2" xfId="58134" builtinId="33" customBuiltin="1"/>
    <cellStyle name="Accent3" xfId="58130" builtinId="37" customBuiltin="1"/>
    <cellStyle name="Accent4" xfId="58126" builtinId="41" customBuiltin="1"/>
    <cellStyle name="Accent5" xfId="58122" builtinId="45" customBuiltin="1"/>
    <cellStyle name="Accent6" xfId="58118" builtinId="49" customBuiltin="1"/>
    <cellStyle name="Bad" xfId="58149" builtinId="27" customBuiltin="1"/>
    <cellStyle name="Bad 2" xfId="58104" xr:uid="{00000000-0005-0000-0000-000019000000}"/>
    <cellStyle name="Calculation" xfId="58145" builtinId="22" customBuiltin="1"/>
    <cellStyle name="Check Cell" xfId="58143" builtinId="23" customBuiltin="1"/>
    <cellStyle name="Comma" xfId="58275" builtinId="3"/>
    <cellStyle name="Comma0" xfId="58113" xr:uid="{00000000-0005-0000-0000-00001D000000}"/>
    <cellStyle name="Currency" xfId="58274" builtinId="4"/>
    <cellStyle name="Currency 2" xfId="58098" xr:uid="{00000000-0005-0000-0000-00001F000000}"/>
    <cellStyle name="Currency0" xfId="58112" xr:uid="{00000000-0005-0000-0000-000020000000}"/>
    <cellStyle name="Darkened" xfId="58103" xr:uid="{00000000-0005-0000-0000-000021000000}"/>
    <cellStyle name="Date" xfId="58111" xr:uid="{00000000-0005-0000-0000-000022000000}"/>
    <cellStyle name="Explanatory Text" xfId="58140" builtinId="53" customBuiltin="1"/>
    <cellStyle name="Fixed" xfId="58110" xr:uid="{00000000-0005-0000-0000-000024000000}"/>
    <cellStyle name="Followed Hyperlink" xfId="57895" builtinId="9" hidden="1"/>
    <cellStyle name="Followed Hyperlink" xfId="57890" builtinId="9" hidden="1"/>
    <cellStyle name="Followed Hyperlink" xfId="57902" builtinId="9" hidden="1"/>
    <cellStyle name="Followed Hyperlink" xfId="57918" builtinId="9" hidden="1"/>
    <cellStyle name="Followed Hyperlink" xfId="57886" builtinId="9" hidden="1"/>
    <cellStyle name="Followed Hyperlink" xfId="57878" builtinId="9" hidden="1"/>
    <cellStyle name="Followed Hyperlink" xfId="57870" builtinId="9" hidden="1"/>
    <cellStyle name="Followed Hyperlink" xfId="57864" builtinId="9" hidden="1"/>
    <cellStyle name="Followed Hyperlink" xfId="57860" builtinId="9" hidden="1"/>
    <cellStyle name="Followed Hyperlink" xfId="57856" builtinId="9" hidden="1"/>
    <cellStyle name="Followed Hyperlink" xfId="57852" builtinId="9" hidden="1"/>
    <cellStyle name="Followed Hyperlink" xfId="57848" builtinId="9" hidden="1"/>
    <cellStyle name="Followed Hyperlink" xfId="57832" builtinId="9" hidden="1"/>
    <cellStyle name="Followed Hyperlink" xfId="57836" builtinId="9" hidden="1"/>
    <cellStyle name="Followed Hyperlink" xfId="57827" builtinId="9" hidden="1"/>
    <cellStyle name="Followed Hyperlink" xfId="57819" builtinId="9" hidden="1"/>
    <cellStyle name="Followed Hyperlink" xfId="57811" builtinId="9" hidden="1"/>
    <cellStyle name="Followed Hyperlink" xfId="57803" builtinId="9" hidden="1"/>
    <cellStyle name="Followed Hyperlink" xfId="57793" builtinId="9" hidden="1"/>
    <cellStyle name="Followed Hyperlink" xfId="57785" builtinId="9" hidden="1"/>
    <cellStyle name="Followed Hyperlink" xfId="57777" builtinId="9" hidden="1"/>
    <cellStyle name="Followed Hyperlink" xfId="57769" builtinId="9" hidden="1"/>
    <cellStyle name="Followed Hyperlink" xfId="57764" builtinId="9" hidden="1"/>
    <cellStyle name="Followed Hyperlink" xfId="57776" builtinId="9" hidden="1"/>
    <cellStyle name="Followed Hyperlink" xfId="57792" builtinId="9" hidden="1"/>
    <cellStyle name="Followed Hyperlink" xfId="57760" builtinId="9" hidden="1"/>
    <cellStyle name="Followed Hyperlink" xfId="57752" builtinId="9" hidden="1"/>
    <cellStyle name="Followed Hyperlink" xfId="57744" builtinId="9" hidden="1"/>
    <cellStyle name="Followed Hyperlink" xfId="57738" builtinId="9" hidden="1"/>
    <cellStyle name="Followed Hyperlink" xfId="57734" builtinId="9" hidden="1"/>
    <cellStyle name="Followed Hyperlink" xfId="57730" builtinId="9" hidden="1"/>
    <cellStyle name="Followed Hyperlink" xfId="57726" builtinId="9" hidden="1"/>
    <cellStyle name="Followed Hyperlink" xfId="57722" builtinId="9" hidden="1"/>
    <cellStyle name="Followed Hyperlink" xfId="57706" builtinId="9" hidden="1"/>
    <cellStyle name="Followed Hyperlink" xfId="57710" builtinId="9" hidden="1"/>
    <cellStyle name="Followed Hyperlink" xfId="57701" builtinId="9" hidden="1"/>
    <cellStyle name="Followed Hyperlink" xfId="57693" builtinId="9" hidden="1"/>
    <cellStyle name="Followed Hyperlink" xfId="57685" builtinId="9" hidden="1"/>
    <cellStyle name="Followed Hyperlink" xfId="57677" builtinId="9" hidden="1"/>
    <cellStyle name="Followed Hyperlink" xfId="57667" builtinId="9" hidden="1"/>
    <cellStyle name="Followed Hyperlink" xfId="57659" builtinId="9" hidden="1"/>
    <cellStyle name="Followed Hyperlink" xfId="57651" builtinId="9" hidden="1"/>
    <cellStyle name="Followed Hyperlink" xfId="57643" builtinId="9" hidden="1"/>
    <cellStyle name="Followed Hyperlink" xfId="57638" builtinId="9" hidden="1"/>
    <cellStyle name="Followed Hyperlink" xfId="57650" builtinId="9" hidden="1"/>
    <cellStyle name="Followed Hyperlink" xfId="57666" builtinId="9" hidden="1"/>
    <cellStyle name="Followed Hyperlink" xfId="57634" builtinId="9" hidden="1"/>
    <cellStyle name="Followed Hyperlink" xfId="57626" builtinId="9" hidden="1"/>
    <cellStyle name="Followed Hyperlink" xfId="57618" builtinId="9" hidden="1"/>
    <cellStyle name="Followed Hyperlink" xfId="57612" builtinId="9" hidden="1"/>
    <cellStyle name="Followed Hyperlink" xfId="57608" builtinId="9" hidden="1"/>
    <cellStyle name="Followed Hyperlink" xfId="57604" builtinId="9" hidden="1"/>
    <cellStyle name="Followed Hyperlink" xfId="57600" builtinId="9" hidden="1"/>
    <cellStyle name="Followed Hyperlink" xfId="57596" builtinId="9" hidden="1"/>
    <cellStyle name="Followed Hyperlink" xfId="57580" builtinId="9" hidden="1"/>
    <cellStyle name="Followed Hyperlink" xfId="57584" builtinId="9" hidden="1"/>
    <cellStyle name="Followed Hyperlink" xfId="57575" builtinId="9" hidden="1"/>
    <cellStyle name="Followed Hyperlink" xfId="57567" builtinId="9" hidden="1"/>
    <cellStyle name="Followed Hyperlink" xfId="57559" builtinId="9" hidden="1"/>
    <cellStyle name="Followed Hyperlink" xfId="57551" builtinId="9" hidden="1"/>
    <cellStyle name="Followed Hyperlink" xfId="57541" builtinId="9" hidden="1"/>
    <cellStyle name="Followed Hyperlink" xfId="57533" builtinId="9" hidden="1"/>
    <cellStyle name="Followed Hyperlink" xfId="57525" builtinId="9" hidden="1"/>
    <cellStyle name="Followed Hyperlink" xfId="57517" builtinId="9" hidden="1"/>
    <cellStyle name="Followed Hyperlink" xfId="57512" builtinId="9" hidden="1"/>
    <cellStyle name="Followed Hyperlink" xfId="57524" builtinId="9" hidden="1"/>
    <cellStyle name="Followed Hyperlink" xfId="57540" builtinId="9" hidden="1"/>
    <cellStyle name="Followed Hyperlink" xfId="57508" builtinId="9" hidden="1"/>
    <cellStyle name="Followed Hyperlink" xfId="57500" builtinId="9" hidden="1"/>
    <cellStyle name="Followed Hyperlink" xfId="57492" builtinId="9" hidden="1"/>
    <cellStyle name="Followed Hyperlink" xfId="57486" builtinId="9" hidden="1"/>
    <cellStyle name="Followed Hyperlink" xfId="57482" builtinId="9" hidden="1"/>
    <cellStyle name="Followed Hyperlink" xfId="57478" builtinId="9" hidden="1"/>
    <cellStyle name="Followed Hyperlink" xfId="57474" builtinId="9" hidden="1"/>
    <cellStyle name="Followed Hyperlink" xfId="57470" builtinId="9" hidden="1"/>
    <cellStyle name="Followed Hyperlink" xfId="57454" builtinId="9" hidden="1"/>
    <cellStyle name="Followed Hyperlink" xfId="57458" builtinId="9" hidden="1"/>
    <cellStyle name="Followed Hyperlink" xfId="57449" builtinId="9" hidden="1"/>
    <cellStyle name="Followed Hyperlink" xfId="57441" builtinId="9" hidden="1"/>
    <cellStyle name="Followed Hyperlink" xfId="57433" builtinId="9" hidden="1"/>
    <cellStyle name="Followed Hyperlink" xfId="57425" builtinId="9" hidden="1"/>
    <cellStyle name="Followed Hyperlink" xfId="57415" builtinId="9" hidden="1"/>
    <cellStyle name="Followed Hyperlink" xfId="57407" builtinId="9" hidden="1"/>
    <cellStyle name="Followed Hyperlink" xfId="57399" builtinId="9" hidden="1"/>
    <cellStyle name="Followed Hyperlink" xfId="57391" builtinId="9" hidden="1"/>
    <cellStyle name="Followed Hyperlink" xfId="57386" builtinId="9" hidden="1"/>
    <cellStyle name="Followed Hyperlink" xfId="57398" builtinId="9" hidden="1"/>
    <cellStyle name="Followed Hyperlink" xfId="57414" builtinId="9" hidden="1"/>
    <cellStyle name="Followed Hyperlink" xfId="57382" builtinId="9" hidden="1"/>
    <cellStyle name="Followed Hyperlink" xfId="57374" builtinId="9" hidden="1"/>
    <cellStyle name="Followed Hyperlink" xfId="57366" builtinId="9" hidden="1"/>
    <cellStyle name="Followed Hyperlink" xfId="57360" builtinId="9" hidden="1"/>
    <cellStyle name="Followed Hyperlink" xfId="57356" builtinId="9" hidden="1"/>
    <cellStyle name="Followed Hyperlink" xfId="57352" builtinId="9" hidden="1"/>
    <cellStyle name="Followed Hyperlink" xfId="57348" builtinId="9" hidden="1"/>
    <cellStyle name="Followed Hyperlink" xfId="57344" builtinId="9" hidden="1"/>
    <cellStyle name="Followed Hyperlink" xfId="57328" builtinId="9" hidden="1"/>
    <cellStyle name="Followed Hyperlink" xfId="57332" builtinId="9" hidden="1"/>
    <cellStyle name="Followed Hyperlink" xfId="57323" builtinId="9" hidden="1"/>
    <cellStyle name="Followed Hyperlink" xfId="57315" builtinId="9" hidden="1"/>
    <cellStyle name="Followed Hyperlink" xfId="57307" builtinId="9" hidden="1"/>
    <cellStyle name="Followed Hyperlink" xfId="57299" builtinId="9" hidden="1"/>
    <cellStyle name="Followed Hyperlink" xfId="57289" builtinId="9" hidden="1"/>
    <cellStyle name="Followed Hyperlink" xfId="57281" builtinId="9" hidden="1"/>
    <cellStyle name="Followed Hyperlink" xfId="57273" builtinId="9" hidden="1"/>
    <cellStyle name="Followed Hyperlink" xfId="57265" builtinId="9" hidden="1"/>
    <cellStyle name="Followed Hyperlink" xfId="57260" builtinId="9" hidden="1"/>
    <cellStyle name="Followed Hyperlink" xfId="57272" builtinId="9" hidden="1"/>
    <cellStyle name="Followed Hyperlink" xfId="57288" builtinId="9" hidden="1"/>
    <cellStyle name="Followed Hyperlink" xfId="57256" builtinId="9" hidden="1"/>
    <cellStyle name="Followed Hyperlink" xfId="57248" builtinId="9" hidden="1"/>
    <cellStyle name="Followed Hyperlink" xfId="57240" builtinId="9" hidden="1"/>
    <cellStyle name="Followed Hyperlink" xfId="57234" builtinId="9" hidden="1"/>
    <cellStyle name="Followed Hyperlink" xfId="57230" builtinId="9" hidden="1"/>
    <cellStyle name="Followed Hyperlink" xfId="57226" builtinId="9" hidden="1"/>
    <cellStyle name="Followed Hyperlink" xfId="57222" builtinId="9" hidden="1"/>
    <cellStyle name="Followed Hyperlink" xfId="57218" builtinId="9" hidden="1"/>
    <cellStyle name="Followed Hyperlink" xfId="57202" builtinId="9" hidden="1"/>
    <cellStyle name="Followed Hyperlink" xfId="57206" builtinId="9" hidden="1"/>
    <cellStyle name="Followed Hyperlink" xfId="57197" builtinId="9" hidden="1"/>
    <cellStyle name="Followed Hyperlink" xfId="57189" builtinId="9" hidden="1"/>
    <cellStyle name="Followed Hyperlink" xfId="57181" builtinId="9" hidden="1"/>
    <cellStyle name="Followed Hyperlink" xfId="57173" builtinId="9" hidden="1"/>
    <cellStyle name="Followed Hyperlink" xfId="57163" builtinId="9" hidden="1"/>
    <cellStyle name="Followed Hyperlink" xfId="57155" builtinId="9" hidden="1"/>
    <cellStyle name="Followed Hyperlink" xfId="57147" builtinId="9" hidden="1"/>
    <cellStyle name="Followed Hyperlink" xfId="57139" builtinId="9" hidden="1"/>
    <cellStyle name="Followed Hyperlink" xfId="57134" builtinId="9" hidden="1"/>
    <cellStyle name="Followed Hyperlink" xfId="57146" builtinId="9" hidden="1"/>
    <cellStyle name="Followed Hyperlink" xfId="57162" builtinId="9" hidden="1"/>
    <cellStyle name="Followed Hyperlink" xfId="57130" builtinId="9" hidden="1"/>
    <cellStyle name="Followed Hyperlink" xfId="57122" builtinId="9" hidden="1"/>
    <cellStyle name="Followed Hyperlink" xfId="57114" builtinId="9" hidden="1"/>
    <cellStyle name="Followed Hyperlink" xfId="57108" builtinId="9" hidden="1"/>
    <cellStyle name="Followed Hyperlink" xfId="57104" builtinId="9" hidden="1"/>
    <cellStyle name="Followed Hyperlink" xfId="57100" builtinId="9" hidden="1"/>
    <cellStyle name="Followed Hyperlink" xfId="57096" builtinId="9" hidden="1"/>
    <cellStyle name="Followed Hyperlink" xfId="57092" builtinId="9" hidden="1"/>
    <cellStyle name="Followed Hyperlink" xfId="57076" builtinId="9" hidden="1"/>
    <cellStyle name="Followed Hyperlink" xfId="57080" builtinId="9" hidden="1"/>
    <cellStyle name="Followed Hyperlink" xfId="57071" builtinId="9" hidden="1"/>
    <cellStyle name="Followed Hyperlink" xfId="57063" builtinId="9" hidden="1"/>
    <cellStyle name="Followed Hyperlink" xfId="57055" builtinId="9" hidden="1"/>
    <cellStyle name="Followed Hyperlink" xfId="57047" builtinId="9" hidden="1"/>
    <cellStyle name="Followed Hyperlink" xfId="57037" builtinId="9" hidden="1"/>
    <cellStyle name="Followed Hyperlink" xfId="57029" builtinId="9" hidden="1"/>
    <cellStyle name="Followed Hyperlink" xfId="57021" builtinId="9" hidden="1"/>
    <cellStyle name="Followed Hyperlink" xfId="57013" builtinId="9" hidden="1"/>
    <cellStyle name="Followed Hyperlink" xfId="57008" builtinId="9" hidden="1"/>
    <cellStyle name="Followed Hyperlink" xfId="57020" builtinId="9" hidden="1"/>
    <cellStyle name="Followed Hyperlink" xfId="57036" builtinId="9" hidden="1"/>
    <cellStyle name="Followed Hyperlink" xfId="57004" builtinId="9" hidden="1"/>
    <cellStyle name="Followed Hyperlink" xfId="56996" builtinId="9" hidden="1"/>
    <cellStyle name="Followed Hyperlink" xfId="56988" builtinId="9" hidden="1"/>
    <cellStyle name="Followed Hyperlink" xfId="56982" builtinId="9" hidden="1"/>
    <cellStyle name="Followed Hyperlink" xfId="56978" builtinId="9" hidden="1"/>
    <cellStyle name="Followed Hyperlink" xfId="56974" builtinId="9" hidden="1"/>
    <cellStyle name="Followed Hyperlink" xfId="56970" builtinId="9" hidden="1"/>
    <cellStyle name="Followed Hyperlink" xfId="56966" builtinId="9" hidden="1"/>
    <cellStyle name="Followed Hyperlink" xfId="56950" builtinId="9" hidden="1"/>
    <cellStyle name="Followed Hyperlink" xfId="56954" builtinId="9" hidden="1"/>
    <cellStyle name="Followed Hyperlink" xfId="56945" builtinId="9" hidden="1"/>
    <cellStyle name="Followed Hyperlink" xfId="56937" builtinId="9" hidden="1"/>
    <cellStyle name="Followed Hyperlink" xfId="56929" builtinId="9" hidden="1"/>
    <cellStyle name="Followed Hyperlink" xfId="56921" builtinId="9" hidden="1"/>
    <cellStyle name="Followed Hyperlink" xfId="56911" builtinId="9" hidden="1"/>
    <cellStyle name="Followed Hyperlink" xfId="56903" builtinId="9" hidden="1"/>
    <cellStyle name="Followed Hyperlink" xfId="56895" builtinId="9" hidden="1"/>
    <cellStyle name="Followed Hyperlink" xfId="56887" builtinId="9" hidden="1"/>
    <cellStyle name="Followed Hyperlink" xfId="56882" builtinId="9" hidden="1"/>
    <cellStyle name="Followed Hyperlink" xfId="56894" builtinId="9" hidden="1"/>
    <cellStyle name="Followed Hyperlink" xfId="56910" builtinId="9" hidden="1"/>
    <cellStyle name="Followed Hyperlink" xfId="56878" builtinId="9" hidden="1"/>
    <cellStyle name="Followed Hyperlink" xfId="56870" builtinId="9" hidden="1"/>
    <cellStyle name="Followed Hyperlink" xfId="56862" builtinId="9" hidden="1"/>
    <cellStyle name="Followed Hyperlink" xfId="56856" builtinId="9" hidden="1"/>
    <cellStyle name="Followed Hyperlink" xfId="56852" builtinId="9" hidden="1"/>
    <cellStyle name="Followed Hyperlink" xfId="56848" builtinId="9" hidden="1"/>
    <cellStyle name="Followed Hyperlink" xfId="56844" builtinId="9" hidden="1"/>
    <cellStyle name="Followed Hyperlink" xfId="56840" builtinId="9" hidden="1"/>
    <cellStyle name="Followed Hyperlink" xfId="56824" builtinId="9" hidden="1"/>
    <cellStyle name="Followed Hyperlink" xfId="56828" builtinId="9" hidden="1"/>
    <cellStyle name="Followed Hyperlink" xfId="56819" builtinId="9" hidden="1"/>
    <cellStyle name="Followed Hyperlink" xfId="56811" builtinId="9" hidden="1"/>
    <cellStyle name="Followed Hyperlink" xfId="56803" builtinId="9" hidden="1"/>
    <cellStyle name="Followed Hyperlink" xfId="56795" builtinId="9" hidden="1"/>
    <cellStyle name="Followed Hyperlink" xfId="56785" builtinId="9" hidden="1"/>
    <cellStyle name="Followed Hyperlink" xfId="56777" builtinId="9" hidden="1"/>
    <cellStyle name="Followed Hyperlink" xfId="56769" builtinId="9" hidden="1"/>
    <cellStyle name="Followed Hyperlink" xfId="56761" builtinId="9" hidden="1"/>
    <cellStyle name="Followed Hyperlink" xfId="56756" builtinId="9" hidden="1"/>
    <cellStyle name="Followed Hyperlink" xfId="56768" builtinId="9" hidden="1"/>
    <cellStyle name="Followed Hyperlink" xfId="56784" builtinId="9" hidden="1"/>
    <cellStyle name="Followed Hyperlink" xfId="56752" builtinId="9" hidden="1"/>
    <cellStyle name="Followed Hyperlink" xfId="56744" builtinId="9" hidden="1"/>
    <cellStyle name="Followed Hyperlink" xfId="56736" builtinId="9" hidden="1"/>
    <cellStyle name="Followed Hyperlink" xfId="56730" builtinId="9" hidden="1"/>
    <cellStyle name="Followed Hyperlink" xfId="56726" builtinId="9" hidden="1"/>
    <cellStyle name="Followed Hyperlink" xfId="56722" builtinId="9" hidden="1"/>
    <cellStyle name="Followed Hyperlink" xfId="56718" builtinId="9" hidden="1"/>
    <cellStyle name="Followed Hyperlink" xfId="56714" builtinId="9" hidden="1"/>
    <cellStyle name="Followed Hyperlink" xfId="56698" builtinId="9" hidden="1"/>
    <cellStyle name="Followed Hyperlink" xfId="56702" builtinId="9" hidden="1"/>
    <cellStyle name="Followed Hyperlink" xfId="56693" builtinId="9" hidden="1"/>
    <cellStyle name="Followed Hyperlink" xfId="56685" builtinId="9" hidden="1"/>
    <cellStyle name="Followed Hyperlink" xfId="56677" builtinId="9" hidden="1"/>
    <cellStyle name="Followed Hyperlink" xfId="56669" builtinId="9" hidden="1"/>
    <cellStyle name="Followed Hyperlink" xfId="56659" builtinId="9" hidden="1"/>
    <cellStyle name="Followed Hyperlink" xfId="56651" builtinId="9" hidden="1"/>
    <cellStyle name="Followed Hyperlink" xfId="56643" builtinId="9" hidden="1"/>
    <cellStyle name="Followed Hyperlink" xfId="56635" builtinId="9" hidden="1"/>
    <cellStyle name="Followed Hyperlink" xfId="56630" builtinId="9" hidden="1"/>
    <cellStyle name="Followed Hyperlink" xfId="56642" builtinId="9" hidden="1"/>
    <cellStyle name="Followed Hyperlink" xfId="56658" builtinId="9" hidden="1"/>
    <cellStyle name="Followed Hyperlink" xfId="56626" builtinId="9" hidden="1"/>
    <cellStyle name="Followed Hyperlink" xfId="56618" builtinId="9" hidden="1"/>
    <cellStyle name="Followed Hyperlink" xfId="56610" builtinId="9" hidden="1"/>
    <cellStyle name="Followed Hyperlink" xfId="56604" builtinId="9" hidden="1"/>
    <cellStyle name="Followed Hyperlink" xfId="56600" builtinId="9" hidden="1"/>
    <cellStyle name="Followed Hyperlink" xfId="56596" builtinId="9" hidden="1"/>
    <cellStyle name="Followed Hyperlink" xfId="56592" builtinId="9" hidden="1"/>
    <cellStyle name="Followed Hyperlink" xfId="56588" builtinId="9" hidden="1"/>
    <cellStyle name="Followed Hyperlink" xfId="56572" builtinId="9" hidden="1"/>
    <cellStyle name="Followed Hyperlink" xfId="56576" builtinId="9" hidden="1"/>
    <cellStyle name="Followed Hyperlink" xfId="56567" builtinId="9" hidden="1"/>
    <cellStyle name="Followed Hyperlink" xfId="56559" builtinId="9" hidden="1"/>
    <cellStyle name="Followed Hyperlink" xfId="56551" builtinId="9" hidden="1"/>
    <cellStyle name="Followed Hyperlink" xfId="56543" builtinId="9" hidden="1"/>
    <cellStyle name="Followed Hyperlink" xfId="56533" builtinId="9" hidden="1"/>
    <cellStyle name="Followed Hyperlink" xfId="56525" builtinId="9" hidden="1"/>
    <cellStyle name="Followed Hyperlink" xfId="56517" builtinId="9" hidden="1"/>
    <cellStyle name="Followed Hyperlink" xfId="56509" builtinId="9" hidden="1"/>
    <cellStyle name="Followed Hyperlink" xfId="56504" builtinId="9" hidden="1"/>
    <cellStyle name="Followed Hyperlink" xfId="56516" builtinId="9" hidden="1"/>
    <cellStyle name="Followed Hyperlink" xfId="56532" builtinId="9" hidden="1"/>
    <cellStyle name="Followed Hyperlink" xfId="56500" builtinId="9" hidden="1"/>
    <cellStyle name="Followed Hyperlink" xfId="56492" builtinId="9" hidden="1"/>
    <cellStyle name="Followed Hyperlink" xfId="56484" builtinId="9" hidden="1"/>
    <cellStyle name="Followed Hyperlink" xfId="56478" builtinId="9" hidden="1"/>
    <cellStyle name="Followed Hyperlink" xfId="56474" builtinId="9" hidden="1"/>
    <cellStyle name="Followed Hyperlink" xfId="56470" builtinId="9" hidden="1"/>
    <cellStyle name="Followed Hyperlink" xfId="56466" builtinId="9" hidden="1"/>
    <cellStyle name="Followed Hyperlink" xfId="56462" builtinId="9" hidden="1"/>
    <cellStyle name="Followed Hyperlink" xfId="56446" builtinId="9" hidden="1"/>
    <cellStyle name="Followed Hyperlink" xfId="56450" builtinId="9" hidden="1"/>
    <cellStyle name="Followed Hyperlink" xfId="56441" builtinId="9" hidden="1"/>
    <cellStyle name="Followed Hyperlink" xfId="56433" builtinId="9" hidden="1"/>
    <cellStyle name="Followed Hyperlink" xfId="56425" builtinId="9" hidden="1"/>
    <cellStyle name="Followed Hyperlink" xfId="56417" builtinId="9" hidden="1"/>
    <cellStyle name="Followed Hyperlink" xfId="56407" builtinId="9" hidden="1"/>
    <cellStyle name="Followed Hyperlink" xfId="56399" builtinId="9" hidden="1"/>
    <cellStyle name="Followed Hyperlink" xfId="56391" builtinId="9" hidden="1"/>
    <cellStyle name="Followed Hyperlink" xfId="56383" builtinId="9" hidden="1"/>
    <cellStyle name="Followed Hyperlink" xfId="56378" builtinId="9" hidden="1"/>
    <cellStyle name="Followed Hyperlink" xfId="56390" builtinId="9" hidden="1"/>
    <cellStyle name="Followed Hyperlink" xfId="56406" builtinId="9" hidden="1"/>
    <cellStyle name="Followed Hyperlink" xfId="56374" builtinId="9" hidden="1"/>
    <cellStyle name="Followed Hyperlink" xfId="56366" builtinId="9" hidden="1"/>
    <cellStyle name="Followed Hyperlink" xfId="56358" builtinId="9" hidden="1"/>
    <cellStyle name="Followed Hyperlink" xfId="56352" builtinId="9" hidden="1"/>
    <cellStyle name="Followed Hyperlink" xfId="56348" builtinId="9" hidden="1"/>
    <cellStyle name="Followed Hyperlink" xfId="56344" builtinId="9" hidden="1"/>
    <cellStyle name="Followed Hyperlink" xfId="56340" builtinId="9" hidden="1"/>
    <cellStyle name="Followed Hyperlink" xfId="56336" builtinId="9" hidden="1"/>
    <cellStyle name="Followed Hyperlink" xfId="56320" builtinId="9" hidden="1"/>
    <cellStyle name="Followed Hyperlink" xfId="56324" builtinId="9" hidden="1"/>
    <cellStyle name="Followed Hyperlink" xfId="56315" builtinId="9" hidden="1"/>
    <cellStyle name="Followed Hyperlink" xfId="56307" builtinId="9" hidden="1"/>
    <cellStyle name="Followed Hyperlink" xfId="56299" builtinId="9" hidden="1"/>
    <cellStyle name="Followed Hyperlink" xfId="56291" builtinId="9" hidden="1"/>
    <cellStyle name="Followed Hyperlink" xfId="56281" builtinId="9" hidden="1"/>
    <cellStyle name="Followed Hyperlink" xfId="56273" builtinId="9" hidden="1"/>
    <cellStyle name="Followed Hyperlink" xfId="56265" builtinId="9" hidden="1"/>
    <cellStyle name="Followed Hyperlink" xfId="56257" builtinId="9" hidden="1"/>
    <cellStyle name="Followed Hyperlink" xfId="56252" builtinId="9" hidden="1"/>
    <cellStyle name="Followed Hyperlink" xfId="56264" builtinId="9" hidden="1"/>
    <cellStyle name="Followed Hyperlink" xfId="56280" builtinId="9" hidden="1"/>
    <cellStyle name="Followed Hyperlink" xfId="56248" builtinId="9" hidden="1"/>
    <cellStyle name="Followed Hyperlink" xfId="56240" builtinId="9" hidden="1"/>
    <cellStyle name="Followed Hyperlink" xfId="56232" builtinId="9" hidden="1"/>
    <cellStyle name="Followed Hyperlink" xfId="56226" builtinId="9" hidden="1"/>
    <cellStyle name="Followed Hyperlink" xfId="56222" builtinId="9" hidden="1"/>
    <cellStyle name="Followed Hyperlink" xfId="56218" builtinId="9" hidden="1"/>
    <cellStyle name="Followed Hyperlink" xfId="56214" builtinId="9" hidden="1"/>
    <cellStyle name="Followed Hyperlink" xfId="56210" builtinId="9" hidden="1"/>
    <cellStyle name="Followed Hyperlink" xfId="56194" builtinId="9" hidden="1"/>
    <cellStyle name="Followed Hyperlink" xfId="56198" builtinId="9" hidden="1"/>
    <cellStyle name="Followed Hyperlink" xfId="56189" builtinId="9" hidden="1"/>
    <cellStyle name="Followed Hyperlink" xfId="56181" builtinId="9" hidden="1"/>
    <cellStyle name="Followed Hyperlink" xfId="56173" builtinId="9" hidden="1"/>
    <cellStyle name="Followed Hyperlink" xfId="56165" builtinId="9" hidden="1"/>
    <cellStyle name="Followed Hyperlink" xfId="56155" builtinId="9" hidden="1"/>
    <cellStyle name="Followed Hyperlink" xfId="56147" builtinId="9" hidden="1"/>
    <cellStyle name="Followed Hyperlink" xfId="56139" builtinId="9" hidden="1"/>
    <cellStyle name="Followed Hyperlink" xfId="56131" builtinId="9" hidden="1"/>
    <cellStyle name="Followed Hyperlink" xfId="56126" builtinId="9" hidden="1"/>
    <cellStyle name="Followed Hyperlink" xfId="56138" builtinId="9" hidden="1"/>
    <cellStyle name="Followed Hyperlink" xfId="56154" builtinId="9" hidden="1"/>
    <cellStyle name="Followed Hyperlink" xfId="56122" builtinId="9" hidden="1"/>
    <cellStyle name="Followed Hyperlink" xfId="56114" builtinId="9" hidden="1"/>
    <cellStyle name="Followed Hyperlink" xfId="56106" builtinId="9" hidden="1"/>
    <cellStyle name="Followed Hyperlink" xfId="56100" builtinId="9" hidden="1"/>
    <cellStyle name="Followed Hyperlink" xfId="56096" builtinId="9" hidden="1"/>
    <cellStyle name="Followed Hyperlink" xfId="56092" builtinId="9" hidden="1"/>
    <cellStyle name="Followed Hyperlink" xfId="56088" builtinId="9" hidden="1"/>
    <cellStyle name="Followed Hyperlink" xfId="56084" builtinId="9" hidden="1"/>
    <cellStyle name="Followed Hyperlink" xfId="56068" builtinId="9" hidden="1"/>
    <cellStyle name="Followed Hyperlink" xfId="56072" builtinId="9" hidden="1"/>
    <cellStyle name="Followed Hyperlink" xfId="56063" builtinId="9" hidden="1"/>
    <cellStyle name="Followed Hyperlink" xfId="56055" builtinId="9" hidden="1"/>
    <cellStyle name="Followed Hyperlink" xfId="56047" builtinId="9" hidden="1"/>
    <cellStyle name="Followed Hyperlink" xfId="56039" builtinId="9" hidden="1"/>
    <cellStyle name="Followed Hyperlink" xfId="56029" builtinId="9" hidden="1"/>
    <cellStyle name="Followed Hyperlink" xfId="56021" builtinId="9" hidden="1"/>
    <cellStyle name="Followed Hyperlink" xfId="56013" builtinId="9" hidden="1"/>
    <cellStyle name="Followed Hyperlink" xfId="56005" builtinId="9" hidden="1"/>
    <cellStyle name="Followed Hyperlink" xfId="56000" builtinId="9" hidden="1"/>
    <cellStyle name="Followed Hyperlink" xfId="56012" builtinId="9" hidden="1"/>
    <cellStyle name="Followed Hyperlink" xfId="56028" builtinId="9" hidden="1"/>
    <cellStyle name="Followed Hyperlink" xfId="55996" builtinId="9" hidden="1"/>
    <cellStyle name="Followed Hyperlink" xfId="55988" builtinId="9" hidden="1"/>
    <cellStyle name="Followed Hyperlink" xfId="55980" builtinId="9" hidden="1"/>
    <cellStyle name="Followed Hyperlink" xfId="55974" builtinId="9" hidden="1"/>
    <cellStyle name="Followed Hyperlink" xfId="55970" builtinId="9" hidden="1"/>
    <cellStyle name="Followed Hyperlink" xfId="55966" builtinId="9" hidden="1"/>
    <cellStyle name="Followed Hyperlink" xfId="55962" builtinId="9" hidden="1"/>
    <cellStyle name="Followed Hyperlink" xfId="55958" builtinId="9" hidden="1"/>
    <cellStyle name="Followed Hyperlink" xfId="55942" builtinId="9" hidden="1"/>
    <cellStyle name="Followed Hyperlink" xfId="55946" builtinId="9" hidden="1"/>
    <cellStyle name="Followed Hyperlink" xfId="55937" builtinId="9" hidden="1"/>
    <cellStyle name="Followed Hyperlink" xfId="55929" builtinId="9" hidden="1"/>
    <cellStyle name="Followed Hyperlink" xfId="55921" builtinId="9" hidden="1"/>
    <cellStyle name="Followed Hyperlink" xfId="55913" builtinId="9" hidden="1"/>
    <cellStyle name="Followed Hyperlink" xfId="55903" builtinId="9" hidden="1"/>
    <cellStyle name="Followed Hyperlink" xfId="55895" builtinId="9" hidden="1"/>
    <cellStyle name="Followed Hyperlink" xfId="55887" builtinId="9" hidden="1"/>
    <cellStyle name="Followed Hyperlink" xfId="55879" builtinId="9" hidden="1"/>
    <cellStyle name="Followed Hyperlink" xfId="55874" builtinId="9" hidden="1"/>
    <cellStyle name="Followed Hyperlink" xfId="55886" builtinId="9" hidden="1"/>
    <cellStyle name="Followed Hyperlink" xfId="55902" builtinId="9" hidden="1"/>
    <cellStyle name="Followed Hyperlink" xfId="55870" builtinId="9" hidden="1"/>
    <cellStyle name="Followed Hyperlink" xfId="55862" builtinId="9" hidden="1"/>
    <cellStyle name="Followed Hyperlink" xfId="55854" builtinId="9" hidden="1"/>
    <cellStyle name="Followed Hyperlink" xfId="55848" builtinId="9" hidden="1"/>
    <cellStyle name="Followed Hyperlink" xfId="55844" builtinId="9" hidden="1"/>
    <cellStyle name="Followed Hyperlink" xfId="55840" builtinId="9" hidden="1"/>
    <cellStyle name="Followed Hyperlink" xfId="55836" builtinId="9" hidden="1"/>
    <cellStyle name="Followed Hyperlink" xfId="55832" builtinId="9" hidden="1"/>
    <cellStyle name="Followed Hyperlink" xfId="55816" builtinId="9" hidden="1"/>
    <cellStyle name="Followed Hyperlink" xfId="55820" builtinId="9" hidden="1"/>
    <cellStyle name="Followed Hyperlink" xfId="55811" builtinId="9" hidden="1"/>
    <cellStyle name="Followed Hyperlink" xfId="55803" builtinId="9" hidden="1"/>
    <cellStyle name="Followed Hyperlink" xfId="55795" builtinId="9" hidden="1"/>
    <cellStyle name="Followed Hyperlink" xfId="55787" builtinId="9" hidden="1"/>
    <cellStyle name="Followed Hyperlink" xfId="55777" builtinId="9" hidden="1"/>
    <cellStyle name="Followed Hyperlink" xfId="55769" builtinId="9" hidden="1"/>
    <cellStyle name="Followed Hyperlink" xfId="55761" builtinId="9" hidden="1"/>
    <cellStyle name="Followed Hyperlink" xfId="55753" builtinId="9" hidden="1"/>
    <cellStyle name="Followed Hyperlink" xfId="55748" builtinId="9" hidden="1"/>
    <cellStyle name="Followed Hyperlink" xfId="55760" builtinId="9" hidden="1"/>
    <cellStyle name="Followed Hyperlink" xfId="55776" builtinId="9" hidden="1"/>
    <cellStyle name="Followed Hyperlink" xfId="55744" builtinId="9" hidden="1"/>
    <cellStyle name="Followed Hyperlink" xfId="55736" builtinId="9" hidden="1"/>
    <cellStyle name="Followed Hyperlink" xfId="55728" builtinId="9" hidden="1"/>
    <cellStyle name="Followed Hyperlink" xfId="55722" builtinId="9" hidden="1"/>
    <cellStyle name="Followed Hyperlink" xfId="55718" builtinId="9" hidden="1"/>
    <cellStyle name="Followed Hyperlink" xfId="55714" builtinId="9" hidden="1"/>
    <cellStyle name="Followed Hyperlink" xfId="55710" builtinId="9" hidden="1"/>
    <cellStyle name="Followed Hyperlink" xfId="55706" builtinId="9" hidden="1"/>
    <cellStyle name="Followed Hyperlink" xfId="55690" builtinId="9" hidden="1"/>
    <cellStyle name="Followed Hyperlink" xfId="55694" builtinId="9" hidden="1"/>
    <cellStyle name="Followed Hyperlink" xfId="55685" builtinId="9" hidden="1"/>
    <cellStyle name="Followed Hyperlink" xfId="55677" builtinId="9" hidden="1"/>
    <cellStyle name="Followed Hyperlink" xfId="55669" builtinId="9" hidden="1"/>
    <cellStyle name="Followed Hyperlink" xfId="55661" builtinId="9" hidden="1"/>
    <cellStyle name="Followed Hyperlink" xfId="55651" builtinId="9" hidden="1"/>
    <cellStyle name="Followed Hyperlink" xfId="55643" builtinId="9" hidden="1"/>
    <cellStyle name="Followed Hyperlink" xfId="55635" builtinId="9" hidden="1"/>
    <cellStyle name="Followed Hyperlink" xfId="55627" builtinId="9" hidden="1"/>
    <cellStyle name="Followed Hyperlink" xfId="55622" builtinId="9" hidden="1"/>
    <cellStyle name="Followed Hyperlink" xfId="55634" builtinId="9" hidden="1"/>
    <cellStyle name="Followed Hyperlink" xfId="55650" builtinId="9" hidden="1"/>
    <cellStyle name="Followed Hyperlink" xfId="55618" builtinId="9" hidden="1"/>
    <cellStyle name="Followed Hyperlink" xfId="55610" builtinId="9" hidden="1"/>
    <cellStyle name="Followed Hyperlink" xfId="55602" builtinId="9" hidden="1"/>
    <cellStyle name="Followed Hyperlink" xfId="55596" builtinId="9" hidden="1"/>
    <cellStyle name="Followed Hyperlink" xfId="55592" builtinId="9" hidden="1"/>
    <cellStyle name="Followed Hyperlink" xfId="55588" builtinId="9" hidden="1"/>
    <cellStyle name="Followed Hyperlink" xfId="55584" builtinId="9" hidden="1"/>
    <cellStyle name="Followed Hyperlink" xfId="55580" builtinId="9" hidden="1"/>
    <cellStyle name="Followed Hyperlink" xfId="55564" builtinId="9" hidden="1"/>
    <cellStyle name="Followed Hyperlink" xfId="55568" builtinId="9" hidden="1"/>
    <cellStyle name="Followed Hyperlink" xfId="55559" builtinId="9" hidden="1"/>
    <cellStyle name="Followed Hyperlink" xfId="55551" builtinId="9" hidden="1"/>
    <cellStyle name="Followed Hyperlink" xfId="55543" builtinId="9" hidden="1"/>
    <cellStyle name="Followed Hyperlink" xfId="55535" builtinId="9" hidden="1"/>
    <cellStyle name="Followed Hyperlink" xfId="55525" builtinId="9" hidden="1"/>
    <cellStyle name="Followed Hyperlink" xfId="55517" builtinId="9" hidden="1"/>
    <cellStyle name="Followed Hyperlink" xfId="55509" builtinId="9" hidden="1"/>
    <cellStyle name="Followed Hyperlink" xfId="55501" builtinId="9" hidden="1"/>
    <cellStyle name="Followed Hyperlink" xfId="55496" builtinId="9" hidden="1"/>
    <cellStyle name="Followed Hyperlink" xfId="55508" builtinId="9" hidden="1"/>
    <cellStyle name="Followed Hyperlink" xfId="55524" builtinId="9" hidden="1"/>
    <cellStyle name="Followed Hyperlink" xfId="55492" builtinId="9" hidden="1"/>
    <cellStyle name="Followed Hyperlink" xfId="55484" builtinId="9" hidden="1"/>
    <cellStyle name="Followed Hyperlink" xfId="55476" builtinId="9" hidden="1"/>
    <cellStyle name="Followed Hyperlink" xfId="55470" builtinId="9" hidden="1"/>
    <cellStyle name="Followed Hyperlink" xfId="55466" builtinId="9" hidden="1"/>
    <cellStyle name="Followed Hyperlink" xfId="55462" builtinId="9" hidden="1"/>
    <cellStyle name="Followed Hyperlink" xfId="55458" builtinId="9" hidden="1"/>
    <cellStyle name="Followed Hyperlink" xfId="55454" builtinId="9" hidden="1"/>
    <cellStyle name="Followed Hyperlink" xfId="55438" builtinId="9" hidden="1"/>
    <cellStyle name="Followed Hyperlink" xfId="55442" builtinId="9" hidden="1"/>
    <cellStyle name="Followed Hyperlink" xfId="55433" builtinId="9" hidden="1"/>
    <cellStyle name="Followed Hyperlink" xfId="55425" builtinId="9" hidden="1"/>
    <cellStyle name="Followed Hyperlink" xfId="55417" builtinId="9" hidden="1"/>
    <cellStyle name="Followed Hyperlink" xfId="55409" builtinId="9" hidden="1"/>
    <cellStyle name="Followed Hyperlink" xfId="55399" builtinId="9" hidden="1"/>
    <cellStyle name="Followed Hyperlink" xfId="55391" builtinId="9" hidden="1"/>
    <cellStyle name="Followed Hyperlink" xfId="55383" builtinId="9" hidden="1"/>
    <cellStyle name="Followed Hyperlink" xfId="55375" builtinId="9" hidden="1"/>
    <cellStyle name="Followed Hyperlink" xfId="55370" builtinId="9" hidden="1"/>
    <cellStyle name="Followed Hyperlink" xfId="55382" builtinId="9" hidden="1"/>
    <cellStyle name="Followed Hyperlink" xfId="55398" builtinId="9" hidden="1"/>
    <cellStyle name="Followed Hyperlink" xfId="55366" builtinId="9" hidden="1"/>
    <cellStyle name="Followed Hyperlink" xfId="55358" builtinId="9" hidden="1"/>
    <cellStyle name="Followed Hyperlink" xfId="55350" builtinId="9" hidden="1"/>
    <cellStyle name="Followed Hyperlink" xfId="55344" builtinId="9" hidden="1"/>
    <cellStyle name="Followed Hyperlink" xfId="55340" builtinId="9" hidden="1"/>
    <cellStyle name="Followed Hyperlink" xfId="55336" builtinId="9" hidden="1"/>
    <cellStyle name="Followed Hyperlink" xfId="55332" builtinId="9" hidden="1"/>
    <cellStyle name="Followed Hyperlink" xfId="55328" builtinId="9" hidden="1"/>
    <cellStyle name="Followed Hyperlink" xfId="55312" builtinId="9" hidden="1"/>
    <cellStyle name="Followed Hyperlink" xfId="55316" builtinId="9" hidden="1"/>
    <cellStyle name="Followed Hyperlink" xfId="55307" builtinId="9" hidden="1"/>
    <cellStyle name="Followed Hyperlink" xfId="55299" builtinId="9" hidden="1"/>
    <cellStyle name="Followed Hyperlink" xfId="55291" builtinId="9" hidden="1"/>
    <cellStyle name="Followed Hyperlink" xfId="55283" builtinId="9" hidden="1"/>
    <cellStyle name="Followed Hyperlink" xfId="55273" builtinId="9" hidden="1"/>
    <cellStyle name="Followed Hyperlink" xfId="55265" builtinId="9" hidden="1"/>
    <cellStyle name="Followed Hyperlink" xfId="55257" builtinId="9" hidden="1"/>
    <cellStyle name="Followed Hyperlink" xfId="55249" builtinId="9" hidden="1"/>
    <cellStyle name="Followed Hyperlink" xfId="55244" builtinId="9" hidden="1"/>
    <cellStyle name="Followed Hyperlink" xfId="55256" builtinId="9" hidden="1"/>
    <cellStyle name="Followed Hyperlink" xfId="55272" builtinId="9" hidden="1"/>
    <cellStyle name="Followed Hyperlink" xfId="55240" builtinId="9" hidden="1"/>
    <cellStyle name="Followed Hyperlink" xfId="55232" builtinId="9" hidden="1"/>
    <cellStyle name="Followed Hyperlink" xfId="55224" builtinId="9" hidden="1"/>
    <cellStyle name="Followed Hyperlink" xfId="55218" builtinId="9" hidden="1"/>
    <cellStyle name="Followed Hyperlink" xfId="55214" builtinId="9" hidden="1"/>
    <cellStyle name="Followed Hyperlink" xfId="55210" builtinId="9" hidden="1"/>
    <cellStyle name="Followed Hyperlink" xfId="55206" builtinId="9" hidden="1"/>
    <cellStyle name="Followed Hyperlink" xfId="55202" builtinId="9" hidden="1"/>
    <cellStyle name="Followed Hyperlink" xfId="55186" builtinId="9" hidden="1"/>
    <cellStyle name="Followed Hyperlink" xfId="55190" builtinId="9" hidden="1"/>
    <cellStyle name="Followed Hyperlink" xfId="55181" builtinId="9" hidden="1"/>
    <cellStyle name="Followed Hyperlink" xfId="55173" builtinId="9" hidden="1"/>
    <cellStyle name="Followed Hyperlink" xfId="55165" builtinId="9" hidden="1"/>
    <cellStyle name="Followed Hyperlink" xfId="55157" builtinId="9" hidden="1"/>
    <cellStyle name="Followed Hyperlink" xfId="55147" builtinId="9" hidden="1"/>
    <cellStyle name="Followed Hyperlink" xfId="55139" builtinId="9" hidden="1"/>
    <cellStyle name="Followed Hyperlink" xfId="55131" builtinId="9" hidden="1"/>
    <cellStyle name="Followed Hyperlink" xfId="55123" builtinId="9" hidden="1"/>
    <cellStyle name="Followed Hyperlink" xfId="55118" builtinId="9" hidden="1"/>
    <cellStyle name="Followed Hyperlink" xfId="55130" builtinId="9" hidden="1"/>
    <cellStyle name="Followed Hyperlink" xfId="55146" builtinId="9" hidden="1"/>
    <cellStyle name="Followed Hyperlink" xfId="55114" builtinId="9" hidden="1"/>
    <cellStyle name="Followed Hyperlink" xfId="55106" builtinId="9" hidden="1"/>
    <cellStyle name="Followed Hyperlink" xfId="55098" builtinId="9" hidden="1"/>
    <cellStyle name="Followed Hyperlink" xfId="55092" builtinId="9" hidden="1"/>
    <cellStyle name="Followed Hyperlink" xfId="55088" builtinId="9" hidden="1"/>
    <cellStyle name="Followed Hyperlink" xfId="55084" builtinId="9" hidden="1"/>
    <cellStyle name="Followed Hyperlink" xfId="55080" builtinId="9" hidden="1"/>
    <cellStyle name="Followed Hyperlink" xfId="55076" builtinId="9" hidden="1"/>
    <cellStyle name="Followed Hyperlink" xfId="55060" builtinId="9" hidden="1"/>
    <cellStyle name="Followed Hyperlink" xfId="55064" builtinId="9" hidden="1"/>
    <cellStyle name="Followed Hyperlink" xfId="55055" builtinId="9" hidden="1"/>
    <cellStyle name="Followed Hyperlink" xfId="55047" builtinId="9" hidden="1"/>
    <cellStyle name="Followed Hyperlink" xfId="55039" builtinId="9" hidden="1"/>
    <cellStyle name="Followed Hyperlink" xfId="55031" builtinId="9" hidden="1"/>
    <cellStyle name="Followed Hyperlink" xfId="55021" builtinId="9" hidden="1"/>
    <cellStyle name="Followed Hyperlink" xfId="55013" builtinId="9" hidden="1"/>
    <cellStyle name="Followed Hyperlink" xfId="55005" builtinId="9" hidden="1"/>
    <cellStyle name="Followed Hyperlink" xfId="54997" builtinId="9" hidden="1"/>
    <cellStyle name="Followed Hyperlink" xfId="54992" builtinId="9" hidden="1"/>
    <cellStyle name="Followed Hyperlink" xfId="55004" builtinId="9" hidden="1"/>
    <cellStyle name="Followed Hyperlink" xfId="55020" builtinId="9" hidden="1"/>
    <cellStyle name="Followed Hyperlink" xfId="54988" builtinId="9" hidden="1"/>
    <cellStyle name="Followed Hyperlink" xfId="54980" builtinId="9" hidden="1"/>
    <cellStyle name="Followed Hyperlink" xfId="54972" builtinId="9" hidden="1"/>
    <cellStyle name="Followed Hyperlink" xfId="54966" builtinId="9" hidden="1"/>
    <cellStyle name="Followed Hyperlink" xfId="54962" builtinId="9" hidden="1"/>
    <cellStyle name="Followed Hyperlink" xfId="54958" builtinId="9" hidden="1"/>
    <cellStyle name="Followed Hyperlink" xfId="54954" builtinId="9" hidden="1"/>
    <cellStyle name="Followed Hyperlink" xfId="54950" builtinId="9" hidden="1"/>
    <cellStyle name="Followed Hyperlink" xfId="54934" builtinId="9" hidden="1"/>
    <cellStyle name="Followed Hyperlink" xfId="54938" builtinId="9" hidden="1"/>
    <cellStyle name="Followed Hyperlink" xfId="54929" builtinId="9" hidden="1"/>
    <cellStyle name="Followed Hyperlink" xfId="54921" builtinId="9" hidden="1"/>
    <cellStyle name="Followed Hyperlink" xfId="54913" builtinId="9" hidden="1"/>
    <cellStyle name="Followed Hyperlink" xfId="54905" builtinId="9" hidden="1"/>
    <cellStyle name="Followed Hyperlink" xfId="54895" builtinId="9" hidden="1"/>
    <cellStyle name="Followed Hyperlink" xfId="54887" builtinId="9" hidden="1"/>
    <cellStyle name="Followed Hyperlink" xfId="54879" builtinId="9" hidden="1"/>
    <cellStyle name="Followed Hyperlink" xfId="54871" builtinId="9" hidden="1"/>
    <cellStyle name="Followed Hyperlink" xfId="54866" builtinId="9" hidden="1"/>
    <cellStyle name="Followed Hyperlink" xfId="54878" builtinId="9" hidden="1"/>
    <cellStyle name="Followed Hyperlink" xfId="54894" builtinId="9" hidden="1"/>
    <cellStyle name="Followed Hyperlink" xfId="54862" builtinId="9" hidden="1"/>
    <cellStyle name="Followed Hyperlink" xfId="54854" builtinId="9" hidden="1"/>
    <cellStyle name="Followed Hyperlink" xfId="54846" builtinId="9" hidden="1"/>
    <cellStyle name="Followed Hyperlink" xfId="54840" builtinId="9" hidden="1"/>
    <cellStyle name="Followed Hyperlink" xfId="54836" builtinId="9" hidden="1"/>
    <cellStyle name="Followed Hyperlink" xfId="54832" builtinId="9" hidden="1"/>
    <cellStyle name="Followed Hyperlink" xfId="54828" builtinId="9" hidden="1"/>
    <cellStyle name="Followed Hyperlink" xfId="54824" builtinId="9" hidden="1"/>
    <cellStyle name="Followed Hyperlink" xfId="54808" builtinId="9" hidden="1"/>
    <cellStyle name="Followed Hyperlink" xfId="54812" builtinId="9" hidden="1"/>
    <cellStyle name="Followed Hyperlink" xfId="54803" builtinId="9" hidden="1"/>
    <cellStyle name="Followed Hyperlink" xfId="54795" builtinId="9" hidden="1"/>
    <cellStyle name="Followed Hyperlink" xfId="54787" builtinId="9" hidden="1"/>
    <cellStyle name="Followed Hyperlink" xfId="54779" builtinId="9" hidden="1"/>
    <cellStyle name="Followed Hyperlink" xfId="54769" builtinId="9" hidden="1"/>
    <cellStyle name="Followed Hyperlink" xfId="54761" builtinId="9" hidden="1"/>
    <cellStyle name="Followed Hyperlink" xfId="54753" builtinId="9" hidden="1"/>
    <cellStyle name="Followed Hyperlink" xfId="54745" builtinId="9" hidden="1"/>
    <cellStyle name="Followed Hyperlink" xfId="54740" builtinId="9" hidden="1"/>
    <cellStyle name="Followed Hyperlink" xfId="54752" builtinId="9" hidden="1"/>
    <cellStyle name="Followed Hyperlink" xfId="54768" builtinId="9" hidden="1"/>
    <cellStyle name="Followed Hyperlink" xfId="54736" builtinId="9" hidden="1"/>
    <cellStyle name="Followed Hyperlink" xfId="54728" builtinId="9" hidden="1"/>
    <cellStyle name="Followed Hyperlink" xfId="54720" builtinId="9" hidden="1"/>
    <cellStyle name="Followed Hyperlink" xfId="54714" builtinId="9" hidden="1"/>
    <cellStyle name="Followed Hyperlink" xfId="54710" builtinId="9" hidden="1"/>
    <cellStyle name="Followed Hyperlink" xfId="54706" builtinId="9" hidden="1"/>
    <cellStyle name="Followed Hyperlink" xfId="54702" builtinId="9" hidden="1"/>
    <cellStyle name="Followed Hyperlink" xfId="54698" builtinId="9" hidden="1"/>
    <cellStyle name="Followed Hyperlink" xfId="54682" builtinId="9" hidden="1"/>
    <cellStyle name="Followed Hyperlink" xfId="54686" builtinId="9" hidden="1"/>
    <cellStyle name="Followed Hyperlink" xfId="54677" builtinId="9" hidden="1"/>
    <cellStyle name="Followed Hyperlink" xfId="54669" builtinId="9" hidden="1"/>
    <cellStyle name="Followed Hyperlink" xfId="54661" builtinId="9" hidden="1"/>
    <cellStyle name="Followed Hyperlink" xfId="54653" builtinId="9" hidden="1"/>
    <cellStyle name="Followed Hyperlink" xfId="54643" builtinId="9" hidden="1"/>
    <cellStyle name="Followed Hyperlink" xfId="54635" builtinId="9" hidden="1"/>
    <cellStyle name="Followed Hyperlink" xfId="54627" builtinId="9" hidden="1"/>
    <cellStyle name="Followed Hyperlink" xfId="54619" builtinId="9" hidden="1"/>
    <cellStyle name="Followed Hyperlink" xfId="54614" builtinId="9" hidden="1"/>
    <cellStyle name="Followed Hyperlink" xfId="54626" builtinId="9" hidden="1"/>
    <cellStyle name="Followed Hyperlink" xfId="54642" builtinId="9" hidden="1"/>
    <cellStyle name="Followed Hyperlink" xfId="54610" builtinId="9" hidden="1"/>
    <cellStyle name="Followed Hyperlink" xfId="54602" builtinId="9" hidden="1"/>
    <cellStyle name="Followed Hyperlink" xfId="54594" builtinId="9" hidden="1"/>
    <cellStyle name="Followed Hyperlink" xfId="54588" builtinId="9" hidden="1"/>
    <cellStyle name="Followed Hyperlink" xfId="54584" builtinId="9" hidden="1"/>
    <cellStyle name="Followed Hyperlink" xfId="54580" builtinId="9" hidden="1"/>
    <cellStyle name="Followed Hyperlink" xfId="54576" builtinId="9" hidden="1"/>
    <cellStyle name="Followed Hyperlink" xfId="54572" builtinId="9" hidden="1"/>
    <cellStyle name="Followed Hyperlink" xfId="54556" builtinId="9" hidden="1"/>
    <cellStyle name="Followed Hyperlink" xfId="54560" builtinId="9" hidden="1"/>
    <cellStyle name="Followed Hyperlink" xfId="54551" builtinId="9" hidden="1"/>
    <cellStyle name="Followed Hyperlink" xfId="54543" builtinId="9" hidden="1"/>
    <cellStyle name="Followed Hyperlink" xfId="54535" builtinId="9" hidden="1"/>
    <cellStyle name="Followed Hyperlink" xfId="54527" builtinId="9" hidden="1"/>
    <cellStyle name="Followed Hyperlink" xfId="54517" builtinId="9" hidden="1"/>
    <cellStyle name="Followed Hyperlink" xfId="54509" builtinId="9" hidden="1"/>
    <cellStyle name="Followed Hyperlink" xfId="54501" builtinId="9" hidden="1"/>
    <cellStyle name="Followed Hyperlink" xfId="54493" builtinId="9" hidden="1"/>
    <cellStyle name="Followed Hyperlink" xfId="54488" builtinId="9" hidden="1"/>
    <cellStyle name="Followed Hyperlink" xfId="54500" builtinId="9" hidden="1"/>
    <cellStyle name="Followed Hyperlink" xfId="54516" builtinId="9" hidden="1"/>
    <cellStyle name="Followed Hyperlink" xfId="54484" builtinId="9" hidden="1"/>
    <cellStyle name="Followed Hyperlink" xfId="54476" builtinId="9" hidden="1"/>
    <cellStyle name="Followed Hyperlink" xfId="54468" builtinId="9" hidden="1"/>
    <cellStyle name="Followed Hyperlink" xfId="54462" builtinId="9" hidden="1"/>
    <cellStyle name="Followed Hyperlink" xfId="54458" builtinId="9" hidden="1"/>
    <cellStyle name="Followed Hyperlink" xfId="54454" builtinId="9" hidden="1"/>
    <cellStyle name="Followed Hyperlink" xfId="54450" builtinId="9" hidden="1"/>
    <cellStyle name="Followed Hyperlink" xfId="54446" builtinId="9" hidden="1"/>
    <cellStyle name="Followed Hyperlink" xfId="54430" builtinId="9" hidden="1"/>
    <cellStyle name="Followed Hyperlink" xfId="54434" builtinId="9" hidden="1"/>
    <cellStyle name="Followed Hyperlink" xfId="54425" builtinId="9" hidden="1"/>
    <cellStyle name="Followed Hyperlink" xfId="54417" builtinId="9" hidden="1"/>
    <cellStyle name="Followed Hyperlink" xfId="54409" builtinId="9" hidden="1"/>
    <cellStyle name="Followed Hyperlink" xfId="54401" builtinId="9" hidden="1"/>
    <cellStyle name="Followed Hyperlink" xfId="54391" builtinId="9" hidden="1"/>
    <cellStyle name="Followed Hyperlink" xfId="54383" builtinId="9" hidden="1"/>
    <cellStyle name="Followed Hyperlink" xfId="54375" builtinId="9" hidden="1"/>
    <cellStyle name="Followed Hyperlink" xfId="54367" builtinId="9" hidden="1"/>
    <cellStyle name="Followed Hyperlink" xfId="54362" builtinId="9" hidden="1"/>
    <cellStyle name="Followed Hyperlink" xfId="54374" builtinId="9" hidden="1"/>
    <cellStyle name="Followed Hyperlink" xfId="54390" builtinId="9" hidden="1"/>
    <cellStyle name="Followed Hyperlink" xfId="54358" builtinId="9" hidden="1"/>
    <cellStyle name="Followed Hyperlink" xfId="54350" builtinId="9" hidden="1"/>
    <cellStyle name="Followed Hyperlink" xfId="54342" builtinId="9" hidden="1"/>
    <cellStyle name="Followed Hyperlink" xfId="54336" builtinId="9" hidden="1"/>
    <cellStyle name="Followed Hyperlink" xfId="54332" builtinId="9" hidden="1"/>
    <cellStyle name="Followed Hyperlink" xfId="54328" builtinId="9" hidden="1"/>
    <cellStyle name="Followed Hyperlink" xfId="54324" builtinId="9" hidden="1"/>
    <cellStyle name="Followed Hyperlink" xfId="54320" builtinId="9" hidden="1"/>
    <cellStyle name="Followed Hyperlink" xfId="54304" builtinId="9" hidden="1"/>
    <cellStyle name="Followed Hyperlink" xfId="54308" builtinId="9" hidden="1"/>
    <cellStyle name="Followed Hyperlink" xfId="54299" builtinId="9" hidden="1"/>
    <cellStyle name="Followed Hyperlink" xfId="54291" builtinId="9" hidden="1"/>
    <cellStyle name="Followed Hyperlink" xfId="54283" builtinId="9" hidden="1"/>
    <cellStyle name="Followed Hyperlink" xfId="54275" builtinId="9" hidden="1"/>
    <cellStyle name="Followed Hyperlink" xfId="54265" builtinId="9" hidden="1"/>
    <cellStyle name="Followed Hyperlink" xfId="54257" builtinId="9" hidden="1"/>
    <cellStyle name="Followed Hyperlink" xfId="54249" builtinId="9" hidden="1"/>
    <cellStyle name="Followed Hyperlink" xfId="54241" builtinId="9" hidden="1"/>
    <cellStyle name="Followed Hyperlink" xfId="54236" builtinId="9" hidden="1"/>
    <cellStyle name="Followed Hyperlink" xfId="54248" builtinId="9" hidden="1"/>
    <cellStyle name="Followed Hyperlink" xfId="54264" builtinId="9" hidden="1"/>
    <cellStyle name="Followed Hyperlink" xfId="54232" builtinId="9" hidden="1"/>
    <cellStyle name="Followed Hyperlink" xfId="54224" builtinId="9" hidden="1"/>
    <cellStyle name="Followed Hyperlink" xfId="54216" builtinId="9" hidden="1"/>
    <cellStyle name="Followed Hyperlink" xfId="54210" builtinId="9" hidden="1"/>
    <cellStyle name="Followed Hyperlink" xfId="54206" builtinId="9" hidden="1"/>
    <cellStyle name="Followed Hyperlink" xfId="54202" builtinId="9" hidden="1"/>
    <cellStyle name="Followed Hyperlink" xfId="54198" builtinId="9" hidden="1"/>
    <cellStyle name="Followed Hyperlink" xfId="54194" builtinId="9" hidden="1"/>
    <cellStyle name="Followed Hyperlink" xfId="54178" builtinId="9" hidden="1"/>
    <cellStyle name="Followed Hyperlink" xfId="54182" builtinId="9" hidden="1"/>
    <cellStyle name="Followed Hyperlink" xfId="54173" builtinId="9" hidden="1"/>
    <cellStyle name="Followed Hyperlink" xfId="54165" builtinId="9" hidden="1"/>
    <cellStyle name="Followed Hyperlink" xfId="54157" builtinId="9" hidden="1"/>
    <cellStyle name="Followed Hyperlink" xfId="54149" builtinId="9" hidden="1"/>
    <cellStyle name="Followed Hyperlink" xfId="54139" builtinId="9" hidden="1"/>
    <cellStyle name="Followed Hyperlink" xfId="54131" builtinId="9" hidden="1"/>
    <cellStyle name="Followed Hyperlink" xfId="54123" builtinId="9" hidden="1"/>
    <cellStyle name="Followed Hyperlink" xfId="54115" builtinId="9" hidden="1"/>
    <cellStyle name="Followed Hyperlink" xfId="54110" builtinId="9" hidden="1"/>
    <cellStyle name="Followed Hyperlink" xfId="54122" builtinId="9" hidden="1"/>
    <cellStyle name="Followed Hyperlink" xfId="54138" builtinId="9" hidden="1"/>
    <cellStyle name="Followed Hyperlink" xfId="54106" builtinId="9" hidden="1"/>
    <cellStyle name="Followed Hyperlink" xfId="54098" builtinId="9" hidden="1"/>
    <cellStyle name="Followed Hyperlink" xfId="54090" builtinId="9" hidden="1"/>
    <cellStyle name="Followed Hyperlink" xfId="54084" builtinId="9" hidden="1"/>
    <cellStyle name="Followed Hyperlink" xfId="54080" builtinId="9" hidden="1"/>
    <cellStyle name="Followed Hyperlink" xfId="54076" builtinId="9" hidden="1"/>
    <cellStyle name="Followed Hyperlink" xfId="54072" builtinId="9" hidden="1"/>
    <cellStyle name="Followed Hyperlink" xfId="54068" builtinId="9" hidden="1"/>
    <cellStyle name="Followed Hyperlink" xfId="54052" builtinId="9" hidden="1"/>
    <cellStyle name="Followed Hyperlink" xfId="54056" builtinId="9" hidden="1"/>
    <cellStyle name="Followed Hyperlink" xfId="54047" builtinId="9" hidden="1"/>
    <cellStyle name="Followed Hyperlink" xfId="54039" builtinId="9" hidden="1"/>
    <cellStyle name="Followed Hyperlink" xfId="54031" builtinId="9" hidden="1"/>
    <cellStyle name="Followed Hyperlink" xfId="54023" builtinId="9" hidden="1"/>
    <cellStyle name="Followed Hyperlink" xfId="54013" builtinId="9" hidden="1"/>
    <cellStyle name="Followed Hyperlink" xfId="54005" builtinId="9" hidden="1"/>
    <cellStyle name="Followed Hyperlink" xfId="53997" builtinId="9" hidden="1"/>
    <cellStyle name="Followed Hyperlink" xfId="53989" builtinId="9" hidden="1"/>
    <cellStyle name="Followed Hyperlink" xfId="53984" builtinId="9" hidden="1"/>
    <cellStyle name="Followed Hyperlink" xfId="53996" builtinId="9" hidden="1"/>
    <cellStyle name="Followed Hyperlink" xfId="54012" builtinId="9" hidden="1"/>
    <cellStyle name="Followed Hyperlink" xfId="53980" builtinId="9" hidden="1"/>
    <cellStyle name="Followed Hyperlink" xfId="53972" builtinId="9" hidden="1"/>
    <cellStyle name="Followed Hyperlink" xfId="53964" builtinId="9" hidden="1"/>
    <cellStyle name="Followed Hyperlink" xfId="53958" builtinId="9" hidden="1"/>
    <cellStyle name="Followed Hyperlink" xfId="53954" builtinId="9" hidden="1"/>
    <cellStyle name="Followed Hyperlink" xfId="53950" builtinId="9" hidden="1"/>
    <cellStyle name="Followed Hyperlink" xfId="53946" builtinId="9" hidden="1"/>
    <cellStyle name="Followed Hyperlink" xfId="53942" builtinId="9" hidden="1"/>
    <cellStyle name="Followed Hyperlink" xfId="53926" builtinId="9" hidden="1"/>
    <cellStyle name="Followed Hyperlink" xfId="53930" builtinId="9" hidden="1"/>
    <cellStyle name="Followed Hyperlink" xfId="53921" builtinId="9" hidden="1"/>
    <cellStyle name="Followed Hyperlink" xfId="53913" builtinId="9" hidden="1"/>
    <cellStyle name="Followed Hyperlink" xfId="53905" builtinId="9" hidden="1"/>
    <cellStyle name="Followed Hyperlink" xfId="53897" builtinId="9" hidden="1"/>
    <cellStyle name="Followed Hyperlink" xfId="53887" builtinId="9" hidden="1"/>
    <cellStyle name="Followed Hyperlink" xfId="53879" builtinId="9" hidden="1"/>
    <cellStyle name="Followed Hyperlink" xfId="53871" builtinId="9" hidden="1"/>
    <cellStyle name="Followed Hyperlink" xfId="53863" builtinId="9" hidden="1"/>
    <cellStyle name="Followed Hyperlink" xfId="53858" builtinId="9" hidden="1"/>
    <cellStyle name="Followed Hyperlink" xfId="53870" builtinId="9" hidden="1"/>
    <cellStyle name="Followed Hyperlink" xfId="53886" builtinId="9" hidden="1"/>
    <cellStyle name="Followed Hyperlink" xfId="53854" builtinId="9" hidden="1"/>
    <cellStyle name="Followed Hyperlink" xfId="53846" builtinId="9" hidden="1"/>
    <cellStyle name="Followed Hyperlink" xfId="53838" builtinId="9" hidden="1"/>
    <cellStyle name="Followed Hyperlink" xfId="53832" builtinId="9" hidden="1"/>
    <cellStyle name="Followed Hyperlink" xfId="53828" builtinId="9" hidden="1"/>
    <cellStyle name="Followed Hyperlink" xfId="53824" builtinId="9" hidden="1"/>
    <cellStyle name="Followed Hyperlink" xfId="53820" builtinId="9" hidden="1"/>
    <cellStyle name="Followed Hyperlink" xfId="53816" builtinId="9" hidden="1"/>
    <cellStyle name="Followed Hyperlink" xfId="53800" builtinId="9" hidden="1"/>
    <cellStyle name="Followed Hyperlink" xfId="53804" builtinId="9" hidden="1"/>
    <cellStyle name="Followed Hyperlink" xfId="53795" builtinId="9" hidden="1"/>
    <cellStyle name="Followed Hyperlink" xfId="53787" builtinId="9" hidden="1"/>
    <cellStyle name="Followed Hyperlink" xfId="53779" builtinId="9" hidden="1"/>
    <cellStyle name="Followed Hyperlink" xfId="53771" builtinId="9" hidden="1"/>
    <cellStyle name="Followed Hyperlink" xfId="53761" builtinId="9" hidden="1"/>
    <cellStyle name="Followed Hyperlink" xfId="53753" builtinId="9" hidden="1"/>
    <cellStyle name="Followed Hyperlink" xfId="53745" builtinId="9" hidden="1"/>
    <cellStyle name="Followed Hyperlink" xfId="53737" builtinId="9" hidden="1"/>
    <cellStyle name="Followed Hyperlink" xfId="53732" builtinId="9" hidden="1"/>
    <cellStyle name="Followed Hyperlink" xfId="53744" builtinId="9" hidden="1"/>
    <cellStyle name="Followed Hyperlink" xfId="53760" builtinId="9" hidden="1"/>
    <cellStyle name="Followed Hyperlink" xfId="53728" builtinId="9" hidden="1"/>
    <cellStyle name="Followed Hyperlink" xfId="53720" builtinId="9" hidden="1"/>
    <cellStyle name="Followed Hyperlink" xfId="53712" builtinId="9" hidden="1"/>
    <cellStyle name="Followed Hyperlink" xfId="53706" builtinId="9" hidden="1"/>
    <cellStyle name="Followed Hyperlink" xfId="53702" builtinId="9" hidden="1"/>
    <cellStyle name="Followed Hyperlink" xfId="53698" builtinId="9" hidden="1"/>
    <cellStyle name="Followed Hyperlink" xfId="53694" builtinId="9" hidden="1"/>
    <cellStyle name="Followed Hyperlink" xfId="53690" builtinId="9" hidden="1"/>
    <cellStyle name="Followed Hyperlink" xfId="53674" builtinId="9" hidden="1"/>
    <cellStyle name="Followed Hyperlink" xfId="53678" builtinId="9" hidden="1"/>
    <cellStyle name="Followed Hyperlink" xfId="53669" builtinId="9" hidden="1"/>
    <cellStyle name="Followed Hyperlink" xfId="53661" builtinId="9" hidden="1"/>
    <cellStyle name="Followed Hyperlink" xfId="53653" builtinId="9" hidden="1"/>
    <cellStyle name="Followed Hyperlink" xfId="53645" builtinId="9" hidden="1"/>
    <cellStyle name="Followed Hyperlink" xfId="53635" builtinId="9" hidden="1"/>
    <cellStyle name="Followed Hyperlink" xfId="53627" builtinId="9" hidden="1"/>
    <cellStyle name="Followed Hyperlink" xfId="53619" builtinId="9" hidden="1"/>
    <cellStyle name="Followed Hyperlink" xfId="53611" builtinId="9" hidden="1"/>
    <cellStyle name="Followed Hyperlink" xfId="53606" builtinId="9" hidden="1"/>
    <cellStyle name="Followed Hyperlink" xfId="53618" builtinId="9" hidden="1"/>
    <cellStyle name="Followed Hyperlink" xfId="53634" builtinId="9" hidden="1"/>
    <cellStyle name="Followed Hyperlink" xfId="53602" builtinId="9" hidden="1"/>
    <cellStyle name="Followed Hyperlink" xfId="53594" builtinId="9" hidden="1"/>
    <cellStyle name="Followed Hyperlink" xfId="53586" builtinId="9" hidden="1"/>
    <cellStyle name="Followed Hyperlink" xfId="53580" builtinId="9" hidden="1"/>
    <cellStyle name="Followed Hyperlink" xfId="53576" builtinId="9" hidden="1"/>
    <cellStyle name="Followed Hyperlink" xfId="53572" builtinId="9" hidden="1"/>
    <cellStyle name="Followed Hyperlink" xfId="53568" builtinId="9" hidden="1"/>
    <cellStyle name="Followed Hyperlink" xfId="53564" builtinId="9" hidden="1"/>
    <cellStyle name="Followed Hyperlink" xfId="53548" builtinId="9" hidden="1"/>
    <cellStyle name="Followed Hyperlink" xfId="53552" builtinId="9" hidden="1"/>
    <cellStyle name="Followed Hyperlink" xfId="53543" builtinId="9" hidden="1"/>
    <cellStyle name="Followed Hyperlink" xfId="53535" builtinId="9" hidden="1"/>
    <cellStyle name="Followed Hyperlink" xfId="53527" builtinId="9" hidden="1"/>
    <cellStyle name="Followed Hyperlink" xfId="53519" builtinId="9" hidden="1"/>
    <cellStyle name="Followed Hyperlink" xfId="53509" builtinId="9" hidden="1"/>
    <cellStyle name="Followed Hyperlink" xfId="53501" builtinId="9" hidden="1"/>
    <cellStyle name="Followed Hyperlink" xfId="53493" builtinId="9" hidden="1"/>
    <cellStyle name="Followed Hyperlink" xfId="53485" builtinId="9" hidden="1"/>
    <cellStyle name="Followed Hyperlink" xfId="53480" builtinId="9" hidden="1"/>
    <cellStyle name="Followed Hyperlink" xfId="53492" builtinId="9" hidden="1"/>
    <cellStyle name="Followed Hyperlink" xfId="53508" builtinId="9" hidden="1"/>
    <cellStyle name="Followed Hyperlink" xfId="53476" builtinId="9" hidden="1"/>
    <cellStyle name="Followed Hyperlink" xfId="53468" builtinId="9" hidden="1"/>
    <cellStyle name="Followed Hyperlink" xfId="53460" builtinId="9" hidden="1"/>
    <cellStyle name="Followed Hyperlink" xfId="53454" builtinId="9" hidden="1"/>
    <cellStyle name="Followed Hyperlink" xfId="53450" builtinId="9" hidden="1"/>
    <cellStyle name="Followed Hyperlink" xfId="53446" builtinId="9" hidden="1"/>
    <cellStyle name="Followed Hyperlink" xfId="53442" builtinId="9" hidden="1"/>
    <cellStyle name="Followed Hyperlink" xfId="53438" builtinId="9" hidden="1"/>
    <cellStyle name="Followed Hyperlink" xfId="53422" builtinId="9" hidden="1"/>
    <cellStyle name="Followed Hyperlink" xfId="53426" builtinId="9" hidden="1"/>
    <cellStyle name="Followed Hyperlink" xfId="53417" builtinId="9" hidden="1"/>
    <cellStyle name="Followed Hyperlink" xfId="53409" builtinId="9" hidden="1"/>
    <cellStyle name="Followed Hyperlink" xfId="53401" builtinId="9" hidden="1"/>
    <cellStyle name="Followed Hyperlink" xfId="53393" builtinId="9" hidden="1"/>
    <cellStyle name="Followed Hyperlink" xfId="53383" builtinId="9" hidden="1"/>
    <cellStyle name="Followed Hyperlink" xfId="53375" builtinId="9" hidden="1"/>
    <cellStyle name="Followed Hyperlink" xfId="53367" builtinId="9" hidden="1"/>
    <cellStyle name="Followed Hyperlink" xfId="53359" builtinId="9" hidden="1"/>
    <cellStyle name="Followed Hyperlink" xfId="53354" builtinId="9" hidden="1"/>
    <cellStyle name="Followed Hyperlink" xfId="53366" builtinId="9" hidden="1"/>
    <cellStyle name="Followed Hyperlink" xfId="53382" builtinId="9" hidden="1"/>
    <cellStyle name="Followed Hyperlink" xfId="53350" builtinId="9" hidden="1"/>
    <cellStyle name="Followed Hyperlink" xfId="53342" builtinId="9" hidden="1"/>
    <cellStyle name="Followed Hyperlink" xfId="53334" builtinId="9" hidden="1"/>
    <cellStyle name="Followed Hyperlink" xfId="53328" builtinId="9" hidden="1"/>
    <cellStyle name="Followed Hyperlink" xfId="53324" builtinId="9" hidden="1"/>
    <cellStyle name="Followed Hyperlink" xfId="53320" builtinId="9" hidden="1"/>
    <cellStyle name="Followed Hyperlink" xfId="53316" builtinId="9" hidden="1"/>
    <cellStyle name="Followed Hyperlink" xfId="53312" builtinId="9" hidden="1"/>
    <cellStyle name="Followed Hyperlink" xfId="53296" builtinId="9" hidden="1"/>
    <cellStyle name="Followed Hyperlink" xfId="53300" builtinId="9" hidden="1"/>
    <cellStyle name="Followed Hyperlink" xfId="53291" builtinId="9" hidden="1"/>
    <cellStyle name="Followed Hyperlink" xfId="53283" builtinId="9" hidden="1"/>
    <cellStyle name="Followed Hyperlink" xfId="53275" builtinId="9" hidden="1"/>
    <cellStyle name="Followed Hyperlink" xfId="53267" builtinId="9" hidden="1"/>
    <cellStyle name="Followed Hyperlink" xfId="53257" builtinId="9" hidden="1"/>
    <cellStyle name="Followed Hyperlink" xfId="53249" builtinId="9" hidden="1"/>
    <cellStyle name="Followed Hyperlink" xfId="53241" builtinId="9" hidden="1"/>
    <cellStyle name="Followed Hyperlink" xfId="53233" builtinId="9" hidden="1"/>
    <cellStyle name="Followed Hyperlink" xfId="53228" builtinId="9" hidden="1"/>
    <cellStyle name="Followed Hyperlink" xfId="53240" builtinId="9" hidden="1"/>
    <cellStyle name="Followed Hyperlink" xfId="53256" builtinId="9" hidden="1"/>
    <cellStyle name="Followed Hyperlink" xfId="53224" builtinId="9" hidden="1"/>
    <cellStyle name="Followed Hyperlink" xfId="53216" builtinId="9" hidden="1"/>
    <cellStyle name="Followed Hyperlink" xfId="53208" builtinId="9" hidden="1"/>
    <cellStyle name="Followed Hyperlink" xfId="53202" builtinId="9" hidden="1"/>
    <cellStyle name="Followed Hyperlink" xfId="53198" builtinId="9" hidden="1"/>
    <cellStyle name="Followed Hyperlink" xfId="53194" builtinId="9" hidden="1"/>
    <cellStyle name="Followed Hyperlink" xfId="53190" builtinId="9" hidden="1"/>
    <cellStyle name="Followed Hyperlink" xfId="53186" builtinId="9" hidden="1"/>
    <cellStyle name="Followed Hyperlink" xfId="53170" builtinId="9" hidden="1"/>
    <cellStyle name="Followed Hyperlink" xfId="53174" builtinId="9" hidden="1"/>
    <cellStyle name="Followed Hyperlink" xfId="53165" builtinId="9" hidden="1"/>
    <cellStyle name="Followed Hyperlink" xfId="53157" builtinId="9" hidden="1"/>
    <cellStyle name="Followed Hyperlink" xfId="53149" builtinId="9" hidden="1"/>
    <cellStyle name="Followed Hyperlink" xfId="53141" builtinId="9" hidden="1"/>
    <cellStyle name="Followed Hyperlink" xfId="53131" builtinId="9" hidden="1"/>
    <cellStyle name="Followed Hyperlink" xfId="53123" builtinId="9" hidden="1"/>
    <cellStyle name="Followed Hyperlink" xfId="53115" builtinId="9" hidden="1"/>
    <cellStyle name="Followed Hyperlink" xfId="53107" builtinId="9" hidden="1"/>
    <cellStyle name="Followed Hyperlink" xfId="53102" builtinId="9" hidden="1"/>
    <cellStyle name="Followed Hyperlink" xfId="53114" builtinId="9" hidden="1"/>
    <cellStyle name="Followed Hyperlink" xfId="53130" builtinId="9" hidden="1"/>
    <cellStyle name="Followed Hyperlink" xfId="53098" builtinId="9" hidden="1"/>
    <cellStyle name="Followed Hyperlink" xfId="53090" builtinId="9" hidden="1"/>
    <cellStyle name="Followed Hyperlink" xfId="53082" builtinId="9" hidden="1"/>
    <cellStyle name="Followed Hyperlink" xfId="53076" builtinId="9" hidden="1"/>
    <cellStyle name="Followed Hyperlink" xfId="53072" builtinId="9" hidden="1"/>
    <cellStyle name="Followed Hyperlink" xfId="53068" builtinId="9" hidden="1"/>
    <cellStyle name="Followed Hyperlink" xfId="53064" builtinId="9" hidden="1"/>
    <cellStyle name="Followed Hyperlink" xfId="53060" builtinId="9" hidden="1"/>
    <cellStyle name="Followed Hyperlink" xfId="53044" builtinId="9" hidden="1"/>
    <cellStyle name="Followed Hyperlink" xfId="53048" builtinId="9" hidden="1"/>
    <cellStyle name="Followed Hyperlink" xfId="53039" builtinId="9" hidden="1"/>
    <cellStyle name="Followed Hyperlink" xfId="53031" builtinId="9" hidden="1"/>
    <cellStyle name="Followed Hyperlink" xfId="53023" builtinId="9" hidden="1"/>
    <cellStyle name="Followed Hyperlink" xfId="53015" builtinId="9" hidden="1"/>
    <cellStyle name="Followed Hyperlink" xfId="53005" builtinId="9" hidden="1"/>
    <cellStyle name="Followed Hyperlink" xfId="52997" builtinId="9" hidden="1"/>
    <cellStyle name="Followed Hyperlink" xfId="52989" builtinId="9" hidden="1"/>
    <cellStyle name="Followed Hyperlink" xfId="52981" builtinId="9" hidden="1"/>
    <cellStyle name="Followed Hyperlink" xfId="52976" builtinId="9" hidden="1"/>
    <cellStyle name="Followed Hyperlink" xfId="52988" builtinId="9" hidden="1"/>
    <cellStyle name="Followed Hyperlink" xfId="53004" builtinId="9" hidden="1"/>
    <cellStyle name="Followed Hyperlink" xfId="52972" builtinId="9" hidden="1"/>
    <cellStyle name="Followed Hyperlink" xfId="52964" builtinId="9" hidden="1"/>
    <cellStyle name="Followed Hyperlink" xfId="52956" builtinId="9" hidden="1"/>
    <cellStyle name="Followed Hyperlink" xfId="52950" builtinId="9" hidden="1"/>
    <cellStyle name="Followed Hyperlink" xfId="52946" builtinId="9" hidden="1"/>
    <cellStyle name="Followed Hyperlink" xfId="52942" builtinId="9" hidden="1"/>
    <cellStyle name="Followed Hyperlink" xfId="52938" builtinId="9" hidden="1"/>
    <cellStyle name="Followed Hyperlink" xfId="52934" builtinId="9" hidden="1"/>
    <cellStyle name="Followed Hyperlink" xfId="52918" builtinId="9" hidden="1"/>
    <cellStyle name="Followed Hyperlink" xfId="52922" builtinId="9" hidden="1"/>
    <cellStyle name="Followed Hyperlink" xfId="52913" builtinId="9" hidden="1"/>
    <cellStyle name="Followed Hyperlink" xfId="52905" builtinId="9" hidden="1"/>
    <cellStyle name="Followed Hyperlink" xfId="52897" builtinId="9" hidden="1"/>
    <cellStyle name="Followed Hyperlink" xfId="52889" builtinId="9" hidden="1"/>
    <cellStyle name="Followed Hyperlink" xfId="52879" builtinId="9" hidden="1"/>
    <cellStyle name="Followed Hyperlink" xfId="52871" builtinId="9" hidden="1"/>
    <cellStyle name="Followed Hyperlink" xfId="52863" builtinId="9" hidden="1"/>
    <cellStyle name="Followed Hyperlink" xfId="52855" builtinId="9" hidden="1"/>
    <cellStyle name="Followed Hyperlink" xfId="52850" builtinId="9" hidden="1"/>
    <cellStyle name="Followed Hyperlink" xfId="52862" builtinId="9" hidden="1"/>
    <cellStyle name="Followed Hyperlink" xfId="52878" builtinId="9" hidden="1"/>
    <cellStyle name="Followed Hyperlink" xfId="52846" builtinId="9" hidden="1"/>
    <cellStyle name="Followed Hyperlink" xfId="52838" builtinId="9" hidden="1"/>
    <cellStyle name="Followed Hyperlink" xfId="52830" builtinId="9" hidden="1"/>
    <cellStyle name="Followed Hyperlink" xfId="52824" builtinId="9" hidden="1"/>
    <cellStyle name="Followed Hyperlink" xfId="52820" builtinId="9" hidden="1"/>
    <cellStyle name="Followed Hyperlink" xfId="52816" builtinId="9" hidden="1"/>
    <cellStyle name="Followed Hyperlink" xfId="52812" builtinId="9" hidden="1"/>
    <cellStyle name="Followed Hyperlink" xfId="52808" builtinId="9" hidden="1"/>
    <cellStyle name="Followed Hyperlink" xfId="52792" builtinId="9" hidden="1"/>
    <cellStyle name="Followed Hyperlink" xfId="52796" builtinId="9" hidden="1"/>
    <cellStyle name="Followed Hyperlink" xfId="52787" builtinId="9" hidden="1"/>
    <cellStyle name="Followed Hyperlink" xfId="52779" builtinId="9" hidden="1"/>
    <cellStyle name="Followed Hyperlink" xfId="52771" builtinId="9" hidden="1"/>
    <cellStyle name="Followed Hyperlink" xfId="52763" builtinId="9" hidden="1"/>
    <cellStyle name="Followed Hyperlink" xfId="52753" builtinId="9" hidden="1"/>
    <cellStyle name="Followed Hyperlink" xfId="52745" builtinId="9" hidden="1"/>
    <cellStyle name="Followed Hyperlink" xfId="52737" builtinId="9" hidden="1"/>
    <cellStyle name="Followed Hyperlink" xfId="52729" builtinId="9" hidden="1"/>
    <cellStyle name="Followed Hyperlink" xfId="52724" builtinId="9" hidden="1"/>
    <cellStyle name="Followed Hyperlink" xfId="52736" builtinId="9" hidden="1"/>
    <cellStyle name="Followed Hyperlink" xfId="52752" builtinId="9" hidden="1"/>
    <cellStyle name="Followed Hyperlink" xfId="52720" builtinId="9" hidden="1"/>
    <cellStyle name="Followed Hyperlink" xfId="52712" builtinId="9" hidden="1"/>
    <cellStyle name="Followed Hyperlink" xfId="52704" builtinId="9" hidden="1"/>
    <cellStyle name="Followed Hyperlink" xfId="52698" builtinId="9" hidden="1"/>
    <cellStyle name="Followed Hyperlink" xfId="52694" builtinId="9" hidden="1"/>
    <cellStyle name="Followed Hyperlink" xfId="52690" builtinId="9" hidden="1"/>
    <cellStyle name="Followed Hyperlink" xfId="52686" builtinId="9" hidden="1"/>
    <cellStyle name="Followed Hyperlink" xfId="52682" builtinId="9" hidden="1"/>
    <cellStyle name="Followed Hyperlink" xfId="52666" builtinId="9" hidden="1"/>
    <cellStyle name="Followed Hyperlink" xfId="52670" builtinId="9" hidden="1"/>
    <cellStyle name="Followed Hyperlink" xfId="52661" builtinId="9" hidden="1"/>
    <cellStyle name="Followed Hyperlink" xfId="52653" builtinId="9" hidden="1"/>
    <cellStyle name="Followed Hyperlink" xfId="52645" builtinId="9" hidden="1"/>
    <cellStyle name="Followed Hyperlink" xfId="52637" builtinId="9" hidden="1"/>
    <cellStyle name="Followed Hyperlink" xfId="52627" builtinId="9" hidden="1"/>
    <cellStyle name="Followed Hyperlink" xfId="52619" builtinId="9" hidden="1"/>
    <cellStyle name="Followed Hyperlink" xfId="52611" builtinId="9" hidden="1"/>
    <cellStyle name="Followed Hyperlink" xfId="52603" builtinId="9" hidden="1"/>
    <cellStyle name="Followed Hyperlink" xfId="52598" builtinId="9" hidden="1"/>
    <cellStyle name="Followed Hyperlink" xfId="52610" builtinId="9" hidden="1"/>
    <cellStyle name="Followed Hyperlink" xfId="52626" builtinId="9" hidden="1"/>
    <cellStyle name="Followed Hyperlink" xfId="52594" builtinId="9" hidden="1"/>
    <cellStyle name="Followed Hyperlink" xfId="52586" builtinId="9" hidden="1"/>
    <cellStyle name="Followed Hyperlink" xfId="52578" builtinId="9" hidden="1"/>
    <cellStyle name="Followed Hyperlink" xfId="52572" builtinId="9" hidden="1"/>
    <cellStyle name="Followed Hyperlink" xfId="52568" builtinId="9" hidden="1"/>
    <cellStyle name="Followed Hyperlink" xfId="52564" builtinId="9" hidden="1"/>
    <cellStyle name="Followed Hyperlink" xfId="52560" builtinId="9" hidden="1"/>
    <cellStyle name="Followed Hyperlink" xfId="52556" builtinId="9" hidden="1"/>
    <cellStyle name="Followed Hyperlink" xfId="52540" builtinId="9" hidden="1"/>
    <cellStyle name="Followed Hyperlink" xfId="52544" builtinId="9" hidden="1"/>
    <cellStyle name="Followed Hyperlink" xfId="52535" builtinId="9" hidden="1"/>
    <cellStyle name="Followed Hyperlink" xfId="52527" builtinId="9" hidden="1"/>
    <cellStyle name="Followed Hyperlink" xfId="52519" builtinId="9" hidden="1"/>
    <cellStyle name="Followed Hyperlink" xfId="52511" builtinId="9" hidden="1"/>
    <cellStyle name="Followed Hyperlink" xfId="52501" builtinId="9" hidden="1"/>
    <cellStyle name="Followed Hyperlink" xfId="52493" builtinId="9" hidden="1"/>
    <cellStyle name="Followed Hyperlink" xfId="52485" builtinId="9" hidden="1"/>
    <cellStyle name="Followed Hyperlink" xfId="52477" builtinId="9" hidden="1"/>
    <cellStyle name="Followed Hyperlink" xfId="52472" builtinId="9" hidden="1"/>
    <cellStyle name="Followed Hyperlink" xfId="52484" builtinId="9" hidden="1"/>
    <cellStyle name="Followed Hyperlink" xfId="52500" builtinId="9" hidden="1"/>
    <cellStyle name="Followed Hyperlink" xfId="52468" builtinId="9" hidden="1"/>
    <cellStyle name="Followed Hyperlink" xfId="52460" builtinId="9" hidden="1"/>
    <cellStyle name="Followed Hyperlink" xfId="52452" builtinId="9" hidden="1"/>
    <cellStyle name="Followed Hyperlink" xfId="52446" builtinId="9" hidden="1"/>
    <cellStyle name="Followed Hyperlink" xfId="52442" builtinId="9" hidden="1"/>
    <cellStyle name="Followed Hyperlink" xfId="52438" builtinId="9" hidden="1"/>
    <cellStyle name="Followed Hyperlink" xfId="52434" builtinId="9" hidden="1"/>
    <cellStyle name="Followed Hyperlink" xfId="52430" builtinId="9" hidden="1"/>
    <cellStyle name="Followed Hyperlink" xfId="52414" builtinId="9" hidden="1"/>
    <cellStyle name="Followed Hyperlink" xfId="52418" builtinId="9" hidden="1"/>
    <cellStyle name="Followed Hyperlink" xfId="52409" builtinId="9" hidden="1"/>
    <cellStyle name="Followed Hyperlink" xfId="52401" builtinId="9" hidden="1"/>
    <cellStyle name="Followed Hyperlink" xfId="52393" builtinId="9" hidden="1"/>
    <cellStyle name="Followed Hyperlink" xfId="52385" builtinId="9" hidden="1"/>
    <cellStyle name="Followed Hyperlink" xfId="52375" builtinId="9" hidden="1"/>
    <cellStyle name="Followed Hyperlink" xfId="52367" builtinId="9" hidden="1"/>
    <cellStyle name="Followed Hyperlink" xfId="52359" builtinId="9" hidden="1"/>
    <cellStyle name="Followed Hyperlink" xfId="52351" builtinId="9" hidden="1"/>
    <cellStyle name="Followed Hyperlink" xfId="52346" builtinId="9" hidden="1"/>
    <cellStyle name="Followed Hyperlink" xfId="52358" builtinId="9" hidden="1"/>
    <cellStyle name="Followed Hyperlink" xfId="52374" builtinId="9" hidden="1"/>
    <cellStyle name="Followed Hyperlink" xfId="52342" builtinId="9" hidden="1"/>
    <cellStyle name="Followed Hyperlink" xfId="52334" builtinId="9" hidden="1"/>
    <cellStyle name="Followed Hyperlink" xfId="52326" builtinId="9" hidden="1"/>
    <cellStyle name="Followed Hyperlink" xfId="52320" builtinId="9" hidden="1"/>
    <cellStyle name="Followed Hyperlink" xfId="52316" builtinId="9" hidden="1"/>
    <cellStyle name="Followed Hyperlink" xfId="52312" builtinId="9" hidden="1"/>
    <cellStyle name="Followed Hyperlink" xfId="52308" builtinId="9" hidden="1"/>
    <cellStyle name="Followed Hyperlink" xfId="52304" builtinId="9" hidden="1"/>
    <cellStyle name="Followed Hyperlink" xfId="52288" builtinId="9" hidden="1"/>
    <cellStyle name="Followed Hyperlink" xfId="52292" builtinId="9" hidden="1"/>
    <cellStyle name="Followed Hyperlink" xfId="52283" builtinId="9" hidden="1"/>
    <cellStyle name="Followed Hyperlink" xfId="52275" builtinId="9" hidden="1"/>
    <cellStyle name="Followed Hyperlink" xfId="52267" builtinId="9" hidden="1"/>
    <cellStyle name="Followed Hyperlink" xfId="52259" builtinId="9" hidden="1"/>
    <cellStyle name="Followed Hyperlink" xfId="52249" builtinId="9" hidden="1"/>
    <cellStyle name="Followed Hyperlink" xfId="52241" builtinId="9" hidden="1"/>
    <cellStyle name="Followed Hyperlink" xfId="52233" builtinId="9" hidden="1"/>
    <cellStyle name="Followed Hyperlink" xfId="52225" builtinId="9" hidden="1"/>
    <cellStyle name="Followed Hyperlink" xfId="52220" builtinId="9" hidden="1"/>
    <cellStyle name="Followed Hyperlink" xfId="52232" builtinId="9" hidden="1"/>
    <cellStyle name="Followed Hyperlink" xfId="52248" builtinId="9" hidden="1"/>
    <cellStyle name="Followed Hyperlink" xfId="52216" builtinId="9" hidden="1"/>
    <cellStyle name="Followed Hyperlink" xfId="52208" builtinId="9" hidden="1"/>
    <cellStyle name="Followed Hyperlink" xfId="52200" builtinId="9" hidden="1"/>
    <cellStyle name="Followed Hyperlink" xfId="52194" builtinId="9" hidden="1"/>
    <cellStyle name="Followed Hyperlink" xfId="52190" builtinId="9" hidden="1"/>
    <cellStyle name="Followed Hyperlink" xfId="52186" builtinId="9" hidden="1"/>
    <cellStyle name="Followed Hyperlink" xfId="52182" builtinId="9" hidden="1"/>
    <cellStyle name="Followed Hyperlink" xfId="52178" builtinId="9" hidden="1"/>
    <cellStyle name="Followed Hyperlink" xfId="52162" builtinId="9" hidden="1"/>
    <cellStyle name="Followed Hyperlink" xfId="52166" builtinId="9" hidden="1"/>
    <cellStyle name="Followed Hyperlink" xfId="52157" builtinId="9" hidden="1"/>
    <cellStyle name="Followed Hyperlink" xfId="52149" builtinId="9" hidden="1"/>
    <cellStyle name="Followed Hyperlink" xfId="52141" builtinId="9" hidden="1"/>
    <cellStyle name="Followed Hyperlink" xfId="52133" builtinId="9" hidden="1"/>
    <cellStyle name="Followed Hyperlink" xfId="52123" builtinId="9" hidden="1"/>
    <cellStyle name="Followed Hyperlink" xfId="52115" builtinId="9" hidden="1"/>
    <cellStyle name="Followed Hyperlink" xfId="52107" builtinId="9" hidden="1"/>
    <cellStyle name="Followed Hyperlink" xfId="52099" builtinId="9" hidden="1"/>
    <cellStyle name="Followed Hyperlink" xfId="52094" builtinId="9" hidden="1"/>
    <cellStyle name="Followed Hyperlink" xfId="52106" builtinId="9" hidden="1"/>
    <cellStyle name="Followed Hyperlink" xfId="52122" builtinId="9" hidden="1"/>
    <cellStyle name="Followed Hyperlink" xfId="52090" builtinId="9" hidden="1"/>
    <cellStyle name="Followed Hyperlink" xfId="52082" builtinId="9" hidden="1"/>
    <cellStyle name="Followed Hyperlink" xfId="52074" builtinId="9" hidden="1"/>
    <cellStyle name="Followed Hyperlink" xfId="52068" builtinId="9" hidden="1"/>
    <cellStyle name="Followed Hyperlink" xfId="52064" builtinId="9" hidden="1"/>
    <cellStyle name="Followed Hyperlink" xfId="52060" builtinId="9" hidden="1"/>
    <cellStyle name="Followed Hyperlink" xfId="52056" builtinId="9" hidden="1"/>
    <cellStyle name="Followed Hyperlink" xfId="52052" builtinId="9" hidden="1"/>
    <cellStyle name="Followed Hyperlink" xfId="52036" builtinId="9" hidden="1"/>
    <cellStyle name="Followed Hyperlink" xfId="52040" builtinId="9" hidden="1"/>
    <cellStyle name="Followed Hyperlink" xfId="52031" builtinId="9" hidden="1"/>
    <cellStyle name="Followed Hyperlink" xfId="52023" builtinId="9" hidden="1"/>
    <cellStyle name="Followed Hyperlink" xfId="52015" builtinId="9" hidden="1"/>
    <cellStyle name="Followed Hyperlink" xfId="52007" builtinId="9" hidden="1"/>
    <cellStyle name="Followed Hyperlink" xfId="51997" builtinId="9" hidden="1"/>
    <cellStyle name="Followed Hyperlink" xfId="51989" builtinId="9" hidden="1"/>
    <cellStyle name="Followed Hyperlink" xfId="51981" builtinId="9" hidden="1"/>
    <cellStyle name="Followed Hyperlink" xfId="51973" builtinId="9" hidden="1"/>
    <cellStyle name="Followed Hyperlink" xfId="51968" builtinId="9" hidden="1"/>
    <cellStyle name="Followed Hyperlink" xfId="51980" builtinId="9" hidden="1"/>
    <cellStyle name="Followed Hyperlink" xfId="51996" builtinId="9" hidden="1"/>
    <cellStyle name="Followed Hyperlink" xfId="51964" builtinId="9" hidden="1"/>
    <cellStyle name="Followed Hyperlink" xfId="51956" builtinId="9" hidden="1"/>
    <cellStyle name="Followed Hyperlink" xfId="51948" builtinId="9" hidden="1"/>
    <cellStyle name="Followed Hyperlink" xfId="51942" builtinId="9" hidden="1"/>
    <cellStyle name="Followed Hyperlink" xfId="51938" builtinId="9" hidden="1"/>
    <cellStyle name="Followed Hyperlink" xfId="51934" builtinId="9" hidden="1"/>
    <cellStyle name="Followed Hyperlink" xfId="51930" builtinId="9" hidden="1"/>
    <cellStyle name="Followed Hyperlink" xfId="51926" builtinId="9" hidden="1"/>
    <cellStyle name="Followed Hyperlink" xfId="51910" builtinId="9" hidden="1"/>
    <cellStyle name="Followed Hyperlink" xfId="51914" builtinId="9" hidden="1"/>
    <cellStyle name="Followed Hyperlink" xfId="51905" builtinId="9" hidden="1"/>
    <cellStyle name="Followed Hyperlink" xfId="51897" builtinId="9" hidden="1"/>
    <cellStyle name="Followed Hyperlink" xfId="51889" builtinId="9" hidden="1"/>
    <cellStyle name="Followed Hyperlink" xfId="51881" builtinId="9" hidden="1"/>
    <cellStyle name="Followed Hyperlink" xfId="51871" builtinId="9" hidden="1"/>
    <cellStyle name="Followed Hyperlink" xfId="51863" builtinId="9" hidden="1"/>
    <cellStyle name="Followed Hyperlink" xfId="51855" builtinId="9" hidden="1"/>
    <cellStyle name="Followed Hyperlink" xfId="51847" builtinId="9" hidden="1"/>
    <cellStyle name="Followed Hyperlink" xfId="51842" builtinId="9" hidden="1"/>
    <cellStyle name="Followed Hyperlink" xfId="51854" builtinId="9" hidden="1"/>
    <cellStyle name="Followed Hyperlink" xfId="51870" builtinId="9" hidden="1"/>
    <cellStyle name="Followed Hyperlink" xfId="51838" builtinId="9" hidden="1"/>
    <cellStyle name="Followed Hyperlink" xfId="51830" builtinId="9" hidden="1"/>
    <cellStyle name="Followed Hyperlink" xfId="51822" builtinId="9" hidden="1"/>
    <cellStyle name="Followed Hyperlink" xfId="51816" builtinId="9" hidden="1"/>
    <cellStyle name="Followed Hyperlink" xfId="51812" builtinId="9" hidden="1"/>
    <cellStyle name="Followed Hyperlink" xfId="51808" builtinId="9" hidden="1"/>
    <cellStyle name="Followed Hyperlink" xfId="51804" builtinId="9" hidden="1"/>
    <cellStyle name="Followed Hyperlink" xfId="51800" builtinId="9" hidden="1"/>
    <cellStyle name="Followed Hyperlink" xfId="51784" builtinId="9" hidden="1"/>
    <cellStyle name="Followed Hyperlink" xfId="51788" builtinId="9" hidden="1"/>
    <cellStyle name="Followed Hyperlink" xfId="51779" builtinId="9" hidden="1"/>
    <cellStyle name="Followed Hyperlink" xfId="51771" builtinId="9" hidden="1"/>
    <cellStyle name="Followed Hyperlink" xfId="51763" builtinId="9" hidden="1"/>
    <cellStyle name="Followed Hyperlink" xfId="51755" builtinId="9" hidden="1"/>
    <cellStyle name="Followed Hyperlink" xfId="51745" builtinId="9" hidden="1"/>
    <cellStyle name="Followed Hyperlink" xfId="51737" builtinId="9" hidden="1"/>
    <cellStyle name="Followed Hyperlink" xfId="51729" builtinId="9" hidden="1"/>
    <cellStyle name="Followed Hyperlink" xfId="51721" builtinId="9" hidden="1"/>
    <cellStyle name="Followed Hyperlink" xfId="51716" builtinId="9" hidden="1"/>
    <cellStyle name="Followed Hyperlink" xfId="51728" builtinId="9" hidden="1"/>
    <cellStyle name="Followed Hyperlink" xfId="51744" builtinId="9" hidden="1"/>
    <cellStyle name="Followed Hyperlink" xfId="51712" builtinId="9" hidden="1"/>
    <cellStyle name="Followed Hyperlink" xfId="51704" builtinId="9" hidden="1"/>
    <cellStyle name="Followed Hyperlink" xfId="51696" builtinId="9" hidden="1"/>
    <cellStyle name="Followed Hyperlink" xfId="51690" builtinId="9" hidden="1"/>
    <cellStyle name="Followed Hyperlink" xfId="51686" builtinId="9" hidden="1"/>
    <cellStyle name="Followed Hyperlink" xfId="51682" builtinId="9" hidden="1"/>
    <cellStyle name="Followed Hyperlink" xfId="51678" builtinId="9" hidden="1"/>
    <cellStyle name="Followed Hyperlink" xfId="51674" builtinId="9" hidden="1"/>
    <cellStyle name="Followed Hyperlink" xfId="51658" builtinId="9" hidden="1"/>
    <cellStyle name="Followed Hyperlink" xfId="51662" builtinId="9" hidden="1"/>
    <cellStyle name="Followed Hyperlink" xfId="51653" builtinId="9" hidden="1"/>
    <cellStyle name="Followed Hyperlink" xfId="51645" builtinId="9" hidden="1"/>
    <cellStyle name="Followed Hyperlink" xfId="51637" builtinId="9" hidden="1"/>
    <cellStyle name="Followed Hyperlink" xfId="51629" builtinId="9" hidden="1"/>
    <cellStyle name="Followed Hyperlink" xfId="51619" builtinId="9" hidden="1"/>
    <cellStyle name="Followed Hyperlink" xfId="51611" builtinId="9" hidden="1"/>
    <cellStyle name="Followed Hyperlink" xfId="51603" builtinId="9" hidden="1"/>
    <cellStyle name="Followed Hyperlink" xfId="51595" builtinId="9" hidden="1"/>
    <cellStyle name="Followed Hyperlink" xfId="51590" builtinId="9" hidden="1"/>
    <cellStyle name="Followed Hyperlink" xfId="51602" builtinId="9" hidden="1"/>
    <cellStyle name="Followed Hyperlink" xfId="51618" builtinId="9" hidden="1"/>
    <cellStyle name="Followed Hyperlink" xfId="51586" builtinId="9" hidden="1"/>
    <cellStyle name="Followed Hyperlink" xfId="51578" builtinId="9" hidden="1"/>
    <cellStyle name="Followed Hyperlink" xfId="51570" builtinId="9" hidden="1"/>
    <cellStyle name="Followed Hyperlink" xfId="51564" builtinId="9" hidden="1"/>
    <cellStyle name="Followed Hyperlink" xfId="51560" builtinId="9" hidden="1"/>
    <cellStyle name="Followed Hyperlink" xfId="51556" builtinId="9" hidden="1"/>
    <cellStyle name="Followed Hyperlink" xfId="51552" builtinId="9" hidden="1"/>
    <cellStyle name="Followed Hyperlink" xfId="51548" builtinId="9" hidden="1"/>
    <cellStyle name="Followed Hyperlink" xfId="51532" builtinId="9" hidden="1"/>
    <cellStyle name="Followed Hyperlink" xfId="51536" builtinId="9" hidden="1"/>
    <cellStyle name="Followed Hyperlink" xfId="51527" builtinId="9" hidden="1"/>
    <cellStyle name="Followed Hyperlink" xfId="51519" builtinId="9" hidden="1"/>
    <cellStyle name="Followed Hyperlink" xfId="51511" builtinId="9" hidden="1"/>
    <cellStyle name="Followed Hyperlink" xfId="51503" builtinId="9" hidden="1"/>
    <cellStyle name="Followed Hyperlink" xfId="51493" builtinId="9" hidden="1"/>
    <cellStyle name="Followed Hyperlink" xfId="51485" builtinId="9" hidden="1"/>
    <cellStyle name="Followed Hyperlink" xfId="51477" builtinId="9" hidden="1"/>
    <cellStyle name="Followed Hyperlink" xfId="51469" builtinId="9" hidden="1"/>
    <cellStyle name="Followed Hyperlink" xfId="51464" builtinId="9" hidden="1"/>
    <cellStyle name="Followed Hyperlink" xfId="51476" builtinId="9" hidden="1"/>
    <cellStyle name="Followed Hyperlink" xfId="51492" builtinId="9" hidden="1"/>
    <cellStyle name="Followed Hyperlink" xfId="51460" builtinId="9" hidden="1"/>
    <cellStyle name="Followed Hyperlink" xfId="51452" builtinId="9" hidden="1"/>
    <cellStyle name="Followed Hyperlink" xfId="51444" builtinId="9" hidden="1"/>
    <cellStyle name="Followed Hyperlink" xfId="51438" builtinId="9" hidden="1"/>
    <cellStyle name="Followed Hyperlink" xfId="51434" builtinId="9" hidden="1"/>
    <cellStyle name="Followed Hyperlink" xfId="51430" builtinId="9" hidden="1"/>
    <cellStyle name="Followed Hyperlink" xfId="51426" builtinId="9" hidden="1"/>
    <cellStyle name="Followed Hyperlink" xfId="51422" builtinId="9" hidden="1"/>
    <cellStyle name="Followed Hyperlink" xfId="51406" builtinId="9" hidden="1"/>
    <cellStyle name="Followed Hyperlink" xfId="51410" builtinId="9" hidden="1"/>
    <cellStyle name="Followed Hyperlink" xfId="51401" builtinId="9" hidden="1"/>
    <cellStyle name="Followed Hyperlink" xfId="51393" builtinId="9" hidden="1"/>
    <cellStyle name="Followed Hyperlink" xfId="51385" builtinId="9" hidden="1"/>
    <cellStyle name="Followed Hyperlink" xfId="51377" builtinId="9" hidden="1"/>
    <cellStyle name="Followed Hyperlink" xfId="51367" builtinId="9" hidden="1"/>
    <cellStyle name="Followed Hyperlink" xfId="51359" builtinId="9" hidden="1"/>
    <cellStyle name="Followed Hyperlink" xfId="51351" builtinId="9" hidden="1"/>
    <cellStyle name="Followed Hyperlink" xfId="51343" builtinId="9" hidden="1"/>
    <cellStyle name="Followed Hyperlink" xfId="51338" builtinId="9" hidden="1"/>
    <cellStyle name="Followed Hyperlink" xfId="51350" builtinId="9" hidden="1"/>
    <cellStyle name="Followed Hyperlink" xfId="51366" builtinId="9" hidden="1"/>
    <cellStyle name="Followed Hyperlink" xfId="51334" builtinId="9" hidden="1"/>
    <cellStyle name="Followed Hyperlink" xfId="51326" builtinId="9" hidden="1"/>
    <cellStyle name="Followed Hyperlink" xfId="51318" builtinId="9" hidden="1"/>
    <cellStyle name="Followed Hyperlink" xfId="51312" builtinId="9" hidden="1"/>
    <cellStyle name="Followed Hyperlink" xfId="51308" builtinId="9" hidden="1"/>
    <cellStyle name="Followed Hyperlink" xfId="51304" builtinId="9" hidden="1"/>
    <cellStyle name="Followed Hyperlink" xfId="51300" builtinId="9" hidden="1"/>
    <cellStyle name="Followed Hyperlink" xfId="51296" builtinId="9" hidden="1"/>
    <cellStyle name="Followed Hyperlink" xfId="51280" builtinId="9" hidden="1"/>
    <cellStyle name="Followed Hyperlink" xfId="51284" builtinId="9" hidden="1"/>
    <cellStyle name="Followed Hyperlink" xfId="51275" builtinId="9" hidden="1"/>
    <cellStyle name="Followed Hyperlink" xfId="51267" builtinId="9" hidden="1"/>
    <cellStyle name="Followed Hyperlink" xfId="51259" builtinId="9" hidden="1"/>
    <cellStyle name="Followed Hyperlink" xfId="51251" builtinId="9" hidden="1"/>
    <cellStyle name="Followed Hyperlink" xfId="51241" builtinId="9" hidden="1"/>
    <cellStyle name="Followed Hyperlink" xfId="51233" builtinId="9" hidden="1"/>
    <cellStyle name="Followed Hyperlink" xfId="51225" builtinId="9" hidden="1"/>
    <cellStyle name="Followed Hyperlink" xfId="51217" builtinId="9" hidden="1"/>
    <cellStyle name="Followed Hyperlink" xfId="51212" builtinId="9" hidden="1"/>
    <cellStyle name="Followed Hyperlink" xfId="51224" builtinId="9" hidden="1"/>
    <cellStyle name="Followed Hyperlink" xfId="51240" builtinId="9" hidden="1"/>
    <cellStyle name="Followed Hyperlink" xfId="51208" builtinId="9" hidden="1"/>
    <cellStyle name="Followed Hyperlink" xfId="51200" builtinId="9" hidden="1"/>
    <cellStyle name="Followed Hyperlink" xfId="51192" builtinId="9" hidden="1"/>
    <cellStyle name="Followed Hyperlink" xfId="51186" builtinId="9" hidden="1"/>
    <cellStyle name="Followed Hyperlink" xfId="51182" builtinId="9" hidden="1"/>
    <cellStyle name="Followed Hyperlink" xfId="51178" builtinId="9" hidden="1"/>
    <cellStyle name="Followed Hyperlink" xfId="51174" builtinId="9" hidden="1"/>
    <cellStyle name="Followed Hyperlink" xfId="51170" builtinId="9" hidden="1"/>
    <cellStyle name="Followed Hyperlink" xfId="51154" builtinId="9" hidden="1"/>
    <cellStyle name="Followed Hyperlink" xfId="51158" builtinId="9" hidden="1"/>
    <cellStyle name="Followed Hyperlink" xfId="51149" builtinId="9" hidden="1"/>
    <cellStyle name="Followed Hyperlink" xfId="51141" builtinId="9" hidden="1"/>
    <cellStyle name="Followed Hyperlink" xfId="51133" builtinId="9" hidden="1"/>
    <cellStyle name="Followed Hyperlink" xfId="51125" builtinId="9" hidden="1"/>
    <cellStyle name="Followed Hyperlink" xfId="51115" builtinId="9" hidden="1"/>
    <cellStyle name="Followed Hyperlink" xfId="51107" builtinId="9" hidden="1"/>
    <cellStyle name="Followed Hyperlink" xfId="51099" builtinId="9" hidden="1"/>
    <cellStyle name="Followed Hyperlink" xfId="51091" builtinId="9" hidden="1"/>
    <cellStyle name="Followed Hyperlink" xfId="51086" builtinId="9" hidden="1"/>
    <cellStyle name="Followed Hyperlink" xfId="51098" builtinId="9" hidden="1"/>
    <cellStyle name="Followed Hyperlink" xfId="51114" builtinId="9" hidden="1"/>
    <cellStyle name="Followed Hyperlink" xfId="51082" builtinId="9" hidden="1"/>
    <cellStyle name="Followed Hyperlink" xfId="51074" builtinId="9" hidden="1"/>
    <cellStyle name="Followed Hyperlink" xfId="51066" builtinId="9" hidden="1"/>
    <cellStyle name="Followed Hyperlink" xfId="51060" builtinId="9" hidden="1"/>
    <cellStyle name="Followed Hyperlink" xfId="51056" builtinId="9" hidden="1"/>
    <cellStyle name="Followed Hyperlink" xfId="51052" builtinId="9" hidden="1"/>
    <cellStyle name="Followed Hyperlink" xfId="51048" builtinId="9" hidden="1"/>
    <cellStyle name="Followed Hyperlink" xfId="51044" builtinId="9" hidden="1"/>
    <cellStyle name="Followed Hyperlink" xfId="51028" builtinId="9" hidden="1"/>
    <cellStyle name="Followed Hyperlink" xfId="51032" builtinId="9" hidden="1"/>
    <cellStyle name="Followed Hyperlink" xfId="51023" builtinId="9" hidden="1"/>
    <cellStyle name="Followed Hyperlink" xfId="51015" builtinId="9" hidden="1"/>
    <cellStyle name="Followed Hyperlink" xfId="51007" builtinId="9" hidden="1"/>
    <cellStyle name="Followed Hyperlink" xfId="50999" builtinId="9" hidden="1"/>
    <cellStyle name="Followed Hyperlink" xfId="50989" builtinId="9" hidden="1"/>
    <cellStyle name="Followed Hyperlink" xfId="50981" builtinId="9" hidden="1"/>
    <cellStyle name="Followed Hyperlink" xfId="50973" builtinId="9" hidden="1"/>
    <cellStyle name="Followed Hyperlink" xfId="50965" builtinId="9" hidden="1"/>
    <cellStyle name="Followed Hyperlink" xfId="50960" builtinId="9" hidden="1"/>
    <cellStyle name="Followed Hyperlink" xfId="50972" builtinId="9" hidden="1"/>
    <cellStyle name="Followed Hyperlink" xfId="50988" builtinId="9" hidden="1"/>
    <cellStyle name="Followed Hyperlink" xfId="50956" builtinId="9" hidden="1"/>
    <cellStyle name="Followed Hyperlink" xfId="50948" builtinId="9" hidden="1"/>
    <cellStyle name="Followed Hyperlink" xfId="50940" builtinId="9" hidden="1"/>
    <cellStyle name="Followed Hyperlink" xfId="50934" builtinId="9" hidden="1"/>
    <cellStyle name="Followed Hyperlink" xfId="50930" builtinId="9" hidden="1"/>
    <cellStyle name="Followed Hyperlink" xfId="50926" builtinId="9" hidden="1"/>
    <cellStyle name="Followed Hyperlink" xfId="50922" builtinId="9" hidden="1"/>
    <cellStyle name="Followed Hyperlink" xfId="50918" builtinId="9" hidden="1"/>
    <cellStyle name="Followed Hyperlink" xfId="50902" builtinId="9" hidden="1"/>
    <cellStyle name="Followed Hyperlink" xfId="50906" builtinId="9" hidden="1"/>
    <cellStyle name="Followed Hyperlink" xfId="50897" builtinId="9" hidden="1"/>
    <cellStyle name="Followed Hyperlink" xfId="50889" builtinId="9" hidden="1"/>
    <cellStyle name="Followed Hyperlink" xfId="50881" builtinId="9" hidden="1"/>
    <cellStyle name="Followed Hyperlink" xfId="50873" builtinId="9" hidden="1"/>
    <cellStyle name="Followed Hyperlink" xfId="50863" builtinId="9" hidden="1"/>
    <cellStyle name="Followed Hyperlink" xfId="50855" builtinId="9" hidden="1"/>
    <cellStyle name="Followed Hyperlink" xfId="50847" builtinId="9" hidden="1"/>
    <cellStyle name="Followed Hyperlink" xfId="50839" builtinId="9" hidden="1"/>
    <cellStyle name="Followed Hyperlink" xfId="50834" builtinId="9" hidden="1"/>
    <cellStyle name="Followed Hyperlink" xfId="50846" builtinId="9" hidden="1"/>
    <cellStyle name="Followed Hyperlink" xfId="50862" builtinId="9" hidden="1"/>
    <cellStyle name="Followed Hyperlink" xfId="50830" builtinId="9" hidden="1"/>
    <cellStyle name="Followed Hyperlink" xfId="50822" builtinId="9" hidden="1"/>
    <cellStyle name="Followed Hyperlink" xfId="50814" builtinId="9" hidden="1"/>
    <cellStyle name="Followed Hyperlink" xfId="50808" builtinId="9" hidden="1"/>
    <cellStyle name="Followed Hyperlink" xfId="50804" builtinId="9" hidden="1"/>
    <cellStyle name="Followed Hyperlink" xfId="50800" builtinId="9" hidden="1"/>
    <cellStyle name="Followed Hyperlink" xfId="50796" builtinId="9" hidden="1"/>
    <cellStyle name="Followed Hyperlink" xfId="50792" builtinId="9" hidden="1"/>
    <cellStyle name="Followed Hyperlink" xfId="50776" builtinId="9" hidden="1"/>
    <cellStyle name="Followed Hyperlink" xfId="50780" builtinId="9" hidden="1"/>
    <cellStyle name="Followed Hyperlink" xfId="50771" builtinId="9" hidden="1"/>
    <cellStyle name="Followed Hyperlink" xfId="50763" builtinId="9" hidden="1"/>
    <cellStyle name="Followed Hyperlink" xfId="50755" builtinId="9" hidden="1"/>
    <cellStyle name="Followed Hyperlink" xfId="50747" builtinId="9" hidden="1"/>
    <cellStyle name="Followed Hyperlink" xfId="50737" builtinId="9" hidden="1"/>
    <cellStyle name="Followed Hyperlink" xfId="50729" builtinId="9" hidden="1"/>
    <cellStyle name="Followed Hyperlink" xfId="50721" builtinId="9" hidden="1"/>
    <cellStyle name="Followed Hyperlink" xfId="50713" builtinId="9" hidden="1"/>
    <cellStyle name="Followed Hyperlink" xfId="50708" builtinId="9" hidden="1"/>
    <cellStyle name="Followed Hyperlink" xfId="50720" builtinId="9" hidden="1"/>
    <cellStyle name="Followed Hyperlink" xfId="50736" builtinId="9" hidden="1"/>
    <cellStyle name="Followed Hyperlink" xfId="50704" builtinId="9" hidden="1"/>
    <cellStyle name="Followed Hyperlink" xfId="50696" builtinId="9" hidden="1"/>
    <cellStyle name="Followed Hyperlink" xfId="50688" builtinId="9" hidden="1"/>
    <cellStyle name="Followed Hyperlink" xfId="50682" builtinId="9" hidden="1"/>
    <cellStyle name="Followed Hyperlink" xfId="50678" builtinId="9" hidden="1"/>
    <cellStyle name="Followed Hyperlink" xfId="50674" builtinId="9" hidden="1"/>
    <cellStyle name="Followed Hyperlink" xfId="50670" builtinId="9" hidden="1"/>
    <cellStyle name="Followed Hyperlink" xfId="50666" builtinId="9" hidden="1"/>
    <cellStyle name="Followed Hyperlink" xfId="50650" builtinId="9" hidden="1"/>
    <cellStyle name="Followed Hyperlink" xfId="50654" builtinId="9" hidden="1"/>
    <cellStyle name="Followed Hyperlink" xfId="50645" builtinId="9" hidden="1"/>
    <cellStyle name="Followed Hyperlink" xfId="50637" builtinId="9" hidden="1"/>
    <cellStyle name="Followed Hyperlink" xfId="50629" builtinId="9" hidden="1"/>
    <cellStyle name="Followed Hyperlink" xfId="50621" builtinId="9" hidden="1"/>
    <cellStyle name="Followed Hyperlink" xfId="50611" builtinId="9" hidden="1"/>
    <cellStyle name="Followed Hyperlink" xfId="50603" builtinId="9" hidden="1"/>
    <cellStyle name="Followed Hyperlink" xfId="50595" builtinId="9" hidden="1"/>
    <cellStyle name="Followed Hyperlink" xfId="50587" builtinId="9" hidden="1"/>
    <cellStyle name="Followed Hyperlink" xfId="50582" builtinId="9" hidden="1"/>
    <cellStyle name="Followed Hyperlink" xfId="50594" builtinId="9" hidden="1"/>
    <cellStyle name="Followed Hyperlink" xfId="50610" builtinId="9" hidden="1"/>
    <cellStyle name="Followed Hyperlink" xfId="50578" builtinId="9" hidden="1"/>
    <cellStyle name="Followed Hyperlink" xfId="50570" builtinId="9" hidden="1"/>
    <cellStyle name="Followed Hyperlink" xfId="50562" builtinId="9" hidden="1"/>
    <cellStyle name="Followed Hyperlink" xfId="50556" builtinId="9" hidden="1"/>
    <cellStyle name="Followed Hyperlink" xfId="50552" builtinId="9" hidden="1"/>
    <cellStyle name="Followed Hyperlink" xfId="50548" builtinId="9" hidden="1"/>
    <cellStyle name="Followed Hyperlink" xfId="50544" builtinId="9" hidden="1"/>
    <cellStyle name="Followed Hyperlink" xfId="50540" builtinId="9" hidden="1"/>
    <cellStyle name="Followed Hyperlink" xfId="50524" builtinId="9" hidden="1"/>
    <cellStyle name="Followed Hyperlink" xfId="50528" builtinId="9" hidden="1"/>
    <cellStyle name="Followed Hyperlink" xfId="50519" builtinId="9" hidden="1"/>
    <cellStyle name="Followed Hyperlink" xfId="50511" builtinId="9" hidden="1"/>
    <cellStyle name="Followed Hyperlink" xfId="50503" builtinId="9" hidden="1"/>
    <cellStyle name="Followed Hyperlink" xfId="50495" builtinId="9" hidden="1"/>
    <cellStyle name="Followed Hyperlink" xfId="50485" builtinId="9" hidden="1"/>
    <cellStyle name="Followed Hyperlink" xfId="50477" builtinId="9" hidden="1"/>
    <cellStyle name="Followed Hyperlink" xfId="50469" builtinId="9" hidden="1"/>
    <cellStyle name="Followed Hyperlink" xfId="50461" builtinId="9" hidden="1"/>
    <cellStyle name="Followed Hyperlink" xfId="50456" builtinId="9" hidden="1"/>
    <cellStyle name="Followed Hyperlink" xfId="50468" builtinId="9" hidden="1"/>
    <cellStyle name="Followed Hyperlink" xfId="50484" builtinId="9" hidden="1"/>
    <cellStyle name="Followed Hyperlink" xfId="50452" builtinId="9" hidden="1"/>
    <cellStyle name="Followed Hyperlink" xfId="50444" builtinId="9" hidden="1"/>
    <cellStyle name="Followed Hyperlink" xfId="50436" builtinId="9" hidden="1"/>
    <cellStyle name="Followed Hyperlink" xfId="50430" builtinId="9" hidden="1"/>
    <cellStyle name="Followed Hyperlink" xfId="50426" builtinId="9" hidden="1"/>
    <cellStyle name="Followed Hyperlink" xfId="50422" builtinId="9" hidden="1"/>
    <cellStyle name="Followed Hyperlink" xfId="50418" builtinId="9" hidden="1"/>
    <cellStyle name="Followed Hyperlink" xfId="50414" builtinId="9" hidden="1"/>
    <cellStyle name="Followed Hyperlink" xfId="50398" builtinId="9" hidden="1"/>
    <cellStyle name="Followed Hyperlink" xfId="50402" builtinId="9" hidden="1"/>
    <cellStyle name="Followed Hyperlink" xfId="50393" builtinId="9" hidden="1"/>
    <cellStyle name="Followed Hyperlink" xfId="50385" builtinId="9" hidden="1"/>
    <cellStyle name="Followed Hyperlink" xfId="50377" builtinId="9" hidden="1"/>
    <cellStyle name="Followed Hyperlink" xfId="50369" builtinId="9" hidden="1"/>
    <cellStyle name="Followed Hyperlink" xfId="50359" builtinId="9" hidden="1"/>
    <cellStyle name="Followed Hyperlink" xfId="50351" builtinId="9" hidden="1"/>
    <cellStyle name="Followed Hyperlink" xfId="50343" builtinId="9" hidden="1"/>
    <cellStyle name="Followed Hyperlink" xfId="50335" builtinId="9" hidden="1"/>
    <cellStyle name="Followed Hyperlink" xfId="50330" builtinId="9" hidden="1"/>
    <cellStyle name="Followed Hyperlink" xfId="50342" builtinId="9" hidden="1"/>
    <cellStyle name="Followed Hyperlink" xfId="50358" builtinId="9" hidden="1"/>
    <cellStyle name="Followed Hyperlink" xfId="50326" builtinId="9" hidden="1"/>
    <cellStyle name="Followed Hyperlink" xfId="50318" builtinId="9" hidden="1"/>
    <cellStyle name="Followed Hyperlink" xfId="50310" builtinId="9" hidden="1"/>
    <cellStyle name="Followed Hyperlink" xfId="50304" builtinId="9" hidden="1"/>
    <cellStyle name="Followed Hyperlink" xfId="50300" builtinId="9" hidden="1"/>
    <cellStyle name="Followed Hyperlink" xfId="50296" builtinId="9" hidden="1"/>
    <cellStyle name="Followed Hyperlink" xfId="50292" builtinId="9" hidden="1"/>
    <cellStyle name="Followed Hyperlink" xfId="50288" builtinId="9" hidden="1"/>
    <cellStyle name="Followed Hyperlink" xfId="50272" builtinId="9" hidden="1"/>
    <cellStyle name="Followed Hyperlink" xfId="50276" builtinId="9" hidden="1"/>
    <cellStyle name="Followed Hyperlink" xfId="50267" builtinId="9" hidden="1"/>
    <cellStyle name="Followed Hyperlink" xfId="50259" builtinId="9" hidden="1"/>
    <cellStyle name="Followed Hyperlink" xfId="50251" builtinId="9" hidden="1"/>
    <cellStyle name="Followed Hyperlink" xfId="50243" builtinId="9" hidden="1"/>
    <cellStyle name="Followed Hyperlink" xfId="50233" builtinId="9" hidden="1"/>
    <cellStyle name="Followed Hyperlink" xfId="50225" builtinId="9" hidden="1"/>
    <cellStyle name="Followed Hyperlink" xfId="50217" builtinId="9" hidden="1"/>
    <cellStyle name="Followed Hyperlink" xfId="50209" builtinId="9" hidden="1"/>
    <cellStyle name="Followed Hyperlink" xfId="50204" builtinId="9" hidden="1"/>
    <cellStyle name="Followed Hyperlink" xfId="50216" builtinId="9" hidden="1"/>
    <cellStyle name="Followed Hyperlink" xfId="50232" builtinId="9" hidden="1"/>
    <cellStyle name="Followed Hyperlink" xfId="50200" builtinId="9" hidden="1"/>
    <cellStyle name="Followed Hyperlink" xfId="50192" builtinId="9" hidden="1"/>
    <cellStyle name="Followed Hyperlink" xfId="50184" builtinId="9" hidden="1"/>
    <cellStyle name="Followed Hyperlink" xfId="50178" builtinId="9" hidden="1"/>
    <cellStyle name="Followed Hyperlink" xfId="50174" builtinId="9" hidden="1"/>
    <cellStyle name="Followed Hyperlink" xfId="50170" builtinId="9" hidden="1"/>
    <cellStyle name="Followed Hyperlink" xfId="50166" builtinId="9" hidden="1"/>
    <cellStyle name="Followed Hyperlink" xfId="50162" builtinId="9" hidden="1"/>
    <cellStyle name="Followed Hyperlink" xfId="50146" builtinId="9" hidden="1"/>
    <cellStyle name="Followed Hyperlink" xfId="50150" builtinId="9" hidden="1"/>
    <cellStyle name="Followed Hyperlink" xfId="50141" builtinId="9" hidden="1"/>
    <cellStyle name="Followed Hyperlink" xfId="50133" builtinId="9" hidden="1"/>
    <cellStyle name="Followed Hyperlink" xfId="50125" builtinId="9" hidden="1"/>
    <cellStyle name="Followed Hyperlink" xfId="50117" builtinId="9" hidden="1"/>
    <cellStyle name="Followed Hyperlink" xfId="50107" builtinId="9" hidden="1"/>
    <cellStyle name="Followed Hyperlink" xfId="50099" builtinId="9" hidden="1"/>
    <cellStyle name="Followed Hyperlink" xfId="50091" builtinId="9" hidden="1"/>
    <cellStyle name="Followed Hyperlink" xfId="50083" builtinId="9" hidden="1"/>
    <cellStyle name="Followed Hyperlink" xfId="50078" builtinId="9" hidden="1"/>
    <cellStyle name="Followed Hyperlink" xfId="50090" builtinId="9" hidden="1"/>
    <cellStyle name="Followed Hyperlink" xfId="50106" builtinId="9" hidden="1"/>
    <cellStyle name="Followed Hyperlink" xfId="50074" builtinId="9" hidden="1"/>
    <cellStyle name="Followed Hyperlink" xfId="50066" builtinId="9" hidden="1"/>
    <cellStyle name="Followed Hyperlink" xfId="50058" builtinId="9" hidden="1"/>
    <cellStyle name="Followed Hyperlink" xfId="50052" builtinId="9" hidden="1"/>
    <cellStyle name="Followed Hyperlink" xfId="50048" builtinId="9" hidden="1"/>
    <cellStyle name="Followed Hyperlink" xfId="50044" builtinId="9" hidden="1"/>
    <cellStyle name="Followed Hyperlink" xfId="50040" builtinId="9" hidden="1"/>
    <cellStyle name="Followed Hyperlink" xfId="50036" builtinId="9" hidden="1"/>
    <cellStyle name="Followed Hyperlink" xfId="50020" builtinId="9" hidden="1"/>
    <cellStyle name="Followed Hyperlink" xfId="50024" builtinId="9" hidden="1"/>
    <cellStyle name="Followed Hyperlink" xfId="50015" builtinId="9" hidden="1"/>
    <cellStyle name="Followed Hyperlink" xfId="50007" builtinId="9" hidden="1"/>
    <cellStyle name="Followed Hyperlink" xfId="49999" builtinId="9" hidden="1"/>
    <cellStyle name="Followed Hyperlink" xfId="49991" builtinId="9" hidden="1"/>
    <cellStyle name="Followed Hyperlink" xfId="49981" builtinId="9" hidden="1"/>
    <cellStyle name="Followed Hyperlink" xfId="49973" builtinId="9" hidden="1"/>
    <cellStyle name="Followed Hyperlink" xfId="49965" builtinId="9" hidden="1"/>
    <cellStyle name="Followed Hyperlink" xfId="49957" builtinId="9" hidden="1"/>
    <cellStyle name="Followed Hyperlink" xfId="49952" builtinId="9" hidden="1"/>
    <cellStyle name="Followed Hyperlink" xfId="49964" builtinId="9" hidden="1"/>
    <cellStyle name="Followed Hyperlink" xfId="49980" builtinId="9" hidden="1"/>
    <cellStyle name="Followed Hyperlink" xfId="49948" builtinId="9" hidden="1"/>
    <cellStyle name="Followed Hyperlink" xfId="49940" builtinId="9" hidden="1"/>
    <cellStyle name="Followed Hyperlink" xfId="49932" builtinId="9" hidden="1"/>
    <cellStyle name="Followed Hyperlink" xfId="49926" builtinId="9" hidden="1"/>
    <cellStyle name="Followed Hyperlink" xfId="49922" builtinId="9" hidden="1"/>
    <cellStyle name="Followed Hyperlink" xfId="49918" builtinId="9" hidden="1"/>
    <cellStyle name="Followed Hyperlink" xfId="49914" builtinId="9" hidden="1"/>
    <cellStyle name="Followed Hyperlink" xfId="49910" builtinId="9" hidden="1"/>
    <cellStyle name="Followed Hyperlink" xfId="49894" builtinId="9" hidden="1"/>
    <cellStyle name="Followed Hyperlink" xfId="49898" builtinId="9" hidden="1"/>
    <cellStyle name="Followed Hyperlink" xfId="49889" builtinId="9" hidden="1"/>
    <cellStyle name="Followed Hyperlink" xfId="49881" builtinId="9" hidden="1"/>
    <cellStyle name="Followed Hyperlink" xfId="49873" builtinId="9" hidden="1"/>
    <cellStyle name="Followed Hyperlink" xfId="49865" builtinId="9" hidden="1"/>
    <cellStyle name="Followed Hyperlink" xfId="49855" builtinId="9" hidden="1"/>
    <cellStyle name="Followed Hyperlink" xfId="49847" builtinId="9" hidden="1"/>
    <cellStyle name="Followed Hyperlink" xfId="49839" builtinId="9" hidden="1"/>
    <cellStyle name="Followed Hyperlink" xfId="49831" builtinId="9" hidden="1"/>
    <cellStyle name="Followed Hyperlink" xfId="49826" builtinId="9" hidden="1"/>
    <cellStyle name="Followed Hyperlink" xfId="49838" builtinId="9" hidden="1"/>
    <cellStyle name="Followed Hyperlink" xfId="49854" builtinId="9" hidden="1"/>
    <cellStyle name="Followed Hyperlink" xfId="49822" builtinId="9" hidden="1"/>
    <cellStyle name="Followed Hyperlink" xfId="49814" builtinId="9" hidden="1"/>
    <cellStyle name="Followed Hyperlink" xfId="49806" builtinId="9" hidden="1"/>
    <cellStyle name="Followed Hyperlink" xfId="49800" builtinId="9" hidden="1"/>
    <cellStyle name="Followed Hyperlink" xfId="49796" builtinId="9" hidden="1"/>
    <cellStyle name="Followed Hyperlink" xfId="49792" builtinId="9" hidden="1"/>
    <cellStyle name="Followed Hyperlink" xfId="49788" builtinId="9" hidden="1"/>
    <cellStyle name="Followed Hyperlink" xfId="49784" builtinId="9" hidden="1"/>
    <cellStyle name="Followed Hyperlink" xfId="49768" builtinId="9" hidden="1"/>
    <cellStyle name="Followed Hyperlink" xfId="49772" builtinId="9" hidden="1"/>
    <cellStyle name="Followed Hyperlink" xfId="49763" builtinId="9" hidden="1"/>
    <cellStyle name="Followed Hyperlink" xfId="49755" builtinId="9" hidden="1"/>
    <cellStyle name="Followed Hyperlink" xfId="49747" builtinId="9" hidden="1"/>
    <cellStyle name="Followed Hyperlink" xfId="49739" builtinId="9" hidden="1"/>
    <cellStyle name="Followed Hyperlink" xfId="49729" builtinId="9" hidden="1"/>
    <cellStyle name="Followed Hyperlink" xfId="49721" builtinId="9" hidden="1"/>
    <cellStyle name="Followed Hyperlink" xfId="49713" builtinId="9" hidden="1"/>
    <cellStyle name="Followed Hyperlink" xfId="49705" builtinId="9" hidden="1"/>
    <cellStyle name="Followed Hyperlink" xfId="49700" builtinId="9" hidden="1"/>
    <cellStyle name="Followed Hyperlink" xfId="49712" builtinId="9" hidden="1"/>
    <cellStyle name="Followed Hyperlink" xfId="49728" builtinId="9" hidden="1"/>
    <cellStyle name="Followed Hyperlink" xfId="49696" builtinId="9" hidden="1"/>
    <cellStyle name="Followed Hyperlink" xfId="49688" builtinId="9" hidden="1"/>
    <cellStyle name="Followed Hyperlink" xfId="49680" builtinId="9" hidden="1"/>
    <cellStyle name="Followed Hyperlink" xfId="49674" builtinId="9" hidden="1"/>
    <cellStyle name="Followed Hyperlink" xfId="49670" builtinId="9" hidden="1"/>
    <cellStyle name="Followed Hyperlink" xfId="49666" builtinId="9" hidden="1"/>
    <cellStyle name="Followed Hyperlink" xfId="49662" builtinId="9" hidden="1"/>
    <cellStyle name="Followed Hyperlink" xfId="49658" builtinId="9" hidden="1"/>
    <cellStyle name="Followed Hyperlink" xfId="49642" builtinId="9" hidden="1"/>
    <cellStyle name="Followed Hyperlink" xfId="49646" builtinId="9" hidden="1"/>
    <cellStyle name="Followed Hyperlink" xfId="49637" builtinId="9" hidden="1"/>
    <cellStyle name="Followed Hyperlink" xfId="49629" builtinId="9" hidden="1"/>
    <cellStyle name="Followed Hyperlink" xfId="49621" builtinId="9" hidden="1"/>
    <cellStyle name="Followed Hyperlink" xfId="49613" builtinId="9" hidden="1"/>
    <cellStyle name="Followed Hyperlink" xfId="49603" builtinId="9" hidden="1"/>
    <cellStyle name="Followed Hyperlink" xfId="49595" builtinId="9" hidden="1"/>
    <cellStyle name="Followed Hyperlink" xfId="49587" builtinId="9" hidden="1"/>
    <cellStyle name="Followed Hyperlink" xfId="49579" builtinId="9" hidden="1"/>
    <cellStyle name="Followed Hyperlink" xfId="49574" builtinId="9" hidden="1"/>
    <cellStyle name="Followed Hyperlink" xfId="49586" builtinId="9" hidden="1"/>
    <cellStyle name="Followed Hyperlink" xfId="49602" builtinId="9" hidden="1"/>
    <cellStyle name="Followed Hyperlink" xfId="49570" builtinId="9" hidden="1"/>
    <cellStyle name="Followed Hyperlink" xfId="49562" builtinId="9" hidden="1"/>
    <cellStyle name="Followed Hyperlink" xfId="49554" builtinId="9" hidden="1"/>
    <cellStyle name="Followed Hyperlink" xfId="49548" builtinId="9" hidden="1"/>
    <cellStyle name="Followed Hyperlink" xfId="49544" builtinId="9" hidden="1"/>
    <cellStyle name="Followed Hyperlink" xfId="49540" builtinId="9" hidden="1"/>
    <cellStyle name="Followed Hyperlink" xfId="49536" builtinId="9" hidden="1"/>
    <cellStyle name="Followed Hyperlink" xfId="49532" builtinId="9" hidden="1"/>
    <cellStyle name="Followed Hyperlink" xfId="49516" builtinId="9" hidden="1"/>
    <cellStyle name="Followed Hyperlink" xfId="49520" builtinId="9" hidden="1"/>
    <cellStyle name="Followed Hyperlink" xfId="49511" builtinId="9" hidden="1"/>
    <cellStyle name="Followed Hyperlink" xfId="49503" builtinId="9" hidden="1"/>
    <cellStyle name="Followed Hyperlink" xfId="49495" builtinId="9" hidden="1"/>
    <cellStyle name="Followed Hyperlink" xfId="49487" builtinId="9" hidden="1"/>
    <cellStyle name="Followed Hyperlink" xfId="49477" builtinId="9" hidden="1"/>
    <cellStyle name="Followed Hyperlink" xfId="49469" builtinId="9" hidden="1"/>
    <cellStyle name="Followed Hyperlink" xfId="49461" builtinId="9" hidden="1"/>
    <cellStyle name="Followed Hyperlink" xfId="49453" builtinId="9" hidden="1"/>
    <cellStyle name="Followed Hyperlink" xfId="49448" builtinId="9" hidden="1"/>
    <cellStyle name="Followed Hyperlink" xfId="49460" builtinId="9" hidden="1"/>
    <cellStyle name="Followed Hyperlink" xfId="49476" builtinId="9" hidden="1"/>
    <cellStyle name="Followed Hyperlink" xfId="49444" builtinId="9" hidden="1"/>
    <cellStyle name="Followed Hyperlink" xfId="49436" builtinId="9" hidden="1"/>
    <cellStyle name="Followed Hyperlink" xfId="49428" builtinId="9" hidden="1"/>
    <cellStyle name="Followed Hyperlink" xfId="49422" builtinId="9" hidden="1"/>
    <cellStyle name="Followed Hyperlink" xfId="49418" builtinId="9" hidden="1"/>
    <cellStyle name="Followed Hyperlink" xfId="49414" builtinId="9" hidden="1"/>
    <cellStyle name="Followed Hyperlink" xfId="49410" builtinId="9" hidden="1"/>
    <cellStyle name="Followed Hyperlink" xfId="49406" builtinId="9" hidden="1"/>
    <cellStyle name="Followed Hyperlink" xfId="49390" builtinId="9" hidden="1"/>
    <cellStyle name="Followed Hyperlink" xfId="49394" builtinId="9" hidden="1"/>
    <cellStyle name="Followed Hyperlink" xfId="49385" builtinId="9" hidden="1"/>
    <cellStyle name="Followed Hyperlink" xfId="49377" builtinId="9" hidden="1"/>
    <cellStyle name="Followed Hyperlink" xfId="49369" builtinId="9" hidden="1"/>
    <cellStyle name="Followed Hyperlink" xfId="49361" builtinId="9" hidden="1"/>
    <cellStyle name="Followed Hyperlink" xfId="49351" builtinId="9" hidden="1"/>
    <cellStyle name="Followed Hyperlink" xfId="49343" builtinId="9" hidden="1"/>
    <cellStyle name="Followed Hyperlink" xfId="49335" builtinId="9" hidden="1"/>
    <cellStyle name="Followed Hyperlink" xfId="49327" builtinId="9" hidden="1"/>
    <cellStyle name="Followed Hyperlink" xfId="49322" builtinId="9" hidden="1"/>
    <cellStyle name="Followed Hyperlink" xfId="49334" builtinId="9" hidden="1"/>
    <cellStyle name="Followed Hyperlink" xfId="49350" builtinId="9" hidden="1"/>
    <cellStyle name="Followed Hyperlink" xfId="49318" builtinId="9" hidden="1"/>
    <cellStyle name="Followed Hyperlink" xfId="49310" builtinId="9" hidden="1"/>
    <cellStyle name="Followed Hyperlink" xfId="49302" builtinId="9" hidden="1"/>
    <cellStyle name="Followed Hyperlink" xfId="49296" builtinId="9" hidden="1"/>
    <cellStyle name="Followed Hyperlink" xfId="49292" builtinId="9" hidden="1"/>
    <cellStyle name="Followed Hyperlink" xfId="49288" builtinId="9" hidden="1"/>
    <cellStyle name="Followed Hyperlink" xfId="49284" builtinId="9" hidden="1"/>
    <cellStyle name="Followed Hyperlink" xfId="49280" builtinId="9" hidden="1"/>
    <cellStyle name="Followed Hyperlink" xfId="49264" builtinId="9" hidden="1"/>
    <cellStyle name="Followed Hyperlink" xfId="49268" builtinId="9" hidden="1"/>
    <cellStyle name="Followed Hyperlink" xfId="49259" builtinId="9" hidden="1"/>
    <cellStyle name="Followed Hyperlink" xfId="49251" builtinId="9" hidden="1"/>
    <cellStyle name="Followed Hyperlink" xfId="49243" builtinId="9" hidden="1"/>
    <cellStyle name="Followed Hyperlink" xfId="49235" builtinId="9" hidden="1"/>
    <cellStyle name="Followed Hyperlink" xfId="49225" builtinId="9" hidden="1"/>
    <cellStyle name="Followed Hyperlink" xfId="49217" builtinId="9" hidden="1"/>
    <cellStyle name="Followed Hyperlink" xfId="49209" builtinId="9" hidden="1"/>
    <cellStyle name="Followed Hyperlink" xfId="49201" builtinId="9" hidden="1"/>
    <cellStyle name="Followed Hyperlink" xfId="49196" builtinId="9" hidden="1"/>
    <cellStyle name="Followed Hyperlink" xfId="49208" builtinId="9" hidden="1"/>
    <cellStyle name="Followed Hyperlink" xfId="49224" builtinId="9" hidden="1"/>
    <cellStyle name="Followed Hyperlink" xfId="49192" builtinId="9" hidden="1"/>
    <cellStyle name="Followed Hyperlink" xfId="49184" builtinId="9" hidden="1"/>
    <cellStyle name="Followed Hyperlink" xfId="49176" builtinId="9" hidden="1"/>
    <cellStyle name="Followed Hyperlink" xfId="49170" builtinId="9" hidden="1"/>
    <cellStyle name="Followed Hyperlink" xfId="49166" builtinId="9" hidden="1"/>
    <cellStyle name="Followed Hyperlink" xfId="49162" builtinId="9" hidden="1"/>
    <cellStyle name="Followed Hyperlink" xfId="49158" builtinId="9" hidden="1"/>
    <cellStyle name="Followed Hyperlink" xfId="49154" builtinId="9" hidden="1"/>
    <cellStyle name="Followed Hyperlink" xfId="49138" builtinId="9" hidden="1"/>
    <cellStyle name="Followed Hyperlink" xfId="49142" builtinId="9" hidden="1"/>
    <cellStyle name="Followed Hyperlink" xfId="49133" builtinId="9" hidden="1"/>
    <cellStyle name="Followed Hyperlink" xfId="49125" builtinId="9" hidden="1"/>
    <cellStyle name="Followed Hyperlink" xfId="49117" builtinId="9" hidden="1"/>
    <cellStyle name="Followed Hyperlink" xfId="49109" builtinId="9" hidden="1"/>
    <cellStyle name="Followed Hyperlink" xfId="49099" builtinId="9" hidden="1"/>
    <cellStyle name="Followed Hyperlink" xfId="49091" builtinId="9" hidden="1"/>
    <cellStyle name="Followed Hyperlink" xfId="49083" builtinId="9" hidden="1"/>
    <cellStyle name="Followed Hyperlink" xfId="49075" builtinId="9" hidden="1"/>
    <cellStyle name="Followed Hyperlink" xfId="49070" builtinId="9" hidden="1"/>
    <cellStyle name="Followed Hyperlink" xfId="49082" builtinId="9" hidden="1"/>
    <cellStyle name="Followed Hyperlink" xfId="49098" builtinId="9" hidden="1"/>
    <cellStyle name="Followed Hyperlink" xfId="49066" builtinId="9" hidden="1"/>
    <cellStyle name="Followed Hyperlink" xfId="49058" builtinId="9" hidden="1"/>
    <cellStyle name="Followed Hyperlink" xfId="49050" builtinId="9" hidden="1"/>
    <cellStyle name="Followed Hyperlink" xfId="49044" builtinId="9" hidden="1"/>
    <cellStyle name="Followed Hyperlink" xfId="49040" builtinId="9" hidden="1"/>
    <cellStyle name="Followed Hyperlink" xfId="49036" builtinId="9" hidden="1"/>
    <cellStyle name="Followed Hyperlink" xfId="49032" builtinId="9" hidden="1"/>
    <cellStyle name="Followed Hyperlink" xfId="49028" builtinId="9" hidden="1"/>
    <cellStyle name="Followed Hyperlink" xfId="49012" builtinId="9" hidden="1"/>
    <cellStyle name="Followed Hyperlink" xfId="49016" builtinId="9" hidden="1"/>
    <cellStyle name="Followed Hyperlink" xfId="49007" builtinId="9" hidden="1"/>
    <cellStyle name="Followed Hyperlink" xfId="48999" builtinId="9" hidden="1"/>
    <cellStyle name="Followed Hyperlink" xfId="48991" builtinId="9" hidden="1"/>
    <cellStyle name="Followed Hyperlink" xfId="48983" builtinId="9" hidden="1"/>
    <cellStyle name="Followed Hyperlink" xfId="48973" builtinId="9" hidden="1"/>
    <cellStyle name="Followed Hyperlink" xfId="48965" builtinId="9" hidden="1"/>
    <cellStyle name="Followed Hyperlink" xfId="48957" builtinId="9" hidden="1"/>
    <cellStyle name="Followed Hyperlink" xfId="48949" builtinId="9" hidden="1"/>
    <cellStyle name="Followed Hyperlink" xfId="48944" builtinId="9" hidden="1"/>
    <cellStyle name="Followed Hyperlink" xfId="48956" builtinId="9" hidden="1"/>
    <cellStyle name="Followed Hyperlink" xfId="48972" builtinId="9" hidden="1"/>
    <cellStyle name="Followed Hyperlink" xfId="48940" builtinId="9" hidden="1"/>
    <cellStyle name="Followed Hyperlink" xfId="48932" builtinId="9" hidden="1"/>
    <cellStyle name="Followed Hyperlink" xfId="48924" builtinId="9" hidden="1"/>
    <cellStyle name="Followed Hyperlink" xfId="48918" builtinId="9" hidden="1"/>
    <cellStyle name="Followed Hyperlink" xfId="48914" builtinId="9" hidden="1"/>
    <cellStyle name="Followed Hyperlink" xfId="48910" builtinId="9" hidden="1"/>
    <cellStyle name="Followed Hyperlink" xfId="48906" builtinId="9" hidden="1"/>
    <cellStyle name="Followed Hyperlink" xfId="48902" builtinId="9" hidden="1"/>
    <cellStyle name="Followed Hyperlink" xfId="48886" builtinId="9" hidden="1"/>
    <cellStyle name="Followed Hyperlink" xfId="48890" builtinId="9" hidden="1"/>
    <cellStyle name="Followed Hyperlink" xfId="48881" builtinId="9" hidden="1"/>
    <cellStyle name="Followed Hyperlink" xfId="48873" builtinId="9" hidden="1"/>
    <cellStyle name="Followed Hyperlink" xfId="48865" builtinId="9" hidden="1"/>
    <cellStyle name="Followed Hyperlink" xfId="48857" builtinId="9" hidden="1"/>
    <cellStyle name="Followed Hyperlink" xfId="48847" builtinId="9" hidden="1"/>
    <cellStyle name="Followed Hyperlink" xfId="48839" builtinId="9" hidden="1"/>
    <cellStyle name="Followed Hyperlink" xfId="48831" builtinId="9" hidden="1"/>
    <cellStyle name="Followed Hyperlink" xfId="48823" builtinId="9" hidden="1"/>
    <cellStyle name="Followed Hyperlink" xfId="48818" builtinId="9" hidden="1"/>
    <cellStyle name="Followed Hyperlink" xfId="48830" builtinId="9" hidden="1"/>
    <cellStyle name="Followed Hyperlink" xfId="48846" builtinId="9" hidden="1"/>
    <cellStyle name="Followed Hyperlink" xfId="48814" builtinId="9" hidden="1"/>
    <cellStyle name="Followed Hyperlink" xfId="48806" builtinId="9" hidden="1"/>
    <cellStyle name="Followed Hyperlink" xfId="48798" builtinId="9" hidden="1"/>
    <cellStyle name="Followed Hyperlink" xfId="48792" builtinId="9" hidden="1"/>
    <cellStyle name="Followed Hyperlink" xfId="48788" builtinId="9" hidden="1"/>
    <cellStyle name="Followed Hyperlink" xfId="48784" builtinId="9" hidden="1"/>
    <cellStyle name="Followed Hyperlink" xfId="48780" builtinId="9" hidden="1"/>
    <cellStyle name="Followed Hyperlink" xfId="48776" builtinId="9" hidden="1"/>
    <cellStyle name="Followed Hyperlink" xfId="48760" builtinId="9" hidden="1"/>
    <cellStyle name="Followed Hyperlink" xfId="48764" builtinId="9" hidden="1"/>
    <cellStyle name="Followed Hyperlink" xfId="48755" builtinId="9" hidden="1"/>
    <cellStyle name="Followed Hyperlink" xfId="48747" builtinId="9" hidden="1"/>
    <cellStyle name="Followed Hyperlink" xfId="48739" builtinId="9" hidden="1"/>
    <cellStyle name="Followed Hyperlink" xfId="48731" builtinId="9" hidden="1"/>
    <cellStyle name="Followed Hyperlink" xfId="48721" builtinId="9" hidden="1"/>
    <cellStyle name="Followed Hyperlink" xfId="48713" builtinId="9" hidden="1"/>
    <cellStyle name="Followed Hyperlink" xfId="48705" builtinId="9" hidden="1"/>
    <cellStyle name="Followed Hyperlink" xfId="48697" builtinId="9" hidden="1"/>
    <cellStyle name="Followed Hyperlink" xfId="48692" builtinId="9" hidden="1"/>
    <cellStyle name="Followed Hyperlink" xfId="48704" builtinId="9" hidden="1"/>
    <cellStyle name="Followed Hyperlink" xfId="48720" builtinId="9" hidden="1"/>
    <cellStyle name="Followed Hyperlink" xfId="48688" builtinId="9" hidden="1"/>
    <cellStyle name="Followed Hyperlink" xfId="48680" builtinId="9" hidden="1"/>
    <cellStyle name="Followed Hyperlink" xfId="48672" builtinId="9" hidden="1"/>
    <cellStyle name="Followed Hyperlink" xfId="48666" builtinId="9" hidden="1"/>
    <cellStyle name="Followed Hyperlink" xfId="48662" builtinId="9" hidden="1"/>
    <cellStyle name="Followed Hyperlink" xfId="48658" builtinId="9" hidden="1"/>
    <cellStyle name="Followed Hyperlink" xfId="48654" builtinId="9" hidden="1"/>
    <cellStyle name="Followed Hyperlink" xfId="48650" builtinId="9" hidden="1"/>
    <cellStyle name="Followed Hyperlink" xfId="48634" builtinId="9" hidden="1"/>
    <cellStyle name="Followed Hyperlink" xfId="48638" builtinId="9" hidden="1"/>
    <cellStyle name="Followed Hyperlink" xfId="48629" builtinId="9" hidden="1"/>
    <cellStyle name="Followed Hyperlink" xfId="48621" builtinId="9" hidden="1"/>
    <cellStyle name="Followed Hyperlink" xfId="48613" builtinId="9" hidden="1"/>
    <cellStyle name="Followed Hyperlink" xfId="48605" builtinId="9" hidden="1"/>
    <cellStyle name="Followed Hyperlink" xfId="48595" builtinId="9" hidden="1"/>
    <cellStyle name="Followed Hyperlink" xfId="48587" builtinId="9" hidden="1"/>
    <cellStyle name="Followed Hyperlink" xfId="48579" builtinId="9" hidden="1"/>
    <cellStyle name="Followed Hyperlink" xfId="48571" builtinId="9" hidden="1"/>
    <cellStyle name="Followed Hyperlink" xfId="48566" builtinId="9" hidden="1"/>
    <cellStyle name="Followed Hyperlink" xfId="48578" builtinId="9" hidden="1"/>
    <cellStyle name="Followed Hyperlink" xfId="48594" builtinId="9" hidden="1"/>
    <cellStyle name="Followed Hyperlink" xfId="48562" builtinId="9" hidden="1"/>
    <cellStyle name="Followed Hyperlink" xfId="48554" builtinId="9" hidden="1"/>
    <cellStyle name="Followed Hyperlink" xfId="48546" builtinId="9" hidden="1"/>
    <cellStyle name="Followed Hyperlink" xfId="48540" builtinId="9" hidden="1"/>
    <cellStyle name="Followed Hyperlink" xfId="48536" builtinId="9" hidden="1"/>
    <cellStyle name="Followed Hyperlink" xfId="48532" builtinId="9" hidden="1"/>
    <cellStyle name="Followed Hyperlink" xfId="48528" builtinId="9" hidden="1"/>
    <cellStyle name="Followed Hyperlink" xfId="48524" builtinId="9" hidden="1"/>
    <cellStyle name="Followed Hyperlink" xfId="48508" builtinId="9" hidden="1"/>
    <cellStyle name="Followed Hyperlink" xfId="48512" builtinId="9" hidden="1"/>
    <cellStyle name="Followed Hyperlink" xfId="48503" builtinId="9" hidden="1"/>
    <cellStyle name="Followed Hyperlink" xfId="48495" builtinId="9" hidden="1"/>
    <cellStyle name="Followed Hyperlink" xfId="48487" builtinId="9" hidden="1"/>
    <cellStyle name="Followed Hyperlink" xfId="48479" builtinId="9" hidden="1"/>
    <cellStyle name="Followed Hyperlink" xfId="48469" builtinId="9" hidden="1"/>
    <cellStyle name="Followed Hyperlink" xfId="48461" builtinId="9" hidden="1"/>
    <cellStyle name="Followed Hyperlink" xfId="48453" builtinId="9" hidden="1"/>
    <cellStyle name="Followed Hyperlink" xfId="48445" builtinId="9" hidden="1"/>
    <cellStyle name="Followed Hyperlink" xfId="48440" builtinId="9" hidden="1"/>
    <cellStyle name="Followed Hyperlink" xfId="48452" builtinId="9" hidden="1"/>
    <cellStyle name="Followed Hyperlink" xfId="48468" builtinId="9" hidden="1"/>
    <cellStyle name="Followed Hyperlink" xfId="48436" builtinId="9" hidden="1"/>
    <cellStyle name="Followed Hyperlink" xfId="48428" builtinId="9" hidden="1"/>
    <cellStyle name="Followed Hyperlink" xfId="48420" builtinId="9" hidden="1"/>
    <cellStyle name="Followed Hyperlink" xfId="48414" builtinId="9" hidden="1"/>
    <cellStyle name="Followed Hyperlink" xfId="48410" builtinId="9" hidden="1"/>
    <cellStyle name="Followed Hyperlink" xfId="48406" builtinId="9" hidden="1"/>
    <cellStyle name="Followed Hyperlink" xfId="48402" builtinId="9" hidden="1"/>
    <cellStyle name="Followed Hyperlink" xfId="48398" builtinId="9" hidden="1"/>
    <cellStyle name="Followed Hyperlink" xfId="48382" builtinId="9" hidden="1"/>
    <cellStyle name="Followed Hyperlink" xfId="48386" builtinId="9" hidden="1"/>
    <cellStyle name="Followed Hyperlink" xfId="48377" builtinId="9" hidden="1"/>
    <cellStyle name="Followed Hyperlink" xfId="48369" builtinId="9" hidden="1"/>
    <cellStyle name="Followed Hyperlink" xfId="48361" builtinId="9" hidden="1"/>
    <cellStyle name="Followed Hyperlink" xfId="48353" builtinId="9" hidden="1"/>
    <cellStyle name="Followed Hyperlink" xfId="48343" builtinId="9" hidden="1"/>
    <cellStyle name="Followed Hyperlink" xfId="48335" builtinId="9" hidden="1"/>
    <cellStyle name="Followed Hyperlink" xfId="48327" builtinId="9" hidden="1"/>
    <cellStyle name="Followed Hyperlink" xfId="48319" builtinId="9" hidden="1"/>
    <cellStyle name="Followed Hyperlink" xfId="48314" builtinId="9" hidden="1"/>
    <cellStyle name="Followed Hyperlink" xfId="48326" builtinId="9" hidden="1"/>
    <cellStyle name="Followed Hyperlink" xfId="48342" builtinId="9" hidden="1"/>
    <cellStyle name="Followed Hyperlink" xfId="48310" builtinId="9" hidden="1"/>
    <cellStyle name="Followed Hyperlink" xfId="48302" builtinId="9" hidden="1"/>
    <cellStyle name="Followed Hyperlink" xfId="48294" builtinId="9" hidden="1"/>
    <cellStyle name="Followed Hyperlink" xfId="48288" builtinId="9" hidden="1"/>
    <cellStyle name="Followed Hyperlink" xfId="48284" builtinId="9" hidden="1"/>
    <cellStyle name="Followed Hyperlink" xfId="48280" builtinId="9" hidden="1"/>
    <cellStyle name="Followed Hyperlink" xfId="48276" builtinId="9" hidden="1"/>
    <cellStyle name="Followed Hyperlink" xfId="48272" builtinId="9" hidden="1"/>
    <cellStyle name="Followed Hyperlink" xfId="48256" builtinId="9" hidden="1"/>
    <cellStyle name="Followed Hyperlink" xfId="48260" builtinId="9" hidden="1"/>
    <cellStyle name="Followed Hyperlink" xfId="48251" builtinId="9" hidden="1"/>
    <cellStyle name="Followed Hyperlink" xfId="48243" builtinId="9" hidden="1"/>
    <cellStyle name="Followed Hyperlink" xfId="48235" builtinId="9" hidden="1"/>
    <cellStyle name="Followed Hyperlink" xfId="48227" builtinId="9" hidden="1"/>
    <cellStyle name="Followed Hyperlink" xfId="48217" builtinId="9" hidden="1"/>
    <cellStyle name="Followed Hyperlink" xfId="48209" builtinId="9" hidden="1"/>
    <cellStyle name="Followed Hyperlink" xfId="48201" builtinId="9" hidden="1"/>
    <cellStyle name="Followed Hyperlink" xfId="48193" builtinId="9" hidden="1"/>
    <cellStyle name="Followed Hyperlink" xfId="48188" builtinId="9" hidden="1"/>
    <cellStyle name="Followed Hyperlink" xfId="48200" builtinId="9" hidden="1"/>
    <cellStyle name="Followed Hyperlink" xfId="48216" builtinId="9" hidden="1"/>
    <cellStyle name="Followed Hyperlink" xfId="48184" builtinId="9" hidden="1"/>
    <cellStyle name="Followed Hyperlink" xfId="48176" builtinId="9" hidden="1"/>
    <cellStyle name="Followed Hyperlink" xfId="48168" builtinId="9" hidden="1"/>
    <cellStyle name="Followed Hyperlink" xfId="48162" builtinId="9" hidden="1"/>
    <cellStyle name="Followed Hyperlink" xfId="48158" builtinId="9" hidden="1"/>
    <cellStyle name="Followed Hyperlink" xfId="48154" builtinId="9" hidden="1"/>
    <cellStyle name="Followed Hyperlink" xfId="48150" builtinId="9" hidden="1"/>
    <cellStyle name="Followed Hyperlink" xfId="48146" builtinId="9" hidden="1"/>
    <cellStyle name="Followed Hyperlink" xfId="48130" builtinId="9" hidden="1"/>
    <cellStyle name="Followed Hyperlink" xfId="48134" builtinId="9" hidden="1"/>
    <cellStyle name="Followed Hyperlink" xfId="48125" builtinId="9" hidden="1"/>
    <cellStyle name="Followed Hyperlink" xfId="48117" builtinId="9" hidden="1"/>
    <cellStyle name="Followed Hyperlink" xfId="48109" builtinId="9" hidden="1"/>
    <cellStyle name="Followed Hyperlink" xfId="48101" builtinId="9" hidden="1"/>
    <cellStyle name="Followed Hyperlink" xfId="48091" builtinId="9" hidden="1"/>
    <cellStyle name="Followed Hyperlink" xfId="48083" builtinId="9" hidden="1"/>
    <cellStyle name="Followed Hyperlink" xfId="48075" builtinId="9" hidden="1"/>
    <cellStyle name="Followed Hyperlink" xfId="48067" builtinId="9" hidden="1"/>
    <cellStyle name="Followed Hyperlink" xfId="48062" builtinId="9" hidden="1"/>
    <cellStyle name="Followed Hyperlink" xfId="48074" builtinId="9" hidden="1"/>
    <cellStyle name="Followed Hyperlink" xfId="48090" builtinId="9" hidden="1"/>
    <cellStyle name="Followed Hyperlink" xfId="48058" builtinId="9" hidden="1"/>
    <cellStyle name="Followed Hyperlink" xfId="48050" builtinId="9" hidden="1"/>
    <cellStyle name="Followed Hyperlink" xfId="48042" builtinId="9" hidden="1"/>
    <cellStyle name="Followed Hyperlink" xfId="48036" builtinId="9" hidden="1"/>
    <cellStyle name="Followed Hyperlink" xfId="48032" builtinId="9" hidden="1"/>
    <cellStyle name="Followed Hyperlink" xfId="48028" builtinId="9" hidden="1"/>
    <cellStyle name="Followed Hyperlink" xfId="48024" builtinId="9" hidden="1"/>
    <cellStyle name="Followed Hyperlink" xfId="48020" builtinId="9" hidden="1"/>
    <cellStyle name="Followed Hyperlink" xfId="48004" builtinId="9" hidden="1"/>
    <cellStyle name="Followed Hyperlink" xfId="48008" builtinId="9" hidden="1"/>
    <cellStyle name="Followed Hyperlink" xfId="47999" builtinId="9" hidden="1"/>
    <cellStyle name="Followed Hyperlink" xfId="47991" builtinId="9" hidden="1"/>
    <cellStyle name="Followed Hyperlink" xfId="47983" builtinId="9" hidden="1"/>
    <cellStyle name="Followed Hyperlink" xfId="47975" builtinId="9" hidden="1"/>
    <cellStyle name="Followed Hyperlink" xfId="47965" builtinId="9" hidden="1"/>
    <cellStyle name="Followed Hyperlink" xfId="47957" builtinId="9" hidden="1"/>
    <cellStyle name="Followed Hyperlink" xfId="47949" builtinId="9" hidden="1"/>
    <cellStyle name="Followed Hyperlink" xfId="47941" builtinId="9" hidden="1"/>
    <cellStyle name="Followed Hyperlink" xfId="47936" builtinId="9" hidden="1"/>
    <cellStyle name="Followed Hyperlink" xfId="47948" builtinId="9" hidden="1"/>
    <cellStyle name="Followed Hyperlink" xfId="47964" builtinId="9" hidden="1"/>
    <cellStyle name="Followed Hyperlink" xfId="47932" builtinId="9" hidden="1"/>
    <cellStyle name="Followed Hyperlink" xfId="47924" builtinId="9" hidden="1"/>
    <cellStyle name="Followed Hyperlink" xfId="47916" builtinId="9" hidden="1"/>
    <cellStyle name="Followed Hyperlink" xfId="47910" builtinId="9" hidden="1"/>
    <cellStyle name="Followed Hyperlink" xfId="47906" builtinId="9" hidden="1"/>
    <cellStyle name="Followed Hyperlink" xfId="47902" builtinId="9" hidden="1"/>
    <cellStyle name="Followed Hyperlink" xfId="47898" builtinId="9" hidden="1"/>
    <cellStyle name="Followed Hyperlink" xfId="47894" builtinId="9" hidden="1"/>
    <cellStyle name="Followed Hyperlink" xfId="47878" builtinId="9" hidden="1"/>
    <cellStyle name="Followed Hyperlink" xfId="47882" builtinId="9" hidden="1"/>
    <cellStyle name="Followed Hyperlink" xfId="47873" builtinId="9" hidden="1"/>
    <cellStyle name="Followed Hyperlink" xfId="47865" builtinId="9" hidden="1"/>
    <cellStyle name="Followed Hyperlink" xfId="47857" builtinId="9" hidden="1"/>
    <cellStyle name="Followed Hyperlink" xfId="47849" builtinId="9" hidden="1"/>
    <cellStyle name="Followed Hyperlink" xfId="47839" builtinId="9" hidden="1"/>
    <cellStyle name="Followed Hyperlink" xfId="47831" builtinId="9" hidden="1"/>
    <cellStyle name="Followed Hyperlink" xfId="47823" builtinId="9" hidden="1"/>
    <cellStyle name="Followed Hyperlink" xfId="47815" builtinId="9" hidden="1"/>
    <cellStyle name="Followed Hyperlink" xfId="47810" builtinId="9" hidden="1"/>
    <cellStyle name="Followed Hyperlink" xfId="47822" builtinId="9" hidden="1"/>
    <cellStyle name="Followed Hyperlink" xfId="47838" builtinId="9" hidden="1"/>
    <cellStyle name="Followed Hyperlink" xfId="47806" builtinId="9" hidden="1"/>
    <cellStyle name="Followed Hyperlink" xfId="47798" builtinId="9" hidden="1"/>
    <cellStyle name="Followed Hyperlink" xfId="47790" builtinId="9" hidden="1"/>
    <cellStyle name="Followed Hyperlink" xfId="47784" builtinId="9" hidden="1"/>
    <cellStyle name="Followed Hyperlink" xfId="47780" builtinId="9" hidden="1"/>
    <cellStyle name="Followed Hyperlink" xfId="47776" builtinId="9" hidden="1"/>
    <cellStyle name="Followed Hyperlink" xfId="47772" builtinId="9" hidden="1"/>
    <cellStyle name="Followed Hyperlink" xfId="47768" builtinId="9" hidden="1"/>
    <cellStyle name="Followed Hyperlink" xfId="47752" builtinId="9" hidden="1"/>
    <cellStyle name="Followed Hyperlink" xfId="47756" builtinId="9" hidden="1"/>
    <cellStyle name="Followed Hyperlink" xfId="47747" builtinId="9" hidden="1"/>
    <cellStyle name="Followed Hyperlink" xfId="47739" builtinId="9" hidden="1"/>
    <cellStyle name="Followed Hyperlink" xfId="47731" builtinId="9" hidden="1"/>
    <cellStyle name="Followed Hyperlink" xfId="47723" builtinId="9" hidden="1"/>
    <cellStyle name="Followed Hyperlink" xfId="47713" builtinId="9" hidden="1"/>
    <cellStyle name="Followed Hyperlink" xfId="47705" builtinId="9" hidden="1"/>
    <cellStyle name="Followed Hyperlink" xfId="47697" builtinId="9" hidden="1"/>
    <cellStyle name="Followed Hyperlink" xfId="47689" builtinId="9" hidden="1"/>
    <cellStyle name="Followed Hyperlink" xfId="47684" builtinId="9" hidden="1"/>
    <cellStyle name="Followed Hyperlink" xfId="47696" builtinId="9" hidden="1"/>
    <cellStyle name="Followed Hyperlink" xfId="47712" builtinId="9" hidden="1"/>
    <cellStyle name="Followed Hyperlink" xfId="47680" builtinId="9" hidden="1"/>
    <cellStyle name="Followed Hyperlink" xfId="47672" builtinId="9" hidden="1"/>
    <cellStyle name="Followed Hyperlink" xfId="47664" builtinId="9" hidden="1"/>
    <cellStyle name="Followed Hyperlink" xfId="47658" builtinId="9" hidden="1"/>
    <cellStyle name="Followed Hyperlink" xfId="47654" builtinId="9" hidden="1"/>
    <cellStyle name="Followed Hyperlink" xfId="47650" builtinId="9" hidden="1"/>
    <cellStyle name="Followed Hyperlink" xfId="47646" builtinId="9" hidden="1"/>
    <cellStyle name="Followed Hyperlink" xfId="47642" builtinId="9" hidden="1"/>
    <cellStyle name="Followed Hyperlink" xfId="47626" builtinId="9" hidden="1"/>
    <cellStyle name="Followed Hyperlink" xfId="47630" builtinId="9" hidden="1"/>
    <cellStyle name="Followed Hyperlink" xfId="47621" builtinId="9" hidden="1"/>
    <cellStyle name="Followed Hyperlink" xfId="47613" builtinId="9" hidden="1"/>
    <cellStyle name="Followed Hyperlink" xfId="47605" builtinId="9" hidden="1"/>
    <cellStyle name="Followed Hyperlink" xfId="47597" builtinId="9" hidden="1"/>
    <cellStyle name="Followed Hyperlink" xfId="47587" builtinId="9" hidden="1"/>
    <cellStyle name="Followed Hyperlink" xfId="47579" builtinId="9" hidden="1"/>
    <cellStyle name="Followed Hyperlink" xfId="47571" builtinId="9" hidden="1"/>
    <cellStyle name="Followed Hyperlink" xfId="47563" builtinId="9" hidden="1"/>
    <cellStyle name="Followed Hyperlink" xfId="47558" builtinId="9" hidden="1"/>
    <cellStyle name="Followed Hyperlink" xfId="47570" builtinId="9" hidden="1"/>
    <cellStyle name="Followed Hyperlink" xfId="47586" builtinId="9" hidden="1"/>
    <cellStyle name="Followed Hyperlink" xfId="47554" builtinId="9" hidden="1"/>
    <cellStyle name="Followed Hyperlink" xfId="47546" builtinId="9" hidden="1"/>
    <cellStyle name="Followed Hyperlink" xfId="47538" builtinId="9" hidden="1"/>
    <cellStyle name="Followed Hyperlink" xfId="47532" builtinId="9" hidden="1"/>
    <cellStyle name="Followed Hyperlink" xfId="47528" builtinId="9" hidden="1"/>
    <cellStyle name="Followed Hyperlink" xfId="47524" builtinId="9" hidden="1"/>
    <cellStyle name="Followed Hyperlink" xfId="47520" builtinId="9" hidden="1"/>
    <cellStyle name="Followed Hyperlink" xfId="47516" builtinId="9" hidden="1"/>
    <cellStyle name="Followed Hyperlink" xfId="47500" builtinId="9" hidden="1"/>
    <cellStyle name="Followed Hyperlink" xfId="47504" builtinId="9" hidden="1"/>
    <cellStyle name="Followed Hyperlink" xfId="47495" builtinId="9" hidden="1"/>
    <cellStyle name="Followed Hyperlink" xfId="47487" builtinId="9" hidden="1"/>
    <cellStyle name="Followed Hyperlink" xfId="47479" builtinId="9" hidden="1"/>
    <cellStyle name="Followed Hyperlink" xfId="47471" builtinId="9" hidden="1"/>
    <cellStyle name="Followed Hyperlink" xfId="47461" builtinId="9" hidden="1"/>
    <cellStyle name="Followed Hyperlink" xfId="47453" builtinId="9" hidden="1"/>
    <cellStyle name="Followed Hyperlink" xfId="47445" builtinId="9" hidden="1"/>
    <cellStyle name="Followed Hyperlink" xfId="47437" builtinId="9" hidden="1"/>
    <cellStyle name="Followed Hyperlink" xfId="47432" builtinId="9" hidden="1"/>
    <cellStyle name="Followed Hyperlink" xfId="47444" builtinId="9" hidden="1"/>
    <cellStyle name="Followed Hyperlink" xfId="47460" builtinId="9" hidden="1"/>
    <cellStyle name="Followed Hyperlink" xfId="47428" builtinId="9" hidden="1"/>
    <cellStyle name="Followed Hyperlink" xfId="47420" builtinId="9" hidden="1"/>
    <cellStyle name="Followed Hyperlink" xfId="47412" builtinId="9" hidden="1"/>
    <cellStyle name="Followed Hyperlink" xfId="47406" builtinId="9" hidden="1"/>
    <cellStyle name="Followed Hyperlink" xfId="47402" builtinId="9" hidden="1"/>
    <cellStyle name="Followed Hyperlink" xfId="47398" builtinId="9" hidden="1"/>
    <cellStyle name="Followed Hyperlink" xfId="47394" builtinId="9" hidden="1"/>
    <cellStyle name="Followed Hyperlink" xfId="47390" builtinId="9" hidden="1"/>
    <cellStyle name="Followed Hyperlink" xfId="47374" builtinId="9" hidden="1"/>
    <cellStyle name="Followed Hyperlink" xfId="47378" builtinId="9" hidden="1"/>
    <cellStyle name="Followed Hyperlink" xfId="47369" builtinId="9" hidden="1"/>
    <cellStyle name="Followed Hyperlink" xfId="47361" builtinId="9" hidden="1"/>
    <cellStyle name="Followed Hyperlink" xfId="47353" builtinId="9" hidden="1"/>
    <cellStyle name="Followed Hyperlink" xfId="47345" builtinId="9" hidden="1"/>
    <cellStyle name="Followed Hyperlink" xfId="47335" builtinId="9" hidden="1"/>
    <cellStyle name="Followed Hyperlink" xfId="47327" builtinId="9" hidden="1"/>
    <cellStyle name="Followed Hyperlink" xfId="47319" builtinId="9" hidden="1"/>
    <cellStyle name="Followed Hyperlink" xfId="47311" builtinId="9" hidden="1"/>
    <cellStyle name="Followed Hyperlink" xfId="47306" builtinId="9" hidden="1"/>
    <cellStyle name="Followed Hyperlink" xfId="47318" builtinId="9" hidden="1"/>
    <cellStyle name="Followed Hyperlink" xfId="47334" builtinId="9" hidden="1"/>
    <cellStyle name="Followed Hyperlink" xfId="47302" builtinId="9" hidden="1"/>
    <cellStyle name="Followed Hyperlink" xfId="47294" builtinId="9" hidden="1"/>
    <cellStyle name="Followed Hyperlink" xfId="47286" builtinId="9" hidden="1"/>
    <cellStyle name="Followed Hyperlink" xfId="47280" builtinId="9" hidden="1"/>
    <cellStyle name="Followed Hyperlink" xfId="47276" builtinId="9" hidden="1"/>
    <cellStyle name="Followed Hyperlink" xfId="47272" builtinId="9" hidden="1"/>
    <cellStyle name="Followed Hyperlink" xfId="47268" builtinId="9" hidden="1"/>
    <cellStyle name="Followed Hyperlink" xfId="47264" builtinId="9" hidden="1"/>
    <cellStyle name="Followed Hyperlink" xfId="47248" builtinId="9" hidden="1"/>
    <cellStyle name="Followed Hyperlink" xfId="47252" builtinId="9" hidden="1"/>
    <cellStyle name="Followed Hyperlink" xfId="47243" builtinId="9" hidden="1"/>
    <cellStyle name="Followed Hyperlink" xfId="47235" builtinId="9" hidden="1"/>
    <cellStyle name="Followed Hyperlink" xfId="47227" builtinId="9" hidden="1"/>
    <cellStyle name="Followed Hyperlink" xfId="47219" builtinId="9" hidden="1"/>
    <cellStyle name="Followed Hyperlink" xfId="47209" builtinId="9" hidden="1"/>
    <cellStyle name="Followed Hyperlink" xfId="47201" builtinId="9" hidden="1"/>
    <cellStyle name="Followed Hyperlink" xfId="47193" builtinId="9" hidden="1"/>
    <cellStyle name="Followed Hyperlink" xfId="47185" builtinId="9" hidden="1"/>
    <cellStyle name="Followed Hyperlink" xfId="47180" builtinId="9" hidden="1"/>
    <cellStyle name="Followed Hyperlink" xfId="47192" builtinId="9" hidden="1"/>
    <cellStyle name="Followed Hyperlink" xfId="47208" builtinId="9" hidden="1"/>
    <cellStyle name="Followed Hyperlink" xfId="47176" builtinId="9" hidden="1"/>
    <cellStyle name="Followed Hyperlink" xfId="47168" builtinId="9" hidden="1"/>
    <cellStyle name="Followed Hyperlink" xfId="47160" builtinId="9" hidden="1"/>
    <cellStyle name="Followed Hyperlink" xfId="47154" builtinId="9" hidden="1"/>
    <cellStyle name="Followed Hyperlink" xfId="47150" builtinId="9" hidden="1"/>
    <cellStyle name="Followed Hyperlink" xfId="47146" builtinId="9" hidden="1"/>
    <cellStyle name="Followed Hyperlink" xfId="47142" builtinId="9" hidden="1"/>
    <cellStyle name="Followed Hyperlink" xfId="47138" builtinId="9" hidden="1"/>
    <cellStyle name="Followed Hyperlink" xfId="47122" builtinId="9" hidden="1"/>
    <cellStyle name="Followed Hyperlink" xfId="47126" builtinId="9" hidden="1"/>
    <cellStyle name="Followed Hyperlink" xfId="47117" builtinId="9" hidden="1"/>
    <cellStyle name="Followed Hyperlink" xfId="47109" builtinId="9" hidden="1"/>
    <cellStyle name="Followed Hyperlink" xfId="47101" builtinId="9" hidden="1"/>
    <cellStyle name="Followed Hyperlink" xfId="47093" builtinId="9" hidden="1"/>
    <cellStyle name="Followed Hyperlink" xfId="47083" builtinId="9" hidden="1"/>
    <cellStyle name="Followed Hyperlink" xfId="47075" builtinId="9" hidden="1"/>
    <cellStyle name="Followed Hyperlink" xfId="47067" builtinId="9" hidden="1"/>
    <cellStyle name="Followed Hyperlink" xfId="47059" builtinId="9" hidden="1"/>
    <cellStyle name="Followed Hyperlink" xfId="47054" builtinId="9" hidden="1"/>
    <cellStyle name="Followed Hyperlink" xfId="47066" builtinId="9" hidden="1"/>
    <cellStyle name="Followed Hyperlink" xfId="47082" builtinId="9" hidden="1"/>
    <cellStyle name="Followed Hyperlink" xfId="47050" builtinId="9" hidden="1"/>
    <cellStyle name="Followed Hyperlink" xfId="47042" builtinId="9" hidden="1"/>
    <cellStyle name="Followed Hyperlink" xfId="47034" builtinId="9" hidden="1"/>
    <cellStyle name="Followed Hyperlink" xfId="47028" builtinId="9" hidden="1"/>
    <cellStyle name="Followed Hyperlink" xfId="47024" builtinId="9" hidden="1"/>
    <cellStyle name="Followed Hyperlink" xfId="47020" builtinId="9" hidden="1"/>
    <cellStyle name="Followed Hyperlink" xfId="47016" builtinId="9" hidden="1"/>
    <cellStyle name="Followed Hyperlink" xfId="47012" builtinId="9" hidden="1"/>
    <cellStyle name="Followed Hyperlink" xfId="46996" builtinId="9" hidden="1"/>
    <cellStyle name="Followed Hyperlink" xfId="47000" builtinId="9" hidden="1"/>
    <cellStyle name="Followed Hyperlink" xfId="46991" builtinId="9" hidden="1"/>
    <cellStyle name="Followed Hyperlink" xfId="46983" builtinId="9" hidden="1"/>
    <cellStyle name="Followed Hyperlink" xfId="46975" builtinId="9" hidden="1"/>
    <cellStyle name="Followed Hyperlink" xfId="46967" builtinId="9" hidden="1"/>
    <cellStyle name="Followed Hyperlink" xfId="46957" builtinId="9" hidden="1"/>
    <cellStyle name="Followed Hyperlink" xfId="46949" builtinId="9" hidden="1"/>
    <cellStyle name="Followed Hyperlink" xfId="46941" builtinId="9" hidden="1"/>
    <cellStyle name="Followed Hyperlink" xfId="46933" builtinId="9" hidden="1"/>
    <cellStyle name="Followed Hyperlink" xfId="46928" builtinId="9" hidden="1"/>
    <cellStyle name="Followed Hyperlink" xfId="46940" builtinId="9" hidden="1"/>
    <cellStyle name="Followed Hyperlink" xfId="46956" builtinId="9" hidden="1"/>
    <cellStyle name="Followed Hyperlink" xfId="46924" builtinId="9" hidden="1"/>
    <cellStyle name="Followed Hyperlink" xfId="46916" builtinId="9" hidden="1"/>
    <cellStyle name="Followed Hyperlink" xfId="46908" builtinId="9" hidden="1"/>
    <cellStyle name="Followed Hyperlink" xfId="46902" builtinId="9" hidden="1"/>
    <cellStyle name="Followed Hyperlink" xfId="46898" builtinId="9" hidden="1"/>
    <cellStyle name="Followed Hyperlink" xfId="46894" builtinId="9" hidden="1"/>
    <cellStyle name="Followed Hyperlink" xfId="46890" builtinId="9" hidden="1"/>
    <cellStyle name="Followed Hyperlink" xfId="46886" builtinId="9" hidden="1"/>
    <cellStyle name="Followed Hyperlink" xfId="46870" builtinId="9" hidden="1"/>
    <cellStyle name="Followed Hyperlink" xfId="46874" builtinId="9" hidden="1"/>
    <cellStyle name="Followed Hyperlink" xfId="46865" builtinId="9" hidden="1"/>
    <cellStyle name="Followed Hyperlink" xfId="46857" builtinId="9" hidden="1"/>
    <cellStyle name="Followed Hyperlink" xfId="46849" builtinId="9" hidden="1"/>
    <cellStyle name="Followed Hyperlink" xfId="46841" builtinId="9" hidden="1"/>
    <cellStyle name="Followed Hyperlink" xfId="46831" builtinId="9" hidden="1"/>
    <cellStyle name="Followed Hyperlink" xfId="46823" builtinId="9" hidden="1"/>
    <cellStyle name="Followed Hyperlink" xfId="46815" builtinId="9" hidden="1"/>
    <cellStyle name="Followed Hyperlink" xfId="46807" builtinId="9" hidden="1"/>
    <cellStyle name="Followed Hyperlink" xfId="46802" builtinId="9" hidden="1"/>
    <cellStyle name="Followed Hyperlink" xfId="46814" builtinId="9" hidden="1"/>
    <cellStyle name="Followed Hyperlink" xfId="46830" builtinId="9" hidden="1"/>
    <cellStyle name="Followed Hyperlink" xfId="46798" builtinId="9" hidden="1"/>
    <cellStyle name="Followed Hyperlink" xfId="46790" builtinId="9" hidden="1"/>
    <cellStyle name="Followed Hyperlink" xfId="46782" builtinId="9" hidden="1"/>
    <cellStyle name="Followed Hyperlink" xfId="46776" builtinId="9" hidden="1"/>
    <cellStyle name="Followed Hyperlink" xfId="46772" builtinId="9" hidden="1"/>
    <cellStyle name="Followed Hyperlink" xfId="46768" builtinId="9" hidden="1"/>
    <cellStyle name="Followed Hyperlink" xfId="46764" builtinId="9" hidden="1"/>
    <cellStyle name="Followed Hyperlink" xfId="46760" builtinId="9" hidden="1"/>
    <cellStyle name="Followed Hyperlink" xfId="46744" builtinId="9" hidden="1"/>
    <cellStyle name="Followed Hyperlink" xfId="46748" builtinId="9" hidden="1"/>
    <cellStyle name="Followed Hyperlink" xfId="46739" builtinId="9" hidden="1"/>
    <cellStyle name="Followed Hyperlink" xfId="46731" builtinId="9" hidden="1"/>
    <cellStyle name="Followed Hyperlink" xfId="46723" builtinId="9" hidden="1"/>
    <cellStyle name="Followed Hyperlink" xfId="46715" builtinId="9" hidden="1"/>
    <cellStyle name="Followed Hyperlink" xfId="46705" builtinId="9" hidden="1"/>
    <cellStyle name="Followed Hyperlink" xfId="46697" builtinId="9" hidden="1"/>
    <cellStyle name="Followed Hyperlink" xfId="46689" builtinId="9" hidden="1"/>
    <cellStyle name="Followed Hyperlink" xfId="46681" builtinId="9" hidden="1"/>
    <cellStyle name="Followed Hyperlink" xfId="46676" builtinId="9" hidden="1"/>
    <cellStyle name="Followed Hyperlink" xfId="46688" builtinId="9" hidden="1"/>
    <cellStyle name="Followed Hyperlink" xfId="46704" builtinId="9" hidden="1"/>
    <cellStyle name="Followed Hyperlink" xfId="46672" builtinId="9" hidden="1"/>
    <cellStyle name="Followed Hyperlink" xfId="46664" builtinId="9" hidden="1"/>
    <cellStyle name="Followed Hyperlink" xfId="46656" builtinId="9" hidden="1"/>
    <cellStyle name="Followed Hyperlink" xfId="46650" builtinId="9" hidden="1"/>
    <cellStyle name="Followed Hyperlink" xfId="46646" builtinId="9" hidden="1"/>
    <cellStyle name="Followed Hyperlink" xfId="46642" builtinId="9" hidden="1"/>
    <cellStyle name="Followed Hyperlink" xfId="46638" builtinId="9" hidden="1"/>
    <cellStyle name="Followed Hyperlink" xfId="46634" builtinId="9" hidden="1"/>
    <cellStyle name="Followed Hyperlink" xfId="46618" builtinId="9" hidden="1"/>
    <cellStyle name="Followed Hyperlink" xfId="46622" builtinId="9" hidden="1"/>
    <cellStyle name="Followed Hyperlink" xfId="46613" builtinId="9" hidden="1"/>
    <cellStyle name="Followed Hyperlink" xfId="46605" builtinId="9" hidden="1"/>
    <cellStyle name="Followed Hyperlink" xfId="46597" builtinId="9" hidden="1"/>
    <cellStyle name="Followed Hyperlink" xfId="46589" builtinId="9" hidden="1"/>
    <cellStyle name="Followed Hyperlink" xfId="46579" builtinId="9" hidden="1"/>
    <cellStyle name="Followed Hyperlink" xfId="46571" builtinId="9" hidden="1"/>
    <cellStyle name="Followed Hyperlink" xfId="46563" builtinId="9" hidden="1"/>
    <cellStyle name="Followed Hyperlink" xfId="46555" builtinId="9" hidden="1"/>
    <cellStyle name="Followed Hyperlink" xfId="46550" builtinId="9" hidden="1"/>
    <cellStyle name="Followed Hyperlink" xfId="46562" builtinId="9" hidden="1"/>
    <cellStyle name="Followed Hyperlink" xfId="46578" builtinId="9" hidden="1"/>
    <cellStyle name="Followed Hyperlink" xfId="46546" builtinId="9" hidden="1"/>
    <cellStyle name="Followed Hyperlink" xfId="46538" builtinId="9" hidden="1"/>
    <cellStyle name="Followed Hyperlink" xfId="46530" builtinId="9" hidden="1"/>
    <cellStyle name="Followed Hyperlink" xfId="46524" builtinId="9" hidden="1"/>
    <cellStyle name="Followed Hyperlink" xfId="46520" builtinId="9" hidden="1"/>
    <cellStyle name="Followed Hyperlink" xfId="46516" builtinId="9" hidden="1"/>
    <cellStyle name="Followed Hyperlink" xfId="46512" builtinId="9" hidden="1"/>
    <cellStyle name="Followed Hyperlink" xfId="46508" builtinId="9" hidden="1"/>
    <cellStyle name="Followed Hyperlink" xfId="46492" builtinId="9" hidden="1"/>
    <cellStyle name="Followed Hyperlink" xfId="46496" builtinId="9" hidden="1"/>
    <cellStyle name="Followed Hyperlink" xfId="46487" builtinId="9" hidden="1"/>
    <cellStyle name="Followed Hyperlink" xfId="46479" builtinId="9" hidden="1"/>
    <cellStyle name="Followed Hyperlink" xfId="46471" builtinId="9" hidden="1"/>
    <cellStyle name="Followed Hyperlink" xfId="46463" builtinId="9" hidden="1"/>
    <cellStyle name="Followed Hyperlink" xfId="46453" builtinId="9" hidden="1"/>
    <cellStyle name="Followed Hyperlink" xfId="46445" builtinId="9" hidden="1"/>
    <cellStyle name="Followed Hyperlink" xfId="46437" builtinId="9" hidden="1"/>
    <cellStyle name="Followed Hyperlink" xfId="46429" builtinId="9" hidden="1"/>
    <cellStyle name="Followed Hyperlink" xfId="46424" builtinId="9" hidden="1"/>
    <cellStyle name="Followed Hyperlink" xfId="46436" builtinId="9" hidden="1"/>
    <cellStyle name="Followed Hyperlink" xfId="46452" builtinId="9" hidden="1"/>
    <cellStyle name="Followed Hyperlink" xfId="46420" builtinId="9" hidden="1"/>
    <cellStyle name="Followed Hyperlink" xfId="46412" builtinId="9" hidden="1"/>
    <cellStyle name="Followed Hyperlink" xfId="46404" builtinId="9" hidden="1"/>
    <cellStyle name="Followed Hyperlink" xfId="46398" builtinId="9" hidden="1"/>
    <cellStyle name="Followed Hyperlink" xfId="46394" builtinId="9" hidden="1"/>
    <cellStyle name="Followed Hyperlink" xfId="46390" builtinId="9" hidden="1"/>
    <cellStyle name="Followed Hyperlink" xfId="46386" builtinId="9" hidden="1"/>
    <cellStyle name="Followed Hyperlink" xfId="46382" builtinId="9" hidden="1"/>
    <cellStyle name="Followed Hyperlink" xfId="46366" builtinId="9" hidden="1"/>
    <cellStyle name="Followed Hyperlink" xfId="46370" builtinId="9" hidden="1"/>
    <cellStyle name="Followed Hyperlink" xfId="46361" builtinId="9" hidden="1"/>
    <cellStyle name="Followed Hyperlink" xfId="46353" builtinId="9" hidden="1"/>
    <cellStyle name="Followed Hyperlink" xfId="46345" builtinId="9" hidden="1"/>
    <cellStyle name="Followed Hyperlink" xfId="46337" builtinId="9" hidden="1"/>
    <cellStyle name="Followed Hyperlink" xfId="46327" builtinId="9" hidden="1"/>
    <cellStyle name="Followed Hyperlink" xfId="46319" builtinId="9" hidden="1"/>
    <cellStyle name="Followed Hyperlink" xfId="46311" builtinId="9" hidden="1"/>
    <cellStyle name="Followed Hyperlink" xfId="46303" builtinId="9" hidden="1"/>
    <cellStyle name="Followed Hyperlink" xfId="46298" builtinId="9" hidden="1"/>
    <cellStyle name="Followed Hyperlink" xfId="46310" builtinId="9" hidden="1"/>
    <cellStyle name="Followed Hyperlink" xfId="46326" builtinId="9" hidden="1"/>
    <cellStyle name="Followed Hyperlink" xfId="46294" builtinId="9" hidden="1"/>
    <cellStyle name="Followed Hyperlink" xfId="46286" builtinId="9" hidden="1"/>
    <cellStyle name="Followed Hyperlink" xfId="46278" builtinId="9" hidden="1"/>
    <cellStyle name="Followed Hyperlink" xfId="46272" builtinId="9" hidden="1"/>
    <cellStyle name="Followed Hyperlink" xfId="46268" builtinId="9" hidden="1"/>
    <cellStyle name="Followed Hyperlink" xfId="46264" builtinId="9" hidden="1"/>
    <cellStyle name="Followed Hyperlink" xfId="46260" builtinId="9" hidden="1"/>
    <cellStyle name="Followed Hyperlink" xfId="46256" builtinId="9" hidden="1"/>
    <cellStyle name="Followed Hyperlink" xfId="46240" builtinId="9" hidden="1"/>
    <cellStyle name="Followed Hyperlink" xfId="46244" builtinId="9" hidden="1"/>
    <cellStyle name="Followed Hyperlink" xfId="46235" builtinId="9" hidden="1"/>
    <cellStyle name="Followed Hyperlink" xfId="46227" builtinId="9" hidden="1"/>
    <cellStyle name="Followed Hyperlink" xfId="46219" builtinId="9" hidden="1"/>
    <cellStyle name="Followed Hyperlink" xfId="46211" builtinId="9" hidden="1"/>
    <cellStyle name="Followed Hyperlink" xfId="46201" builtinId="9" hidden="1"/>
    <cellStyle name="Followed Hyperlink" xfId="46193" builtinId="9" hidden="1"/>
    <cellStyle name="Followed Hyperlink" xfId="46185" builtinId="9" hidden="1"/>
    <cellStyle name="Followed Hyperlink" xfId="46177" builtinId="9" hidden="1"/>
    <cellStyle name="Followed Hyperlink" xfId="46172" builtinId="9" hidden="1"/>
    <cellStyle name="Followed Hyperlink" xfId="46184" builtinId="9" hidden="1"/>
    <cellStyle name="Followed Hyperlink" xfId="46200" builtinId="9" hidden="1"/>
    <cellStyle name="Followed Hyperlink" xfId="46168" builtinId="9" hidden="1"/>
    <cellStyle name="Followed Hyperlink" xfId="46160" builtinId="9" hidden="1"/>
    <cellStyle name="Followed Hyperlink" xfId="46152" builtinId="9" hidden="1"/>
    <cellStyle name="Followed Hyperlink" xfId="46146" builtinId="9" hidden="1"/>
    <cellStyle name="Followed Hyperlink" xfId="46142" builtinId="9" hidden="1"/>
    <cellStyle name="Followed Hyperlink" xfId="46138" builtinId="9" hidden="1"/>
    <cellStyle name="Followed Hyperlink" xfId="46134" builtinId="9" hidden="1"/>
    <cellStyle name="Followed Hyperlink" xfId="46130" builtinId="9" hidden="1"/>
    <cellStyle name="Followed Hyperlink" xfId="46114" builtinId="9" hidden="1"/>
    <cellStyle name="Followed Hyperlink" xfId="46118" builtinId="9" hidden="1"/>
    <cellStyle name="Followed Hyperlink" xfId="46109" builtinId="9" hidden="1"/>
    <cellStyle name="Followed Hyperlink" xfId="46101" builtinId="9" hidden="1"/>
    <cellStyle name="Followed Hyperlink" xfId="46093" builtinId="9" hidden="1"/>
    <cellStyle name="Followed Hyperlink" xfId="46085" builtinId="9" hidden="1"/>
    <cellStyle name="Followed Hyperlink" xfId="46075" builtinId="9" hidden="1"/>
    <cellStyle name="Followed Hyperlink" xfId="46067" builtinId="9" hidden="1"/>
    <cellStyle name="Followed Hyperlink" xfId="46059" builtinId="9" hidden="1"/>
    <cellStyle name="Followed Hyperlink" xfId="46051" builtinId="9" hidden="1"/>
    <cellStyle name="Followed Hyperlink" xfId="46046" builtinId="9" hidden="1"/>
    <cellStyle name="Followed Hyperlink" xfId="46058" builtinId="9" hidden="1"/>
    <cellStyle name="Followed Hyperlink" xfId="46074" builtinId="9" hidden="1"/>
    <cellStyle name="Followed Hyperlink" xfId="46042" builtinId="9" hidden="1"/>
    <cellStyle name="Followed Hyperlink" xfId="46034" builtinId="9" hidden="1"/>
    <cellStyle name="Followed Hyperlink" xfId="46026" builtinId="9" hidden="1"/>
    <cellStyle name="Followed Hyperlink" xfId="46020" builtinId="9" hidden="1"/>
    <cellStyle name="Followed Hyperlink" xfId="46016" builtinId="9" hidden="1"/>
    <cellStyle name="Followed Hyperlink" xfId="46012" builtinId="9" hidden="1"/>
    <cellStyle name="Followed Hyperlink" xfId="46008" builtinId="9" hidden="1"/>
    <cellStyle name="Followed Hyperlink" xfId="46004" builtinId="9" hidden="1"/>
    <cellStyle name="Followed Hyperlink" xfId="45988" builtinId="9" hidden="1"/>
    <cellStyle name="Followed Hyperlink" xfId="45992" builtinId="9" hidden="1"/>
    <cellStyle name="Followed Hyperlink" xfId="45983" builtinId="9" hidden="1"/>
    <cellStyle name="Followed Hyperlink" xfId="45975" builtinId="9" hidden="1"/>
    <cellStyle name="Followed Hyperlink" xfId="45967" builtinId="9" hidden="1"/>
    <cellStyle name="Followed Hyperlink" xfId="45959" builtinId="9" hidden="1"/>
    <cellStyle name="Followed Hyperlink" xfId="45949" builtinId="9" hidden="1"/>
    <cellStyle name="Followed Hyperlink" xfId="45941" builtinId="9" hidden="1"/>
    <cellStyle name="Followed Hyperlink" xfId="45933" builtinId="9" hidden="1"/>
    <cellStyle name="Followed Hyperlink" xfId="45925" builtinId="9" hidden="1"/>
    <cellStyle name="Followed Hyperlink" xfId="45920" builtinId="9" hidden="1"/>
    <cellStyle name="Followed Hyperlink" xfId="45932" builtinId="9" hidden="1"/>
    <cellStyle name="Followed Hyperlink" xfId="45948" builtinId="9" hidden="1"/>
    <cellStyle name="Followed Hyperlink" xfId="45916" builtinId="9" hidden="1"/>
    <cellStyle name="Followed Hyperlink" xfId="45908" builtinId="9" hidden="1"/>
    <cellStyle name="Followed Hyperlink" xfId="45900" builtinId="9" hidden="1"/>
    <cellStyle name="Followed Hyperlink" xfId="45894" builtinId="9" hidden="1"/>
    <cellStyle name="Followed Hyperlink" xfId="45890" builtinId="9" hidden="1"/>
    <cellStyle name="Followed Hyperlink" xfId="45886" builtinId="9" hidden="1"/>
    <cellStyle name="Followed Hyperlink" xfId="45882" builtinId="9" hidden="1"/>
    <cellStyle name="Followed Hyperlink" xfId="45878" builtinId="9" hidden="1"/>
    <cellStyle name="Followed Hyperlink" xfId="45862" builtinId="9" hidden="1"/>
    <cellStyle name="Followed Hyperlink" xfId="45866" builtinId="9" hidden="1"/>
    <cellStyle name="Followed Hyperlink" xfId="45857" builtinId="9" hidden="1"/>
    <cellStyle name="Followed Hyperlink" xfId="45849" builtinId="9" hidden="1"/>
    <cellStyle name="Followed Hyperlink" xfId="45841" builtinId="9" hidden="1"/>
    <cellStyle name="Followed Hyperlink" xfId="45833" builtinId="9" hidden="1"/>
    <cellStyle name="Followed Hyperlink" xfId="45823" builtinId="9" hidden="1"/>
    <cellStyle name="Followed Hyperlink" xfId="45815" builtinId="9" hidden="1"/>
    <cellStyle name="Followed Hyperlink" xfId="45807" builtinId="9" hidden="1"/>
    <cellStyle name="Followed Hyperlink" xfId="45799" builtinId="9" hidden="1"/>
    <cellStyle name="Followed Hyperlink" xfId="45794" builtinId="9" hidden="1"/>
    <cellStyle name="Followed Hyperlink" xfId="45806" builtinId="9" hidden="1"/>
    <cellStyle name="Followed Hyperlink" xfId="45822" builtinId="9" hidden="1"/>
    <cellStyle name="Followed Hyperlink" xfId="45790" builtinId="9" hidden="1"/>
    <cellStyle name="Followed Hyperlink" xfId="45782" builtinId="9" hidden="1"/>
    <cellStyle name="Followed Hyperlink" xfId="45774" builtinId="9" hidden="1"/>
    <cellStyle name="Followed Hyperlink" xfId="45768" builtinId="9" hidden="1"/>
    <cellStyle name="Followed Hyperlink" xfId="45764" builtinId="9" hidden="1"/>
    <cellStyle name="Followed Hyperlink" xfId="45760" builtinId="9" hidden="1"/>
    <cellStyle name="Followed Hyperlink" xfId="45756" builtinId="9" hidden="1"/>
    <cellStyle name="Followed Hyperlink" xfId="45752" builtinId="9" hidden="1"/>
    <cellStyle name="Followed Hyperlink" xfId="45736" builtinId="9" hidden="1"/>
    <cellStyle name="Followed Hyperlink" xfId="45740" builtinId="9" hidden="1"/>
    <cellStyle name="Followed Hyperlink" xfId="45731" builtinId="9" hidden="1"/>
    <cellStyle name="Followed Hyperlink" xfId="45723" builtinId="9" hidden="1"/>
    <cellStyle name="Followed Hyperlink" xfId="45715" builtinId="9" hidden="1"/>
    <cellStyle name="Followed Hyperlink" xfId="45707" builtinId="9" hidden="1"/>
    <cellStyle name="Followed Hyperlink" xfId="45697" builtinId="9" hidden="1"/>
    <cellStyle name="Followed Hyperlink" xfId="45689" builtinId="9" hidden="1"/>
    <cellStyle name="Followed Hyperlink" xfId="45681" builtinId="9" hidden="1"/>
    <cellStyle name="Followed Hyperlink" xfId="45673" builtinId="9" hidden="1"/>
    <cellStyle name="Followed Hyperlink" xfId="45668" builtinId="9" hidden="1"/>
    <cellStyle name="Followed Hyperlink" xfId="45680" builtinId="9" hidden="1"/>
    <cellStyle name="Followed Hyperlink" xfId="45696" builtinId="9" hidden="1"/>
    <cellStyle name="Followed Hyperlink" xfId="45664" builtinId="9" hidden="1"/>
    <cellStyle name="Followed Hyperlink" xfId="45656" builtinId="9" hidden="1"/>
    <cellStyle name="Followed Hyperlink" xfId="45648" builtinId="9" hidden="1"/>
    <cellStyle name="Followed Hyperlink" xfId="45642" builtinId="9" hidden="1"/>
    <cellStyle name="Followed Hyperlink" xfId="45638" builtinId="9" hidden="1"/>
    <cellStyle name="Followed Hyperlink" xfId="45634" builtinId="9" hidden="1"/>
    <cellStyle name="Followed Hyperlink" xfId="45630" builtinId="9" hidden="1"/>
    <cellStyle name="Followed Hyperlink" xfId="45626" builtinId="9" hidden="1"/>
    <cellStyle name="Followed Hyperlink" xfId="45610" builtinId="9" hidden="1"/>
    <cellStyle name="Followed Hyperlink" xfId="45614" builtinId="9" hidden="1"/>
    <cellStyle name="Followed Hyperlink" xfId="45605" builtinId="9" hidden="1"/>
    <cellStyle name="Followed Hyperlink" xfId="45597" builtinId="9" hidden="1"/>
    <cellStyle name="Followed Hyperlink" xfId="45589" builtinId="9" hidden="1"/>
    <cellStyle name="Followed Hyperlink" xfId="45581" builtinId="9" hidden="1"/>
    <cellStyle name="Followed Hyperlink" xfId="45571" builtinId="9" hidden="1"/>
    <cellStyle name="Followed Hyperlink" xfId="45563" builtinId="9" hidden="1"/>
    <cellStyle name="Followed Hyperlink" xfId="45555" builtinId="9" hidden="1"/>
    <cellStyle name="Followed Hyperlink" xfId="45547" builtinId="9" hidden="1"/>
    <cellStyle name="Followed Hyperlink" xfId="45542" builtinId="9" hidden="1"/>
    <cellStyle name="Followed Hyperlink" xfId="45554" builtinId="9" hidden="1"/>
    <cellStyle name="Followed Hyperlink" xfId="45570" builtinId="9" hidden="1"/>
    <cellStyle name="Followed Hyperlink" xfId="45538" builtinId="9" hidden="1"/>
    <cellStyle name="Followed Hyperlink" xfId="45530" builtinId="9" hidden="1"/>
    <cellStyle name="Followed Hyperlink" xfId="45522" builtinId="9" hidden="1"/>
    <cellStyle name="Followed Hyperlink" xfId="45516" builtinId="9" hidden="1"/>
    <cellStyle name="Followed Hyperlink" xfId="45512" builtinId="9" hidden="1"/>
    <cellStyle name="Followed Hyperlink" xfId="45508" builtinId="9" hidden="1"/>
    <cellStyle name="Followed Hyperlink" xfId="45504" builtinId="9" hidden="1"/>
    <cellStyle name="Followed Hyperlink" xfId="45500" builtinId="9" hidden="1"/>
    <cellStyle name="Followed Hyperlink" xfId="45484" builtinId="9" hidden="1"/>
    <cellStyle name="Followed Hyperlink" xfId="45488" builtinId="9" hidden="1"/>
    <cellStyle name="Followed Hyperlink" xfId="45479" builtinId="9" hidden="1"/>
    <cellStyle name="Followed Hyperlink" xfId="45471" builtinId="9" hidden="1"/>
    <cellStyle name="Followed Hyperlink" xfId="45463" builtinId="9" hidden="1"/>
    <cellStyle name="Followed Hyperlink" xfId="45455" builtinId="9" hidden="1"/>
    <cellStyle name="Followed Hyperlink" xfId="45445" builtinId="9" hidden="1"/>
    <cellStyle name="Followed Hyperlink" xfId="45437" builtinId="9" hidden="1"/>
    <cellStyle name="Followed Hyperlink" xfId="45429" builtinId="9" hidden="1"/>
    <cellStyle name="Followed Hyperlink" xfId="45421" builtinId="9" hidden="1"/>
    <cellStyle name="Followed Hyperlink" xfId="45416" builtinId="9" hidden="1"/>
    <cellStyle name="Followed Hyperlink" xfId="45428" builtinId="9" hidden="1"/>
    <cellStyle name="Followed Hyperlink" xfId="45444" builtinId="9" hidden="1"/>
    <cellStyle name="Followed Hyperlink" xfId="45412" builtinId="9" hidden="1"/>
    <cellStyle name="Followed Hyperlink" xfId="45404" builtinId="9" hidden="1"/>
    <cellStyle name="Followed Hyperlink" xfId="45396" builtinId="9" hidden="1"/>
    <cellStyle name="Followed Hyperlink" xfId="45390" builtinId="9" hidden="1"/>
    <cellStyle name="Followed Hyperlink" xfId="45386" builtinId="9" hidden="1"/>
    <cellStyle name="Followed Hyperlink" xfId="45382" builtinId="9" hidden="1"/>
    <cellStyle name="Followed Hyperlink" xfId="45378" builtinId="9" hidden="1"/>
    <cellStyle name="Followed Hyperlink" xfId="45374" builtinId="9" hidden="1"/>
    <cellStyle name="Followed Hyperlink" xfId="45358" builtinId="9" hidden="1"/>
    <cellStyle name="Followed Hyperlink" xfId="45362" builtinId="9" hidden="1"/>
    <cellStyle name="Followed Hyperlink" xfId="45353" builtinId="9" hidden="1"/>
    <cellStyle name="Followed Hyperlink" xfId="45345" builtinId="9" hidden="1"/>
    <cellStyle name="Followed Hyperlink" xfId="45337" builtinId="9" hidden="1"/>
    <cellStyle name="Followed Hyperlink" xfId="45329" builtinId="9" hidden="1"/>
    <cellStyle name="Followed Hyperlink" xfId="45319" builtinId="9" hidden="1"/>
    <cellStyle name="Followed Hyperlink" xfId="45311" builtinId="9" hidden="1"/>
    <cellStyle name="Followed Hyperlink" xfId="45303" builtinId="9" hidden="1"/>
    <cellStyle name="Followed Hyperlink" xfId="45295" builtinId="9" hidden="1"/>
    <cellStyle name="Followed Hyperlink" xfId="45290" builtinId="9" hidden="1"/>
    <cellStyle name="Followed Hyperlink" xfId="45302" builtinId="9" hidden="1"/>
    <cellStyle name="Followed Hyperlink" xfId="45318" builtinId="9" hidden="1"/>
    <cellStyle name="Followed Hyperlink" xfId="45286" builtinId="9" hidden="1"/>
    <cellStyle name="Followed Hyperlink" xfId="45278" builtinId="9" hidden="1"/>
    <cellStyle name="Followed Hyperlink" xfId="45270" builtinId="9" hidden="1"/>
    <cellStyle name="Followed Hyperlink" xfId="45264" builtinId="9" hidden="1"/>
    <cellStyle name="Followed Hyperlink" xfId="45260" builtinId="9" hidden="1"/>
    <cellStyle name="Followed Hyperlink" xfId="45256" builtinId="9" hidden="1"/>
    <cellStyle name="Followed Hyperlink" xfId="45252" builtinId="9" hidden="1"/>
    <cellStyle name="Followed Hyperlink" xfId="45248" builtinId="9" hidden="1"/>
    <cellStyle name="Followed Hyperlink" xfId="45232" builtinId="9" hidden="1"/>
    <cellStyle name="Followed Hyperlink" xfId="45236" builtinId="9" hidden="1"/>
    <cellStyle name="Followed Hyperlink" xfId="45227" builtinId="9" hidden="1"/>
    <cellStyle name="Followed Hyperlink" xfId="45219" builtinId="9" hidden="1"/>
    <cellStyle name="Followed Hyperlink" xfId="45211" builtinId="9" hidden="1"/>
    <cellStyle name="Followed Hyperlink" xfId="45203" builtinId="9" hidden="1"/>
    <cellStyle name="Followed Hyperlink" xfId="45193" builtinId="9" hidden="1"/>
    <cellStyle name="Followed Hyperlink" xfId="45185" builtinId="9" hidden="1"/>
    <cellStyle name="Followed Hyperlink" xfId="45177" builtinId="9" hidden="1"/>
    <cellStyle name="Followed Hyperlink" xfId="45169" builtinId="9" hidden="1"/>
    <cellStyle name="Followed Hyperlink" xfId="45164" builtinId="9" hidden="1"/>
    <cellStyle name="Followed Hyperlink" xfId="45176" builtinId="9" hidden="1"/>
    <cellStyle name="Followed Hyperlink" xfId="45192" builtinId="9" hidden="1"/>
    <cellStyle name="Followed Hyperlink" xfId="45160" builtinId="9" hidden="1"/>
    <cellStyle name="Followed Hyperlink" xfId="45152" builtinId="9" hidden="1"/>
    <cellStyle name="Followed Hyperlink" xfId="45144" builtinId="9" hidden="1"/>
    <cellStyle name="Followed Hyperlink" xfId="45138" builtinId="9" hidden="1"/>
    <cellStyle name="Followed Hyperlink" xfId="45134" builtinId="9" hidden="1"/>
    <cellStyle name="Followed Hyperlink" xfId="45130" builtinId="9" hidden="1"/>
    <cellStyle name="Followed Hyperlink" xfId="45126" builtinId="9" hidden="1"/>
    <cellStyle name="Followed Hyperlink" xfId="45122" builtinId="9" hidden="1"/>
    <cellStyle name="Followed Hyperlink" xfId="45106" builtinId="9" hidden="1"/>
    <cellStyle name="Followed Hyperlink" xfId="45110" builtinId="9" hidden="1"/>
    <cellStyle name="Followed Hyperlink" xfId="45101" builtinId="9" hidden="1"/>
    <cellStyle name="Followed Hyperlink" xfId="45093" builtinId="9" hidden="1"/>
    <cellStyle name="Followed Hyperlink" xfId="45085" builtinId="9" hidden="1"/>
    <cellStyle name="Followed Hyperlink" xfId="45077" builtinId="9" hidden="1"/>
    <cellStyle name="Followed Hyperlink" xfId="45067" builtinId="9" hidden="1"/>
    <cellStyle name="Followed Hyperlink" xfId="45059" builtinId="9" hidden="1"/>
    <cellStyle name="Followed Hyperlink" xfId="45051" builtinId="9" hidden="1"/>
    <cellStyle name="Followed Hyperlink" xfId="45043" builtinId="9" hidden="1"/>
    <cellStyle name="Followed Hyperlink" xfId="45038" builtinId="9" hidden="1"/>
    <cellStyle name="Followed Hyperlink" xfId="45050" builtinId="9" hidden="1"/>
    <cellStyle name="Followed Hyperlink" xfId="45066" builtinId="9" hidden="1"/>
    <cellStyle name="Followed Hyperlink" xfId="45034" builtinId="9" hidden="1"/>
    <cellStyle name="Followed Hyperlink" xfId="45026" builtinId="9" hidden="1"/>
    <cellStyle name="Followed Hyperlink" xfId="45018" builtinId="9" hidden="1"/>
    <cellStyle name="Followed Hyperlink" xfId="45012" builtinId="9" hidden="1"/>
    <cellStyle name="Followed Hyperlink" xfId="45008" builtinId="9" hidden="1"/>
    <cellStyle name="Followed Hyperlink" xfId="45004" builtinId="9" hidden="1"/>
    <cellStyle name="Followed Hyperlink" xfId="45000" builtinId="9" hidden="1"/>
    <cellStyle name="Followed Hyperlink" xfId="44996" builtinId="9" hidden="1"/>
    <cellStyle name="Followed Hyperlink" xfId="44980" builtinId="9" hidden="1"/>
    <cellStyle name="Followed Hyperlink" xfId="44984" builtinId="9" hidden="1"/>
    <cellStyle name="Followed Hyperlink" xfId="44975" builtinId="9" hidden="1"/>
    <cellStyle name="Followed Hyperlink" xfId="44967" builtinId="9" hidden="1"/>
    <cellStyle name="Followed Hyperlink" xfId="44959" builtinId="9" hidden="1"/>
    <cellStyle name="Followed Hyperlink" xfId="44951" builtinId="9" hidden="1"/>
    <cellStyle name="Followed Hyperlink" xfId="44941" builtinId="9" hidden="1"/>
    <cellStyle name="Followed Hyperlink" xfId="44933" builtinId="9" hidden="1"/>
    <cellStyle name="Followed Hyperlink" xfId="44925" builtinId="9" hidden="1"/>
    <cellStyle name="Followed Hyperlink" xfId="44917" builtinId="9" hidden="1"/>
    <cellStyle name="Followed Hyperlink" xfId="44912" builtinId="9" hidden="1"/>
    <cellStyle name="Followed Hyperlink" xfId="44924" builtinId="9" hidden="1"/>
    <cellStyle name="Followed Hyperlink" xfId="44940" builtinId="9" hidden="1"/>
    <cellStyle name="Followed Hyperlink" xfId="44908" builtinId="9" hidden="1"/>
    <cellStyle name="Followed Hyperlink" xfId="44900" builtinId="9" hidden="1"/>
    <cellStyle name="Followed Hyperlink" xfId="44892" builtinId="9" hidden="1"/>
    <cellStyle name="Followed Hyperlink" xfId="44886" builtinId="9" hidden="1"/>
    <cellStyle name="Followed Hyperlink" xfId="44882" builtinId="9" hidden="1"/>
    <cellStyle name="Followed Hyperlink" xfId="44878" builtinId="9" hidden="1"/>
    <cellStyle name="Followed Hyperlink" xfId="44874" builtinId="9" hidden="1"/>
    <cellStyle name="Followed Hyperlink" xfId="44870" builtinId="9" hidden="1"/>
    <cellStyle name="Followed Hyperlink" xfId="44854" builtinId="9" hidden="1"/>
    <cellStyle name="Followed Hyperlink" xfId="44858" builtinId="9" hidden="1"/>
    <cellStyle name="Followed Hyperlink" xfId="44849" builtinId="9" hidden="1"/>
    <cellStyle name="Followed Hyperlink" xfId="44841" builtinId="9" hidden="1"/>
    <cellStyle name="Followed Hyperlink" xfId="44833" builtinId="9" hidden="1"/>
    <cellStyle name="Followed Hyperlink" xfId="44825" builtinId="9" hidden="1"/>
    <cellStyle name="Followed Hyperlink" xfId="44815" builtinId="9" hidden="1"/>
    <cellStyle name="Followed Hyperlink" xfId="44807" builtinId="9" hidden="1"/>
    <cellStyle name="Followed Hyperlink" xfId="44799" builtinId="9" hidden="1"/>
    <cellStyle name="Followed Hyperlink" xfId="44791" builtinId="9" hidden="1"/>
    <cellStyle name="Followed Hyperlink" xfId="44786" builtinId="9" hidden="1"/>
    <cellStyle name="Followed Hyperlink" xfId="44798" builtinId="9" hidden="1"/>
    <cellStyle name="Followed Hyperlink" xfId="44814" builtinId="9" hidden="1"/>
    <cellStyle name="Followed Hyperlink" xfId="44782" builtinId="9" hidden="1"/>
    <cellStyle name="Followed Hyperlink" xfId="44774" builtinId="9" hidden="1"/>
    <cellStyle name="Followed Hyperlink" xfId="44766" builtinId="9" hidden="1"/>
    <cellStyle name="Followed Hyperlink" xfId="44760" builtinId="9" hidden="1"/>
    <cellStyle name="Followed Hyperlink" xfId="44756" builtinId="9" hidden="1"/>
    <cellStyle name="Followed Hyperlink" xfId="44752" builtinId="9" hidden="1"/>
    <cellStyle name="Followed Hyperlink" xfId="44748" builtinId="9" hidden="1"/>
    <cellStyle name="Followed Hyperlink" xfId="44744" builtinId="9" hidden="1"/>
    <cellStyle name="Followed Hyperlink" xfId="44728" builtinId="9" hidden="1"/>
    <cellStyle name="Followed Hyperlink" xfId="44732" builtinId="9" hidden="1"/>
    <cellStyle name="Followed Hyperlink" xfId="44723" builtinId="9" hidden="1"/>
    <cellStyle name="Followed Hyperlink" xfId="44715" builtinId="9" hidden="1"/>
    <cellStyle name="Followed Hyperlink" xfId="44707" builtinId="9" hidden="1"/>
    <cellStyle name="Followed Hyperlink" xfId="44699" builtinId="9" hidden="1"/>
    <cellStyle name="Followed Hyperlink" xfId="44689" builtinId="9" hidden="1"/>
    <cellStyle name="Followed Hyperlink" xfId="44681" builtinId="9" hidden="1"/>
    <cellStyle name="Followed Hyperlink" xfId="44673" builtinId="9" hidden="1"/>
    <cellStyle name="Followed Hyperlink" xfId="44665" builtinId="9" hidden="1"/>
    <cellStyle name="Followed Hyperlink" xfId="44660" builtinId="9" hidden="1"/>
    <cellStyle name="Followed Hyperlink" xfId="44672" builtinId="9" hidden="1"/>
    <cellStyle name="Followed Hyperlink" xfId="44688" builtinId="9" hidden="1"/>
    <cellStyle name="Followed Hyperlink" xfId="44656" builtinId="9" hidden="1"/>
    <cellStyle name="Followed Hyperlink" xfId="44648" builtinId="9" hidden="1"/>
    <cellStyle name="Followed Hyperlink" xfId="44640" builtinId="9" hidden="1"/>
    <cellStyle name="Followed Hyperlink" xfId="44634" builtinId="9" hidden="1"/>
    <cellStyle name="Followed Hyperlink" xfId="44630" builtinId="9" hidden="1"/>
    <cellStyle name="Followed Hyperlink" xfId="44626" builtinId="9" hidden="1"/>
    <cellStyle name="Followed Hyperlink" xfId="44622" builtinId="9" hidden="1"/>
    <cellStyle name="Followed Hyperlink" xfId="44618" builtinId="9" hidden="1"/>
    <cellStyle name="Followed Hyperlink" xfId="44602" builtinId="9" hidden="1"/>
    <cellStyle name="Followed Hyperlink" xfId="44606" builtinId="9" hidden="1"/>
    <cellStyle name="Followed Hyperlink" xfId="44597" builtinId="9" hidden="1"/>
    <cellStyle name="Followed Hyperlink" xfId="44589" builtinId="9" hidden="1"/>
    <cellStyle name="Followed Hyperlink" xfId="44581" builtinId="9" hidden="1"/>
    <cellStyle name="Followed Hyperlink" xfId="44573" builtinId="9" hidden="1"/>
    <cellStyle name="Followed Hyperlink" xfId="44563" builtinId="9" hidden="1"/>
    <cellStyle name="Followed Hyperlink" xfId="44555" builtinId="9" hidden="1"/>
    <cellStyle name="Followed Hyperlink" xfId="44547" builtinId="9" hidden="1"/>
    <cellStyle name="Followed Hyperlink" xfId="44539" builtinId="9" hidden="1"/>
    <cellStyle name="Followed Hyperlink" xfId="44534" builtinId="9" hidden="1"/>
    <cellStyle name="Followed Hyperlink" xfId="44546" builtinId="9" hidden="1"/>
    <cellStyle name="Followed Hyperlink" xfId="44562" builtinId="9" hidden="1"/>
    <cellStyle name="Followed Hyperlink" xfId="44530" builtinId="9" hidden="1"/>
    <cellStyle name="Followed Hyperlink" xfId="44522" builtinId="9" hidden="1"/>
    <cellStyle name="Followed Hyperlink" xfId="44514" builtinId="9" hidden="1"/>
    <cellStyle name="Followed Hyperlink" xfId="44508" builtinId="9" hidden="1"/>
    <cellStyle name="Followed Hyperlink" xfId="44504" builtinId="9" hidden="1"/>
    <cellStyle name="Followed Hyperlink" xfId="44500" builtinId="9" hidden="1"/>
    <cellStyle name="Followed Hyperlink" xfId="44496" builtinId="9" hidden="1"/>
    <cellStyle name="Followed Hyperlink" xfId="44492" builtinId="9" hidden="1"/>
    <cellStyle name="Followed Hyperlink" xfId="44476" builtinId="9" hidden="1"/>
    <cellStyle name="Followed Hyperlink" xfId="44480" builtinId="9" hidden="1"/>
    <cellStyle name="Followed Hyperlink" xfId="44471" builtinId="9" hidden="1"/>
    <cellStyle name="Followed Hyperlink" xfId="44463" builtinId="9" hidden="1"/>
    <cellStyle name="Followed Hyperlink" xfId="44455" builtinId="9" hidden="1"/>
    <cellStyle name="Followed Hyperlink" xfId="44447" builtinId="9" hidden="1"/>
    <cellStyle name="Followed Hyperlink" xfId="44437" builtinId="9" hidden="1"/>
    <cellStyle name="Followed Hyperlink" xfId="44429" builtinId="9" hidden="1"/>
    <cellStyle name="Followed Hyperlink" xfId="44421" builtinId="9" hidden="1"/>
    <cellStyle name="Followed Hyperlink" xfId="44413" builtinId="9" hidden="1"/>
    <cellStyle name="Followed Hyperlink" xfId="44408" builtinId="9" hidden="1"/>
    <cellStyle name="Followed Hyperlink" xfId="44420" builtinId="9" hidden="1"/>
    <cellStyle name="Followed Hyperlink" xfId="44436" builtinId="9" hidden="1"/>
    <cellStyle name="Followed Hyperlink" xfId="44404" builtinId="9" hidden="1"/>
    <cellStyle name="Followed Hyperlink" xfId="44396" builtinId="9" hidden="1"/>
    <cellStyle name="Followed Hyperlink" xfId="44388" builtinId="9" hidden="1"/>
    <cellStyle name="Followed Hyperlink" xfId="44382" builtinId="9" hidden="1"/>
    <cellStyle name="Followed Hyperlink" xfId="44378" builtinId="9" hidden="1"/>
    <cellStyle name="Followed Hyperlink" xfId="44374" builtinId="9" hidden="1"/>
    <cellStyle name="Followed Hyperlink" xfId="44370" builtinId="9" hidden="1"/>
    <cellStyle name="Followed Hyperlink" xfId="44366" builtinId="9" hidden="1"/>
    <cellStyle name="Followed Hyperlink" xfId="44350" builtinId="9" hidden="1"/>
    <cellStyle name="Followed Hyperlink" xfId="44354" builtinId="9" hidden="1"/>
    <cellStyle name="Followed Hyperlink" xfId="44345" builtinId="9" hidden="1"/>
    <cellStyle name="Followed Hyperlink" xfId="44337" builtinId="9" hidden="1"/>
    <cellStyle name="Followed Hyperlink" xfId="44329" builtinId="9" hidden="1"/>
    <cellStyle name="Followed Hyperlink" xfId="44321" builtinId="9" hidden="1"/>
    <cellStyle name="Followed Hyperlink" xfId="44311" builtinId="9" hidden="1"/>
    <cellStyle name="Followed Hyperlink" xfId="44303" builtinId="9" hidden="1"/>
    <cellStyle name="Followed Hyperlink" xfId="44295" builtinId="9" hidden="1"/>
    <cellStyle name="Followed Hyperlink" xfId="44287" builtinId="9" hidden="1"/>
    <cellStyle name="Followed Hyperlink" xfId="44282" builtinId="9" hidden="1"/>
    <cellStyle name="Followed Hyperlink" xfId="44294" builtinId="9" hidden="1"/>
    <cellStyle name="Followed Hyperlink" xfId="44310" builtinId="9" hidden="1"/>
    <cellStyle name="Followed Hyperlink" xfId="44278" builtinId="9" hidden="1"/>
    <cellStyle name="Followed Hyperlink" xfId="44270" builtinId="9" hidden="1"/>
    <cellStyle name="Followed Hyperlink" xfId="44262" builtinId="9" hidden="1"/>
    <cellStyle name="Followed Hyperlink" xfId="44256" builtinId="9" hidden="1"/>
    <cellStyle name="Followed Hyperlink" xfId="44252" builtinId="9" hidden="1"/>
    <cellStyle name="Followed Hyperlink" xfId="44248" builtinId="9" hidden="1"/>
    <cellStyle name="Followed Hyperlink" xfId="44244" builtinId="9" hidden="1"/>
    <cellStyle name="Followed Hyperlink" xfId="44240" builtinId="9" hidden="1"/>
    <cellStyle name="Followed Hyperlink" xfId="44224" builtinId="9" hidden="1"/>
    <cellStyle name="Followed Hyperlink" xfId="44228" builtinId="9" hidden="1"/>
    <cellStyle name="Followed Hyperlink" xfId="44219" builtinId="9" hidden="1"/>
    <cellStyle name="Followed Hyperlink" xfId="44211" builtinId="9" hidden="1"/>
    <cellStyle name="Followed Hyperlink" xfId="44203" builtinId="9" hidden="1"/>
    <cellStyle name="Followed Hyperlink" xfId="44195" builtinId="9" hidden="1"/>
    <cellStyle name="Followed Hyperlink" xfId="44185" builtinId="9" hidden="1"/>
    <cellStyle name="Followed Hyperlink" xfId="44177" builtinId="9" hidden="1"/>
    <cellStyle name="Followed Hyperlink" xfId="44169" builtinId="9" hidden="1"/>
    <cellStyle name="Followed Hyperlink" xfId="44161" builtinId="9" hidden="1"/>
    <cellStyle name="Followed Hyperlink" xfId="44156" builtinId="9" hidden="1"/>
    <cellStyle name="Followed Hyperlink" xfId="44168" builtinId="9" hidden="1"/>
    <cellStyle name="Followed Hyperlink" xfId="44184" builtinId="9" hidden="1"/>
    <cellStyle name="Followed Hyperlink" xfId="44152" builtinId="9" hidden="1"/>
    <cellStyle name="Followed Hyperlink" xfId="44144" builtinId="9" hidden="1"/>
    <cellStyle name="Followed Hyperlink" xfId="44136" builtinId="9" hidden="1"/>
    <cellStyle name="Followed Hyperlink" xfId="44130" builtinId="9" hidden="1"/>
    <cellStyle name="Followed Hyperlink" xfId="44126" builtinId="9" hidden="1"/>
    <cellStyle name="Followed Hyperlink" xfId="44122" builtinId="9" hidden="1"/>
    <cellStyle name="Followed Hyperlink" xfId="44118" builtinId="9" hidden="1"/>
    <cellStyle name="Followed Hyperlink" xfId="44114" builtinId="9" hidden="1"/>
    <cellStyle name="Followed Hyperlink" xfId="44098" builtinId="9" hidden="1"/>
    <cellStyle name="Followed Hyperlink" xfId="44102" builtinId="9" hidden="1"/>
    <cellStyle name="Followed Hyperlink" xfId="44093" builtinId="9" hidden="1"/>
    <cellStyle name="Followed Hyperlink" xfId="44085" builtinId="9" hidden="1"/>
    <cellStyle name="Followed Hyperlink" xfId="44077" builtinId="9" hidden="1"/>
    <cellStyle name="Followed Hyperlink" xfId="44069" builtinId="9" hidden="1"/>
    <cellStyle name="Followed Hyperlink" xfId="44059" builtinId="9" hidden="1"/>
    <cellStyle name="Followed Hyperlink" xfId="44051" builtinId="9" hidden="1"/>
    <cellStyle name="Followed Hyperlink" xfId="44043" builtinId="9" hidden="1"/>
    <cellStyle name="Followed Hyperlink" xfId="44035" builtinId="9" hidden="1"/>
    <cellStyle name="Followed Hyperlink" xfId="44030" builtinId="9" hidden="1"/>
    <cellStyle name="Followed Hyperlink" xfId="44042" builtinId="9" hidden="1"/>
    <cellStyle name="Followed Hyperlink" xfId="44058" builtinId="9" hidden="1"/>
    <cellStyle name="Followed Hyperlink" xfId="44026" builtinId="9" hidden="1"/>
    <cellStyle name="Followed Hyperlink" xfId="44018" builtinId="9" hidden="1"/>
    <cellStyle name="Followed Hyperlink" xfId="44010" builtinId="9" hidden="1"/>
    <cellStyle name="Followed Hyperlink" xfId="44004" builtinId="9" hidden="1"/>
    <cellStyle name="Followed Hyperlink" xfId="44000" builtinId="9" hidden="1"/>
    <cellStyle name="Followed Hyperlink" xfId="43996" builtinId="9" hidden="1"/>
    <cellStyle name="Followed Hyperlink" xfId="43992" builtinId="9" hidden="1"/>
    <cellStyle name="Followed Hyperlink" xfId="43988" builtinId="9" hidden="1"/>
    <cellStyle name="Followed Hyperlink" xfId="43972" builtinId="9" hidden="1"/>
    <cellStyle name="Followed Hyperlink" xfId="43976" builtinId="9" hidden="1"/>
    <cellStyle name="Followed Hyperlink" xfId="43967" builtinId="9" hidden="1"/>
    <cellStyle name="Followed Hyperlink" xfId="43959" builtinId="9" hidden="1"/>
    <cellStyle name="Followed Hyperlink" xfId="43951" builtinId="9" hidden="1"/>
    <cellStyle name="Followed Hyperlink" xfId="43943" builtinId="9" hidden="1"/>
    <cellStyle name="Followed Hyperlink" xfId="43933" builtinId="9" hidden="1"/>
    <cellStyle name="Followed Hyperlink" xfId="43925" builtinId="9" hidden="1"/>
    <cellStyle name="Followed Hyperlink" xfId="43917" builtinId="9" hidden="1"/>
    <cellStyle name="Followed Hyperlink" xfId="43909" builtinId="9" hidden="1"/>
    <cellStyle name="Followed Hyperlink" xfId="43904" builtinId="9" hidden="1"/>
    <cellStyle name="Followed Hyperlink" xfId="43916" builtinId="9" hidden="1"/>
    <cellStyle name="Followed Hyperlink" xfId="43932" builtinId="9" hidden="1"/>
    <cellStyle name="Followed Hyperlink" xfId="43900" builtinId="9" hidden="1"/>
    <cellStyle name="Followed Hyperlink" xfId="43892" builtinId="9" hidden="1"/>
    <cellStyle name="Followed Hyperlink" xfId="43884" builtinId="9" hidden="1"/>
    <cellStyle name="Followed Hyperlink" xfId="43878" builtinId="9" hidden="1"/>
    <cellStyle name="Followed Hyperlink" xfId="43874" builtinId="9" hidden="1"/>
    <cellStyle name="Followed Hyperlink" xfId="43870" builtinId="9" hidden="1"/>
    <cellStyle name="Followed Hyperlink" xfId="43866" builtinId="9" hidden="1"/>
    <cellStyle name="Followed Hyperlink" xfId="43862" builtinId="9" hidden="1"/>
    <cellStyle name="Followed Hyperlink" xfId="43846" builtinId="9" hidden="1"/>
    <cellStyle name="Followed Hyperlink" xfId="43850" builtinId="9" hidden="1"/>
    <cellStyle name="Followed Hyperlink" xfId="43841" builtinId="9" hidden="1"/>
    <cellStyle name="Followed Hyperlink" xfId="43833" builtinId="9" hidden="1"/>
    <cellStyle name="Followed Hyperlink" xfId="43825" builtinId="9" hidden="1"/>
    <cellStyle name="Followed Hyperlink" xfId="43817" builtinId="9" hidden="1"/>
    <cellStyle name="Followed Hyperlink" xfId="43807" builtinId="9" hidden="1"/>
    <cellStyle name="Followed Hyperlink" xfId="43799" builtinId="9" hidden="1"/>
    <cellStyle name="Followed Hyperlink" xfId="43791" builtinId="9" hidden="1"/>
    <cellStyle name="Followed Hyperlink" xfId="43783" builtinId="9" hidden="1"/>
    <cellStyle name="Followed Hyperlink" xfId="43778" builtinId="9" hidden="1"/>
    <cellStyle name="Followed Hyperlink" xfId="43790" builtinId="9" hidden="1"/>
    <cellStyle name="Followed Hyperlink" xfId="43806" builtinId="9" hidden="1"/>
    <cellStyle name="Followed Hyperlink" xfId="43774" builtinId="9" hidden="1"/>
    <cellStyle name="Followed Hyperlink" xfId="43766" builtinId="9" hidden="1"/>
    <cellStyle name="Followed Hyperlink" xfId="43758" builtinId="9" hidden="1"/>
    <cellStyle name="Followed Hyperlink" xfId="43752" builtinId="9" hidden="1"/>
    <cellStyle name="Followed Hyperlink" xfId="43748" builtinId="9" hidden="1"/>
    <cellStyle name="Followed Hyperlink" xfId="43744" builtinId="9" hidden="1"/>
    <cellStyle name="Followed Hyperlink" xfId="43740" builtinId="9" hidden="1"/>
    <cellStyle name="Followed Hyperlink" xfId="43736" builtinId="9" hidden="1"/>
    <cellStyle name="Followed Hyperlink" xfId="43720" builtinId="9" hidden="1"/>
    <cellStyle name="Followed Hyperlink" xfId="43724" builtinId="9" hidden="1"/>
    <cellStyle name="Followed Hyperlink" xfId="43715" builtinId="9" hidden="1"/>
    <cellStyle name="Followed Hyperlink" xfId="43707" builtinId="9" hidden="1"/>
    <cellStyle name="Followed Hyperlink" xfId="43699" builtinId="9" hidden="1"/>
    <cellStyle name="Followed Hyperlink" xfId="43691" builtinId="9" hidden="1"/>
    <cellStyle name="Followed Hyperlink" xfId="43681" builtinId="9" hidden="1"/>
    <cellStyle name="Followed Hyperlink" xfId="43673" builtinId="9" hidden="1"/>
    <cellStyle name="Followed Hyperlink" xfId="43665" builtinId="9" hidden="1"/>
    <cellStyle name="Followed Hyperlink" xfId="43657" builtinId="9" hidden="1"/>
    <cellStyle name="Followed Hyperlink" xfId="43652" builtinId="9" hidden="1"/>
    <cellStyle name="Followed Hyperlink" xfId="43664" builtinId="9" hidden="1"/>
    <cellStyle name="Followed Hyperlink" xfId="43680" builtinId="9" hidden="1"/>
    <cellStyle name="Followed Hyperlink" xfId="43648" builtinId="9" hidden="1"/>
    <cellStyle name="Followed Hyperlink" xfId="43640" builtinId="9" hidden="1"/>
    <cellStyle name="Followed Hyperlink" xfId="43632" builtinId="9" hidden="1"/>
    <cellStyle name="Followed Hyperlink" xfId="43626" builtinId="9" hidden="1"/>
    <cellStyle name="Followed Hyperlink" xfId="43622" builtinId="9" hidden="1"/>
    <cellStyle name="Followed Hyperlink" xfId="43618" builtinId="9" hidden="1"/>
    <cellStyle name="Followed Hyperlink" xfId="43614" builtinId="9" hidden="1"/>
    <cellStyle name="Followed Hyperlink" xfId="43610" builtinId="9" hidden="1"/>
    <cellStyle name="Followed Hyperlink" xfId="43594" builtinId="9" hidden="1"/>
    <cellStyle name="Followed Hyperlink" xfId="43598" builtinId="9" hidden="1"/>
    <cellStyle name="Followed Hyperlink" xfId="43589" builtinId="9" hidden="1"/>
    <cellStyle name="Followed Hyperlink" xfId="43581" builtinId="9" hidden="1"/>
    <cellStyle name="Followed Hyperlink" xfId="43573" builtinId="9" hidden="1"/>
    <cellStyle name="Followed Hyperlink" xfId="43565" builtinId="9" hidden="1"/>
    <cellStyle name="Followed Hyperlink" xfId="43555" builtinId="9" hidden="1"/>
    <cellStyle name="Followed Hyperlink" xfId="43547" builtinId="9" hidden="1"/>
    <cellStyle name="Followed Hyperlink" xfId="43539" builtinId="9" hidden="1"/>
    <cellStyle name="Followed Hyperlink" xfId="43531" builtinId="9" hidden="1"/>
    <cellStyle name="Followed Hyperlink" xfId="43526" builtinId="9" hidden="1"/>
    <cellStyle name="Followed Hyperlink" xfId="43538" builtinId="9" hidden="1"/>
    <cellStyle name="Followed Hyperlink" xfId="43554" builtinId="9" hidden="1"/>
    <cellStyle name="Followed Hyperlink" xfId="43522" builtinId="9" hidden="1"/>
    <cellStyle name="Followed Hyperlink" xfId="43514" builtinId="9" hidden="1"/>
    <cellStyle name="Followed Hyperlink" xfId="43506" builtinId="9" hidden="1"/>
    <cellStyle name="Followed Hyperlink" xfId="43500" builtinId="9" hidden="1"/>
    <cellStyle name="Followed Hyperlink" xfId="43496" builtinId="9" hidden="1"/>
    <cellStyle name="Followed Hyperlink" xfId="43492" builtinId="9" hidden="1"/>
    <cellStyle name="Followed Hyperlink" xfId="43488" builtinId="9" hidden="1"/>
    <cellStyle name="Followed Hyperlink" xfId="43484" builtinId="9" hidden="1"/>
    <cellStyle name="Followed Hyperlink" xfId="43468" builtinId="9" hidden="1"/>
    <cellStyle name="Followed Hyperlink" xfId="43472" builtinId="9" hidden="1"/>
    <cellStyle name="Followed Hyperlink" xfId="43463" builtinId="9" hidden="1"/>
    <cellStyle name="Followed Hyperlink" xfId="43455" builtinId="9" hidden="1"/>
    <cellStyle name="Followed Hyperlink" xfId="43447" builtinId="9" hidden="1"/>
    <cellStyle name="Followed Hyperlink" xfId="43439" builtinId="9" hidden="1"/>
    <cellStyle name="Followed Hyperlink" xfId="43429" builtinId="9" hidden="1"/>
    <cellStyle name="Followed Hyperlink" xfId="43421" builtinId="9" hidden="1"/>
    <cellStyle name="Followed Hyperlink" xfId="43413" builtinId="9" hidden="1"/>
    <cellStyle name="Followed Hyperlink" xfId="43405" builtinId="9" hidden="1"/>
    <cellStyle name="Followed Hyperlink" xfId="43400" builtinId="9" hidden="1"/>
    <cellStyle name="Followed Hyperlink" xfId="43412" builtinId="9" hidden="1"/>
    <cellStyle name="Followed Hyperlink" xfId="43428" builtinId="9" hidden="1"/>
    <cellStyle name="Followed Hyperlink" xfId="43396" builtinId="9" hidden="1"/>
    <cellStyle name="Followed Hyperlink" xfId="43388" builtinId="9" hidden="1"/>
    <cellStyle name="Followed Hyperlink" xfId="43380" builtinId="9" hidden="1"/>
    <cellStyle name="Followed Hyperlink" xfId="43374" builtinId="9" hidden="1"/>
    <cellStyle name="Followed Hyperlink" xfId="43370" builtinId="9" hidden="1"/>
    <cellStyle name="Followed Hyperlink" xfId="43366" builtinId="9" hidden="1"/>
    <cellStyle name="Followed Hyperlink" xfId="43362" builtinId="9" hidden="1"/>
    <cellStyle name="Followed Hyperlink" xfId="43358" builtinId="9" hidden="1"/>
    <cellStyle name="Followed Hyperlink" xfId="43342" builtinId="9" hidden="1"/>
    <cellStyle name="Followed Hyperlink" xfId="43346" builtinId="9" hidden="1"/>
    <cellStyle name="Followed Hyperlink" xfId="43337" builtinId="9" hidden="1"/>
    <cellStyle name="Followed Hyperlink" xfId="43329" builtinId="9" hidden="1"/>
    <cellStyle name="Followed Hyperlink" xfId="43321" builtinId="9" hidden="1"/>
    <cellStyle name="Followed Hyperlink" xfId="43313" builtinId="9" hidden="1"/>
    <cellStyle name="Followed Hyperlink" xfId="43303" builtinId="9" hidden="1"/>
    <cellStyle name="Followed Hyperlink" xfId="43295" builtinId="9" hidden="1"/>
    <cellStyle name="Followed Hyperlink" xfId="43287" builtinId="9" hidden="1"/>
    <cellStyle name="Followed Hyperlink" xfId="43279" builtinId="9" hidden="1"/>
    <cellStyle name="Followed Hyperlink" xfId="43274" builtinId="9" hidden="1"/>
    <cellStyle name="Followed Hyperlink" xfId="43286" builtinId="9" hidden="1"/>
    <cellStyle name="Followed Hyperlink" xfId="43302" builtinId="9" hidden="1"/>
    <cellStyle name="Followed Hyperlink" xfId="43270" builtinId="9" hidden="1"/>
    <cellStyle name="Followed Hyperlink" xfId="43262" builtinId="9" hidden="1"/>
    <cellStyle name="Followed Hyperlink" xfId="43254" builtinId="9" hidden="1"/>
    <cellStyle name="Followed Hyperlink" xfId="43248" builtinId="9" hidden="1"/>
    <cellStyle name="Followed Hyperlink" xfId="43244" builtinId="9" hidden="1"/>
    <cellStyle name="Followed Hyperlink" xfId="43240" builtinId="9" hidden="1"/>
    <cellStyle name="Followed Hyperlink" xfId="43236" builtinId="9" hidden="1"/>
    <cellStyle name="Followed Hyperlink" xfId="43232" builtinId="9" hidden="1"/>
    <cellStyle name="Followed Hyperlink" xfId="43216" builtinId="9" hidden="1"/>
    <cellStyle name="Followed Hyperlink" xfId="43220" builtinId="9" hidden="1"/>
    <cellStyle name="Followed Hyperlink" xfId="43211" builtinId="9" hidden="1"/>
    <cellStyle name="Followed Hyperlink" xfId="43203" builtinId="9" hidden="1"/>
    <cellStyle name="Followed Hyperlink" xfId="43195" builtinId="9" hidden="1"/>
    <cellStyle name="Followed Hyperlink" xfId="43187" builtinId="9" hidden="1"/>
    <cellStyle name="Followed Hyperlink" xfId="43177" builtinId="9" hidden="1"/>
    <cellStyle name="Followed Hyperlink" xfId="43169" builtinId="9" hidden="1"/>
    <cellStyle name="Followed Hyperlink" xfId="43161" builtinId="9" hidden="1"/>
    <cellStyle name="Followed Hyperlink" xfId="43153" builtinId="9" hidden="1"/>
    <cellStyle name="Followed Hyperlink" xfId="43148" builtinId="9" hidden="1"/>
    <cellStyle name="Followed Hyperlink" xfId="43160" builtinId="9" hidden="1"/>
    <cellStyle name="Followed Hyperlink" xfId="43176" builtinId="9" hidden="1"/>
    <cellStyle name="Followed Hyperlink" xfId="43144" builtinId="9" hidden="1"/>
    <cellStyle name="Followed Hyperlink" xfId="43136" builtinId="9" hidden="1"/>
    <cellStyle name="Followed Hyperlink" xfId="43128" builtinId="9" hidden="1"/>
    <cellStyle name="Followed Hyperlink" xfId="43122" builtinId="9" hidden="1"/>
    <cellStyle name="Followed Hyperlink" xfId="43118" builtinId="9" hidden="1"/>
    <cellStyle name="Followed Hyperlink" xfId="43114" builtinId="9" hidden="1"/>
    <cellStyle name="Followed Hyperlink" xfId="43110" builtinId="9" hidden="1"/>
    <cellStyle name="Followed Hyperlink" xfId="43106" builtinId="9" hidden="1"/>
    <cellStyle name="Followed Hyperlink" xfId="43090" builtinId="9" hidden="1"/>
    <cellStyle name="Followed Hyperlink" xfId="43094" builtinId="9" hidden="1"/>
    <cellStyle name="Followed Hyperlink" xfId="43085" builtinId="9" hidden="1"/>
    <cellStyle name="Followed Hyperlink" xfId="43077" builtinId="9" hidden="1"/>
    <cellStyle name="Followed Hyperlink" xfId="43069" builtinId="9" hidden="1"/>
    <cellStyle name="Followed Hyperlink" xfId="43061" builtinId="9" hidden="1"/>
    <cellStyle name="Followed Hyperlink" xfId="43051" builtinId="9" hidden="1"/>
    <cellStyle name="Followed Hyperlink" xfId="43043" builtinId="9" hidden="1"/>
    <cellStyle name="Followed Hyperlink" xfId="43035" builtinId="9" hidden="1"/>
    <cellStyle name="Followed Hyperlink" xfId="43027" builtinId="9" hidden="1"/>
    <cellStyle name="Followed Hyperlink" xfId="43022" builtinId="9" hidden="1"/>
    <cellStyle name="Followed Hyperlink" xfId="43034" builtinId="9" hidden="1"/>
    <cellStyle name="Followed Hyperlink" xfId="43050" builtinId="9" hidden="1"/>
    <cellStyle name="Followed Hyperlink" xfId="43018" builtinId="9" hidden="1"/>
    <cellStyle name="Followed Hyperlink" xfId="43010" builtinId="9" hidden="1"/>
    <cellStyle name="Followed Hyperlink" xfId="43002" builtinId="9" hidden="1"/>
    <cellStyle name="Followed Hyperlink" xfId="42996" builtinId="9" hidden="1"/>
    <cellStyle name="Followed Hyperlink" xfId="42992" builtinId="9" hidden="1"/>
    <cellStyle name="Followed Hyperlink" xfId="42988" builtinId="9" hidden="1"/>
    <cellStyle name="Followed Hyperlink" xfId="42984" builtinId="9" hidden="1"/>
    <cellStyle name="Followed Hyperlink" xfId="42980" builtinId="9" hidden="1"/>
    <cellStyle name="Followed Hyperlink" xfId="42964" builtinId="9" hidden="1"/>
    <cellStyle name="Followed Hyperlink" xfId="42968" builtinId="9" hidden="1"/>
    <cellStyle name="Followed Hyperlink" xfId="42959" builtinId="9" hidden="1"/>
    <cellStyle name="Followed Hyperlink" xfId="42951" builtinId="9" hidden="1"/>
    <cellStyle name="Followed Hyperlink" xfId="42943" builtinId="9" hidden="1"/>
    <cellStyle name="Followed Hyperlink" xfId="42935" builtinId="9" hidden="1"/>
    <cellStyle name="Followed Hyperlink" xfId="42925" builtinId="9" hidden="1"/>
    <cellStyle name="Followed Hyperlink" xfId="42917" builtinId="9" hidden="1"/>
    <cellStyle name="Followed Hyperlink" xfId="42909" builtinId="9" hidden="1"/>
    <cellStyle name="Followed Hyperlink" xfId="42901" builtinId="9" hidden="1"/>
    <cellStyle name="Followed Hyperlink" xfId="42896" builtinId="9" hidden="1"/>
    <cellStyle name="Followed Hyperlink" xfId="42908" builtinId="9" hidden="1"/>
    <cellStyle name="Followed Hyperlink" xfId="42924" builtinId="9" hidden="1"/>
    <cellStyle name="Followed Hyperlink" xfId="42892" builtinId="9" hidden="1"/>
    <cellStyle name="Followed Hyperlink" xfId="42884" builtinId="9" hidden="1"/>
    <cellStyle name="Followed Hyperlink" xfId="42876" builtinId="9" hidden="1"/>
    <cellStyle name="Followed Hyperlink" xfId="42870" builtinId="9" hidden="1"/>
    <cellStyle name="Followed Hyperlink" xfId="42866" builtinId="9" hidden="1"/>
    <cellStyle name="Followed Hyperlink" xfId="42862" builtinId="9" hidden="1"/>
    <cellStyle name="Followed Hyperlink" xfId="42858" builtinId="9" hidden="1"/>
    <cellStyle name="Followed Hyperlink" xfId="42854" builtinId="9" hidden="1"/>
    <cellStyle name="Followed Hyperlink" xfId="42838" builtinId="9" hidden="1"/>
    <cellStyle name="Followed Hyperlink" xfId="42842" builtinId="9" hidden="1"/>
    <cellStyle name="Followed Hyperlink" xfId="42833" builtinId="9" hidden="1"/>
    <cellStyle name="Followed Hyperlink" xfId="42825" builtinId="9" hidden="1"/>
    <cellStyle name="Followed Hyperlink" xfId="42817" builtinId="9" hidden="1"/>
    <cellStyle name="Followed Hyperlink" xfId="42809" builtinId="9" hidden="1"/>
    <cellStyle name="Followed Hyperlink" xfId="42799" builtinId="9" hidden="1"/>
    <cellStyle name="Followed Hyperlink" xfId="42791" builtinId="9" hidden="1"/>
    <cellStyle name="Followed Hyperlink" xfId="42783" builtinId="9" hidden="1"/>
    <cellStyle name="Followed Hyperlink" xfId="42775" builtinId="9" hidden="1"/>
    <cellStyle name="Followed Hyperlink" xfId="42770" builtinId="9" hidden="1"/>
    <cellStyle name="Followed Hyperlink" xfId="42782" builtinId="9" hidden="1"/>
    <cellStyle name="Followed Hyperlink" xfId="42798" builtinId="9" hidden="1"/>
    <cellStyle name="Followed Hyperlink" xfId="42766" builtinId="9" hidden="1"/>
    <cellStyle name="Followed Hyperlink" xfId="42758" builtinId="9" hidden="1"/>
    <cellStyle name="Followed Hyperlink" xfId="42750" builtinId="9" hidden="1"/>
    <cellStyle name="Followed Hyperlink" xfId="42744" builtinId="9" hidden="1"/>
    <cellStyle name="Followed Hyperlink" xfId="42740" builtinId="9" hidden="1"/>
    <cellStyle name="Followed Hyperlink" xfId="42736" builtinId="9" hidden="1"/>
    <cellStyle name="Followed Hyperlink" xfId="42732" builtinId="9" hidden="1"/>
    <cellStyle name="Followed Hyperlink" xfId="42728" builtinId="9" hidden="1"/>
    <cellStyle name="Followed Hyperlink" xfId="42712" builtinId="9" hidden="1"/>
    <cellStyle name="Followed Hyperlink" xfId="42716" builtinId="9" hidden="1"/>
    <cellStyle name="Followed Hyperlink" xfId="42707" builtinId="9" hidden="1"/>
    <cellStyle name="Followed Hyperlink" xfId="42699" builtinId="9" hidden="1"/>
    <cellStyle name="Followed Hyperlink" xfId="42691" builtinId="9" hidden="1"/>
    <cellStyle name="Followed Hyperlink" xfId="42683" builtinId="9" hidden="1"/>
    <cellStyle name="Followed Hyperlink" xfId="42673" builtinId="9" hidden="1"/>
    <cellStyle name="Followed Hyperlink" xfId="42665" builtinId="9" hidden="1"/>
    <cellStyle name="Followed Hyperlink" xfId="42657" builtinId="9" hidden="1"/>
    <cellStyle name="Followed Hyperlink" xfId="42649" builtinId="9" hidden="1"/>
    <cellStyle name="Followed Hyperlink" xfId="42644" builtinId="9" hidden="1"/>
    <cellStyle name="Followed Hyperlink" xfId="42656" builtinId="9" hidden="1"/>
    <cellStyle name="Followed Hyperlink" xfId="42672" builtinId="9" hidden="1"/>
    <cellStyle name="Followed Hyperlink" xfId="42640" builtinId="9" hidden="1"/>
    <cellStyle name="Followed Hyperlink" xfId="42632" builtinId="9" hidden="1"/>
    <cellStyle name="Followed Hyperlink" xfId="42624" builtinId="9" hidden="1"/>
    <cellStyle name="Followed Hyperlink" xfId="42618" builtinId="9" hidden="1"/>
    <cellStyle name="Followed Hyperlink" xfId="42614" builtinId="9" hidden="1"/>
    <cellStyle name="Followed Hyperlink" xfId="42610" builtinId="9" hidden="1"/>
    <cellStyle name="Followed Hyperlink" xfId="42606" builtinId="9" hidden="1"/>
    <cellStyle name="Followed Hyperlink" xfId="42602" builtinId="9" hidden="1"/>
    <cellStyle name="Followed Hyperlink" xfId="42586" builtinId="9" hidden="1"/>
    <cellStyle name="Followed Hyperlink" xfId="42590" builtinId="9" hidden="1"/>
    <cellStyle name="Followed Hyperlink" xfId="42581" builtinId="9" hidden="1"/>
    <cellStyle name="Followed Hyperlink" xfId="42573" builtinId="9" hidden="1"/>
    <cellStyle name="Followed Hyperlink" xfId="42565" builtinId="9" hidden="1"/>
    <cellStyle name="Followed Hyperlink" xfId="42557" builtinId="9" hidden="1"/>
    <cellStyle name="Followed Hyperlink" xfId="42547" builtinId="9" hidden="1"/>
    <cellStyle name="Followed Hyperlink" xfId="42539" builtinId="9" hidden="1"/>
    <cellStyle name="Followed Hyperlink" xfId="42531" builtinId="9" hidden="1"/>
    <cellStyle name="Followed Hyperlink" xfId="42523" builtinId="9" hidden="1"/>
    <cellStyle name="Followed Hyperlink" xfId="42518" builtinId="9" hidden="1"/>
    <cellStyle name="Followed Hyperlink" xfId="42530" builtinId="9" hidden="1"/>
    <cellStyle name="Followed Hyperlink" xfId="42546" builtinId="9" hidden="1"/>
    <cellStyle name="Followed Hyperlink" xfId="42514" builtinId="9" hidden="1"/>
    <cellStyle name="Followed Hyperlink" xfId="42506" builtinId="9" hidden="1"/>
    <cellStyle name="Followed Hyperlink" xfId="42498" builtinId="9" hidden="1"/>
    <cellStyle name="Followed Hyperlink" xfId="42492" builtinId="9" hidden="1"/>
    <cellStyle name="Followed Hyperlink" xfId="42488" builtinId="9" hidden="1"/>
    <cellStyle name="Followed Hyperlink" xfId="42484" builtinId="9" hidden="1"/>
    <cellStyle name="Followed Hyperlink" xfId="42480" builtinId="9" hidden="1"/>
    <cellStyle name="Followed Hyperlink" xfId="42476" builtinId="9" hidden="1"/>
    <cellStyle name="Followed Hyperlink" xfId="42460" builtinId="9" hidden="1"/>
    <cellStyle name="Followed Hyperlink" xfId="42464" builtinId="9" hidden="1"/>
    <cellStyle name="Followed Hyperlink" xfId="42455" builtinId="9" hidden="1"/>
    <cellStyle name="Followed Hyperlink" xfId="42447" builtinId="9" hidden="1"/>
    <cellStyle name="Followed Hyperlink" xfId="42439" builtinId="9" hidden="1"/>
    <cellStyle name="Followed Hyperlink" xfId="42431" builtinId="9" hidden="1"/>
    <cellStyle name="Followed Hyperlink" xfId="42421" builtinId="9" hidden="1"/>
    <cellStyle name="Followed Hyperlink" xfId="42413" builtinId="9" hidden="1"/>
    <cellStyle name="Followed Hyperlink" xfId="42405" builtinId="9" hidden="1"/>
    <cellStyle name="Followed Hyperlink" xfId="42397" builtinId="9" hidden="1"/>
    <cellStyle name="Followed Hyperlink" xfId="42392" builtinId="9" hidden="1"/>
    <cellStyle name="Followed Hyperlink" xfId="42404" builtinId="9" hidden="1"/>
    <cellStyle name="Followed Hyperlink" xfId="42420" builtinId="9" hidden="1"/>
    <cellStyle name="Followed Hyperlink" xfId="42388" builtinId="9" hidden="1"/>
    <cellStyle name="Followed Hyperlink" xfId="42380" builtinId="9" hidden="1"/>
    <cellStyle name="Followed Hyperlink" xfId="42372" builtinId="9" hidden="1"/>
    <cellStyle name="Followed Hyperlink" xfId="42366" builtinId="9" hidden="1"/>
    <cellStyle name="Followed Hyperlink" xfId="42362" builtinId="9" hidden="1"/>
    <cellStyle name="Followed Hyperlink" xfId="42358" builtinId="9" hidden="1"/>
    <cellStyle name="Followed Hyperlink" xfId="42354" builtinId="9" hidden="1"/>
    <cellStyle name="Followed Hyperlink" xfId="42350" builtinId="9" hidden="1"/>
    <cellStyle name="Followed Hyperlink" xfId="42334" builtinId="9" hidden="1"/>
    <cellStyle name="Followed Hyperlink" xfId="42338" builtinId="9" hidden="1"/>
    <cellStyle name="Followed Hyperlink" xfId="42329" builtinId="9" hidden="1"/>
    <cellStyle name="Followed Hyperlink" xfId="42321" builtinId="9" hidden="1"/>
    <cellStyle name="Followed Hyperlink" xfId="42313" builtinId="9" hidden="1"/>
    <cellStyle name="Followed Hyperlink" xfId="42305" builtinId="9" hidden="1"/>
    <cellStyle name="Followed Hyperlink" xfId="42295" builtinId="9" hidden="1"/>
    <cellStyle name="Followed Hyperlink" xfId="42287" builtinId="9" hidden="1"/>
    <cellStyle name="Followed Hyperlink" xfId="42279" builtinId="9" hidden="1"/>
    <cellStyle name="Followed Hyperlink" xfId="42271" builtinId="9" hidden="1"/>
    <cellStyle name="Followed Hyperlink" xfId="42266" builtinId="9" hidden="1"/>
    <cellStyle name="Followed Hyperlink" xfId="42278" builtinId="9" hidden="1"/>
    <cellStyle name="Followed Hyperlink" xfId="42294" builtinId="9" hidden="1"/>
    <cellStyle name="Followed Hyperlink" xfId="42262" builtinId="9" hidden="1"/>
    <cellStyle name="Followed Hyperlink" xfId="42254" builtinId="9" hidden="1"/>
    <cellStyle name="Followed Hyperlink" xfId="42246" builtinId="9" hidden="1"/>
    <cellStyle name="Followed Hyperlink" xfId="42240" builtinId="9" hidden="1"/>
    <cellStyle name="Followed Hyperlink" xfId="42236" builtinId="9" hidden="1"/>
    <cellStyle name="Followed Hyperlink" xfId="42232" builtinId="9" hidden="1"/>
    <cellStyle name="Followed Hyperlink" xfId="42228" builtinId="9" hidden="1"/>
    <cellStyle name="Followed Hyperlink" xfId="42224" builtinId="9" hidden="1"/>
    <cellStyle name="Followed Hyperlink" xfId="42208" builtinId="9" hidden="1"/>
    <cellStyle name="Followed Hyperlink" xfId="42212" builtinId="9" hidden="1"/>
    <cellStyle name="Followed Hyperlink" xfId="42203" builtinId="9" hidden="1"/>
    <cellStyle name="Followed Hyperlink" xfId="42195" builtinId="9" hidden="1"/>
    <cellStyle name="Followed Hyperlink" xfId="42187" builtinId="9" hidden="1"/>
    <cellStyle name="Followed Hyperlink" xfId="42179" builtinId="9" hidden="1"/>
    <cellStyle name="Followed Hyperlink" xfId="42169" builtinId="9" hidden="1"/>
    <cellStyle name="Followed Hyperlink" xfId="42161" builtinId="9" hidden="1"/>
    <cellStyle name="Followed Hyperlink" xfId="42153" builtinId="9" hidden="1"/>
    <cellStyle name="Followed Hyperlink" xfId="42145" builtinId="9" hidden="1"/>
    <cellStyle name="Followed Hyperlink" xfId="42140" builtinId="9" hidden="1"/>
    <cellStyle name="Followed Hyperlink" xfId="42152" builtinId="9" hidden="1"/>
    <cellStyle name="Followed Hyperlink" xfId="42168" builtinId="9" hidden="1"/>
    <cellStyle name="Followed Hyperlink" xfId="42136" builtinId="9" hidden="1"/>
    <cellStyle name="Followed Hyperlink" xfId="42128" builtinId="9" hidden="1"/>
    <cellStyle name="Followed Hyperlink" xfId="42120" builtinId="9" hidden="1"/>
    <cellStyle name="Followed Hyperlink" xfId="42114" builtinId="9" hidden="1"/>
    <cellStyle name="Followed Hyperlink" xfId="42110" builtinId="9" hidden="1"/>
    <cellStyle name="Followed Hyperlink" xfId="42106" builtinId="9" hidden="1"/>
    <cellStyle name="Followed Hyperlink" xfId="42102" builtinId="9" hidden="1"/>
    <cellStyle name="Followed Hyperlink" xfId="42098" builtinId="9" hidden="1"/>
    <cellStyle name="Followed Hyperlink" xfId="42082" builtinId="9" hidden="1"/>
    <cellStyle name="Followed Hyperlink" xfId="42086" builtinId="9" hidden="1"/>
    <cellStyle name="Followed Hyperlink" xfId="42077" builtinId="9" hidden="1"/>
    <cellStyle name="Followed Hyperlink" xfId="42069" builtinId="9" hidden="1"/>
    <cellStyle name="Followed Hyperlink" xfId="42061" builtinId="9" hidden="1"/>
    <cellStyle name="Followed Hyperlink" xfId="42053" builtinId="9" hidden="1"/>
    <cellStyle name="Followed Hyperlink" xfId="42043" builtinId="9" hidden="1"/>
    <cellStyle name="Followed Hyperlink" xfId="42035" builtinId="9" hidden="1"/>
    <cellStyle name="Followed Hyperlink" xfId="42027" builtinId="9" hidden="1"/>
    <cellStyle name="Followed Hyperlink" xfId="42019" builtinId="9" hidden="1"/>
    <cellStyle name="Followed Hyperlink" xfId="42014" builtinId="9" hidden="1"/>
    <cellStyle name="Followed Hyperlink" xfId="42026" builtinId="9" hidden="1"/>
    <cellStyle name="Followed Hyperlink" xfId="42042" builtinId="9" hidden="1"/>
    <cellStyle name="Followed Hyperlink" xfId="42010" builtinId="9" hidden="1"/>
    <cellStyle name="Followed Hyperlink" xfId="42002" builtinId="9" hidden="1"/>
    <cellStyle name="Followed Hyperlink" xfId="41994" builtinId="9" hidden="1"/>
    <cellStyle name="Followed Hyperlink" xfId="41988" builtinId="9" hidden="1"/>
    <cellStyle name="Followed Hyperlink" xfId="41984" builtinId="9" hidden="1"/>
    <cellStyle name="Followed Hyperlink" xfId="41980" builtinId="9" hidden="1"/>
    <cellStyle name="Followed Hyperlink" xfId="41976" builtinId="9" hidden="1"/>
    <cellStyle name="Followed Hyperlink" xfId="41972" builtinId="9" hidden="1"/>
    <cellStyle name="Followed Hyperlink" xfId="41956" builtinId="9" hidden="1"/>
    <cellStyle name="Followed Hyperlink" xfId="41960" builtinId="9" hidden="1"/>
    <cellStyle name="Followed Hyperlink" xfId="41951" builtinId="9" hidden="1"/>
    <cellStyle name="Followed Hyperlink" xfId="41943" builtinId="9" hidden="1"/>
    <cellStyle name="Followed Hyperlink" xfId="41935" builtinId="9" hidden="1"/>
    <cellStyle name="Followed Hyperlink" xfId="41927" builtinId="9" hidden="1"/>
    <cellStyle name="Followed Hyperlink" xfId="41917" builtinId="9" hidden="1"/>
    <cellStyle name="Followed Hyperlink" xfId="41909" builtinId="9" hidden="1"/>
    <cellStyle name="Followed Hyperlink" xfId="41901" builtinId="9" hidden="1"/>
    <cellStyle name="Followed Hyperlink" xfId="41893" builtinId="9" hidden="1"/>
    <cellStyle name="Followed Hyperlink" xfId="41888" builtinId="9" hidden="1"/>
    <cellStyle name="Followed Hyperlink" xfId="41900" builtinId="9" hidden="1"/>
    <cellStyle name="Followed Hyperlink" xfId="41916" builtinId="9" hidden="1"/>
    <cellStyle name="Followed Hyperlink" xfId="41884" builtinId="9" hidden="1"/>
    <cellStyle name="Followed Hyperlink" xfId="41876" builtinId="9" hidden="1"/>
    <cellStyle name="Followed Hyperlink" xfId="41868" builtinId="9" hidden="1"/>
    <cellStyle name="Followed Hyperlink" xfId="41862" builtinId="9" hidden="1"/>
    <cellStyle name="Followed Hyperlink" xfId="41858" builtinId="9" hidden="1"/>
    <cellStyle name="Followed Hyperlink" xfId="41854" builtinId="9" hidden="1"/>
    <cellStyle name="Followed Hyperlink" xfId="41850" builtinId="9" hidden="1"/>
    <cellStyle name="Followed Hyperlink" xfId="41846" builtinId="9" hidden="1"/>
    <cellStyle name="Followed Hyperlink" xfId="41830" builtinId="9" hidden="1"/>
    <cellStyle name="Followed Hyperlink" xfId="41834" builtinId="9" hidden="1"/>
    <cellStyle name="Followed Hyperlink" xfId="41825" builtinId="9" hidden="1"/>
    <cellStyle name="Followed Hyperlink" xfId="41817" builtinId="9" hidden="1"/>
    <cellStyle name="Followed Hyperlink" xfId="41809" builtinId="9" hidden="1"/>
    <cellStyle name="Followed Hyperlink" xfId="41801" builtinId="9" hidden="1"/>
    <cellStyle name="Followed Hyperlink" xfId="41791" builtinId="9" hidden="1"/>
    <cellStyle name="Followed Hyperlink" xfId="41783" builtinId="9" hidden="1"/>
    <cellStyle name="Followed Hyperlink" xfId="41775" builtinId="9" hidden="1"/>
    <cellStyle name="Followed Hyperlink" xfId="41767" builtinId="9" hidden="1"/>
    <cellStyle name="Followed Hyperlink" xfId="41762" builtinId="9" hidden="1"/>
    <cellStyle name="Followed Hyperlink" xfId="41774" builtinId="9" hidden="1"/>
    <cellStyle name="Followed Hyperlink" xfId="41790" builtinId="9" hidden="1"/>
    <cellStyle name="Followed Hyperlink" xfId="41758" builtinId="9" hidden="1"/>
    <cellStyle name="Followed Hyperlink" xfId="41750" builtinId="9" hidden="1"/>
    <cellStyle name="Followed Hyperlink" xfId="41742" builtinId="9" hidden="1"/>
    <cellStyle name="Followed Hyperlink" xfId="41736" builtinId="9" hidden="1"/>
    <cellStyle name="Followed Hyperlink" xfId="41732" builtinId="9" hidden="1"/>
    <cellStyle name="Followed Hyperlink" xfId="41728" builtinId="9" hidden="1"/>
    <cellStyle name="Followed Hyperlink" xfId="41724" builtinId="9" hidden="1"/>
    <cellStyle name="Followed Hyperlink" xfId="41720" builtinId="9" hidden="1"/>
    <cellStyle name="Followed Hyperlink" xfId="41704" builtinId="9" hidden="1"/>
    <cellStyle name="Followed Hyperlink" xfId="41708" builtinId="9" hidden="1"/>
    <cellStyle name="Followed Hyperlink" xfId="41699" builtinId="9" hidden="1"/>
    <cellStyle name="Followed Hyperlink" xfId="41691" builtinId="9" hidden="1"/>
    <cellStyle name="Followed Hyperlink" xfId="41683" builtinId="9" hidden="1"/>
    <cellStyle name="Followed Hyperlink" xfId="41675" builtinId="9" hidden="1"/>
    <cellStyle name="Followed Hyperlink" xfId="41665" builtinId="9" hidden="1"/>
    <cellStyle name="Followed Hyperlink" xfId="41657" builtinId="9" hidden="1"/>
    <cellStyle name="Followed Hyperlink" xfId="41649" builtinId="9" hidden="1"/>
    <cellStyle name="Followed Hyperlink" xfId="41641" builtinId="9" hidden="1"/>
    <cellStyle name="Followed Hyperlink" xfId="41636" builtinId="9" hidden="1"/>
    <cellStyle name="Followed Hyperlink" xfId="41648" builtinId="9" hidden="1"/>
    <cellStyle name="Followed Hyperlink" xfId="41664" builtinId="9" hidden="1"/>
    <cellStyle name="Followed Hyperlink" xfId="41632" builtinId="9" hidden="1"/>
    <cellStyle name="Followed Hyperlink" xfId="41624" builtinId="9" hidden="1"/>
    <cellStyle name="Followed Hyperlink" xfId="41616" builtinId="9" hidden="1"/>
    <cellStyle name="Followed Hyperlink" xfId="41610" builtinId="9" hidden="1"/>
    <cellStyle name="Followed Hyperlink" xfId="41606" builtinId="9" hidden="1"/>
    <cellStyle name="Followed Hyperlink" xfId="41602" builtinId="9" hidden="1"/>
    <cellStyle name="Followed Hyperlink" xfId="41598" builtinId="9" hidden="1"/>
    <cellStyle name="Followed Hyperlink" xfId="41594" builtinId="9" hidden="1"/>
    <cellStyle name="Followed Hyperlink" xfId="41578" builtinId="9" hidden="1"/>
    <cellStyle name="Followed Hyperlink" xfId="41582" builtinId="9" hidden="1"/>
    <cellStyle name="Followed Hyperlink" xfId="41573" builtinId="9" hidden="1"/>
    <cellStyle name="Followed Hyperlink" xfId="41565" builtinId="9" hidden="1"/>
    <cellStyle name="Followed Hyperlink" xfId="41557" builtinId="9" hidden="1"/>
    <cellStyle name="Followed Hyperlink" xfId="41549" builtinId="9" hidden="1"/>
    <cellStyle name="Followed Hyperlink" xfId="41539" builtinId="9" hidden="1"/>
    <cellStyle name="Followed Hyperlink" xfId="41531" builtinId="9" hidden="1"/>
    <cellStyle name="Followed Hyperlink" xfId="41523" builtinId="9" hidden="1"/>
    <cellStyle name="Followed Hyperlink" xfId="41515" builtinId="9" hidden="1"/>
    <cellStyle name="Followed Hyperlink" xfId="41510" builtinId="9" hidden="1"/>
    <cellStyle name="Followed Hyperlink" xfId="41522" builtinId="9" hidden="1"/>
    <cellStyle name="Followed Hyperlink" xfId="41538" builtinId="9" hidden="1"/>
    <cellStyle name="Followed Hyperlink" xfId="41506" builtinId="9" hidden="1"/>
    <cellStyle name="Followed Hyperlink" xfId="41498" builtinId="9" hidden="1"/>
    <cellStyle name="Followed Hyperlink" xfId="41490" builtinId="9" hidden="1"/>
    <cellStyle name="Followed Hyperlink" xfId="41484" builtinId="9" hidden="1"/>
    <cellStyle name="Followed Hyperlink" xfId="41480" builtinId="9" hidden="1"/>
    <cellStyle name="Followed Hyperlink" xfId="41476" builtinId="9" hidden="1"/>
    <cellStyle name="Followed Hyperlink" xfId="41472" builtinId="9" hidden="1"/>
    <cellStyle name="Followed Hyperlink" xfId="41468" builtinId="9" hidden="1"/>
    <cellStyle name="Followed Hyperlink" xfId="41452" builtinId="9" hidden="1"/>
    <cellStyle name="Followed Hyperlink" xfId="41456" builtinId="9" hidden="1"/>
    <cellStyle name="Followed Hyperlink" xfId="41447" builtinId="9" hidden="1"/>
    <cellStyle name="Followed Hyperlink" xfId="41439" builtinId="9" hidden="1"/>
    <cellStyle name="Followed Hyperlink" xfId="41431" builtinId="9" hidden="1"/>
    <cellStyle name="Followed Hyperlink" xfId="41423" builtinId="9" hidden="1"/>
    <cellStyle name="Followed Hyperlink" xfId="41413" builtinId="9" hidden="1"/>
    <cellStyle name="Followed Hyperlink" xfId="41405" builtinId="9" hidden="1"/>
    <cellStyle name="Followed Hyperlink" xfId="41397" builtinId="9" hidden="1"/>
    <cellStyle name="Followed Hyperlink" xfId="41389" builtinId="9" hidden="1"/>
    <cellStyle name="Followed Hyperlink" xfId="41384" builtinId="9" hidden="1"/>
    <cellStyle name="Followed Hyperlink" xfId="41396" builtinId="9" hidden="1"/>
    <cellStyle name="Followed Hyperlink" xfId="41412" builtinId="9" hidden="1"/>
    <cellStyle name="Followed Hyperlink" xfId="41380" builtinId="9" hidden="1"/>
    <cellStyle name="Followed Hyperlink" xfId="41372" builtinId="9" hidden="1"/>
    <cellStyle name="Followed Hyperlink" xfId="41364" builtinId="9" hidden="1"/>
    <cellStyle name="Followed Hyperlink" xfId="41358" builtinId="9" hidden="1"/>
    <cellStyle name="Followed Hyperlink" xfId="41354" builtinId="9" hidden="1"/>
    <cellStyle name="Followed Hyperlink" xfId="41350" builtinId="9" hidden="1"/>
    <cellStyle name="Followed Hyperlink" xfId="41346" builtinId="9" hidden="1"/>
    <cellStyle name="Followed Hyperlink" xfId="41342" builtinId="9" hidden="1"/>
    <cellStyle name="Followed Hyperlink" xfId="41326" builtinId="9" hidden="1"/>
    <cellStyle name="Followed Hyperlink" xfId="41330" builtinId="9" hidden="1"/>
    <cellStyle name="Followed Hyperlink" xfId="41321" builtinId="9" hidden="1"/>
    <cellStyle name="Followed Hyperlink" xfId="41313" builtinId="9" hidden="1"/>
    <cellStyle name="Followed Hyperlink" xfId="41305" builtinId="9" hidden="1"/>
    <cellStyle name="Followed Hyperlink" xfId="41297" builtinId="9" hidden="1"/>
    <cellStyle name="Followed Hyperlink" xfId="41287" builtinId="9" hidden="1"/>
    <cellStyle name="Followed Hyperlink" xfId="41279" builtinId="9" hidden="1"/>
    <cellStyle name="Followed Hyperlink" xfId="41271" builtinId="9" hidden="1"/>
    <cellStyle name="Followed Hyperlink" xfId="41263" builtinId="9" hidden="1"/>
    <cellStyle name="Followed Hyperlink" xfId="41258" builtinId="9" hidden="1"/>
    <cellStyle name="Followed Hyperlink" xfId="41270" builtinId="9" hidden="1"/>
    <cellStyle name="Followed Hyperlink" xfId="41286" builtinId="9" hidden="1"/>
    <cellStyle name="Followed Hyperlink" xfId="41254" builtinId="9" hidden="1"/>
    <cellStyle name="Followed Hyperlink" xfId="41246" builtinId="9" hidden="1"/>
    <cellStyle name="Followed Hyperlink" xfId="41238" builtinId="9" hidden="1"/>
    <cellStyle name="Followed Hyperlink" xfId="41232" builtinId="9" hidden="1"/>
    <cellStyle name="Followed Hyperlink" xfId="41228" builtinId="9" hidden="1"/>
    <cellStyle name="Followed Hyperlink" xfId="41224" builtinId="9" hidden="1"/>
    <cellStyle name="Followed Hyperlink" xfId="41220" builtinId="9" hidden="1"/>
    <cellStyle name="Followed Hyperlink" xfId="41216" builtinId="9" hidden="1"/>
    <cellStyle name="Followed Hyperlink" xfId="41200" builtinId="9" hidden="1"/>
    <cellStyle name="Followed Hyperlink" xfId="41204" builtinId="9" hidden="1"/>
    <cellStyle name="Followed Hyperlink" xfId="41195" builtinId="9" hidden="1"/>
    <cellStyle name="Followed Hyperlink" xfId="41187" builtinId="9" hidden="1"/>
    <cellStyle name="Followed Hyperlink" xfId="41179" builtinId="9" hidden="1"/>
    <cellStyle name="Followed Hyperlink" xfId="41171" builtinId="9" hidden="1"/>
    <cellStyle name="Followed Hyperlink" xfId="41161" builtinId="9" hidden="1"/>
    <cellStyle name="Followed Hyperlink" xfId="41153" builtinId="9" hidden="1"/>
    <cellStyle name="Followed Hyperlink" xfId="41145" builtinId="9" hidden="1"/>
    <cellStyle name="Followed Hyperlink" xfId="41137" builtinId="9" hidden="1"/>
    <cellStyle name="Followed Hyperlink" xfId="41132" builtinId="9" hidden="1"/>
    <cellStyle name="Followed Hyperlink" xfId="41144" builtinId="9" hidden="1"/>
    <cellStyle name="Followed Hyperlink" xfId="41160" builtinId="9" hidden="1"/>
    <cellStyle name="Followed Hyperlink" xfId="41128" builtinId="9" hidden="1"/>
    <cellStyle name="Followed Hyperlink" xfId="41120" builtinId="9" hidden="1"/>
    <cellStyle name="Followed Hyperlink" xfId="41112" builtinId="9" hidden="1"/>
    <cellStyle name="Followed Hyperlink" xfId="41106" builtinId="9" hidden="1"/>
    <cellStyle name="Followed Hyperlink" xfId="41102" builtinId="9" hidden="1"/>
    <cellStyle name="Followed Hyperlink" xfId="41098" builtinId="9" hidden="1"/>
    <cellStyle name="Followed Hyperlink" xfId="41094" builtinId="9" hidden="1"/>
    <cellStyle name="Followed Hyperlink" xfId="41090" builtinId="9" hidden="1"/>
    <cellStyle name="Followed Hyperlink" xfId="41074" builtinId="9" hidden="1"/>
    <cellStyle name="Followed Hyperlink" xfId="41078" builtinId="9" hidden="1"/>
    <cellStyle name="Followed Hyperlink" xfId="41069" builtinId="9" hidden="1"/>
    <cellStyle name="Followed Hyperlink" xfId="41061" builtinId="9" hidden="1"/>
    <cellStyle name="Followed Hyperlink" xfId="41053" builtinId="9" hidden="1"/>
    <cellStyle name="Followed Hyperlink" xfId="41045" builtinId="9" hidden="1"/>
    <cellStyle name="Followed Hyperlink" xfId="41035" builtinId="9" hidden="1"/>
    <cellStyle name="Followed Hyperlink" xfId="41027" builtinId="9" hidden="1"/>
    <cellStyle name="Followed Hyperlink" xfId="41019" builtinId="9" hidden="1"/>
    <cellStyle name="Followed Hyperlink" xfId="41011" builtinId="9" hidden="1"/>
    <cellStyle name="Followed Hyperlink" xfId="41006" builtinId="9" hidden="1"/>
    <cellStyle name="Followed Hyperlink" xfId="41018" builtinId="9" hidden="1"/>
    <cellStyle name="Followed Hyperlink" xfId="41034" builtinId="9" hidden="1"/>
    <cellStyle name="Followed Hyperlink" xfId="41002" builtinId="9" hidden="1"/>
    <cellStyle name="Followed Hyperlink" xfId="40994" builtinId="9" hidden="1"/>
    <cellStyle name="Followed Hyperlink" xfId="40986" builtinId="9" hidden="1"/>
    <cellStyle name="Followed Hyperlink" xfId="40980" builtinId="9" hidden="1"/>
    <cellStyle name="Followed Hyperlink" xfId="40976" builtinId="9" hidden="1"/>
    <cellStyle name="Followed Hyperlink" xfId="40972" builtinId="9" hidden="1"/>
    <cellStyle name="Followed Hyperlink" xfId="40968" builtinId="9" hidden="1"/>
    <cellStyle name="Followed Hyperlink" xfId="40964" builtinId="9" hidden="1"/>
    <cellStyle name="Followed Hyperlink" xfId="40948" builtinId="9" hidden="1"/>
    <cellStyle name="Followed Hyperlink" xfId="40952" builtinId="9" hidden="1"/>
    <cellStyle name="Followed Hyperlink" xfId="40943" builtinId="9" hidden="1"/>
    <cellStyle name="Followed Hyperlink" xfId="40935" builtinId="9" hidden="1"/>
    <cellStyle name="Followed Hyperlink" xfId="40927" builtinId="9" hidden="1"/>
    <cellStyle name="Followed Hyperlink" xfId="40919" builtinId="9" hidden="1"/>
    <cellStyle name="Followed Hyperlink" xfId="40909" builtinId="9" hidden="1"/>
    <cellStyle name="Followed Hyperlink" xfId="40901" builtinId="9" hidden="1"/>
    <cellStyle name="Followed Hyperlink" xfId="40893" builtinId="9" hidden="1"/>
    <cellStyle name="Followed Hyperlink" xfId="40885" builtinId="9" hidden="1"/>
    <cellStyle name="Followed Hyperlink" xfId="40880" builtinId="9" hidden="1"/>
    <cellStyle name="Followed Hyperlink" xfId="40892" builtinId="9" hidden="1"/>
    <cellStyle name="Followed Hyperlink" xfId="40908" builtinId="9" hidden="1"/>
    <cellStyle name="Followed Hyperlink" xfId="40876" builtinId="9" hidden="1"/>
    <cellStyle name="Followed Hyperlink" xfId="40868" builtinId="9" hidden="1"/>
    <cellStyle name="Followed Hyperlink" xfId="40860" builtinId="9" hidden="1"/>
    <cellStyle name="Followed Hyperlink" xfId="40854" builtinId="9" hidden="1"/>
    <cellStyle name="Followed Hyperlink" xfId="40850" builtinId="9" hidden="1"/>
    <cellStyle name="Followed Hyperlink" xfId="40846" builtinId="9" hidden="1"/>
    <cellStyle name="Followed Hyperlink" xfId="40842" builtinId="9" hidden="1"/>
    <cellStyle name="Followed Hyperlink" xfId="40838" builtinId="9" hidden="1"/>
    <cellStyle name="Followed Hyperlink" xfId="40822" builtinId="9" hidden="1"/>
    <cellStyle name="Followed Hyperlink" xfId="40826" builtinId="9" hidden="1"/>
    <cellStyle name="Followed Hyperlink" xfId="40817" builtinId="9" hidden="1"/>
    <cellStyle name="Followed Hyperlink" xfId="40809" builtinId="9" hidden="1"/>
    <cellStyle name="Followed Hyperlink" xfId="40801" builtinId="9" hidden="1"/>
    <cellStyle name="Followed Hyperlink" xfId="40793" builtinId="9" hidden="1"/>
    <cellStyle name="Followed Hyperlink" xfId="40783" builtinId="9" hidden="1"/>
    <cellStyle name="Followed Hyperlink" xfId="40775" builtinId="9" hidden="1"/>
    <cellStyle name="Followed Hyperlink" xfId="40767" builtinId="9" hidden="1"/>
    <cellStyle name="Followed Hyperlink" xfId="40759" builtinId="9" hidden="1"/>
    <cellStyle name="Followed Hyperlink" xfId="40754" builtinId="9" hidden="1"/>
    <cellStyle name="Followed Hyperlink" xfId="40766" builtinId="9" hidden="1"/>
    <cellStyle name="Followed Hyperlink" xfId="40782" builtinId="9" hidden="1"/>
    <cellStyle name="Followed Hyperlink" xfId="40750" builtinId="9" hidden="1"/>
    <cellStyle name="Followed Hyperlink" xfId="40742" builtinId="9" hidden="1"/>
    <cellStyle name="Followed Hyperlink" xfId="40734" builtinId="9" hidden="1"/>
    <cellStyle name="Followed Hyperlink" xfId="40728" builtinId="9" hidden="1"/>
    <cellStyle name="Followed Hyperlink" xfId="40724" builtinId="9" hidden="1"/>
    <cellStyle name="Followed Hyperlink" xfId="40720" builtinId="9" hidden="1"/>
    <cellStyle name="Followed Hyperlink" xfId="40716" builtinId="9" hidden="1"/>
    <cellStyle name="Followed Hyperlink" xfId="40712" builtinId="9" hidden="1"/>
    <cellStyle name="Followed Hyperlink" xfId="40696" builtinId="9" hidden="1"/>
    <cellStyle name="Followed Hyperlink" xfId="40700" builtinId="9" hidden="1"/>
    <cellStyle name="Followed Hyperlink" xfId="40691" builtinId="9" hidden="1"/>
    <cellStyle name="Followed Hyperlink" xfId="40683" builtinId="9" hidden="1"/>
    <cellStyle name="Followed Hyperlink" xfId="40675" builtinId="9" hidden="1"/>
    <cellStyle name="Followed Hyperlink" xfId="40667" builtinId="9" hidden="1"/>
    <cellStyle name="Followed Hyperlink" xfId="40657" builtinId="9" hidden="1"/>
    <cellStyle name="Followed Hyperlink" xfId="40649" builtinId="9" hidden="1"/>
    <cellStyle name="Followed Hyperlink" xfId="40641" builtinId="9" hidden="1"/>
    <cellStyle name="Followed Hyperlink" xfId="40633" builtinId="9" hidden="1"/>
    <cellStyle name="Followed Hyperlink" xfId="40628" builtinId="9" hidden="1"/>
    <cellStyle name="Followed Hyperlink" xfId="40640" builtinId="9" hidden="1"/>
    <cellStyle name="Followed Hyperlink" xfId="40656" builtinId="9" hidden="1"/>
    <cellStyle name="Followed Hyperlink" xfId="40624" builtinId="9" hidden="1"/>
    <cellStyle name="Followed Hyperlink" xfId="40616" builtinId="9" hidden="1"/>
    <cellStyle name="Followed Hyperlink" xfId="40608" builtinId="9" hidden="1"/>
    <cellStyle name="Followed Hyperlink" xfId="40602" builtinId="9" hidden="1"/>
    <cellStyle name="Followed Hyperlink" xfId="40598" builtinId="9" hidden="1"/>
    <cellStyle name="Followed Hyperlink" xfId="40594" builtinId="9" hidden="1"/>
    <cellStyle name="Followed Hyperlink" xfId="40590" builtinId="9" hidden="1"/>
    <cellStyle name="Followed Hyperlink" xfId="40586" builtinId="9" hidden="1"/>
    <cellStyle name="Followed Hyperlink" xfId="40570" builtinId="9" hidden="1"/>
    <cellStyle name="Followed Hyperlink" xfId="40574" builtinId="9" hidden="1"/>
    <cellStyle name="Followed Hyperlink" xfId="40565" builtinId="9" hidden="1"/>
    <cellStyle name="Followed Hyperlink" xfId="40557" builtinId="9" hidden="1"/>
    <cellStyle name="Followed Hyperlink" xfId="40549" builtinId="9" hidden="1"/>
    <cellStyle name="Followed Hyperlink" xfId="40541" builtinId="9" hidden="1"/>
    <cellStyle name="Followed Hyperlink" xfId="40531" builtinId="9" hidden="1"/>
    <cellStyle name="Followed Hyperlink" xfId="40523" builtinId="9" hidden="1"/>
    <cellStyle name="Followed Hyperlink" xfId="40515" builtinId="9" hidden="1"/>
    <cellStyle name="Followed Hyperlink" xfId="40507" builtinId="9" hidden="1"/>
    <cellStyle name="Followed Hyperlink" xfId="40502" builtinId="9" hidden="1"/>
    <cellStyle name="Followed Hyperlink" xfId="40514" builtinId="9" hidden="1"/>
    <cellStyle name="Followed Hyperlink" xfId="40530" builtinId="9" hidden="1"/>
    <cellStyle name="Followed Hyperlink" xfId="40498" builtinId="9" hidden="1"/>
    <cellStyle name="Followed Hyperlink" xfId="40490" builtinId="9" hidden="1"/>
    <cellStyle name="Followed Hyperlink" xfId="40482" builtinId="9" hidden="1"/>
    <cellStyle name="Followed Hyperlink" xfId="40476" builtinId="9" hidden="1"/>
    <cellStyle name="Followed Hyperlink" xfId="40472" builtinId="9" hidden="1"/>
    <cellStyle name="Followed Hyperlink" xfId="40468" builtinId="9" hidden="1"/>
    <cellStyle name="Followed Hyperlink" xfId="40464" builtinId="9" hidden="1"/>
    <cellStyle name="Followed Hyperlink" xfId="40460" builtinId="9" hidden="1"/>
    <cellStyle name="Followed Hyperlink" xfId="40444" builtinId="9" hidden="1"/>
    <cellStyle name="Followed Hyperlink" xfId="40448" builtinId="9" hidden="1"/>
    <cellStyle name="Followed Hyperlink" xfId="40439" builtinId="9" hidden="1"/>
    <cellStyle name="Followed Hyperlink" xfId="40431" builtinId="9" hidden="1"/>
    <cellStyle name="Followed Hyperlink" xfId="40423" builtinId="9" hidden="1"/>
    <cellStyle name="Followed Hyperlink" xfId="40415" builtinId="9" hidden="1"/>
    <cellStyle name="Followed Hyperlink" xfId="40405" builtinId="9" hidden="1"/>
    <cellStyle name="Followed Hyperlink" xfId="40397" builtinId="9" hidden="1"/>
    <cellStyle name="Followed Hyperlink" xfId="40389" builtinId="9" hidden="1"/>
    <cellStyle name="Followed Hyperlink" xfId="40381" builtinId="9" hidden="1"/>
    <cellStyle name="Followed Hyperlink" xfId="40376" builtinId="9" hidden="1"/>
    <cellStyle name="Followed Hyperlink" xfId="40388" builtinId="9" hidden="1"/>
    <cellStyle name="Followed Hyperlink" xfId="40404" builtinId="9" hidden="1"/>
    <cellStyle name="Followed Hyperlink" xfId="40372" builtinId="9" hidden="1"/>
    <cellStyle name="Followed Hyperlink" xfId="40364" builtinId="9" hidden="1"/>
    <cellStyle name="Followed Hyperlink" xfId="40356" builtinId="9" hidden="1"/>
    <cellStyle name="Followed Hyperlink" xfId="40350" builtinId="9" hidden="1"/>
    <cellStyle name="Followed Hyperlink" xfId="40346" builtinId="9" hidden="1"/>
    <cellStyle name="Followed Hyperlink" xfId="40342" builtinId="9" hidden="1"/>
    <cellStyle name="Followed Hyperlink" xfId="40338" builtinId="9" hidden="1"/>
    <cellStyle name="Followed Hyperlink" xfId="40334" builtinId="9" hidden="1"/>
    <cellStyle name="Followed Hyperlink" xfId="40318" builtinId="9" hidden="1"/>
    <cellStyle name="Followed Hyperlink" xfId="40322" builtinId="9" hidden="1"/>
    <cellStyle name="Followed Hyperlink" xfId="40313" builtinId="9" hidden="1"/>
    <cellStyle name="Followed Hyperlink" xfId="40305" builtinId="9" hidden="1"/>
    <cellStyle name="Followed Hyperlink" xfId="40297" builtinId="9" hidden="1"/>
    <cellStyle name="Followed Hyperlink" xfId="40289" builtinId="9" hidden="1"/>
    <cellStyle name="Followed Hyperlink" xfId="40279" builtinId="9" hidden="1"/>
    <cellStyle name="Followed Hyperlink" xfId="40271" builtinId="9" hidden="1"/>
    <cellStyle name="Followed Hyperlink" xfId="40263" builtinId="9" hidden="1"/>
    <cellStyle name="Followed Hyperlink" xfId="40255" builtinId="9" hidden="1"/>
    <cellStyle name="Followed Hyperlink" xfId="40250" builtinId="9" hidden="1"/>
    <cellStyle name="Followed Hyperlink" xfId="40262" builtinId="9" hidden="1"/>
    <cellStyle name="Followed Hyperlink" xfId="40278" builtinId="9" hidden="1"/>
    <cellStyle name="Followed Hyperlink" xfId="40246" builtinId="9" hidden="1"/>
    <cellStyle name="Followed Hyperlink" xfId="40238" builtinId="9" hidden="1"/>
    <cellStyle name="Followed Hyperlink" xfId="40230" builtinId="9" hidden="1"/>
    <cellStyle name="Followed Hyperlink" xfId="40224" builtinId="9" hidden="1"/>
    <cellStyle name="Followed Hyperlink" xfId="40220" builtinId="9" hidden="1"/>
    <cellStyle name="Followed Hyperlink" xfId="40216" builtinId="9" hidden="1"/>
    <cellStyle name="Followed Hyperlink" xfId="40212" builtinId="9" hidden="1"/>
    <cellStyle name="Followed Hyperlink" xfId="40208" builtinId="9" hidden="1"/>
    <cellStyle name="Followed Hyperlink" xfId="40192" builtinId="9" hidden="1"/>
    <cellStyle name="Followed Hyperlink" xfId="40196" builtinId="9" hidden="1"/>
    <cellStyle name="Followed Hyperlink" xfId="40187" builtinId="9" hidden="1"/>
    <cellStyle name="Followed Hyperlink" xfId="40179" builtinId="9" hidden="1"/>
    <cellStyle name="Followed Hyperlink" xfId="40171" builtinId="9" hidden="1"/>
    <cellStyle name="Followed Hyperlink" xfId="40163" builtinId="9" hidden="1"/>
    <cellStyle name="Followed Hyperlink" xfId="40153" builtinId="9" hidden="1"/>
    <cellStyle name="Followed Hyperlink" xfId="40145" builtinId="9" hidden="1"/>
    <cellStyle name="Followed Hyperlink" xfId="40137" builtinId="9" hidden="1"/>
    <cellStyle name="Followed Hyperlink" xfId="40129" builtinId="9" hidden="1"/>
    <cellStyle name="Followed Hyperlink" xfId="40124" builtinId="9" hidden="1"/>
    <cellStyle name="Followed Hyperlink" xfId="40136" builtinId="9" hidden="1"/>
    <cellStyle name="Followed Hyperlink" xfId="40152" builtinId="9" hidden="1"/>
    <cellStyle name="Followed Hyperlink" xfId="40120" builtinId="9" hidden="1"/>
    <cellStyle name="Followed Hyperlink" xfId="40112" builtinId="9" hidden="1"/>
    <cellStyle name="Followed Hyperlink" xfId="40104" builtinId="9" hidden="1"/>
    <cellStyle name="Followed Hyperlink" xfId="40098" builtinId="9" hidden="1"/>
    <cellStyle name="Followed Hyperlink" xfId="40094" builtinId="9" hidden="1"/>
    <cellStyle name="Followed Hyperlink" xfId="40090" builtinId="9" hidden="1"/>
    <cellStyle name="Followed Hyperlink" xfId="40086" builtinId="9" hidden="1"/>
    <cellStyle name="Followed Hyperlink" xfId="40082" builtinId="9" hidden="1"/>
    <cellStyle name="Followed Hyperlink" xfId="40066" builtinId="9" hidden="1"/>
    <cellStyle name="Followed Hyperlink" xfId="40070" builtinId="9" hidden="1"/>
    <cellStyle name="Followed Hyperlink" xfId="40061" builtinId="9" hidden="1"/>
    <cellStyle name="Followed Hyperlink" xfId="40053" builtinId="9" hidden="1"/>
    <cellStyle name="Followed Hyperlink" xfId="40045" builtinId="9" hidden="1"/>
    <cellStyle name="Followed Hyperlink" xfId="40037" builtinId="9" hidden="1"/>
    <cellStyle name="Followed Hyperlink" xfId="40027" builtinId="9" hidden="1"/>
    <cellStyle name="Followed Hyperlink" xfId="40019" builtinId="9" hidden="1"/>
    <cellStyle name="Followed Hyperlink" xfId="40011" builtinId="9" hidden="1"/>
    <cellStyle name="Followed Hyperlink" xfId="40003" builtinId="9" hidden="1"/>
    <cellStyle name="Followed Hyperlink" xfId="39998" builtinId="9" hidden="1"/>
    <cellStyle name="Followed Hyperlink" xfId="40010" builtinId="9" hidden="1"/>
    <cellStyle name="Followed Hyperlink" xfId="40026" builtinId="9" hidden="1"/>
    <cellStyle name="Followed Hyperlink" xfId="39994" builtinId="9" hidden="1"/>
    <cellStyle name="Followed Hyperlink" xfId="39986" builtinId="9" hidden="1"/>
    <cellStyle name="Followed Hyperlink" xfId="39978" builtinId="9" hidden="1"/>
    <cellStyle name="Followed Hyperlink" xfId="39972" builtinId="9" hidden="1"/>
    <cellStyle name="Followed Hyperlink" xfId="39968" builtinId="9" hidden="1"/>
    <cellStyle name="Followed Hyperlink" xfId="39964" builtinId="9" hidden="1"/>
    <cellStyle name="Followed Hyperlink" xfId="39960" builtinId="9" hidden="1"/>
    <cellStyle name="Followed Hyperlink" xfId="39956" builtinId="9" hidden="1"/>
    <cellStyle name="Followed Hyperlink" xfId="39940" builtinId="9" hidden="1"/>
    <cellStyle name="Followed Hyperlink" xfId="39944" builtinId="9" hidden="1"/>
    <cellStyle name="Followed Hyperlink" xfId="39935" builtinId="9" hidden="1"/>
    <cellStyle name="Followed Hyperlink" xfId="39927" builtinId="9" hidden="1"/>
    <cellStyle name="Followed Hyperlink" xfId="39919" builtinId="9" hidden="1"/>
    <cellStyle name="Followed Hyperlink" xfId="39911" builtinId="9" hidden="1"/>
    <cellStyle name="Followed Hyperlink" xfId="39901" builtinId="9" hidden="1"/>
    <cellStyle name="Followed Hyperlink" xfId="39893" builtinId="9" hidden="1"/>
    <cellStyle name="Followed Hyperlink" xfId="39885" builtinId="9" hidden="1"/>
    <cellStyle name="Followed Hyperlink" xfId="39877" builtinId="9" hidden="1"/>
    <cellStyle name="Followed Hyperlink" xfId="39872" builtinId="9" hidden="1"/>
    <cellStyle name="Followed Hyperlink" xfId="39884" builtinId="9" hidden="1"/>
    <cellStyle name="Followed Hyperlink" xfId="39900" builtinId="9" hidden="1"/>
    <cellStyle name="Followed Hyperlink" xfId="39868" builtinId="9" hidden="1"/>
    <cellStyle name="Followed Hyperlink" xfId="39860" builtinId="9" hidden="1"/>
    <cellStyle name="Followed Hyperlink" xfId="39852" builtinId="9" hidden="1"/>
    <cellStyle name="Followed Hyperlink" xfId="39846" builtinId="9" hidden="1"/>
    <cellStyle name="Followed Hyperlink" xfId="39842" builtinId="9" hidden="1"/>
    <cellStyle name="Followed Hyperlink" xfId="39838" builtinId="9" hidden="1"/>
    <cellStyle name="Followed Hyperlink" xfId="39834" builtinId="9" hidden="1"/>
    <cellStyle name="Followed Hyperlink" xfId="39830" builtinId="9" hidden="1"/>
    <cellStyle name="Followed Hyperlink" xfId="39814" builtinId="9" hidden="1"/>
    <cellStyle name="Followed Hyperlink" xfId="39818" builtinId="9" hidden="1"/>
    <cellStyle name="Followed Hyperlink" xfId="39809" builtinId="9" hidden="1"/>
    <cellStyle name="Followed Hyperlink" xfId="39801" builtinId="9" hidden="1"/>
    <cellStyle name="Followed Hyperlink" xfId="39793" builtinId="9" hidden="1"/>
    <cellStyle name="Followed Hyperlink" xfId="39785" builtinId="9" hidden="1"/>
    <cellStyle name="Followed Hyperlink" xfId="39775" builtinId="9" hidden="1"/>
    <cellStyle name="Followed Hyperlink" xfId="39767" builtinId="9" hidden="1"/>
    <cellStyle name="Followed Hyperlink" xfId="39759" builtinId="9" hidden="1"/>
    <cellStyle name="Followed Hyperlink" xfId="39751" builtinId="9" hidden="1"/>
    <cellStyle name="Followed Hyperlink" xfId="39746" builtinId="9" hidden="1"/>
    <cellStyle name="Followed Hyperlink" xfId="39758" builtinId="9" hidden="1"/>
    <cellStyle name="Followed Hyperlink" xfId="39774" builtinId="9" hidden="1"/>
    <cellStyle name="Followed Hyperlink" xfId="39742" builtinId="9" hidden="1"/>
    <cellStyle name="Followed Hyperlink" xfId="39734" builtinId="9" hidden="1"/>
    <cellStyle name="Followed Hyperlink" xfId="39726" builtinId="9" hidden="1"/>
    <cellStyle name="Followed Hyperlink" xfId="39720" builtinId="9" hidden="1"/>
    <cellStyle name="Followed Hyperlink" xfId="39716" builtinId="9" hidden="1"/>
    <cellStyle name="Followed Hyperlink" xfId="39712" builtinId="9" hidden="1"/>
    <cellStyle name="Followed Hyperlink" xfId="39708" builtinId="9" hidden="1"/>
    <cellStyle name="Followed Hyperlink" xfId="39704" builtinId="9" hidden="1"/>
    <cellStyle name="Followed Hyperlink" xfId="39688" builtinId="9" hidden="1"/>
    <cellStyle name="Followed Hyperlink" xfId="39692" builtinId="9" hidden="1"/>
    <cellStyle name="Followed Hyperlink" xfId="39683" builtinId="9" hidden="1"/>
    <cellStyle name="Followed Hyperlink" xfId="39675" builtinId="9" hidden="1"/>
    <cellStyle name="Followed Hyperlink" xfId="39667" builtinId="9" hidden="1"/>
    <cellStyle name="Followed Hyperlink" xfId="39659" builtinId="9" hidden="1"/>
    <cellStyle name="Followed Hyperlink" xfId="39649" builtinId="9" hidden="1"/>
    <cellStyle name="Followed Hyperlink" xfId="39641" builtinId="9" hidden="1"/>
    <cellStyle name="Followed Hyperlink" xfId="39633" builtinId="9" hidden="1"/>
    <cellStyle name="Followed Hyperlink" xfId="39625" builtinId="9" hidden="1"/>
    <cellStyle name="Followed Hyperlink" xfId="39620" builtinId="9" hidden="1"/>
    <cellStyle name="Followed Hyperlink" xfId="39632" builtinId="9" hidden="1"/>
    <cellStyle name="Followed Hyperlink" xfId="39648" builtinId="9" hidden="1"/>
    <cellStyle name="Followed Hyperlink" xfId="39616" builtinId="9" hidden="1"/>
    <cellStyle name="Followed Hyperlink" xfId="39608" builtinId="9" hidden="1"/>
    <cellStyle name="Followed Hyperlink" xfId="39600" builtinId="9" hidden="1"/>
    <cellStyle name="Followed Hyperlink" xfId="39594" builtinId="9" hidden="1"/>
    <cellStyle name="Followed Hyperlink" xfId="39590" builtinId="9" hidden="1"/>
    <cellStyle name="Followed Hyperlink" xfId="39586" builtinId="9" hidden="1"/>
    <cellStyle name="Followed Hyperlink" xfId="39582" builtinId="9" hidden="1"/>
    <cellStyle name="Followed Hyperlink" xfId="39578" builtinId="9" hidden="1"/>
    <cellStyle name="Followed Hyperlink" xfId="39562" builtinId="9" hidden="1"/>
    <cellStyle name="Followed Hyperlink" xfId="39566" builtinId="9" hidden="1"/>
    <cellStyle name="Followed Hyperlink" xfId="39557" builtinId="9" hidden="1"/>
    <cellStyle name="Followed Hyperlink" xfId="39549" builtinId="9" hidden="1"/>
    <cellStyle name="Followed Hyperlink" xfId="39541" builtinId="9" hidden="1"/>
    <cellStyle name="Followed Hyperlink" xfId="39533" builtinId="9" hidden="1"/>
    <cellStyle name="Followed Hyperlink" xfId="39523" builtinId="9" hidden="1"/>
    <cellStyle name="Followed Hyperlink" xfId="39515" builtinId="9" hidden="1"/>
    <cellStyle name="Followed Hyperlink" xfId="39507" builtinId="9" hidden="1"/>
    <cellStyle name="Followed Hyperlink" xfId="39499" builtinId="9" hidden="1"/>
    <cellStyle name="Followed Hyperlink" xfId="39494" builtinId="9" hidden="1"/>
    <cellStyle name="Followed Hyperlink" xfId="39506" builtinId="9" hidden="1"/>
    <cellStyle name="Followed Hyperlink" xfId="39522" builtinId="9" hidden="1"/>
    <cellStyle name="Followed Hyperlink" xfId="39490" builtinId="9" hidden="1"/>
    <cellStyle name="Followed Hyperlink" xfId="39482" builtinId="9" hidden="1"/>
    <cellStyle name="Followed Hyperlink" xfId="39474" builtinId="9" hidden="1"/>
    <cellStyle name="Followed Hyperlink" xfId="39468" builtinId="9" hidden="1"/>
    <cellStyle name="Followed Hyperlink" xfId="39464" builtinId="9" hidden="1"/>
    <cellStyle name="Followed Hyperlink" xfId="39460" builtinId="9" hidden="1"/>
    <cellStyle name="Followed Hyperlink" xfId="39456" builtinId="9" hidden="1"/>
    <cellStyle name="Followed Hyperlink" xfId="39452" builtinId="9" hidden="1"/>
    <cellStyle name="Followed Hyperlink" xfId="39436" builtinId="9" hidden="1"/>
    <cellStyle name="Followed Hyperlink" xfId="39440" builtinId="9" hidden="1"/>
    <cellStyle name="Followed Hyperlink" xfId="39431" builtinId="9" hidden="1"/>
    <cellStyle name="Followed Hyperlink" xfId="39423" builtinId="9" hidden="1"/>
    <cellStyle name="Followed Hyperlink" xfId="39415" builtinId="9" hidden="1"/>
    <cellStyle name="Followed Hyperlink" xfId="39407" builtinId="9" hidden="1"/>
    <cellStyle name="Followed Hyperlink" xfId="39397" builtinId="9" hidden="1"/>
    <cellStyle name="Followed Hyperlink" xfId="39389" builtinId="9" hidden="1"/>
    <cellStyle name="Followed Hyperlink" xfId="39381" builtinId="9" hidden="1"/>
    <cellStyle name="Followed Hyperlink" xfId="39373" builtinId="9" hidden="1"/>
    <cellStyle name="Followed Hyperlink" xfId="39368" builtinId="9" hidden="1"/>
    <cellStyle name="Followed Hyperlink" xfId="39380" builtinId="9" hidden="1"/>
    <cellStyle name="Followed Hyperlink" xfId="39396" builtinId="9" hidden="1"/>
    <cellStyle name="Followed Hyperlink" xfId="39364" builtinId="9" hidden="1"/>
    <cellStyle name="Followed Hyperlink" xfId="39356" builtinId="9" hidden="1"/>
    <cellStyle name="Followed Hyperlink" xfId="39348" builtinId="9" hidden="1"/>
    <cellStyle name="Followed Hyperlink" xfId="39342" builtinId="9" hidden="1"/>
    <cellStyle name="Followed Hyperlink" xfId="39338" builtinId="9" hidden="1"/>
    <cellStyle name="Followed Hyperlink" xfId="39334" builtinId="9" hidden="1"/>
    <cellStyle name="Followed Hyperlink" xfId="39330" builtinId="9" hidden="1"/>
    <cellStyle name="Followed Hyperlink" xfId="39326" builtinId="9" hidden="1"/>
    <cellStyle name="Followed Hyperlink" xfId="39310" builtinId="9" hidden="1"/>
    <cellStyle name="Followed Hyperlink" xfId="39314" builtinId="9" hidden="1"/>
    <cellStyle name="Followed Hyperlink" xfId="39305" builtinId="9" hidden="1"/>
    <cellStyle name="Followed Hyperlink" xfId="39297" builtinId="9" hidden="1"/>
    <cellStyle name="Followed Hyperlink" xfId="39289" builtinId="9" hidden="1"/>
    <cellStyle name="Followed Hyperlink" xfId="39281" builtinId="9" hidden="1"/>
    <cellStyle name="Followed Hyperlink" xfId="39271" builtinId="9" hidden="1"/>
    <cellStyle name="Followed Hyperlink" xfId="39263" builtinId="9" hidden="1"/>
    <cellStyle name="Followed Hyperlink" xfId="39255" builtinId="9" hidden="1"/>
    <cellStyle name="Followed Hyperlink" xfId="39247" builtinId="9" hidden="1"/>
    <cellStyle name="Followed Hyperlink" xfId="39242" builtinId="9" hidden="1"/>
    <cellStyle name="Followed Hyperlink" xfId="39254" builtinId="9" hidden="1"/>
    <cellStyle name="Followed Hyperlink" xfId="39270" builtinId="9" hidden="1"/>
    <cellStyle name="Followed Hyperlink" xfId="39238" builtinId="9" hidden="1"/>
    <cellStyle name="Followed Hyperlink" xfId="39230" builtinId="9" hidden="1"/>
    <cellStyle name="Followed Hyperlink" xfId="39222" builtinId="9" hidden="1"/>
    <cellStyle name="Followed Hyperlink" xfId="39216" builtinId="9" hidden="1"/>
    <cellStyle name="Followed Hyperlink" xfId="39212" builtinId="9" hidden="1"/>
    <cellStyle name="Followed Hyperlink" xfId="39208" builtinId="9" hidden="1"/>
    <cellStyle name="Followed Hyperlink" xfId="39204" builtinId="9" hidden="1"/>
    <cellStyle name="Followed Hyperlink" xfId="39200" builtinId="9" hidden="1"/>
    <cellStyle name="Followed Hyperlink" xfId="39184" builtinId="9" hidden="1"/>
    <cellStyle name="Followed Hyperlink" xfId="39188" builtinId="9" hidden="1"/>
    <cellStyle name="Followed Hyperlink" xfId="39179" builtinId="9" hidden="1"/>
    <cellStyle name="Followed Hyperlink" xfId="39171" builtinId="9" hidden="1"/>
    <cellStyle name="Followed Hyperlink" xfId="39163" builtinId="9" hidden="1"/>
    <cellStyle name="Followed Hyperlink" xfId="39155" builtinId="9" hidden="1"/>
    <cellStyle name="Followed Hyperlink" xfId="39145" builtinId="9" hidden="1"/>
    <cellStyle name="Followed Hyperlink" xfId="39137" builtinId="9" hidden="1"/>
    <cellStyle name="Followed Hyperlink" xfId="39129" builtinId="9" hidden="1"/>
    <cellStyle name="Followed Hyperlink" xfId="39121" builtinId="9" hidden="1"/>
    <cellStyle name="Followed Hyperlink" xfId="39116" builtinId="9" hidden="1"/>
    <cellStyle name="Followed Hyperlink" xfId="39128" builtinId="9" hidden="1"/>
    <cellStyle name="Followed Hyperlink" xfId="39144" builtinId="9" hidden="1"/>
    <cellStyle name="Followed Hyperlink" xfId="39112" builtinId="9" hidden="1"/>
    <cellStyle name="Followed Hyperlink" xfId="39104" builtinId="9" hidden="1"/>
    <cellStyle name="Followed Hyperlink" xfId="39096" builtinId="9" hidden="1"/>
    <cellStyle name="Followed Hyperlink" xfId="39090" builtinId="9" hidden="1"/>
    <cellStyle name="Followed Hyperlink" xfId="39086" builtinId="9" hidden="1"/>
    <cellStyle name="Followed Hyperlink" xfId="39082" builtinId="9" hidden="1"/>
    <cellStyle name="Followed Hyperlink" xfId="39078" builtinId="9" hidden="1"/>
    <cellStyle name="Followed Hyperlink" xfId="39074" builtinId="9" hidden="1"/>
    <cellStyle name="Followed Hyperlink" xfId="39058" builtinId="9" hidden="1"/>
    <cellStyle name="Followed Hyperlink" xfId="39062" builtinId="9" hidden="1"/>
    <cellStyle name="Followed Hyperlink" xfId="39053" builtinId="9" hidden="1"/>
    <cellStyle name="Followed Hyperlink" xfId="39045" builtinId="9" hidden="1"/>
    <cellStyle name="Followed Hyperlink" xfId="39037" builtinId="9" hidden="1"/>
    <cellStyle name="Followed Hyperlink" xfId="39029" builtinId="9" hidden="1"/>
    <cellStyle name="Followed Hyperlink" xfId="39019" builtinId="9" hidden="1"/>
    <cellStyle name="Followed Hyperlink" xfId="39011" builtinId="9" hidden="1"/>
    <cellStyle name="Followed Hyperlink" xfId="39003" builtinId="9" hidden="1"/>
    <cellStyle name="Followed Hyperlink" xfId="38995" builtinId="9" hidden="1"/>
    <cellStyle name="Followed Hyperlink" xfId="38990" builtinId="9" hidden="1"/>
    <cellStyle name="Followed Hyperlink" xfId="39002" builtinId="9" hidden="1"/>
    <cellStyle name="Followed Hyperlink" xfId="39018" builtinId="9" hidden="1"/>
    <cellStyle name="Followed Hyperlink" xfId="38986" builtinId="9" hidden="1"/>
    <cellStyle name="Followed Hyperlink" xfId="38978" builtinId="9" hidden="1"/>
    <cellStyle name="Followed Hyperlink" xfId="38970" builtinId="9" hidden="1"/>
    <cellStyle name="Followed Hyperlink" xfId="38964" builtinId="9" hidden="1"/>
    <cellStyle name="Followed Hyperlink" xfId="38960" builtinId="9" hidden="1"/>
    <cellStyle name="Followed Hyperlink" xfId="38956" builtinId="9" hidden="1"/>
    <cellStyle name="Followed Hyperlink" xfId="38952" builtinId="9" hidden="1"/>
    <cellStyle name="Followed Hyperlink" xfId="38948" builtinId="9" hidden="1"/>
    <cellStyle name="Followed Hyperlink" xfId="38932" builtinId="9" hidden="1"/>
    <cellStyle name="Followed Hyperlink" xfId="38936" builtinId="9" hidden="1"/>
    <cellStyle name="Followed Hyperlink" xfId="38927" builtinId="9" hidden="1"/>
    <cellStyle name="Followed Hyperlink" xfId="38919" builtinId="9" hidden="1"/>
    <cellStyle name="Followed Hyperlink" xfId="38911" builtinId="9" hidden="1"/>
    <cellStyle name="Followed Hyperlink" xfId="38903" builtinId="9" hidden="1"/>
    <cellStyle name="Followed Hyperlink" xfId="38893" builtinId="9" hidden="1"/>
    <cellStyle name="Followed Hyperlink" xfId="38885" builtinId="9" hidden="1"/>
    <cellStyle name="Followed Hyperlink" xfId="38877" builtinId="9" hidden="1"/>
    <cellStyle name="Followed Hyperlink" xfId="38869" builtinId="9" hidden="1"/>
    <cellStyle name="Followed Hyperlink" xfId="38864" builtinId="9" hidden="1"/>
    <cellStyle name="Followed Hyperlink" xfId="38876" builtinId="9" hidden="1"/>
    <cellStyle name="Followed Hyperlink" xfId="38892" builtinId="9" hidden="1"/>
    <cellStyle name="Followed Hyperlink" xfId="38860" builtinId="9" hidden="1"/>
    <cellStyle name="Followed Hyperlink" xfId="38852" builtinId="9" hidden="1"/>
    <cellStyle name="Followed Hyperlink" xfId="38844" builtinId="9" hidden="1"/>
    <cellStyle name="Followed Hyperlink" xfId="38838" builtinId="9" hidden="1"/>
    <cellStyle name="Followed Hyperlink" xfId="38834" builtinId="9" hidden="1"/>
    <cellStyle name="Followed Hyperlink" xfId="38830" builtinId="9" hidden="1"/>
    <cellStyle name="Followed Hyperlink" xfId="38826" builtinId="9" hidden="1"/>
    <cellStyle name="Followed Hyperlink" xfId="38822" builtinId="9" hidden="1"/>
    <cellStyle name="Followed Hyperlink" xfId="38806" builtinId="9" hidden="1"/>
    <cellStyle name="Followed Hyperlink" xfId="38810" builtinId="9" hidden="1"/>
    <cellStyle name="Followed Hyperlink" xfId="38801" builtinId="9" hidden="1"/>
    <cellStyle name="Followed Hyperlink" xfId="38793" builtinId="9" hidden="1"/>
    <cellStyle name="Followed Hyperlink" xfId="38785" builtinId="9" hidden="1"/>
    <cellStyle name="Followed Hyperlink" xfId="38777" builtinId="9" hidden="1"/>
    <cellStyle name="Followed Hyperlink" xfId="38767" builtinId="9" hidden="1"/>
    <cellStyle name="Followed Hyperlink" xfId="38759" builtinId="9" hidden="1"/>
    <cellStyle name="Followed Hyperlink" xfId="38751" builtinId="9" hidden="1"/>
    <cellStyle name="Followed Hyperlink" xfId="38743" builtinId="9" hidden="1"/>
    <cellStyle name="Followed Hyperlink" xfId="38738" builtinId="9" hidden="1"/>
    <cellStyle name="Followed Hyperlink" xfId="38750" builtinId="9" hidden="1"/>
    <cellStyle name="Followed Hyperlink" xfId="38766" builtinId="9" hidden="1"/>
    <cellStyle name="Followed Hyperlink" xfId="38734" builtinId="9" hidden="1"/>
    <cellStyle name="Followed Hyperlink" xfId="38726" builtinId="9" hidden="1"/>
    <cellStyle name="Followed Hyperlink" xfId="38718" builtinId="9" hidden="1"/>
    <cellStyle name="Followed Hyperlink" xfId="38712" builtinId="9" hidden="1"/>
    <cellStyle name="Followed Hyperlink" xfId="38708" builtinId="9" hidden="1"/>
    <cellStyle name="Followed Hyperlink" xfId="38704" builtinId="9" hidden="1"/>
    <cellStyle name="Followed Hyperlink" xfId="38700" builtinId="9" hidden="1"/>
    <cellStyle name="Followed Hyperlink" xfId="38696" builtinId="9" hidden="1"/>
    <cellStyle name="Followed Hyperlink" xfId="38680" builtinId="9" hidden="1"/>
    <cellStyle name="Followed Hyperlink" xfId="38684" builtinId="9" hidden="1"/>
    <cellStyle name="Followed Hyperlink" xfId="38675" builtinId="9" hidden="1"/>
    <cellStyle name="Followed Hyperlink" xfId="38667" builtinId="9" hidden="1"/>
    <cellStyle name="Followed Hyperlink" xfId="38659" builtinId="9" hidden="1"/>
    <cellStyle name="Followed Hyperlink" xfId="38651" builtinId="9" hidden="1"/>
    <cellStyle name="Followed Hyperlink" xfId="38641" builtinId="9" hidden="1"/>
    <cellStyle name="Followed Hyperlink" xfId="38633" builtinId="9" hidden="1"/>
    <cellStyle name="Followed Hyperlink" xfId="38625" builtinId="9" hidden="1"/>
    <cellStyle name="Followed Hyperlink" xfId="38617" builtinId="9" hidden="1"/>
    <cellStyle name="Followed Hyperlink" xfId="38612" builtinId="9" hidden="1"/>
    <cellStyle name="Followed Hyperlink" xfId="38624" builtinId="9" hidden="1"/>
    <cellStyle name="Followed Hyperlink" xfId="38640" builtinId="9" hidden="1"/>
    <cellStyle name="Followed Hyperlink" xfId="38608" builtinId="9" hidden="1"/>
    <cellStyle name="Followed Hyperlink" xfId="38600" builtinId="9" hidden="1"/>
    <cellStyle name="Followed Hyperlink" xfId="38592" builtinId="9" hidden="1"/>
    <cellStyle name="Followed Hyperlink" xfId="38586" builtinId="9" hidden="1"/>
    <cellStyle name="Followed Hyperlink" xfId="38582" builtinId="9" hidden="1"/>
    <cellStyle name="Followed Hyperlink" xfId="38578" builtinId="9" hidden="1"/>
    <cellStyle name="Followed Hyperlink" xfId="38574" builtinId="9" hidden="1"/>
    <cellStyle name="Followed Hyperlink" xfId="38570" builtinId="9" hidden="1"/>
    <cellStyle name="Followed Hyperlink" xfId="38554" builtinId="9" hidden="1"/>
    <cellStyle name="Followed Hyperlink" xfId="38558" builtinId="9" hidden="1"/>
    <cellStyle name="Followed Hyperlink" xfId="38549" builtinId="9" hidden="1"/>
    <cellStyle name="Followed Hyperlink" xfId="38541" builtinId="9" hidden="1"/>
    <cellStyle name="Followed Hyperlink" xfId="38533" builtinId="9" hidden="1"/>
    <cellStyle name="Followed Hyperlink" xfId="38525" builtinId="9" hidden="1"/>
    <cellStyle name="Followed Hyperlink" xfId="38515" builtinId="9" hidden="1"/>
    <cellStyle name="Followed Hyperlink" xfId="38507" builtinId="9" hidden="1"/>
    <cellStyle name="Followed Hyperlink" xfId="38499" builtinId="9" hidden="1"/>
    <cellStyle name="Followed Hyperlink" xfId="38491" builtinId="9" hidden="1"/>
    <cellStyle name="Followed Hyperlink" xfId="38486" builtinId="9" hidden="1"/>
    <cellStyle name="Followed Hyperlink" xfId="38498" builtinId="9" hidden="1"/>
    <cellStyle name="Followed Hyperlink" xfId="38514" builtinId="9" hidden="1"/>
    <cellStyle name="Followed Hyperlink" xfId="38482" builtinId="9" hidden="1"/>
    <cellStyle name="Followed Hyperlink" xfId="38474" builtinId="9" hidden="1"/>
    <cellStyle name="Followed Hyperlink" xfId="38466" builtinId="9" hidden="1"/>
    <cellStyle name="Followed Hyperlink" xfId="38460" builtinId="9" hidden="1"/>
    <cellStyle name="Followed Hyperlink" xfId="38456" builtinId="9" hidden="1"/>
    <cellStyle name="Followed Hyperlink" xfId="38452" builtinId="9" hidden="1"/>
    <cellStyle name="Followed Hyperlink" xfId="38448" builtinId="9" hidden="1"/>
    <cellStyle name="Followed Hyperlink" xfId="38444" builtinId="9" hidden="1"/>
    <cellStyle name="Followed Hyperlink" xfId="38428" builtinId="9" hidden="1"/>
    <cellStyle name="Followed Hyperlink" xfId="38432" builtinId="9" hidden="1"/>
    <cellStyle name="Followed Hyperlink" xfId="38423" builtinId="9" hidden="1"/>
    <cellStyle name="Followed Hyperlink" xfId="38415" builtinId="9" hidden="1"/>
    <cellStyle name="Followed Hyperlink" xfId="38407" builtinId="9" hidden="1"/>
    <cellStyle name="Followed Hyperlink" xfId="38399" builtinId="9" hidden="1"/>
    <cellStyle name="Followed Hyperlink" xfId="38389" builtinId="9" hidden="1"/>
    <cellStyle name="Followed Hyperlink" xfId="38381" builtinId="9" hidden="1"/>
    <cellStyle name="Followed Hyperlink" xfId="38373" builtinId="9" hidden="1"/>
    <cellStyle name="Followed Hyperlink" xfId="38365" builtinId="9" hidden="1"/>
    <cellStyle name="Followed Hyperlink" xfId="38360" builtinId="9" hidden="1"/>
    <cellStyle name="Followed Hyperlink" xfId="38372" builtinId="9" hidden="1"/>
    <cellStyle name="Followed Hyperlink" xfId="38388" builtinId="9" hidden="1"/>
    <cellStyle name="Followed Hyperlink" xfId="38356" builtinId="9" hidden="1"/>
    <cellStyle name="Followed Hyperlink" xfId="38348" builtinId="9" hidden="1"/>
    <cellStyle name="Followed Hyperlink" xfId="38340" builtinId="9" hidden="1"/>
    <cellStyle name="Followed Hyperlink" xfId="38334" builtinId="9" hidden="1"/>
    <cellStyle name="Followed Hyperlink" xfId="38330" builtinId="9" hidden="1"/>
    <cellStyle name="Followed Hyperlink" xfId="38326" builtinId="9" hidden="1"/>
    <cellStyle name="Followed Hyperlink" xfId="38322" builtinId="9" hidden="1"/>
    <cellStyle name="Followed Hyperlink" xfId="38318" builtinId="9" hidden="1"/>
    <cellStyle name="Followed Hyperlink" xfId="38302" builtinId="9" hidden="1"/>
    <cellStyle name="Followed Hyperlink" xfId="38306" builtinId="9" hidden="1"/>
    <cellStyle name="Followed Hyperlink" xfId="38297" builtinId="9" hidden="1"/>
    <cellStyle name="Followed Hyperlink" xfId="38289" builtinId="9" hidden="1"/>
    <cellStyle name="Followed Hyperlink" xfId="38281" builtinId="9" hidden="1"/>
    <cellStyle name="Followed Hyperlink" xfId="38273" builtinId="9" hidden="1"/>
    <cellStyle name="Followed Hyperlink" xfId="38263" builtinId="9" hidden="1"/>
    <cellStyle name="Followed Hyperlink" xfId="38255" builtinId="9" hidden="1"/>
    <cellStyle name="Followed Hyperlink" xfId="38247" builtinId="9" hidden="1"/>
    <cellStyle name="Followed Hyperlink" xfId="38239" builtinId="9" hidden="1"/>
    <cellStyle name="Followed Hyperlink" xfId="38234" builtinId="9" hidden="1"/>
    <cellStyle name="Followed Hyperlink" xfId="38246" builtinId="9" hidden="1"/>
    <cellStyle name="Followed Hyperlink" xfId="38262" builtinId="9" hidden="1"/>
    <cellStyle name="Followed Hyperlink" xfId="38230" builtinId="9" hidden="1"/>
    <cellStyle name="Followed Hyperlink" xfId="38222" builtinId="9" hidden="1"/>
    <cellStyle name="Followed Hyperlink" xfId="38214" builtinId="9" hidden="1"/>
    <cellStyle name="Followed Hyperlink" xfId="38208" builtinId="9" hidden="1"/>
    <cellStyle name="Followed Hyperlink" xfId="38204" builtinId="9" hidden="1"/>
    <cellStyle name="Followed Hyperlink" xfId="38200" builtinId="9" hidden="1"/>
    <cellStyle name="Followed Hyperlink" xfId="38196" builtinId="9" hidden="1"/>
    <cellStyle name="Followed Hyperlink" xfId="38192" builtinId="9" hidden="1"/>
    <cellStyle name="Followed Hyperlink" xfId="38176" builtinId="9" hidden="1"/>
    <cellStyle name="Followed Hyperlink" xfId="38180" builtinId="9" hidden="1"/>
    <cellStyle name="Followed Hyperlink" xfId="38171" builtinId="9" hidden="1"/>
    <cellStyle name="Followed Hyperlink" xfId="38163" builtinId="9" hidden="1"/>
    <cellStyle name="Followed Hyperlink" xfId="38155" builtinId="9" hidden="1"/>
    <cellStyle name="Followed Hyperlink" xfId="38147" builtinId="9" hidden="1"/>
    <cellStyle name="Followed Hyperlink" xfId="38137" builtinId="9" hidden="1"/>
    <cellStyle name="Followed Hyperlink" xfId="38129" builtinId="9" hidden="1"/>
    <cellStyle name="Followed Hyperlink" xfId="38121" builtinId="9" hidden="1"/>
    <cellStyle name="Followed Hyperlink" xfId="38113" builtinId="9" hidden="1"/>
    <cellStyle name="Followed Hyperlink" xfId="38108" builtinId="9" hidden="1"/>
    <cellStyle name="Followed Hyperlink" xfId="38120" builtinId="9" hidden="1"/>
    <cellStyle name="Followed Hyperlink" xfId="38136" builtinId="9" hidden="1"/>
    <cellStyle name="Followed Hyperlink" xfId="38104" builtinId="9" hidden="1"/>
    <cellStyle name="Followed Hyperlink" xfId="38096" builtinId="9" hidden="1"/>
    <cellStyle name="Followed Hyperlink" xfId="38088" builtinId="9" hidden="1"/>
    <cellStyle name="Followed Hyperlink" xfId="38082" builtinId="9" hidden="1"/>
    <cellStyle name="Followed Hyperlink" xfId="38078" builtinId="9" hidden="1"/>
    <cellStyle name="Followed Hyperlink" xfId="38074" builtinId="9" hidden="1"/>
    <cellStyle name="Followed Hyperlink" xfId="38070" builtinId="9" hidden="1"/>
    <cellStyle name="Followed Hyperlink" xfId="38066" builtinId="9" hidden="1"/>
    <cellStyle name="Followed Hyperlink" xfId="38050" builtinId="9" hidden="1"/>
    <cellStyle name="Followed Hyperlink" xfId="38054" builtinId="9" hidden="1"/>
    <cellStyle name="Followed Hyperlink" xfId="38045" builtinId="9" hidden="1"/>
    <cellStyle name="Followed Hyperlink" xfId="38037" builtinId="9" hidden="1"/>
    <cellStyle name="Followed Hyperlink" xfId="38029" builtinId="9" hidden="1"/>
    <cellStyle name="Followed Hyperlink" xfId="38021" builtinId="9" hidden="1"/>
    <cellStyle name="Followed Hyperlink" xfId="38011" builtinId="9" hidden="1"/>
    <cellStyle name="Followed Hyperlink" xfId="38003" builtinId="9" hidden="1"/>
    <cellStyle name="Followed Hyperlink" xfId="37995" builtinId="9" hidden="1"/>
    <cellStyle name="Followed Hyperlink" xfId="37987" builtinId="9" hidden="1"/>
    <cellStyle name="Followed Hyperlink" xfId="37982" builtinId="9" hidden="1"/>
    <cellStyle name="Followed Hyperlink" xfId="37994" builtinId="9" hidden="1"/>
    <cellStyle name="Followed Hyperlink" xfId="38010" builtinId="9" hidden="1"/>
    <cellStyle name="Followed Hyperlink" xfId="37978" builtinId="9" hidden="1"/>
    <cellStyle name="Followed Hyperlink" xfId="37970" builtinId="9" hidden="1"/>
    <cellStyle name="Followed Hyperlink" xfId="37962" builtinId="9" hidden="1"/>
    <cellStyle name="Followed Hyperlink" xfId="37956" builtinId="9" hidden="1"/>
    <cellStyle name="Followed Hyperlink" xfId="37952" builtinId="9" hidden="1"/>
    <cellStyle name="Followed Hyperlink" xfId="37948" builtinId="9" hidden="1"/>
    <cellStyle name="Followed Hyperlink" xfId="37944" builtinId="9" hidden="1"/>
    <cellStyle name="Followed Hyperlink" xfId="37940" builtinId="9" hidden="1"/>
    <cellStyle name="Followed Hyperlink" xfId="37924" builtinId="9" hidden="1"/>
    <cellStyle name="Followed Hyperlink" xfId="37928" builtinId="9" hidden="1"/>
    <cellStyle name="Followed Hyperlink" xfId="37919" builtinId="9" hidden="1"/>
    <cellStyle name="Followed Hyperlink" xfId="37911" builtinId="9" hidden="1"/>
    <cellStyle name="Followed Hyperlink" xfId="37903" builtinId="9" hidden="1"/>
    <cellStyle name="Followed Hyperlink" xfId="37895" builtinId="9" hidden="1"/>
    <cellStyle name="Followed Hyperlink" xfId="37885" builtinId="9" hidden="1"/>
    <cellStyle name="Followed Hyperlink" xfId="37877" builtinId="9" hidden="1"/>
    <cellStyle name="Followed Hyperlink" xfId="37869" builtinId="9" hidden="1"/>
    <cellStyle name="Followed Hyperlink" xfId="37861" builtinId="9" hidden="1"/>
    <cellStyle name="Followed Hyperlink" xfId="37856" builtinId="9" hidden="1"/>
    <cellStyle name="Followed Hyperlink" xfId="37868" builtinId="9" hidden="1"/>
    <cellStyle name="Followed Hyperlink" xfId="37884" builtinId="9" hidden="1"/>
    <cellStyle name="Followed Hyperlink" xfId="37852" builtinId="9" hidden="1"/>
    <cellStyle name="Followed Hyperlink" xfId="37844" builtinId="9" hidden="1"/>
    <cellStyle name="Followed Hyperlink" xfId="37836" builtinId="9" hidden="1"/>
    <cellStyle name="Followed Hyperlink" xfId="37830" builtinId="9" hidden="1"/>
    <cellStyle name="Followed Hyperlink" xfId="37826" builtinId="9" hidden="1"/>
    <cellStyle name="Followed Hyperlink" xfId="37822" builtinId="9" hidden="1"/>
    <cellStyle name="Followed Hyperlink" xfId="37818" builtinId="9" hidden="1"/>
    <cellStyle name="Followed Hyperlink" xfId="37814" builtinId="9" hidden="1"/>
    <cellStyle name="Followed Hyperlink" xfId="37798" builtinId="9" hidden="1"/>
    <cellStyle name="Followed Hyperlink" xfId="37802" builtinId="9" hidden="1"/>
    <cellStyle name="Followed Hyperlink" xfId="37793" builtinId="9" hidden="1"/>
    <cellStyle name="Followed Hyperlink" xfId="37785" builtinId="9" hidden="1"/>
    <cellStyle name="Followed Hyperlink" xfId="37777" builtinId="9" hidden="1"/>
    <cellStyle name="Followed Hyperlink" xfId="37769" builtinId="9" hidden="1"/>
    <cellStyle name="Followed Hyperlink" xfId="37759" builtinId="9" hidden="1"/>
    <cellStyle name="Followed Hyperlink" xfId="37751" builtinId="9" hidden="1"/>
    <cellStyle name="Followed Hyperlink" xfId="37743" builtinId="9" hidden="1"/>
    <cellStyle name="Followed Hyperlink" xfId="37735" builtinId="9" hidden="1"/>
    <cellStyle name="Followed Hyperlink" xfId="37730" builtinId="9" hidden="1"/>
    <cellStyle name="Followed Hyperlink" xfId="37742" builtinId="9" hidden="1"/>
    <cellStyle name="Followed Hyperlink" xfId="37758" builtinId="9" hidden="1"/>
    <cellStyle name="Followed Hyperlink" xfId="37726" builtinId="9" hidden="1"/>
    <cellStyle name="Followed Hyperlink" xfId="37718" builtinId="9" hidden="1"/>
    <cellStyle name="Followed Hyperlink" xfId="37710" builtinId="9" hidden="1"/>
    <cellStyle name="Followed Hyperlink" xfId="37704" builtinId="9" hidden="1"/>
    <cellStyle name="Followed Hyperlink" xfId="37700" builtinId="9" hidden="1"/>
    <cellStyle name="Followed Hyperlink" xfId="37696" builtinId="9" hidden="1"/>
    <cellStyle name="Followed Hyperlink" xfId="37692" builtinId="9" hidden="1"/>
    <cellStyle name="Followed Hyperlink" xfId="37688" builtinId="9" hidden="1"/>
    <cellStyle name="Followed Hyperlink" xfId="37672" builtinId="9" hidden="1"/>
    <cellStyle name="Followed Hyperlink" xfId="37676" builtinId="9" hidden="1"/>
    <cellStyle name="Followed Hyperlink" xfId="37667" builtinId="9" hidden="1"/>
    <cellStyle name="Followed Hyperlink" xfId="37659" builtinId="9" hidden="1"/>
    <cellStyle name="Followed Hyperlink" xfId="37651" builtinId="9" hidden="1"/>
    <cellStyle name="Followed Hyperlink" xfId="37643" builtinId="9" hidden="1"/>
    <cellStyle name="Followed Hyperlink" xfId="37633" builtinId="9" hidden="1"/>
    <cellStyle name="Followed Hyperlink" xfId="37625" builtinId="9" hidden="1"/>
    <cellStyle name="Followed Hyperlink" xfId="37617" builtinId="9" hidden="1"/>
    <cellStyle name="Followed Hyperlink" xfId="37609" builtinId="9" hidden="1"/>
    <cellStyle name="Followed Hyperlink" xfId="37604" builtinId="9" hidden="1"/>
    <cellStyle name="Followed Hyperlink" xfId="37616" builtinId="9" hidden="1"/>
    <cellStyle name="Followed Hyperlink" xfId="37632" builtinId="9" hidden="1"/>
    <cellStyle name="Followed Hyperlink" xfId="37600" builtinId="9" hidden="1"/>
    <cellStyle name="Followed Hyperlink" xfId="37592" builtinId="9" hidden="1"/>
    <cellStyle name="Followed Hyperlink" xfId="37584" builtinId="9" hidden="1"/>
    <cellStyle name="Followed Hyperlink" xfId="37578" builtinId="9" hidden="1"/>
    <cellStyle name="Followed Hyperlink" xfId="37574" builtinId="9" hidden="1"/>
    <cellStyle name="Followed Hyperlink" xfId="37570" builtinId="9" hidden="1"/>
    <cellStyle name="Followed Hyperlink" xfId="37566" builtinId="9" hidden="1"/>
    <cellStyle name="Followed Hyperlink" xfId="37562" builtinId="9" hidden="1"/>
    <cellStyle name="Followed Hyperlink" xfId="37546" builtinId="9" hidden="1"/>
    <cellStyle name="Followed Hyperlink" xfId="37550" builtinId="9" hidden="1"/>
    <cellStyle name="Followed Hyperlink" xfId="37541" builtinId="9" hidden="1"/>
    <cellStyle name="Followed Hyperlink" xfId="37533" builtinId="9" hidden="1"/>
    <cellStyle name="Followed Hyperlink" xfId="37525" builtinId="9" hidden="1"/>
    <cellStyle name="Followed Hyperlink" xfId="37517" builtinId="9" hidden="1"/>
    <cellStyle name="Followed Hyperlink" xfId="37507" builtinId="9" hidden="1"/>
    <cellStyle name="Followed Hyperlink" xfId="37499" builtinId="9" hidden="1"/>
    <cellStyle name="Followed Hyperlink" xfId="37491" builtinId="9" hidden="1"/>
    <cellStyle name="Followed Hyperlink" xfId="37483" builtinId="9" hidden="1"/>
    <cellStyle name="Followed Hyperlink" xfId="37478" builtinId="9" hidden="1"/>
    <cellStyle name="Followed Hyperlink" xfId="37490" builtinId="9" hidden="1"/>
    <cellStyle name="Followed Hyperlink" xfId="37506" builtinId="9" hidden="1"/>
    <cellStyle name="Followed Hyperlink" xfId="37474" builtinId="9" hidden="1"/>
    <cellStyle name="Followed Hyperlink" xfId="37466" builtinId="9" hidden="1"/>
    <cellStyle name="Followed Hyperlink" xfId="37458" builtinId="9" hidden="1"/>
    <cellStyle name="Followed Hyperlink" xfId="37452" builtinId="9" hidden="1"/>
    <cellStyle name="Followed Hyperlink" xfId="37448" builtinId="9" hidden="1"/>
    <cellStyle name="Followed Hyperlink" xfId="37444" builtinId="9" hidden="1"/>
    <cellStyle name="Followed Hyperlink" xfId="37440" builtinId="9" hidden="1"/>
    <cellStyle name="Followed Hyperlink" xfId="37436" builtinId="9" hidden="1"/>
    <cellStyle name="Followed Hyperlink" xfId="37420" builtinId="9" hidden="1"/>
    <cellStyle name="Followed Hyperlink" xfId="37424" builtinId="9" hidden="1"/>
    <cellStyle name="Followed Hyperlink" xfId="37415" builtinId="9" hidden="1"/>
    <cellStyle name="Followed Hyperlink" xfId="37407" builtinId="9" hidden="1"/>
    <cellStyle name="Followed Hyperlink" xfId="37399" builtinId="9" hidden="1"/>
    <cellStyle name="Followed Hyperlink" xfId="37391" builtinId="9" hidden="1"/>
    <cellStyle name="Followed Hyperlink" xfId="37381" builtinId="9" hidden="1"/>
    <cellStyle name="Followed Hyperlink" xfId="37373" builtinId="9" hidden="1"/>
    <cellStyle name="Followed Hyperlink" xfId="37365" builtinId="9" hidden="1"/>
    <cellStyle name="Followed Hyperlink" xfId="37357" builtinId="9" hidden="1"/>
    <cellStyle name="Followed Hyperlink" xfId="37352" builtinId="9" hidden="1"/>
    <cellStyle name="Followed Hyperlink" xfId="37364" builtinId="9" hidden="1"/>
    <cellStyle name="Followed Hyperlink" xfId="37380" builtinId="9" hidden="1"/>
    <cellStyle name="Followed Hyperlink" xfId="37348" builtinId="9" hidden="1"/>
    <cellStyle name="Followed Hyperlink" xfId="37340" builtinId="9" hidden="1"/>
    <cellStyle name="Followed Hyperlink" xfId="37332" builtinId="9" hidden="1"/>
    <cellStyle name="Followed Hyperlink" xfId="37326" builtinId="9" hidden="1"/>
    <cellStyle name="Followed Hyperlink" xfId="37322" builtinId="9" hidden="1"/>
    <cellStyle name="Followed Hyperlink" xfId="37318" builtinId="9" hidden="1"/>
    <cellStyle name="Followed Hyperlink" xfId="37314" builtinId="9" hidden="1"/>
    <cellStyle name="Followed Hyperlink" xfId="37310" builtinId="9" hidden="1"/>
    <cellStyle name="Followed Hyperlink" xfId="37294" builtinId="9" hidden="1"/>
    <cellStyle name="Followed Hyperlink" xfId="37298" builtinId="9" hidden="1"/>
    <cellStyle name="Followed Hyperlink" xfId="37289" builtinId="9" hidden="1"/>
    <cellStyle name="Followed Hyperlink" xfId="37281" builtinId="9" hidden="1"/>
    <cellStyle name="Followed Hyperlink" xfId="37273" builtinId="9" hidden="1"/>
    <cellStyle name="Followed Hyperlink" xfId="37265" builtinId="9" hidden="1"/>
    <cellStyle name="Followed Hyperlink" xfId="37255" builtinId="9" hidden="1"/>
    <cellStyle name="Followed Hyperlink" xfId="37247" builtinId="9" hidden="1"/>
    <cellStyle name="Followed Hyperlink" xfId="37239" builtinId="9" hidden="1"/>
    <cellStyle name="Followed Hyperlink" xfId="37231" builtinId="9" hidden="1"/>
    <cellStyle name="Followed Hyperlink" xfId="37226" builtinId="9" hidden="1"/>
    <cellStyle name="Followed Hyperlink" xfId="37238" builtinId="9" hidden="1"/>
    <cellStyle name="Followed Hyperlink" xfId="37254" builtinId="9" hidden="1"/>
    <cellStyle name="Followed Hyperlink" xfId="37222" builtinId="9" hidden="1"/>
    <cellStyle name="Followed Hyperlink" xfId="37214" builtinId="9" hidden="1"/>
    <cellStyle name="Followed Hyperlink" xfId="37206" builtinId="9" hidden="1"/>
    <cellStyle name="Followed Hyperlink" xfId="37200" builtinId="9" hidden="1"/>
    <cellStyle name="Followed Hyperlink" xfId="37196" builtinId="9" hidden="1"/>
    <cellStyle name="Followed Hyperlink" xfId="37192" builtinId="9" hidden="1"/>
    <cellStyle name="Followed Hyperlink" xfId="37188" builtinId="9" hidden="1"/>
    <cellStyle name="Followed Hyperlink" xfId="37184" builtinId="9" hidden="1"/>
    <cellStyle name="Followed Hyperlink" xfId="37168" builtinId="9" hidden="1"/>
    <cellStyle name="Followed Hyperlink" xfId="37172" builtinId="9" hidden="1"/>
    <cellStyle name="Followed Hyperlink" xfId="37163" builtinId="9" hidden="1"/>
    <cellStyle name="Followed Hyperlink" xfId="37155" builtinId="9" hidden="1"/>
    <cellStyle name="Followed Hyperlink" xfId="37147" builtinId="9" hidden="1"/>
    <cellStyle name="Followed Hyperlink" xfId="37139" builtinId="9" hidden="1"/>
    <cellStyle name="Followed Hyperlink" xfId="37129" builtinId="9" hidden="1"/>
    <cellStyle name="Followed Hyperlink" xfId="37121" builtinId="9" hidden="1"/>
    <cellStyle name="Followed Hyperlink" xfId="37113" builtinId="9" hidden="1"/>
    <cellStyle name="Followed Hyperlink" xfId="37105" builtinId="9" hidden="1"/>
    <cellStyle name="Followed Hyperlink" xfId="37100" builtinId="9" hidden="1"/>
    <cellStyle name="Followed Hyperlink" xfId="37112" builtinId="9" hidden="1"/>
    <cellStyle name="Followed Hyperlink" xfId="37128" builtinId="9" hidden="1"/>
    <cellStyle name="Followed Hyperlink" xfId="37096" builtinId="9" hidden="1"/>
    <cellStyle name="Followed Hyperlink" xfId="37088" builtinId="9" hidden="1"/>
    <cellStyle name="Followed Hyperlink" xfId="37080" builtinId="9" hidden="1"/>
    <cellStyle name="Followed Hyperlink" xfId="37074" builtinId="9" hidden="1"/>
    <cellStyle name="Followed Hyperlink" xfId="37070" builtinId="9" hidden="1"/>
    <cellStyle name="Followed Hyperlink" xfId="37066" builtinId="9" hidden="1"/>
    <cellStyle name="Followed Hyperlink" xfId="37062" builtinId="9" hidden="1"/>
    <cellStyle name="Followed Hyperlink" xfId="37058" builtinId="9" hidden="1"/>
    <cellStyle name="Followed Hyperlink" xfId="37042" builtinId="9" hidden="1"/>
    <cellStyle name="Followed Hyperlink" xfId="37046" builtinId="9" hidden="1"/>
    <cellStyle name="Followed Hyperlink" xfId="37037" builtinId="9" hidden="1"/>
    <cellStyle name="Followed Hyperlink" xfId="37029" builtinId="9" hidden="1"/>
    <cellStyle name="Followed Hyperlink" xfId="37021" builtinId="9" hidden="1"/>
    <cellStyle name="Followed Hyperlink" xfId="37013" builtinId="9" hidden="1"/>
    <cellStyle name="Followed Hyperlink" xfId="37003" builtinId="9" hidden="1"/>
    <cellStyle name="Followed Hyperlink" xfId="36995" builtinId="9" hidden="1"/>
    <cellStyle name="Followed Hyperlink" xfId="36987" builtinId="9" hidden="1"/>
    <cellStyle name="Followed Hyperlink" xfId="36979" builtinId="9" hidden="1"/>
    <cellStyle name="Followed Hyperlink" xfId="36974" builtinId="9" hidden="1"/>
    <cellStyle name="Followed Hyperlink" xfId="36986" builtinId="9" hidden="1"/>
    <cellStyle name="Followed Hyperlink" xfId="37002" builtinId="9" hidden="1"/>
    <cellStyle name="Followed Hyperlink" xfId="36970" builtinId="9" hidden="1"/>
    <cellStyle name="Followed Hyperlink" xfId="36962" builtinId="9" hidden="1"/>
    <cellStyle name="Followed Hyperlink" xfId="36954" builtinId="9" hidden="1"/>
    <cellStyle name="Followed Hyperlink" xfId="36948" builtinId="9" hidden="1"/>
    <cellStyle name="Followed Hyperlink" xfId="36944" builtinId="9" hidden="1"/>
    <cellStyle name="Followed Hyperlink" xfId="36940" builtinId="9" hidden="1"/>
    <cellStyle name="Followed Hyperlink" xfId="36936" builtinId="9" hidden="1"/>
    <cellStyle name="Followed Hyperlink" xfId="36932" builtinId="9" hidden="1"/>
    <cellStyle name="Followed Hyperlink" xfId="36916" builtinId="9" hidden="1"/>
    <cellStyle name="Followed Hyperlink" xfId="36920" builtinId="9" hidden="1"/>
    <cellStyle name="Followed Hyperlink" xfId="36911" builtinId="9" hidden="1"/>
    <cellStyle name="Followed Hyperlink" xfId="36903" builtinId="9" hidden="1"/>
    <cellStyle name="Followed Hyperlink" xfId="36895" builtinId="9" hidden="1"/>
    <cellStyle name="Followed Hyperlink" xfId="36887" builtinId="9" hidden="1"/>
    <cellStyle name="Followed Hyperlink" xfId="36877" builtinId="9" hidden="1"/>
    <cellStyle name="Followed Hyperlink" xfId="36869" builtinId="9" hidden="1"/>
    <cellStyle name="Followed Hyperlink" xfId="36861" builtinId="9" hidden="1"/>
    <cellStyle name="Followed Hyperlink" xfId="36853" builtinId="9" hidden="1"/>
    <cellStyle name="Followed Hyperlink" xfId="36848" builtinId="9" hidden="1"/>
    <cellStyle name="Followed Hyperlink" xfId="36860" builtinId="9" hidden="1"/>
    <cellStyle name="Followed Hyperlink" xfId="36876" builtinId="9" hidden="1"/>
    <cellStyle name="Followed Hyperlink" xfId="36844" builtinId="9" hidden="1"/>
    <cellStyle name="Followed Hyperlink" xfId="36836" builtinId="9" hidden="1"/>
    <cellStyle name="Followed Hyperlink" xfId="36828" builtinId="9" hidden="1"/>
    <cellStyle name="Followed Hyperlink" xfId="36822" builtinId="9" hidden="1"/>
    <cellStyle name="Followed Hyperlink" xfId="36818" builtinId="9" hidden="1"/>
    <cellStyle name="Followed Hyperlink" xfId="36814" builtinId="9" hidden="1"/>
    <cellStyle name="Followed Hyperlink" xfId="36810" builtinId="9" hidden="1"/>
    <cellStyle name="Followed Hyperlink" xfId="36806" builtinId="9" hidden="1"/>
    <cellStyle name="Followed Hyperlink" xfId="36790" builtinId="9" hidden="1"/>
    <cellStyle name="Followed Hyperlink" xfId="36794" builtinId="9" hidden="1"/>
    <cellStyle name="Followed Hyperlink" xfId="36785" builtinId="9" hidden="1"/>
    <cellStyle name="Followed Hyperlink" xfId="36777" builtinId="9" hidden="1"/>
    <cellStyle name="Followed Hyperlink" xfId="36769" builtinId="9" hidden="1"/>
    <cellStyle name="Followed Hyperlink" xfId="36761" builtinId="9" hidden="1"/>
    <cellStyle name="Followed Hyperlink" xfId="36751" builtinId="9" hidden="1"/>
    <cellStyle name="Followed Hyperlink" xfId="36743" builtinId="9" hidden="1"/>
    <cellStyle name="Followed Hyperlink" xfId="36735" builtinId="9" hidden="1"/>
    <cellStyle name="Followed Hyperlink" xfId="36727" builtinId="9" hidden="1"/>
    <cellStyle name="Followed Hyperlink" xfId="36722" builtinId="9" hidden="1"/>
    <cellStyle name="Followed Hyperlink" xfId="36734" builtinId="9" hidden="1"/>
    <cellStyle name="Followed Hyperlink" xfId="36750" builtinId="9" hidden="1"/>
    <cellStyle name="Followed Hyperlink" xfId="36718" builtinId="9" hidden="1"/>
    <cellStyle name="Followed Hyperlink" xfId="36710" builtinId="9" hidden="1"/>
    <cellStyle name="Followed Hyperlink" xfId="36702" builtinId="9" hidden="1"/>
    <cellStyle name="Followed Hyperlink" xfId="36696" builtinId="9" hidden="1"/>
    <cellStyle name="Followed Hyperlink" xfId="36692" builtinId="9" hidden="1"/>
    <cellStyle name="Followed Hyperlink" xfId="36688" builtinId="9" hidden="1"/>
    <cellStyle name="Followed Hyperlink" xfId="36684" builtinId="9" hidden="1"/>
    <cellStyle name="Followed Hyperlink" xfId="36680" builtinId="9" hidden="1"/>
    <cellStyle name="Followed Hyperlink" xfId="36664" builtinId="9" hidden="1"/>
    <cellStyle name="Followed Hyperlink" xfId="36668" builtinId="9" hidden="1"/>
    <cellStyle name="Followed Hyperlink" xfId="36659" builtinId="9" hidden="1"/>
    <cellStyle name="Followed Hyperlink" xfId="36651" builtinId="9" hidden="1"/>
    <cellStyle name="Followed Hyperlink" xfId="36643" builtinId="9" hidden="1"/>
    <cellStyle name="Followed Hyperlink" xfId="36635" builtinId="9" hidden="1"/>
    <cellStyle name="Followed Hyperlink" xfId="36625" builtinId="9" hidden="1"/>
    <cellStyle name="Followed Hyperlink" xfId="36617" builtinId="9" hidden="1"/>
    <cellStyle name="Followed Hyperlink" xfId="36609" builtinId="9" hidden="1"/>
    <cellStyle name="Followed Hyperlink" xfId="36601" builtinId="9" hidden="1"/>
    <cellStyle name="Followed Hyperlink" xfId="36596" builtinId="9" hidden="1"/>
    <cellStyle name="Followed Hyperlink" xfId="36608" builtinId="9" hidden="1"/>
    <cellStyle name="Followed Hyperlink" xfId="36624" builtinId="9" hidden="1"/>
    <cellStyle name="Followed Hyperlink" xfId="36592" builtinId="9" hidden="1"/>
    <cellStyle name="Followed Hyperlink" xfId="36584" builtinId="9" hidden="1"/>
    <cellStyle name="Followed Hyperlink" xfId="36576" builtinId="9" hidden="1"/>
    <cellStyle name="Followed Hyperlink" xfId="36570" builtinId="9" hidden="1"/>
    <cellStyle name="Followed Hyperlink" xfId="36566" builtinId="9" hidden="1"/>
    <cellStyle name="Followed Hyperlink" xfId="36562" builtinId="9" hidden="1"/>
    <cellStyle name="Followed Hyperlink" xfId="36558" builtinId="9" hidden="1"/>
    <cellStyle name="Followed Hyperlink" xfId="36554" builtinId="9" hidden="1"/>
    <cellStyle name="Followed Hyperlink" xfId="36538" builtinId="9" hidden="1"/>
    <cellStyle name="Followed Hyperlink" xfId="36542" builtinId="9" hidden="1"/>
    <cellStyle name="Followed Hyperlink" xfId="36533" builtinId="9" hidden="1"/>
    <cellStyle name="Followed Hyperlink" xfId="36525" builtinId="9" hidden="1"/>
    <cellStyle name="Followed Hyperlink" xfId="36517" builtinId="9" hidden="1"/>
    <cellStyle name="Followed Hyperlink" xfId="36509" builtinId="9" hidden="1"/>
    <cellStyle name="Followed Hyperlink" xfId="36499" builtinId="9" hidden="1"/>
    <cellStyle name="Followed Hyperlink" xfId="36491" builtinId="9" hidden="1"/>
    <cellStyle name="Followed Hyperlink" xfId="36483" builtinId="9" hidden="1"/>
    <cellStyle name="Followed Hyperlink" xfId="36475" builtinId="9" hidden="1"/>
    <cellStyle name="Followed Hyperlink" xfId="36470" builtinId="9" hidden="1"/>
    <cellStyle name="Followed Hyperlink" xfId="36482" builtinId="9" hidden="1"/>
    <cellStyle name="Followed Hyperlink" xfId="36498" builtinId="9" hidden="1"/>
    <cellStyle name="Followed Hyperlink" xfId="36466" builtinId="9" hidden="1"/>
    <cellStyle name="Followed Hyperlink" xfId="36458" builtinId="9" hidden="1"/>
    <cellStyle name="Followed Hyperlink" xfId="36450" builtinId="9" hidden="1"/>
    <cellStyle name="Followed Hyperlink" xfId="36444" builtinId="9" hidden="1"/>
    <cellStyle name="Followed Hyperlink" xfId="36440" builtinId="9" hidden="1"/>
    <cellStyle name="Followed Hyperlink" xfId="36436" builtinId="9" hidden="1"/>
    <cellStyle name="Followed Hyperlink" xfId="36432" builtinId="9" hidden="1"/>
    <cellStyle name="Followed Hyperlink" xfId="36428" builtinId="9" hidden="1"/>
    <cellStyle name="Followed Hyperlink" xfId="36412" builtinId="9" hidden="1"/>
    <cellStyle name="Followed Hyperlink" xfId="36416" builtinId="9" hidden="1"/>
    <cellStyle name="Followed Hyperlink" xfId="36407" builtinId="9" hidden="1"/>
    <cellStyle name="Followed Hyperlink" xfId="36399" builtinId="9" hidden="1"/>
    <cellStyle name="Followed Hyperlink" xfId="36391" builtinId="9" hidden="1"/>
    <cellStyle name="Followed Hyperlink" xfId="36383" builtinId="9" hidden="1"/>
    <cellStyle name="Followed Hyperlink" xfId="36373" builtinId="9" hidden="1"/>
    <cellStyle name="Followed Hyperlink" xfId="36365" builtinId="9" hidden="1"/>
    <cellStyle name="Followed Hyperlink" xfId="36357" builtinId="9" hidden="1"/>
    <cellStyle name="Followed Hyperlink" xfId="36349" builtinId="9" hidden="1"/>
    <cellStyle name="Followed Hyperlink" xfId="36344" builtinId="9" hidden="1"/>
    <cellStyle name="Followed Hyperlink" xfId="36356" builtinId="9" hidden="1"/>
    <cellStyle name="Followed Hyperlink" xfId="36372" builtinId="9" hidden="1"/>
    <cellStyle name="Followed Hyperlink" xfId="36340" builtinId="9" hidden="1"/>
    <cellStyle name="Followed Hyperlink" xfId="36332" builtinId="9" hidden="1"/>
    <cellStyle name="Followed Hyperlink" xfId="36324" builtinId="9" hidden="1"/>
    <cellStyle name="Followed Hyperlink" xfId="36318" builtinId="9" hidden="1"/>
    <cellStyle name="Followed Hyperlink" xfId="36314" builtinId="9" hidden="1"/>
    <cellStyle name="Followed Hyperlink" xfId="36310" builtinId="9" hidden="1"/>
    <cellStyle name="Followed Hyperlink" xfId="36306" builtinId="9" hidden="1"/>
    <cellStyle name="Followed Hyperlink" xfId="36302" builtinId="9" hidden="1"/>
    <cellStyle name="Followed Hyperlink" xfId="36286" builtinId="9" hidden="1"/>
    <cellStyle name="Followed Hyperlink" xfId="36290" builtinId="9" hidden="1"/>
    <cellStyle name="Followed Hyperlink" xfId="36281" builtinId="9" hidden="1"/>
    <cellStyle name="Followed Hyperlink" xfId="36273" builtinId="9" hidden="1"/>
    <cellStyle name="Followed Hyperlink" xfId="36265" builtinId="9" hidden="1"/>
    <cellStyle name="Followed Hyperlink" xfId="36257" builtinId="9" hidden="1"/>
    <cellStyle name="Followed Hyperlink" xfId="36247" builtinId="9" hidden="1"/>
    <cellStyle name="Followed Hyperlink" xfId="36239" builtinId="9" hidden="1"/>
    <cellStyle name="Followed Hyperlink" xfId="36231" builtinId="9" hidden="1"/>
    <cellStyle name="Followed Hyperlink" xfId="36223" builtinId="9" hidden="1"/>
    <cellStyle name="Followed Hyperlink" xfId="36218" builtinId="9" hidden="1"/>
    <cellStyle name="Followed Hyperlink" xfId="36230" builtinId="9" hidden="1"/>
    <cellStyle name="Followed Hyperlink" xfId="36246" builtinId="9" hidden="1"/>
    <cellStyle name="Followed Hyperlink" xfId="36214" builtinId="9" hidden="1"/>
    <cellStyle name="Followed Hyperlink" xfId="36206" builtinId="9" hidden="1"/>
    <cellStyle name="Followed Hyperlink" xfId="36198" builtinId="9" hidden="1"/>
    <cellStyle name="Followed Hyperlink" xfId="36192" builtinId="9" hidden="1"/>
    <cellStyle name="Followed Hyperlink" xfId="36188" builtinId="9" hidden="1"/>
    <cellStyle name="Followed Hyperlink" xfId="36184" builtinId="9" hidden="1"/>
    <cellStyle name="Followed Hyperlink" xfId="36180" builtinId="9" hidden="1"/>
    <cellStyle name="Followed Hyperlink" xfId="36176" builtinId="9" hidden="1"/>
    <cellStyle name="Followed Hyperlink" xfId="36160" builtinId="9" hidden="1"/>
    <cellStyle name="Followed Hyperlink" xfId="36164" builtinId="9" hidden="1"/>
    <cellStyle name="Followed Hyperlink" xfId="36155" builtinId="9" hidden="1"/>
    <cellStyle name="Followed Hyperlink" xfId="36147" builtinId="9" hidden="1"/>
    <cellStyle name="Followed Hyperlink" xfId="36139" builtinId="9" hidden="1"/>
    <cellStyle name="Followed Hyperlink" xfId="36131" builtinId="9" hidden="1"/>
    <cellStyle name="Followed Hyperlink" xfId="36121" builtinId="9" hidden="1"/>
    <cellStyle name="Followed Hyperlink" xfId="36113" builtinId="9" hidden="1"/>
    <cellStyle name="Followed Hyperlink" xfId="36105" builtinId="9" hidden="1"/>
    <cellStyle name="Followed Hyperlink" xfId="36097" builtinId="9" hidden="1"/>
    <cellStyle name="Followed Hyperlink" xfId="36092" builtinId="9" hidden="1"/>
    <cellStyle name="Followed Hyperlink" xfId="36104" builtinId="9" hidden="1"/>
    <cellStyle name="Followed Hyperlink" xfId="36120" builtinId="9" hidden="1"/>
    <cellStyle name="Followed Hyperlink" xfId="36088" builtinId="9" hidden="1"/>
    <cellStyle name="Followed Hyperlink" xfId="36080" builtinId="9" hidden="1"/>
    <cellStyle name="Followed Hyperlink" xfId="36072" builtinId="9" hidden="1"/>
    <cellStyle name="Followed Hyperlink" xfId="36066" builtinId="9" hidden="1"/>
    <cellStyle name="Followed Hyperlink" xfId="36062" builtinId="9" hidden="1"/>
    <cellStyle name="Followed Hyperlink" xfId="36058" builtinId="9" hidden="1"/>
    <cellStyle name="Followed Hyperlink" xfId="36054" builtinId="9" hidden="1"/>
    <cellStyle name="Followed Hyperlink" xfId="36050" builtinId="9" hidden="1"/>
    <cellStyle name="Followed Hyperlink" xfId="36034" builtinId="9" hidden="1"/>
    <cellStyle name="Followed Hyperlink" xfId="36038" builtinId="9" hidden="1"/>
    <cellStyle name="Followed Hyperlink" xfId="36029" builtinId="9" hidden="1"/>
    <cellStyle name="Followed Hyperlink" xfId="36021" builtinId="9" hidden="1"/>
    <cellStyle name="Followed Hyperlink" xfId="36013" builtinId="9" hidden="1"/>
    <cellStyle name="Followed Hyperlink" xfId="36005" builtinId="9" hidden="1"/>
    <cellStyle name="Followed Hyperlink" xfId="35995" builtinId="9" hidden="1"/>
    <cellStyle name="Followed Hyperlink" xfId="35987" builtinId="9" hidden="1"/>
    <cellStyle name="Followed Hyperlink" xfId="35979" builtinId="9" hidden="1"/>
    <cellStyle name="Followed Hyperlink" xfId="35971" builtinId="9" hidden="1"/>
    <cellStyle name="Followed Hyperlink" xfId="35966" builtinId="9" hidden="1"/>
    <cellStyle name="Followed Hyperlink" xfId="35978" builtinId="9" hidden="1"/>
    <cellStyle name="Followed Hyperlink" xfId="35994" builtinId="9" hidden="1"/>
    <cellStyle name="Followed Hyperlink" xfId="35962" builtinId="9" hidden="1"/>
    <cellStyle name="Followed Hyperlink" xfId="35954" builtinId="9" hidden="1"/>
    <cellStyle name="Followed Hyperlink" xfId="35946" builtinId="9" hidden="1"/>
    <cellStyle name="Followed Hyperlink" xfId="35940" builtinId="9" hidden="1"/>
    <cellStyle name="Followed Hyperlink" xfId="35936" builtinId="9" hidden="1"/>
    <cellStyle name="Followed Hyperlink" xfId="35932" builtinId="9" hidden="1"/>
    <cellStyle name="Followed Hyperlink" xfId="35928" builtinId="9" hidden="1"/>
    <cellStyle name="Followed Hyperlink" xfId="35924" builtinId="9" hidden="1"/>
    <cellStyle name="Followed Hyperlink" xfId="35908" builtinId="9" hidden="1"/>
    <cellStyle name="Followed Hyperlink" xfId="35912" builtinId="9" hidden="1"/>
    <cellStyle name="Followed Hyperlink" xfId="35903" builtinId="9" hidden="1"/>
    <cellStyle name="Followed Hyperlink" xfId="35895" builtinId="9" hidden="1"/>
    <cellStyle name="Followed Hyperlink" xfId="35887" builtinId="9" hidden="1"/>
    <cellStyle name="Followed Hyperlink" xfId="35879" builtinId="9" hidden="1"/>
    <cellStyle name="Followed Hyperlink" xfId="35869" builtinId="9" hidden="1"/>
    <cellStyle name="Followed Hyperlink" xfId="35861" builtinId="9" hidden="1"/>
    <cellStyle name="Followed Hyperlink" xfId="35853" builtinId="9" hidden="1"/>
    <cellStyle name="Followed Hyperlink" xfId="35845" builtinId="9" hidden="1"/>
    <cellStyle name="Followed Hyperlink" xfId="35840" builtinId="9" hidden="1"/>
    <cellStyle name="Followed Hyperlink" xfId="35852" builtinId="9" hidden="1"/>
    <cellStyle name="Followed Hyperlink" xfId="35868" builtinId="9" hidden="1"/>
    <cellStyle name="Followed Hyperlink" xfId="35836" builtinId="9" hidden="1"/>
    <cellStyle name="Followed Hyperlink" xfId="35828" builtinId="9" hidden="1"/>
    <cellStyle name="Followed Hyperlink" xfId="35820" builtinId="9" hidden="1"/>
    <cellStyle name="Followed Hyperlink" xfId="35814" builtinId="9" hidden="1"/>
    <cellStyle name="Followed Hyperlink" xfId="35810" builtinId="9" hidden="1"/>
    <cellStyle name="Followed Hyperlink" xfId="35806" builtinId="9" hidden="1"/>
    <cellStyle name="Followed Hyperlink" xfId="35802" builtinId="9" hidden="1"/>
    <cellStyle name="Followed Hyperlink" xfId="35798" builtinId="9" hidden="1"/>
    <cellStyle name="Followed Hyperlink" xfId="35782" builtinId="9" hidden="1"/>
    <cellStyle name="Followed Hyperlink" xfId="35786" builtinId="9" hidden="1"/>
    <cellStyle name="Followed Hyperlink" xfId="35777" builtinId="9" hidden="1"/>
    <cellStyle name="Followed Hyperlink" xfId="35769" builtinId="9" hidden="1"/>
    <cellStyle name="Followed Hyperlink" xfId="35761" builtinId="9" hidden="1"/>
    <cellStyle name="Followed Hyperlink" xfId="35753" builtinId="9" hidden="1"/>
    <cellStyle name="Followed Hyperlink" xfId="35743" builtinId="9" hidden="1"/>
    <cellStyle name="Followed Hyperlink" xfId="35735" builtinId="9" hidden="1"/>
    <cellStyle name="Followed Hyperlink" xfId="35727" builtinId="9" hidden="1"/>
    <cellStyle name="Followed Hyperlink" xfId="35719" builtinId="9" hidden="1"/>
    <cellStyle name="Followed Hyperlink" xfId="35714" builtinId="9" hidden="1"/>
    <cellStyle name="Followed Hyperlink" xfId="35726" builtinId="9" hidden="1"/>
    <cellStyle name="Followed Hyperlink" xfId="35742" builtinId="9" hidden="1"/>
    <cellStyle name="Followed Hyperlink" xfId="35710" builtinId="9" hidden="1"/>
    <cellStyle name="Followed Hyperlink" xfId="35702" builtinId="9" hidden="1"/>
    <cellStyle name="Followed Hyperlink" xfId="35694" builtinId="9" hidden="1"/>
    <cellStyle name="Followed Hyperlink" xfId="35688" builtinId="9" hidden="1"/>
    <cellStyle name="Followed Hyperlink" xfId="35684" builtinId="9" hidden="1"/>
    <cellStyle name="Followed Hyperlink" xfId="35680" builtinId="9" hidden="1"/>
    <cellStyle name="Followed Hyperlink" xfId="35676" builtinId="9" hidden="1"/>
    <cellStyle name="Followed Hyperlink" xfId="35672" builtinId="9" hidden="1"/>
    <cellStyle name="Followed Hyperlink" xfId="35656" builtinId="9" hidden="1"/>
    <cellStyle name="Followed Hyperlink" xfId="35660" builtinId="9" hidden="1"/>
    <cellStyle name="Followed Hyperlink" xfId="35651" builtinId="9" hidden="1"/>
    <cellStyle name="Followed Hyperlink" xfId="35643" builtinId="9" hidden="1"/>
    <cellStyle name="Followed Hyperlink" xfId="35635" builtinId="9" hidden="1"/>
    <cellStyle name="Followed Hyperlink" xfId="35627" builtinId="9" hidden="1"/>
    <cellStyle name="Followed Hyperlink" xfId="35617" builtinId="9" hidden="1"/>
    <cellStyle name="Followed Hyperlink" xfId="35609" builtinId="9" hidden="1"/>
    <cellStyle name="Followed Hyperlink" xfId="35601" builtinId="9" hidden="1"/>
    <cellStyle name="Followed Hyperlink" xfId="35593" builtinId="9" hidden="1"/>
    <cellStyle name="Followed Hyperlink" xfId="35588" builtinId="9" hidden="1"/>
    <cellStyle name="Followed Hyperlink" xfId="35600" builtinId="9" hidden="1"/>
    <cellStyle name="Followed Hyperlink" xfId="35616" builtinId="9" hidden="1"/>
    <cellStyle name="Followed Hyperlink" xfId="35584" builtinId="9" hidden="1"/>
    <cellStyle name="Followed Hyperlink" xfId="35576" builtinId="9" hidden="1"/>
    <cellStyle name="Followed Hyperlink" xfId="35568" builtinId="9" hidden="1"/>
    <cellStyle name="Followed Hyperlink" xfId="35562" builtinId="9" hidden="1"/>
    <cellStyle name="Followed Hyperlink" xfId="35558" builtinId="9" hidden="1"/>
    <cellStyle name="Followed Hyperlink" xfId="35554" builtinId="9" hidden="1"/>
    <cellStyle name="Followed Hyperlink" xfId="35550" builtinId="9" hidden="1"/>
    <cellStyle name="Followed Hyperlink" xfId="35546" builtinId="9" hidden="1"/>
    <cellStyle name="Followed Hyperlink" xfId="35530" builtinId="9" hidden="1"/>
    <cellStyle name="Followed Hyperlink" xfId="35534" builtinId="9" hidden="1"/>
    <cellStyle name="Followed Hyperlink" xfId="35525" builtinId="9" hidden="1"/>
    <cellStyle name="Followed Hyperlink" xfId="35517" builtinId="9" hidden="1"/>
    <cellStyle name="Followed Hyperlink" xfId="35509" builtinId="9" hidden="1"/>
    <cellStyle name="Followed Hyperlink" xfId="35501" builtinId="9" hidden="1"/>
    <cellStyle name="Followed Hyperlink" xfId="35491" builtinId="9" hidden="1"/>
    <cellStyle name="Followed Hyperlink" xfId="35483" builtinId="9" hidden="1"/>
    <cellStyle name="Followed Hyperlink" xfId="35475" builtinId="9" hidden="1"/>
    <cellStyle name="Followed Hyperlink" xfId="35467" builtinId="9" hidden="1"/>
    <cellStyle name="Followed Hyperlink" xfId="35462" builtinId="9" hidden="1"/>
    <cellStyle name="Followed Hyperlink" xfId="35474" builtinId="9" hidden="1"/>
    <cellStyle name="Followed Hyperlink" xfId="35490" builtinId="9" hidden="1"/>
    <cellStyle name="Followed Hyperlink" xfId="35458" builtinId="9" hidden="1"/>
    <cellStyle name="Followed Hyperlink" xfId="35450" builtinId="9" hidden="1"/>
    <cellStyle name="Followed Hyperlink" xfId="35442" builtinId="9" hidden="1"/>
    <cellStyle name="Followed Hyperlink" xfId="35436" builtinId="9" hidden="1"/>
    <cellStyle name="Followed Hyperlink" xfId="35432" builtinId="9" hidden="1"/>
    <cellStyle name="Followed Hyperlink" xfId="35428" builtinId="9" hidden="1"/>
    <cellStyle name="Followed Hyperlink" xfId="35424" builtinId="9" hidden="1"/>
    <cellStyle name="Followed Hyperlink" xfId="35420" builtinId="9" hidden="1"/>
    <cellStyle name="Followed Hyperlink" xfId="35404" builtinId="9" hidden="1"/>
    <cellStyle name="Followed Hyperlink" xfId="35408" builtinId="9" hidden="1"/>
    <cellStyle name="Followed Hyperlink" xfId="35399" builtinId="9" hidden="1"/>
    <cellStyle name="Followed Hyperlink" xfId="35391" builtinId="9" hidden="1"/>
    <cellStyle name="Followed Hyperlink" xfId="35383" builtinId="9" hidden="1"/>
    <cellStyle name="Followed Hyperlink" xfId="35375" builtinId="9" hidden="1"/>
    <cellStyle name="Followed Hyperlink" xfId="35365" builtinId="9" hidden="1"/>
    <cellStyle name="Followed Hyperlink" xfId="35357" builtinId="9" hidden="1"/>
    <cellStyle name="Followed Hyperlink" xfId="35349" builtinId="9" hidden="1"/>
    <cellStyle name="Followed Hyperlink" xfId="35341" builtinId="9" hidden="1"/>
    <cellStyle name="Followed Hyperlink" xfId="35336" builtinId="9" hidden="1"/>
    <cellStyle name="Followed Hyperlink" xfId="35348" builtinId="9" hidden="1"/>
    <cellStyle name="Followed Hyperlink" xfId="35364" builtinId="9" hidden="1"/>
    <cellStyle name="Followed Hyperlink" xfId="35332" builtinId="9" hidden="1"/>
    <cellStyle name="Followed Hyperlink" xfId="35324" builtinId="9" hidden="1"/>
    <cellStyle name="Followed Hyperlink" xfId="35316" builtinId="9" hidden="1"/>
    <cellStyle name="Followed Hyperlink" xfId="35310" builtinId="9" hidden="1"/>
    <cellStyle name="Followed Hyperlink" xfId="35306" builtinId="9" hidden="1"/>
    <cellStyle name="Followed Hyperlink" xfId="35302" builtinId="9" hidden="1"/>
    <cellStyle name="Followed Hyperlink" xfId="35298" builtinId="9" hidden="1"/>
    <cellStyle name="Followed Hyperlink" xfId="35294" builtinId="9" hidden="1"/>
    <cellStyle name="Followed Hyperlink" xfId="35278" builtinId="9" hidden="1"/>
    <cellStyle name="Followed Hyperlink" xfId="35282" builtinId="9" hidden="1"/>
    <cellStyle name="Followed Hyperlink" xfId="35273" builtinId="9" hidden="1"/>
    <cellStyle name="Followed Hyperlink" xfId="35265" builtinId="9" hidden="1"/>
    <cellStyle name="Followed Hyperlink" xfId="35257" builtinId="9" hidden="1"/>
    <cellStyle name="Followed Hyperlink" xfId="35249" builtinId="9" hidden="1"/>
    <cellStyle name="Followed Hyperlink" xfId="35239" builtinId="9" hidden="1"/>
    <cellStyle name="Followed Hyperlink" xfId="35231" builtinId="9" hidden="1"/>
    <cellStyle name="Followed Hyperlink" xfId="35223" builtinId="9" hidden="1"/>
    <cellStyle name="Followed Hyperlink" xfId="35215" builtinId="9" hidden="1"/>
    <cellStyle name="Followed Hyperlink" xfId="35210" builtinId="9" hidden="1"/>
    <cellStyle name="Followed Hyperlink" xfId="35222" builtinId="9" hidden="1"/>
    <cellStyle name="Followed Hyperlink" xfId="35238" builtinId="9" hidden="1"/>
    <cellStyle name="Followed Hyperlink" xfId="35206" builtinId="9" hidden="1"/>
    <cellStyle name="Followed Hyperlink" xfId="35198" builtinId="9" hidden="1"/>
    <cellStyle name="Followed Hyperlink" xfId="35190" builtinId="9" hidden="1"/>
    <cellStyle name="Followed Hyperlink" xfId="35184" builtinId="9" hidden="1"/>
    <cellStyle name="Followed Hyperlink" xfId="35180" builtinId="9" hidden="1"/>
    <cellStyle name="Followed Hyperlink" xfId="35176" builtinId="9" hidden="1"/>
    <cellStyle name="Followed Hyperlink" xfId="35172" builtinId="9" hidden="1"/>
    <cellStyle name="Followed Hyperlink" xfId="35168" builtinId="9" hidden="1"/>
    <cellStyle name="Followed Hyperlink" xfId="35152" builtinId="9" hidden="1"/>
    <cellStyle name="Followed Hyperlink" xfId="35156" builtinId="9" hidden="1"/>
    <cellStyle name="Followed Hyperlink" xfId="35147" builtinId="9" hidden="1"/>
    <cellStyle name="Followed Hyperlink" xfId="35139" builtinId="9" hidden="1"/>
    <cellStyle name="Followed Hyperlink" xfId="35131" builtinId="9" hidden="1"/>
    <cellStyle name="Followed Hyperlink" xfId="35123" builtinId="9" hidden="1"/>
    <cellStyle name="Followed Hyperlink" xfId="35113" builtinId="9" hidden="1"/>
    <cellStyle name="Followed Hyperlink" xfId="35105" builtinId="9" hidden="1"/>
    <cellStyle name="Followed Hyperlink" xfId="35097" builtinId="9" hidden="1"/>
    <cellStyle name="Followed Hyperlink" xfId="35089" builtinId="9" hidden="1"/>
    <cellStyle name="Followed Hyperlink" xfId="35084" builtinId="9" hidden="1"/>
    <cellStyle name="Followed Hyperlink" xfId="35096" builtinId="9" hidden="1"/>
    <cellStyle name="Followed Hyperlink" xfId="35112" builtinId="9" hidden="1"/>
    <cellStyle name="Followed Hyperlink" xfId="35080" builtinId="9" hidden="1"/>
    <cellStyle name="Followed Hyperlink" xfId="35072" builtinId="9" hidden="1"/>
    <cellStyle name="Followed Hyperlink" xfId="35064" builtinId="9" hidden="1"/>
    <cellStyle name="Followed Hyperlink" xfId="35058" builtinId="9" hidden="1"/>
    <cellStyle name="Followed Hyperlink" xfId="35054" builtinId="9" hidden="1"/>
    <cellStyle name="Followed Hyperlink" xfId="35050" builtinId="9" hidden="1"/>
    <cellStyle name="Followed Hyperlink" xfId="35046" builtinId="9" hidden="1"/>
    <cellStyle name="Followed Hyperlink" xfId="35042" builtinId="9" hidden="1"/>
    <cellStyle name="Followed Hyperlink" xfId="35026" builtinId="9" hidden="1"/>
    <cellStyle name="Followed Hyperlink" xfId="35030" builtinId="9" hidden="1"/>
    <cellStyle name="Followed Hyperlink" xfId="35021" builtinId="9" hidden="1"/>
    <cellStyle name="Followed Hyperlink" xfId="35013" builtinId="9" hidden="1"/>
    <cellStyle name="Followed Hyperlink" xfId="35005" builtinId="9" hidden="1"/>
    <cellStyle name="Followed Hyperlink" xfId="34997" builtinId="9" hidden="1"/>
    <cellStyle name="Followed Hyperlink" xfId="34987" builtinId="9" hidden="1"/>
    <cellStyle name="Followed Hyperlink" xfId="34979" builtinId="9" hidden="1"/>
    <cellStyle name="Followed Hyperlink" xfId="34971" builtinId="9" hidden="1"/>
    <cellStyle name="Followed Hyperlink" xfId="34963" builtinId="9" hidden="1"/>
    <cellStyle name="Followed Hyperlink" xfId="34958" builtinId="9" hidden="1"/>
    <cellStyle name="Followed Hyperlink" xfId="34970" builtinId="9" hidden="1"/>
    <cellStyle name="Followed Hyperlink" xfId="34986" builtinId="9" hidden="1"/>
    <cellStyle name="Followed Hyperlink" xfId="34954" builtinId="9" hidden="1"/>
    <cellStyle name="Followed Hyperlink" xfId="34946" builtinId="9" hidden="1"/>
    <cellStyle name="Followed Hyperlink" xfId="34938" builtinId="9" hidden="1"/>
    <cellStyle name="Followed Hyperlink" xfId="34932" builtinId="9" hidden="1"/>
    <cellStyle name="Followed Hyperlink" xfId="34928" builtinId="9" hidden="1"/>
    <cellStyle name="Followed Hyperlink" xfId="34924" builtinId="9" hidden="1"/>
    <cellStyle name="Followed Hyperlink" xfId="34920" builtinId="9" hidden="1"/>
    <cellStyle name="Followed Hyperlink" xfId="34916" builtinId="9" hidden="1"/>
    <cellStyle name="Followed Hyperlink" xfId="34900" builtinId="9" hidden="1"/>
    <cellStyle name="Followed Hyperlink" xfId="34904" builtinId="9" hidden="1"/>
    <cellStyle name="Followed Hyperlink" xfId="34895" builtinId="9" hidden="1"/>
    <cellStyle name="Followed Hyperlink" xfId="34887" builtinId="9" hidden="1"/>
    <cellStyle name="Followed Hyperlink" xfId="34879" builtinId="9" hidden="1"/>
    <cellStyle name="Followed Hyperlink" xfId="34871" builtinId="9" hidden="1"/>
    <cellStyle name="Followed Hyperlink" xfId="34861" builtinId="9" hidden="1"/>
    <cellStyle name="Followed Hyperlink" xfId="34853" builtinId="9" hidden="1"/>
    <cellStyle name="Followed Hyperlink" xfId="34845" builtinId="9" hidden="1"/>
    <cellStyle name="Followed Hyperlink" xfId="34837" builtinId="9" hidden="1"/>
    <cellStyle name="Followed Hyperlink" xfId="34832" builtinId="9" hidden="1"/>
    <cellStyle name="Followed Hyperlink" xfId="34844" builtinId="9" hidden="1"/>
    <cellStyle name="Followed Hyperlink" xfId="34860" builtinId="9" hidden="1"/>
    <cellStyle name="Followed Hyperlink" xfId="34828" builtinId="9" hidden="1"/>
    <cellStyle name="Followed Hyperlink" xfId="34820" builtinId="9" hidden="1"/>
    <cellStyle name="Followed Hyperlink" xfId="34812" builtinId="9" hidden="1"/>
    <cellStyle name="Followed Hyperlink" xfId="34806" builtinId="9" hidden="1"/>
    <cellStyle name="Followed Hyperlink" xfId="34802" builtinId="9" hidden="1"/>
    <cellStyle name="Followed Hyperlink" xfId="34798" builtinId="9" hidden="1"/>
    <cellStyle name="Followed Hyperlink" xfId="34794" builtinId="9" hidden="1"/>
    <cellStyle name="Followed Hyperlink" xfId="34790" builtinId="9" hidden="1"/>
    <cellStyle name="Followed Hyperlink" xfId="34774" builtinId="9" hidden="1"/>
    <cellStyle name="Followed Hyperlink" xfId="34778" builtinId="9" hidden="1"/>
    <cellStyle name="Followed Hyperlink" xfId="34769" builtinId="9" hidden="1"/>
    <cellStyle name="Followed Hyperlink" xfId="34761" builtinId="9" hidden="1"/>
    <cellStyle name="Followed Hyperlink" xfId="34753" builtinId="9" hidden="1"/>
    <cellStyle name="Followed Hyperlink" xfId="34745" builtinId="9" hidden="1"/>
    <cellStyle name="Followed Hyperlink" xfId="34735" builtinId="9" hidden="1"/>
    <cellStyle name="Followed Hyperlink" xfId="34727" builtinId="9" hidden="1"/>
    <cellStyle name="Followed Hyperlink" xfId="34719" builtinId="9" hidden="1"/>
    <cellStyle name="Followed Hyperlink" xfId="34711" builtinId="9" hidden="1"/>
    <cellStyle name="Followed Hyperlink" xfId="34706" builtinId="9" hidden="1"/>
    <cellStyle name="Followed Hyperlink" xfId="34718" builtinId="9" hidden="1"/>
    <cellStyle name="Followed Hyperlink" xfId="34734" builtinId="9" hidden="1"/>
    <cellStyle name="Followed Hyperlink" xfId="34702" builtinId="9" hidden="1"/>
    <cellStyle name="Followed Hyperlink" xfId="34694" builtinId="9" hidden="1"/>
    <cellStyle name="Followed Hyperlink" xfId="34686" builtinId="9" hidden="1"/>
    <cellStyle name="Followed Hyperlink" xfId="34680" builtinId="9" hidden="1"/>
    <cellStyle name="Followed Hyperlink" xfId="34676" builtinId="9" hidden="1"/>
    <cellStyle name="Followed Hyperlink" xfId="34672" builtinId="9" hidden="1"/>
    <cellStyle name="Followed Hyperlink" xfId="34668" builtinId="9" hidden="1"/>
    <cellStyle name="Followed Hyperlink" xfId="34664" builtinId="9" hidden="1"/>
    <cellStyle name="Followed Hyperlink" xfId="34648" builtinId="9" hidden="1"/>
    <cellStyle name="Followed Hyperlink" xfId="34652" builtinId="9" hidden="1"/>
    <cellStyle name="Followed Hyperlink" xfId="34643" builtinId="9" hidden="1"/>
    <cellStyle name="Followed Hyperlink" xfId="34635" builtinId="9" hidden="1"/>
    <cellStyle name="Followed Hyperlink" xfId="34627" builtinId="9" hidden="1"/>
    <cellStyle name="Followed Hyperlink" xfId="34619" builtinId="9" hidden="1"/>
    <cellStyle name="Followed Hyperlink" xfId="34609" builtinId="9" hidden="1"/>
    <cellStyle name="Followed Hyperlink" xfId="34601" builtinId="9" hidden="1"/>
    <cellStyle name="Followed Hyperlink" xfId="34593" builtinId="9" hidden="1"/>
    <cellStyle name="Followed Hyperlink" xfId="34585" builtinId="9" hidden="1"/>
    <cellStyle name="Followed Hyperlink" xfId="34580" builtinId="9" hidden="1"/>
    <cellStyle name="Followed Hyperlink" xfId="34592" builtinId="9" hidden="1"/>
    <cellStyle name="Followed Hyperlink" xfId="34608" builtinId="9" hidden="1"/>
    <cellStyle name="Followed Hyperlink" xfId="34576" builtinId="9" hidden="1"/>
    <cellStyle name="Followed Hyperlink" xfId="34568" builtinId="9" hidden="1"/>
    <cellStyle name="Followed Hyperlink" xfId="34560" builtinId="9" hidden="1"/>
    <cellStyle name="Followed Hyperlink" xfId="34554" builtinId="9" hidden="1"/>
    <cellStyle name="Followed Hyperlink" xfId="34550" builtinId="9" hidden="1"/>
    <cellStyle name="Followed Hyperlink" xfId="34546" builtinId="9" hidden="1"/>
    <cellStyle name="Followed Hyperlink" xfId="34542" builtinId="9" hidden="1"/>
    <cellStyle name="Followed Hyperlink" xfId="34538" builtinId="9" hidden="1"/>
    <cellStyle name="Followed Hyperlink" xfId="34522" builtinId="9" hidden="1"/>
    <cellStyle name="Followed Hyperlink" xfId="34526" builtinId="9" hidden="1"/>
    <cellStyle name="Followed Hyperlink" xfId="34517" builtinId="9" hidden="1"/>
    <cellStyle name="Followed Hyperlink" xfId="34509" builtinId="9" hidden="1"/>
    <cellStyle name="Followed Hyperlink" xfId="34501" builtinId="9" hidden="1"/>
    <cellStyle name="Followed Hyperlink" xfId="34493" builtinId="9" hidden="1"/>
    <cellStyle name="Followed Hyperlink" xfId="34483" builtinId="9" hidden="1"/>
    <cellStyle name="Followed Hyperlink" xfId="34475" builtinId="9" hidden="1"/>
    <cellStyle name="Followed Hyperlink" xfId="34467" builtinId="9" hidden="1"/>
    <cellStyle name="Followed Hyperlink" xfId="34459" builtinId="9" hidden="1"/>
    <cellStyle name="Followed Hyperlink" xfId="34454" builtinId="9" hidden="1"/>
    <cellStyle name="Followed Hyperlink" xfId="34466" builtinId="9" hidden="1"/>
    <cellStyle name="Followed Hyperlink" xfId="34482" builtinId="9" hidden="1"/>
    <cellStyle name="Followed Hyperlink" xfId="34450" builtinId="9" hidden="1"/>
    <cellStyle name="Followed Hyperlink" xfId="34442" builtinId="9" hidden="1"/>
    <cellStyle name="Followed Hyperlink" xfId="34434" builtinId="9" hidden="1"/>
    <cellStyle name="Followed Hyperlink" xfId="34428" builtinId="9" hidden="1"/>
    <cellStyle name="Followed Hyperlink" xfId="34424" builtinId="9" hidden="1"/>
    <cellStyle name="Followed Hyperlink" xfId="34420" builtinId="9" hidden="1"/>
    <cellStyle name="Followed Hyperlink" xfId="34416" builtinId="9" hidden="1"/>
    <cellStyle name="Followed Hyperlink" xfId="34412" builtinId="9" hidden="1"/>
    <cellStyle name="Followed Hyperlink" xfId="34396" builtinId="9" hidden="1"/>
    <cellStyle name="Followed Hyperlink" xfId="34400" builtinId="9" hidden="1"/>
    <cellStyle name="Followed Hyperlink" xfId="34391" builtinId="9" hidden="1"/>
    <cellStyle name="Followed Hyperlink" xfId="34383" builtinId="9" hidden="1"/>
    <cellStyle name="Followed Hyperlink" xfId="34375" builtinId="9" hidden="1"/>
    <cellStyle name="Followed Hyperlink" xfId="34367" builtinId="9" hidden="1"/>
    <cellStyle name="Followed Hyperlink" xfId="34357" builtinId="9" hidden="1"/>
    <cellStyle name="Followed Hyperlink" xfId="34349" builtinId="9" hidden="1"/>
    <cellStyle name="Followed Hyperlink" xfId="34341" builtinId="9" hidden="1"/>
    <cellStyle name="Followed Hyperlink" xfId="34333" builtinId="9" hidden="1"/>
    <cellStyle name="Followed Hyperlink" xfId="34328" builtinId="9" hidden="1"/>
    <cellStyle name="Followed Hyperlink" xfId="34340" builtinId="9" hidden="1"/>
    <cellStyle name="Followed Hyperlink" xfId="34356" builtinId="9" hidden="1"/>
    <cellStyle name="Followed Hyperlink" xfId="34324" builtinId="9" hidden="1"/>
    <cellStyle name="Followed Hyperlink" xfId="34316" builtinId="9" hidden="1"/>
    <cellStyle name="Followed Hyperlink" xfId="34308" builtinId="9" hidden="1"/>
    <cellStyle name="Followed Hyperlink" xfId="34302" builtinId="9" hidden="1"/>
    <cellStyle name="Followed Hyperlink" xfId="34298" builtinId="9" hidden="1"/>
    <cellStyle name="Followed Hyperlink" xfId="34294" builtinId="9" hidden="1"/>
    <cellStyle name="Followed Hyperlink" xfId="34290" builtinId="9" hidden="1"/>
    <cellStyle name="Followed Hyperlink" xfId="34286" builtinId="9" hidden="1"/>
    <cellStyle name="Followed Hyperlink" xfId="34270" builtinId="9" hidden="1"/>
    <cellStyle name="Followed Hyperlink" xfId="34274" builtinId="9" hidden="1"/>
    <cellStyle name="Followed Hyperlink" xfId="34265" builtinId="9" hidden="1"/>
    <cellStyle name="Followed Hyperlink" xfId="34257" builtinId="9" hidden="1"/>
    <cellStyle name="Followed Hyperlink" xfId="34249" builtinId="9" hidden="1"/>
    <cellStyle name="Followed Hyperlink" xfId="34241" builtinId="9" hidden="1"/>
    <cellStyle name="Followed Hyperlink" xfId="34231" builtinId="9" hidden="1"/>
    <cellStyle name="Followed Hyperlink" xfId="34223" builtinId="9" hidden="1"/>
    <cellStyle name="Followed Hyperlink" xfId="34215" builtinId="9" hidden="1"/>
    <cellStyle name="Followed Hyperlink" xfId="34207" builtinId="9" hidden="1"/>
    <cellStyle name="Followed Hyperlink" xfId="34202" builtinId="9" hidden="1"/>
    <cellStyle name="Followed Hyperlink" xfId="34214" builtinId="9" hidden="1"/>
    <cellStyle name="Followed Hyperlink" xfId="34230" builtinId="9" hidden="1"/>
    <cellStyle name="Followed Hyperlink" xfId="34198" builtinId="9" hidden="1"/>
    <cellStyle name="Followed Hyperlink" xfId="34190" builtinId="9" hidden="1"/>
    <cellStyle name="Followed Hyperlink" xfId="34182" builtinId="9" hidden="1"/>
    <cellStyle name="Followed Hyperlink" xfId="34176" builtinId="9" hidden="1"/>
    <cellStyle name="Followed Hyperlink" xfId="34172" builtinId="9" hidden="1"/>
    <cellStyle name="Followed Hyperlink" xfId="34168" builtinId="9" hidden="1"/>
    <cellStyle name="Followed Hyperlink" xfId="34164" builtinId="9" hidden="1"/>
    <cellStyle name="Followed Hyperlink" xfId="34160" builtinId="9" hidden="1"/>
    <cellStyle name="Followed Hyperlink" xfId="34144" builtinId="9" hidden="1"/>
    <cellStyle name="Followed Hyperlink" xfId="34148" builtinId="9" hidden="1"/>
    <cellStyle name="Followed Hyperlink" xfId="34139" builtinId="9" hidden="1"/>
    <cellStyle name="Followed Hyperlink" xfId="34131" builtinId="9" hidden="1"/>
    <cellStyle name="Followed Hyperlink" xfId="34123" builtinId="9" hidden="1"/>
    <cellStyle name="Followed Hyperlink" xfId="34115" builtinId="9" hidden="1"/>
    <cellStyle name="Followed Hyperlink" xfId="34105" builtinId="9" hidden="1"/>
    <cellStyle name="Followed Hyperlink" xfId="34097" builtinId="9" hidden="1"/>
    <cellStyle name="Followed Hyperlink" xfId="34089" builtinId="9" hidden="1"/>
    <cellStyle name="Followed Hyperlink" xfId="34081" builtinId="9" hidden="1"/>
    <cellStyle name="Followed Hyperlink" xfId="34076" builtinId="9" hidden="1"/>
    <cellStyle name="Followed Hyperlink" xfId="34088" builtinId="9" hidden="1"/>
    <cellStyle name="Followed Hyperlink" xfId="34104" builtinId="9" hidden="1"/>
    <cellStyle name="Followed Hyperlink" xfId="34072" builtinId="9" hidden="1"/>
    <cellStyle name="Followed Hyperlink" xfId="34064" builtinId="9" hidden="1"/>
    <cellStyle name="Followed Hyperlink" xfId="34056" builtinId="9" hidden="1"/>
    <cellStyle name="Followed Hyperlink" xfId="34050" builtinId="9" hidden="1"/>
    <cellStyle name="Followed Hyperlink" xfId="34046" builtinId="9" hidden="1"/>
    <cellStyle name="Followed Hyperlink" xfId="34042" builtinId="9" hidden="1"/>
    <cellStyle name="Followed Hyperlink" xfId="34038" builtinId="9" hidden="1"/>
    <cellStyle name="Followed Hyperlink" xfId="34034" builtinId="9" hidden="1"/>
    <cellStyle name="Followed Hyperlink" xfId="34018" builtinId="9" hidden="1"/>
    <cellStyle name="Followed Hyperlink" xfId="34022" builtinId="9" hidden="1"/>
    <cellStyle name="Followed Hyperlink" xfId="34013" builtinId="9" hidden="1"/>
    <cellStyle name="Followed Hyperlink" xfId="34005" builtinId="9" hidden="1"/>
    <cellStyle name="Followed Hyperlink" xfId="33997" builtinId="9" hidden="1"/>
    <cellStyle name="Followed Hyperlink" xfId="33989" builtinId="9" hidden="1"/>
    <cellStyle name="Followed Hyperlink" xfId="33979" builtinId="9" hidden="1"/>
    <cellStyle name="Followed Hyperlink" xfId="33971" builtinId="9" hidden="1"/>
    <cellStyle name="Followed Hyperlink" xfId="33963" builtinId="9" hidden="1"/>
    <cellStyle name="Followed Hyperlink" xfId="33955" builtinId="9" hidden="1"/>
    <cellStyle name="Followed Hyperlink" xfId="33950" builtinId="9" hidden="1"/>
    <cellStyle name="Followed Hyperlink" xfId="33962" builtinId="9" hidden="1"/>
    <cellStyle name="Followed Hyperlink" xfId="33978" builtinId="9" hidden="1"/>
    <cellStyle name="Followed Hyperlink" xfId="33946" builtinId="9" hidden="1"/>
    <cellStyle name="Followed Hyperlink" xfId="33938" builtinId="9" hidden="1"/>
    <cellStyle name="Followed Hyperlink" xfId="33930" builtinId="9" hidden="1"/>
    <cellStyle name="Followed Hyperlink" xfId="33924" builtinId="9" hidden="1"/>
    <cellStyle name="Followed Hyperlink" xfId="33920" builtinId="9" hidden="1"/>
    <cellStyle name="Followed Hyperlink" xfId="33916" builtinId="9" hidden="1"/>
    <cellStyle name="Followed Hyperlink" xfId="33912" builtinId="9" hidden="1"/>
    <cellStyle name="Followed Hyperlink" xfId="33908" builtinId="9" hidden="1"/>
    <cellStyle name="Followed Hyperlink" xfId="33892" builtinId="9" hidden="1"/>
    <cellStyle name="Followed Hyperlink" xfId="33896" builtinId="9" hidden="1"/>
    <cellStyle name="Followed Hyperlink" xfId="33887" builtinId="9" hidden="1"/>
    <cellStyle name="Followed Hyperlink" xfId="33879" builtinId="9" hidden="1"/>
    <cellStyle name="Followed Hyperlink" xfId="33871" builtinId="9" hidden="1"/>
    <cellStyle name="Followed Hyperlink" xfId="33863" builtinId="9" hidden="1"/>
    <cellStyle name="Followed Hyperlink" xfId="33853" builtinId="9" hidden="1"/>
    <cellStyle name="Followed Hyperlink" xfId="33845" builtinId="9" hidden="1"/>
    <cellStyle name="Followed Hyperlink" xfId="33837" builtinId="9" hidden="1"/>
    <cellStyle name="Followed Hyperlink" xfId="33829" builtinId="9" hidden="1"/>
    <cellStyle name="Followed Hyperlink" xfId="33824" builtinId="9" hidden="1"/>
    <cellStyle name="Followed Hyperlink" xfId="33836" builtinId="9" hidden="1"/>
    <cellStyle name="Followed Hyperlink" xfId="33852" builtinId="9" hidden="1"/>
    <cellStyle name="Followed Hyperlink" xfId="33820" builtinId="9" hidden="1"/>
    <cellStyle name="Followed Hyperlink" xfId="33812" builtinId="9" hidden="1"/>
    <cellStyle name="Followed Hyperlink" xfId="33804" builtinId="9" hidden="1"/>
    <cellStyle name="Followed Hyperlink" xfId="33798" builtinId="9" hidden="1"/>
    <cellStyle name="Followed Hyperlink" xfId="33794" builtinId="9" hidden="1"/>
    <cellStyle name="Followed Hyperlink" xfId="33790" builtinId="9" hidden="1"/>
    <cellStyle name="Followed Hyperlink" xfId="33786" builtinId="9" hidden="1"/>
    <cellStyle name="Followed Hyperlink" xfId="33782" builtinId="9" hidden="1"/>
    <cellStyle name="Followed Hyperlink" xfId="33766" builtinId="9" hidden="1"/>
    <cellStyle name="Followed Hyperlink" xfId="33770" builtinId="9" hidden="1"/>
    <cellStyle name="Followed Hyperlink" xfId="33761" builtinId="9" hidden="1"/>
    <cellStyle name="Followed Hyperlink" xfId="33753" builtinId="9" hidden="1"/>
    <cellStyle name="Followed Hyperlink" xfId="33745" builtinId="9" hidden="1"/>
    <cellStyle name="Followed Hyperlink" xfId="33737" builtinId="9" hidden="1"/>
    <cellStyle name="Followed Hyperlink" xfId="33727" builtinId="9" hidden="1"/>
    <cellStyle name="Followed Hyperlink" xfId="33719" builtinId="9" hidden="1"/>
    <cellStyle name="Followed Hyperlink" xfId="33711" builtinId="9" hidden="1"/>
    <cellStyle name="Followed Hyperlink" xfId="33703" builtinId="9" hidden="1"/>
    <cellStyle name="Followed Hyperlink" xfId="33698" builtinId="9" hidden="1"/>
    <cellStyle name="Followed Hyperlink" xfId="33710" builtinId="9" hidden="1"/>
    <cellStyle name="Followed Hyperlink" xfId="33726" builtinId="9" hidden="1"/>
    <cellStyle name="Followed Hyperlink" xfId="33694" builtinId="9" hidden="1"/>
    <cellStyle name="Followed Hyperlink" xfId="33686" builtinId="9" hidden="1"/>
    <cellStyle name="Followed Hyperlink" xfId="33678" builtinId="9" hidden="1"/>
    <cellStyle name="Followed Hyperlink" xfId="33672" builtinId="9" hidden="1"/>
    <cellStyle name="Followed Hyperlink" xfId="33668" builtinId="9" hidden="1"/>
    <cellStyle name="Followed Hyperlink" xfId="33664" builtinId="9" hidden="1"/>
    <cellStyle name="Followed Hyperlink" xfId="33660" builtinId="9" hidden="1"/>
    <cellStyle name="Followed Hyperlink" xfId="33656" builtinId="9" hidden="1"/>
    <cellStyle name="Followed Hyperlink" xfId="33640" builtinId="9" hidden="1"/>
    <cellStyle name="Followed Hyperlink" xfId="33644" builtinId="9" hidden="1"/>
    <cellStyle name="Followed Hyperlink" xfId="33635" builtinId="9" hidden="1"/>
    <cellStyle name="Followed Hyperlink" xfId="33627" builtinId="9" hidden="1"/>
    <cellStyle name="Followed Hyperlink" xfId="33619" builtinId="9" hidden="1"/>
    <cellStyle name="Followed Hyperlink" xfId="33611" builtinId="9" hidden="1"/>
    <cellStyle name="Followed Hyperlink" xfId="33601" builtinId="9" hidden="1"/>
    <cellStyle name="Followed Hyperlink" xfId="33593" builtinId="9" hidden="1"/>
    <cellStyle name="Followed Hyperlink" xfId="33585" builtinId="9" hidden="1"/>
    <cellStyle name="Followed Hyperlink" xfId="33577" builtinId="9" hidden="1"/>
    <cellStyle name="Followed Hyperlink" xfId="33572" builtinId="9" hidden="1"/>
    <cellStyle name="Followed Hyperlink" xfId="33584" builtinId="9" hidden="1"/>
    <cellStyle name="Followed Hyperlink" xfId="33600" builtinId="9" hidden="1"/>
    <cellStyle name="Followed Hyperlink" xfId="33568" builtinId="9" hidden="1"/>
    <cellStyle name="Followed Hyperlink" xfId="33560" builtinId="9" hidden="1"/>
    <cellStyle name="Followed Hyperlink" xfId="33552" builtinId="9" hidden="1"/>
    <cellStyle name="Followed Hyperlink" xfId="33546" builtinId="9" hidden="1"/>
    <cellStyle name="Followed Hyperlink" xfId="33542" builtinId="9" hidden="1"/>
    <cellStyle name="Followed Hyperlink" xfId="33538" builtinId="9" hidden="1"/>
    <cellStyle name="Followed Hyperlink" xfId="33534" builtinId="9" hidden="1"/>
    <cellStyle name="Followed Hyperlink" xfId="33530" builtinId="9" hidden="1"/>
    <cellStyle name="Followed Hyperlink" xfId="33514" builtinId="9" hidden="1"/>
    <cellStyle name="Followed Hyperlink" xfId="33518" builtinId="9" hidden="1"/>
    <cellStyle name="Followed Hyperlink" xfId="33509" builtinId="9" hidden="1"/>
    <cellStyle name="Followed Hyperlink" xfId="33501" builtinId="9" hidden="1"/>
    <cellStyle name="Followed Hyperlink" xfId="33493" builtinId="9" hidden="1"/>
    <cellStyle name="Followed Hyperlink" xfId="33485" builtinId="9" hidden="1"/>
    <cellStyle name="Followed Hyperlink" xfId="33475" builtinId="9" hidden="1"/>
    <cellStyle name="Followed Hyperlink" xfId="33467" builtinId="9" hidden="1"/>
    <cellStyle name="Followed Hyperlink" xfId="33459" builtinId="9" hidden="1"/>
    <cellStyle name="Followed Hyperlink" xfId="33451" builtinId="9" hidden="1"/>
    <cellStyle name="Followed Hyperlink" xfId="33446" builtinId="9" hidden="1"/>
    <cellStyle name="Followed Hyperlink" xfId="33458" builtinId="9" hidden="1"/>
    <cellStyle name="Followed Hyperlink" xfId="33474" builtinId="9" hidden="1"/>
    <cellStyle name="Followed Hyperlink" xfId="33442" builtinId="9" hidden="1"/>
    <cellStyle name="Followed Hyperlink" xfId="33434" builtinId="9" hidden="1"/>
    <cellStyle name="Followed Hyperlink" xfId="33426" builtinId="9" hidden="1"/>
    <cellStyle name="Followed Hyperlink" xfId="33420" builtinId="9" hidden="1"/>
    <cellStyle name="Followed Hyperlink" xfId="33416" builtinId="9" hidden="1"/>
    <cellStyle name="Followed Hyperlink" xfId="33412" builtinId="9" hidden="1"/>
    <cellStyle name="Followed Hyperlink" xfId="33408" builtinId="9" hidden="1"/>
    <cellStyle name="Followed Hyperlink" xfId="33404" builtinId="9" hidden="1"/>
    <cellStyle name="Followed Hyperlink" xfId="33388" builtinId="9" hidden="1"/>
    <cellStyle name="Followed Hyperlink" xfId="33392" builtinId="9" hidden="1"/>
    <cellStyle name="Followed Hyperlink" xfId="33383" builtinId="9" hidden="1"/>
    <cellStyle name="Followed Hyperlink" xfId="33375" builtinId="9" hidden="1"/>
    <cellStyle name="Followed Hyperlink" xfId="33367" builtinId="9" hidden="1"/>
    <cellStyle name="Followed Hyperlink" xfId="33359" builtinId="9" hidden="1"/>
    <cellStyle name="Followed Hyperlink" xfId="33349" builtinId="9" hidden="1"/>
    <cellStyle name="Followed Hyperlink" xfId="33341" builtinId="9" hidden="1"/>
    <cellStyle name="Followed Hyperlink" xfId="33333" builtinId="9" hidden="1"/>
    <cellStyle name="Followed Hyperlink" xfId="33325" builtinId="9" hidden="1"/>
    <cellStyle name="Followed Hyperlink" xfId="33320" builtinId="9" hidden="1"/>
    <cellStyle name="Followed Hyperlink" xfId="33332" builtinId="9" hidden="1"/>
    <cellStyle name="Followed Hyperlink" xfId="33348" builtinId="9" hidden="1"/>
    <cellStyle name="Followed Hyperlink" xfId="33316" builtinId="9" hidden="1"/>
    <cellStyle name="Followed Hyperlink" xfId="33308" builtinId="9" hidden="1"/>
    <cellStyle name="Followed Hyperlink" xfId="33300" builtinId="9" hidden="1"/>
    <cellStyle name="Followed Hyperlink" xfId="33294" builtinId="9" hidden="1"/>
    <cellStyle name="Followed Hyperlink" xfId="33290" builtinId="9" hidden="1"/>
    <cellStyle name="Followed Hyperlink" xfId="33286" builtinId="9" hidden="1"/>
    <cellStyle name="Followed Hyperlink" xfId="33282" builtinId="9" hidden="1"/>
    <cellStyle name="Followed Hyperlink" xfId="33278" builtinId="9" hidden="1"/>
    <cellStyle name="Followed Hyperlink" xfId="33262" builtinId="9" hidden="1"/>
    <cellStyle name="Followed Hyperlink" xfId="33266" builtinId="9" hidden="1"/>
    <cellStyle name="Followed Hyperlink" xfId="33257" builtinId="9" hidden="1"/>
    <cellStyle name="Followed Hyperlink" xfId="33249" builtinId="9" hidden="1"/>
    <cellStyle name="Followed Hyperlink" xfId="33241" builtinId="9" hidden="1"/>
    <cellStyle name="Followed Hyperlink" xfId="33233" builtinId="9" hidden="1"/>
    <cellStyle name="Followed Hyperlink" xfId="33223" builtinId="9" hidden="1"/>
    <cellStyle name="Followed Hyperlink" xfId="33215" builtinId="9" hidden="1"/>
    <cellStyle name="Followed Hyperlink" xfId="33207" builtinId="9" hidden="1"/>
    <cellStyle name="Followed Hyperlink" xfId="33199" builtinId="9" hidden="1"/>
    <cellStyle name="Followed Hyperlink" xfId="33194" builtinId="9" hidden="1"/>
    <cellStyle name="Followed Hyperlink" xfId="33206" builtinId="9" hidden="1"/>
    <cellStyle name="Followed Hyperlink" xfId="33222" builtinId="9" hidden="1"/>
    <cellStyle name="Followed Hyperlink" xfId="33190" builtinId="9" hidden="1"/>
    <cellStyle name="Followed Hyperlink" xfId="33182" builtinId="9" hidden="1"/>
    <cellStyle name="Followed Hyperlink" xfId="33174" builtinId="9" hidden="1"/>
    <cellStyle name="Followed Hyperlink" xfId="33168" builtinId="9" hidden="1"/>
    <cellStyle name="Followed Hyperlink" xfId="33164" builtinId="9" hidden="1"/>
    <cellStyle name="Followed Hyperlink" xfId="33160" builtinId="9" hidden="1"/>
    <cellStyle name="Followed Hyperlink" xfId="33156" builtinId="9" hidden="1"/>
    <cellStyle name="Followed Hyperlink" xfId="33152" builtinId="9" hidden="1"/>
    <cellStyle name="Followed Hyperlink" xfId="33136" builtinId="9" hidden="1"/>
    <cellStyle name="Followed Hyperlink" xfId="33140" builtinId="9" hidden="1"/>
    <cellStyle name="Followed Hyperlink" xfId="33131" builtinId="9" hidden="1"/>
    <cellStyle name="Followed Hyperlink" xfId="33123" builtinId="9" hidden="1"/>
    <cellStyle name="Followed Hyperlink" xfId="33115" builtinId="9" hidden="1"/>
    <cellStyle name="Followed Hyperlink" xfId="33107" builtinId="9" hidden="1"/>
    <cellStyle name="Followed Hyperlink" xfId="33097" builtinId="9" hidden="1"/>
    <cellStyle name="Followed Hyperlink" xfId="33089" builtinId="9" hidden="1"/>
    <cellStyle name="Followed Hyperlink" xfId="33081" builtinId="9" hidden="1"/>
    <cellStyle name="Followed Hyperlink" xfId="33073" builtinId="9" hidden="1"/>
    <cellStyle name="Followed Hyperlink" xfId="33068" builtinId="9" hidden="1"/>
    <cellStyle name="Followed Hyperlink" xfId="33080" builtinId="9" hidden="1"/>
    <cellStyle name="Followed Hyperlink" xfId="33096" builtinId="9" hidden="1"/>
    <cellStyle name="Followed Hyperlink" xfId="33064" builtinId="9" hidden="1"/>
    <cellStyle name="Followed Hyperlink" xfId="33056" builtinId="9" hidden="1"/>
    <cellStyle name="Followed Hyperlink" xfId="33048" builtinId="9" hidden="1"/>
    <cellStyle name="Followed Hyperlink" xfId="33042" builtinId="9" hidden="1"/>
    <cellStyle name="Followed Hyperlink" xfId="33038" builtinId="9" hidden="1"/>
    <cellStyle name="Followed Hyperlink" xfId="33034" builtinId="9" hidden="1"/>
    <cellStyle name="Followed Hyperlink" xfId="33030" builtinId="9" hidden="1"/>
    <cellStyle name="Followed Hyperlink" xfId="33026" builtinId="9" hidden="1"/>
    <cellStyle name="Followed Hyperlink" xfId="33010" builtinId="9" hidden="1"/>
    <cellStyle name="Followed Hyperlink" xfId="33014" builtinId="9" hidden="1"/>
    <cellStyle name="Followed Hyperlink" xfId="33005" builtinId="9" hidden="1"/>
    <cellStyle name="Followed Hyperlink" xfId="32997" builtinId="9" hidden="1"/>
    <cellStyle name="Followed Hyperlink" xfId="32989" builtinId="9" hidden="1"/>
    <cellStyle name="Followed Hyperlink" xfId="32981" builtinId="9" hidden="1"/>
    <cellStyle name="Followed Hyperlink" xfId="32971" builtinId="9" hidden="1"/>
    <cellStyle name="Followed Hyperlink" xfId="32963" builtinId="9" hidden="1"/>
    <cellStyle name="Followed Hyperlink" xfId="32955" builtinId="9" hidden="1"/>
    <cellStyle name="Followed Hyperlink" xfId="32947" builtinId="9" hidden="1"/>
    <cellStyle name="Followed Hyperlink" xfId="32942" builtinId="9" hidden="1"/>
    <cellStyle name="Followed Hyperlink" xfId="32954" builtinId="9" hidden="1"/>
    <cellStyle name="Followed Hyperlink" xfId="32970" builtinId="9" hidden="1"/>
    <cellStyle name="Followed Hyperlink" xfId="32938" builtinId="9" hidden="1"/>
    <cellStyle name="Followed Hyperlink" xfId="32930" builtinId="9" hidden="1"/>
    <cellStyle name="Followed Hyperlink" xfId="32922" builtinId="9" hidden="1"/>
    <cellStyle name="Followed Hyperlink" xfId="32916" builtinId="9" hidden="1"/>
    <cellStyle name="Followed Hyperlink" xfId="32912" builtinId="9" hidden="1"/>
    <cellStyle name="Followed Hyperlink" xfId="32908" builtinId="9" hidden="1"/>
    <cellStyle name="Followed Hyperlink" xfId="32904" builtinId="9" hidden="1"/>
    <cellStyle name="Followed Hyperlink" xfId="32900" builtinId="9" hidden="1"/>
    <cellStyle name="Followed Hyperlink" xfId="32884" builtinId="9" hidden="1"/>
    <cellStyle name="Followed Hyperlink" xfId="32888" builtinId="9" hidden="1"/>
    <cellStyle name="Followed Hyperlink" xfId="32879" builtinId="9" hidden="1"/>
    <cellStyle name="Followed Hyperlink" xfId="32871" builtinId="9" hidden="1"/>
    <cellStyle name="Followed Hyperlink" xfId="32863" builtinId="9" hidden="1"/>
    <cellStyle name="Followed Hyperlink" xfId="32855" builtinId="9" hidden="1"/>
    <cellStyle name="Followed Hyperlink" xfId="32845" builtinId="9" hidden="1"/>
    <cellStyle name="Followed Hyperlink" xfId="32837" builtinId="9" hidden="1"/>
    <cellStyle name="Followed Hyperlink" xfId="32829" builtinId="9" hidden="1"/>
    <cellStyle name="Followed Hyperlink" xfId="32821" builtinId="9" hidden="1"/>
    <cellStyle name="Followed Hyperlink" xfId="32816" builtinId="9" hidden="1"/>
    <cellStyle name="Followed Hyperlink" xfId="32828" builtinId="9" hidden="1"/>
    <cellStyle name="Followed Hyperlink" xfId="32844" builtinId="9" hidden="1"/>
    <cellStyle name="Followed Hyperlink" xfId="32812" builtinId="9" hidden="1"/>
    <cellStyle name="Followed Hyperlink" xfId="32804" builtinId="9" hidden="1"/>
    <cellStyle name="Followed Hyperlink" xfId="32796" builtinId="9" hidden="1"/>
    <cellStyle name="Followed Hyperlink" xfId="32790" builtinId="9" hidden="1"/>
    <cellStyle name="Followed Hyperlink" xfId="32786" builtinId="9" hidden="1"/>
    <cellStyle name="Followed Hyperlink" xfId="32782" builtinId="9" hidden="1"/>
    <cellStyle name="Followed Hyperlink" xfId="32778" builtinId="9" hidden="1"/>
    <cellStyle name="Followed Hyperlink" xfId="32774" builtinId="9" hidden="1"/>
    <cellStyle name="Followed Hyperlink" xfId="32758" builtinId="9" hidden="1"/>
    <cellStyle name="Followed Hyperlink" xfId="32762" builtinId="9" hidden="1"/>
    <cellStyle name="Followed Hyperlink" xfId="32753" builtinId="9" hidden="1"/>
    <cellStyle name="Followed Hyperlink" xfId="32745" builtinId="9" hidden="1"/>
    <cellStyle name="Followed Hyperlink" xfId="32737" builtinId="9" hidden="1"/>
    <cellStyle name="Followed Hyperlink" xfId="32729" builtinId="9" hidden="1"/>
    <cellStyle name="Followed Hyperlink" xfId="32719" builtinId="9" hidden="1"/>
    <cellStyle name="Followed Hyperlink" xfId="32711" builtinId="9" hidden="1"/>
    <cellStyle name="Followed Hyperlink" xfId="32703" builtinId="9" hidden="1"/>
    <cellStyle name="Followed Hyperlink" xfId="32695" builtinId="9" hidden="1"/>
    <cellStyle name="Followed Hyperlink" xfId="32690" builtinId="9" hidden="1"/>
    <cellStyle name="Followed Hyperlink" xfId="32702" builtinId="9" hidden="1"/>
    <cellStyle name="Followed Hyperlink" xfId="32718" builtinId="9" hidden="1"/>
    <cellStyle name="Followed Hyperlink" xfId="32686" builtinId="9" hidden="1"/>
    <cellStyle name="Followed Hyperlink" xfId="32678" builtinId="9" hidden="1"/>
    <cellStyle name="Followed Hyperlink" xfId="32670" builtinId="9" hidden="1"/>
    <cellStyle name="Followed Hyperlink" xfId="32664" builtinId="9" hidden="1"/>
    <cellStyle name="Followed Hyperlink" xfId="32660" builtinId="9" hidden="1"/>
    <cellStyle name="Followed Hyperlink" xfId="32656" builtinId="9" hidden="1"/>
    <cellStyle name="Followed Hyperlink" xfId="32652" builtinId="9" hidden="1"/>
    <cellStyle name="Followed Hyperlink" xfId="32648" builtinId="9" hidden="1"/>
    <cellStyle name="Followed Hyperlink" xfId="32632" builtinId="9" hidden="1"/>
    <cellStyle name="Followed Hyperlink" xfId="32636" builtinId="9" hidden="1"/>
    <cellStyle name="Followed Hyperlink" xfId="32627" builtinId="9" hidden="1"/>
    <cellStyle name="Followed Hyperlink" xfId="32619" builtinId="9" hidden="1"/>
    <cellStyle name="Followed Hyperlink" xfId="32611" builtinId="9" hidden="1"/>
    <cellStyle name="Followed Hyperlink" xfId="32603" builtinId="9" hidden="1"/>
    <cellStyle name="Followed Hyperlink" xfId="32593" builtinId="9" hidden="1"/>
    <cellStyle name="Followed Hyperlink" xfId="32585" builtinId="9" hidden="1"/>
    <cellStyle name="Followed Hyperlink" xfId="32577" builtinId="9" hidden="1"/>
    <cellStyle name="Followed Hyperlink" xfId="32569" builtinId="9" hidden="1"/>
    <cellStyle name="Followed Hyperlink" xfId="32564" builtinId="9" hidden="1"/>
    <cellStyle name="Followed Hyperlink" xfId="32576" builtinId="9" hidden="1"/>
    <cellStyle name="Followed Hyperlink" xfId="32592" builtinId="9" hidden="1"/>
    <cellStyle name="Followed Hyperlink" xfId="32560" builtinId="9" hidden="1"/>
    <cellStyle name="Followed Hyperlink" xfId="32552" builtinId="9" hidden="1"/>
    <cellStyle name="Followed Hyperlink" xfId="32544" builtinId="9" hidden="1"/>
    <cellStyle name="Followed Hyperlink" xfId="32538" builtinId="9" hidden="1"/>
    <cellStyle name="Followed Hyperlink" xfId="32534" builtinId="9" hidden="1"/>
    <cellStyle name="Followed Hyperlink" xfId="32530" builtinId="9" hidden="1"/>
    <cellStyle name="Followed Hyperlink" xfId="32526" builtinId="9" hidden="1"/>
    <cellStyle name="Followed Hyperlink" xfId="32522" builtinId="9" hidden="1"/>
    <cellStyle name="Followed Hyperlink" xfId="32506" builtinId="9" hidden="1"/>
    <cellStyle name="Followed Hyperlink" xfId="32510" builtinId="9" hidden="1"/>
    <cellStyle name="Followed Hyperlink" xfId="32501" builtinId="9" hidden="1"/>
    <cellStyle name="Followed Hyperlink" xfId="32493" builtinId="9" hidden="1"/>
    <cellStyle name="Followed Hyperlink" xfId="32485" builtinId="9" hidden="1"/>
    <cellStyle name="Followed Hyperlink" xfId="32477" builtinId="9" hidden="1"/>
    <cellStyle name="Followed Hyperlink" xfId="32467" builtinId="9" hidden="1"/>
    <cellStyle name="Followed Hyperlink" xfId="32459" builtinId="9" hidden="1"/>
    <cellStyle name="Followed Hyperlink" xfId="32451" builtinId="9" hidden="1"/>
    <cellStyle name="Followed Hyperlink" xfId="32443" builtinId="9" hidden="1"/>
    <cellStyle name="Followed Hyperlink" xfId="32438" builtinId="9" hidden="1"/>
    <cellStyle name="Followed Hyperlink" xfId="32450" builtinId="9" hidden="1"/>
    <cellStyle name="Followed Hyperlink" xfId="32466" builtinId="9" hidden="1"/>
    <cellStyle name="Followed Hyperlink" xfId="32434" builtinId="9" hidden="1"/>
    <cellStyle name="Followed Hyperlink" xfId="32426" builtinId="9" hidden="1"/>
    <cellStyle name="Followed Hyperlink" xfId="32418" builtinId="9" hidden="1"/>
    <cellStyle name="Followed Hyperlink" xfId="32412" builtinId="9" hidden="1"/>
    <cellStyle name="Followed Hyperlink" xfId="32408" builtinId="9" hidden="1"/>
    <cellStyle name="Followed Hyperlink" xfId="32404" builtinId="9" hidden="1"/>
    <cellStyle name="Followed Hyperlink" xfId="32400" builtinId="9" hidden="1"/>
    <cellStyle name="Followed Hyperlink" xfId="32396" builtinId="9" hidden="1"/>
    <cellStyle name="Followed Hyperlink" xfId="32380" builtinId="9" hidden="1"/>
    <cellStyle name="Followed Hyperlink" xfId="32384" builtinId="9" hidden="1"/>
    <cellStyle name="Followed Hyperlink" xfId="32375" builtinId="9" hidden="1"/>
    <cellStyle name="Followed Hyperlink" xfId="32367" builtinId="9" hidden="1"/>
    <cellStyle name="Followed Hyperlink" xfId="32359" builtinId="9" hidden="1"/>
    <cellStyle name="Followed Hyperlink" xfId="32351" builtinId="9" hidden="1"/>
    <cellStyle name="Followed Hyperlink" xfId="32341" builtinId="9" hidden="1"/>
    <cellStyle name="Followed Hyperlink" xfId="32333" builtinId="9" hidden="1"/>
    <cellStyle name="Followed Hyperlink" xfId="32325" builtinId="9" hidden="1"/>
    <cellStyle name="Followed Hyperlink" xfId="32317" builtinId="9" hidden="1"/>
    <cellStyle name="Followed Hyperlink" xfId="32312" builtinId="9" hidden="1"/>
    <cellStyle name="Followed Hyperlink" xfId="32324" builtinId="9" hidden="1"/>
    <cellStyle name="Followed Hyperlink" xfId="32340" builtinId="9" hidden="1"/>
    <cellStyle name="Followed Hyperlink" xfId="32308" builtinId="9" hidden="1"/>
    <cellStyle name="Followed Hyperlink" xfId="32300" builtinId="9" hidden="1"/>
    <cellStyle name="Followed Hyperlink" xfId="32292" builtinId="9" hidden="1"/>
    <cellStyle name="Followed Hyperlink" xfId="32286" builtinId="9" hidden="1"/>
    <cellStyle name="Followed Hyperlink" xfId="32282" builtinId="9" hidden="1"/>
    <cellStyle name="Followed Hyperlink" xfId="32278" builtinId="9" hidden="1"/>
    <cellStyle name="Followed Hyperlink" xfId="32274" builtinId="9" hidden="1"/>
    <cellStyle name="Followed Hyperlink" xfId="32270" builtinId="9" hidden="1"/>
    <cellStyle name="Followed Hyperlink" xfId="32254" builtinId="9" hidden="1"/>
    <cellStyle name="Followed Hyperlink" xfId="32258" builtinId="9" hidden="1"/>
    <cellStyle name="Followed Hyperlink" xfId="32249" builtinId="9" hidden="1"/>
    <cellStyle name="Followed Hyperlink" xfId="32241" builtinId="9" hidden="1"/>
    <cellStyle name="Followed Hyperlink" xfId="32233" builtinId="9" hidden="1"/>
    <cellStyle name="Followed Hyperlink" xfId="32225" builtinId="9" hidden="1"/>
    <cellStyle name="Followed Hyperlink" xfId="32215" builtinId="9" hidden="1"/>
    <cellStyle name="Followed Hyperlink" xfId="32207" builtinId="9" hidden="1"/>
    <cellStyle name="Followed Hyperlink" xfId="32199" builtinId="9" hidden="1"/>
    <cellStyle name="Followed Hyperlink" xfId="32191" builtinId="9" hidden="1"/>
    <cellStyle name="Followed Hyperlink" xfId="32186" builtinId="9" hidden="1"/>
    <cellStyle name="Followed Hyperlink" xfId="32198" builtinId="9" hidden="1"/>
    <cellStyle name="Followed Hyperlink" xfId="32214" builtinId="9" hidden="1"/>
    <cellStyle name="Followed Hyperlink" xfId="32182" builtinId="9" hidden="1"/>
    <cellStyle name="Followed Hyperlink" xfId="32174" builtinId="9" hidden="1"/>
    <cellStyle name="Followed Hyperlink" xfId="32166" builtinId="9" hidden="1"/>
    <cellStyle name="Followed Hyperlink" xfId="32160" builtinId="9" hidden="1"/>
    <cellStyle name="Followed Hyperlink" xfId="32156" builtinId="9" hidden="1"/>
    <cellStyle name="Followed Hyperlink" xfId="32152" builtinId="9" hidden="1"/>
    <cellStyle name="Followed Hyperlink" xfId="32148" builtinId="9" hidden="1"/>
    <cellStyle name="Followed Hyperlink" xfId="32144" builtinId="9" hidden="1"/>
    <cellStyle name="Followed Hyperlink" xfId="32128" builtinId="9" hidden="1"/>
    <cellStyle name="Followed Hyperlink" xfId="32132" builtinId="9" hidden="1"/>
    <cellStyle name="Followed Hyperlink" xfId="32123" builtinId="9" hidden="1"/>
    <cellStyle name="Followed Hyperlink" xfId="32115" builtinId="9" hidden="1"/>
    <cellStyle name="Followed Hyperlink" xfId="32107" builtinId="9" hidden="1"/>
    <cellStyle name="Followed Hyperlink" xfId="32099" builtinId="9" hidden="1"/>
    <cellStyle name="Followed Hyperlink" xfId="32089" builtinId="9" hidden="1"/>
    <cellStyle name="Followed Hyperlink" xfId="32081" builtinId="9" hidden="1"/>
    <cellStyle name="Followed Hyperlink" xfId="32073" builtinId="9" hidden="1"/>
    <cellStyle name="Followed Hyperlink" xfId="32065" builtinId="9" hidden="1"/>
    <cellStyle name="Followed Hyperlink" xfId="32060" builtinId="9" hidden="1"/>
    <cellStyle name="Followed Hyperlink" xfId="32072" builtinId="9" hidden="1"/>
    <cellStyle name="Followed Hyperlink" xfId="32088" builtinId="9" hidden="1"/>
    <cellStyle name="Followed Hyperlink" xfId="32056" builtinId="9" hidden="1"/>
    <cellStyle name="Followed Hyperlink" xfId="32048" builtinId="9" hidden="1"/>
    <cellStyle name="Followed Hyperlink" xfId="32040" builtinId="9" hidden="1"/>
    <cellStyle name="Followed Hyperlink" xfId="32034" builtinId="9" hidden="1"/>
    <cellStyle name="Followed Hyperlink" xfId="32030" builtinId="9" hidden="1"/>
    <cellStyle name="Followed Hyperlink" xfId="32026" builtinId="9" hidden="1"/>
    <cellStyle name="Followed Hyperlink" xfId="32022" builtinId="9" hidden="1"/>
    <cellStyle name="Followed Hyperlink" xfId="32018" builtinId="9" hidden="1"/>
    <cellStyle name="Followed Hyperlink" xfId="32002" builtinId="9" hidden="1"/>
    <cellStyle name="Followed Hyperlink" xfId="32006" builtinId="9" hidden="1"/>
    <cellStyle name="Followed Hyperlink" xfId="31997" builtinId="9" hidden="1"/>
    <cellStyle name="Followed Hyperlink" xfId="31989" builtinId="9" hidden="1"/>
    <cellStyle name="Followed Hyperlink" xfId="31981" builtinId="9" hidden="1"/>
    <cellStyle name="Followed Hyperlink" xfId="31973" builtinId="9" hidden="1"/>
    <cellStyle name="Followed Hyperlink" xfId="31963" builtinId="9" hidden="1"/>
    <cellStyle name="Followed Hyperlink" xfId="31955" builtinId="9" hidden="1"/>
    <cellStyle name="Followed Hyperlink" xfId="31947" builtinId="9" hidden="1"/>
    <cellStyle name="Followed Hyperlink" xfId="31939" builtinId="9" hidden="1"/>
    <cellStyle name="Followed Hyperlink" xfId="31934" builtinId="9" hidden="1"/>
    <cellStyle name="Followed Hyperlink" xfId="31946" builtinId="9" hidden="1"/>
    <cellStyle name="Followed Hyperlink" xfId="31962" builtinId="9" hidden="1"/>
    <cellStyle name="Followed Hyperlink" xfId="31930" builtinId="9" hidden="1"/>
    <cellStyle name="Followed Hyperlink" xfId="31922" builtinId="9" hidden="1"/>
    <cellStyle name="Followed Hyperlink" xfId="31914" builtinId="9" hidden="1"/>
    <cellStyle name="Followed Hyperlink" xfId="31908" builtinId="9" hidden="1"/>
    <cellStyle name="Followed Hyperlink" xfId="31904" builtinId="9" hidden="1"/>
    <cellStyle name="Followed Hyperlink" xfId="31900" builtinId="9" hidden="1"/>
    <cellStyle name="Followed Hyperlink" xfId="31896" builtinId="9" hidden="1"/>
    <cellStyle name="Followed Hyperlink" xfId="31892" builtinId="9" hidden="1"/>
    <cellStyle name="Followed Hyperlink" xfId="31876" builtinId="9" hidden="1"/>
    <cellStyle name="Followed Hyperlink" xfId="31880" builtinId="9" hidden="1"/>
    <cellStyle name="Followed Hyperlink" xfId="31871" builtinId="9" hidden="1"/>
    <cellStyle name="Followed Hyperlink" xfId="31863" builtinId="9" hidden="1"/>
    <cellStyle name="Followed Hyperlink" xfId="31855" builtinId="9" hidden="1"/>
    <cellStyle name="Followed Hyperlink" xfId="31847" builtinId="9" hidden="1"/>
    <cellStyle name="Followed Hyperlink" xfId="31837" builtinId="9" hidden="1"/>
    <cellStyle name="Followed Hyperlink" xfId="31829" builtinId="9" hidden="1"/>
    <cellStyle name="Followed Hyperlink" xfId="31821" builtinId="9" hidden="1"/>
    <cellStyle name="Followed Hyperlink" xfId="31813" builtinId="9" hidden="1"/>
    <cellStyle name="Followed Hyperlink" xfId="31808" builtinId="9" hidden="1"/>
    <cellStyle name="Followed Hyperlink" xfId="31820" builtinId="9" hidden="1"/>
    <cellStyle name="Followed Hyperlink" xfId="31836" builtinId="9" hidden="1"/>
    <cellStyle name="Followed Hyperlink" xfId="31804" builtinId="9" hidden="1"/>
    <cellStyle name="Followed Hyperlink" xfId="31796" builtinId="9" hidden="1"/>
    <cellStyle name="Followed Hyperlink" xfId="31788" builtinId="9" hidden="1"/>
    <cellStyle name="Followed Hyperlink" xfId="31782" builtinId="9" hidden="1"/>
    <cellStyle name="Followed Hyperlink" xfId="31778" builtinId="9" hidden="1"/>
    <cellStyle name="Followed Hyperlink" xfId="31774" builtinId="9" hidden="1"/>
    <cellStyle name="Followed Hyperlink" xfId="31770" builtinId="9" hidden="1"/>
    <cellStyle name="Followed Hyperlink" xfId="31766" builtinId="9" hidden="1"/>
    <cellStyle name="Followed Hyperlink" xfId="31750" builtinId="9" hidden="1"/>
    <cellStyle name="Followed Hyperlink" xfId="31754" builtinId="9" hidden="1"/>
    <cellStyle name="Followed Hyperlink" xfId="31745" builtinId="9" hidden="1"/>
    <cellStyle name="Followed Hyperlink" xfId="31737" builtinId="9" hidden="1"/>
    <cellStyle name="Followed Hyperlink" xfId="31729" builtinId="9" hidden="1"/>
    <cellStyle name="Followed Hyperlink" xfId="31721" builtinId="9" hidden="1"/>
    <cellStyle name="Followed Hyperlink" xfId="31711" builtinId="9" hidden="1"/>
    <cellStyle name="Followed Hyperlink" xfId="31703" builtinId="9" hidden="1"/>
    <cellStyle name="Followed Hyperlink" xfId="31695" builtinId="9" hidden="1"/>
    <cellStyle name="Followed Hyperlink" xfId="31687" builtinId="9" hidden="1"/>
    <cellStyle name="Followed Hyperlink" xfId="31682" builtinId="9" hidden="1"/>
    <cellStyle name="Followed Hyperlink" xfId="31694" builtinId="9" hidden="1"/>
    <cellStyle name="Followed Hyperlink" xfId="31710" builtinId="9" hidden="1"/>
    <cellStyle name="Followed Hyperlink" xfId="31678" builtinId="9" hidden="1"/>
    <cellStyle name="Followed Hyperlink" xfId="31670" builtinId="9" hidden="1"/>
    <cellStyle name="Followed Hyperlink" xfId="31662" builtinId="9" hidden="1"/>
    <cellStyle name="Followed Hyperlink" xfId="31656" builtinId="9" hidden="1"/>
    <cellStyle name="Followed Hyperlink" xfId="31652" builtinId="9" hidden="1"/>
    <cellStyle name="Followed Hyperlink" xfId="31648" builtinId="9" hidden="1"/>
    <cellStyle name="Followed Hyperlink" xfId="31644" builtinId="9" hidden="1"/>
    <cellStyle name="Followed Hyperlink" xfId="31640" builtinId="9" hidden="1"/>
    <cellStyle name="Followed Hyperlink" xfId="31624" builtinId="9" hidden="1"/>
    <cellStyle name="Followed Hyperlink" xfId="31628" builtinId="9" hidden="1"/>
    <cellStyle name="Followed Hyperlink" xfId="31619" builtinId="9" hidden="1"/>
    <cellStyle name="Followed Hyperlink" xfId="31611" builtinId="9" hidden="1"/>
    <cellStyle name="Followed Hyperlink" xfId="31603" builtinId="9" hidden="1"/>
    <cellStyle name="Followed Hyperlink" xfId="31595" builtinId="9" hidden="1"/>
    <cellStyle name="Followed Hyperlink" xfId="31585" builtinId="9" hidden="1"/>
    <cellStyle name="Followed Hyperlink" xfId="31577" builtinId="9" hidden="1"/>
    <cellStyle name="Followed Hyperlink" xfId="31569" builtinId="9" hidden="1"/>
    <cellStyle name="Followed Hyperlink" xfId="31561" builtinId="9" hidden="1"/>
    <cellStyle name="Followed Hyperlink" xfId="31556" builtinId="9" hidden="1"/>
    <cellStyle name="Followed Hyperlink" xfId="31568" builtinId="9" hidden="1"/>
    <cellStyle name="Followed Hyperlink" xfId="31584" builtinId="9" hidden="1"/>
    <cellStyle name="Followed Hyperlink" xfId="31552" builtinId="9" hidden="1"/>
    <cellStyle name="Followed Hyperlink" xfId="31544" builtinId="9" hidden="1"/>
    <cellStyle name="Followed Hyperlink" xfId="31536" builtinId="9" hidden="1"/>
    <cellStyle name="Followed Hyperlink" xfId="31530" builtinId="9" hidden="1"/>
    <cellStyle name="Followed Hyperlink" xfId="31526" builtinId="9" hidden="1"/>
    <cellStyle name="Followed Hyperlink" xfId="31522" builtinId="9" hidden="1"/>
    <cellStyle name="Followed Hyperlink" xfId="31518" builtinId="9" hidden="1"/>
    <cellStyle name="Followed Hyperlink" xfId="31514" builtinId="9" hidden="1"/>
    <cellStyle name="Followed Hyperlink" xfId="31498" builtinId="9" hidden="1"/>
    <cellStyle name="Followed Hyperlink" xfId="31502" builtinId="9" hidden="1"/>
    <cellStyle name="Followed Hyperlink" xfId="31493" builtinId="9" hidden="1"/>
    <cellStyle name="Followed Hyperlink" xfId="31485" builtinId="9" hidden="1"/>
    <cellStyle name="Followed Hyperlink" xfId="31477" builtinId="9" hidden="1"/>
    <cellStyle name="Followed Hyperlink" xfId="31469" builtinId="9" hidden="1"/>
    <cellStyle name="Followed Hyperlink" xfId="31459" builtinId="9" hidden="1"/>
    <cellStyle name="Followed Hyperlink" xfId="31451" builtinId="9" hidden="1"/>
    <cellStyle name="Followed Hyperlink" xfId="31443" builtinId="9" hidden="1"/>
    <cellStyle name="Followed Hyperlink" xfId="31435" builtinId="9" hidden="1"/>
    <cellStyle name="Followed Hyperlink" xfId="31430" builtinId="9" hidden="1"/>
    <cellStyle name="Followed Hyperlink" xfId="31442" builtinId="9" hidden="1"/>
    <cellStyle name="Followed Hyperlink" xfId="31458" builtinId="9" hidden="1"/>
    <cellStyle name="Followed Hyperlink" xfId="31426" builtinId="9" hidden="1"/>
    <cellStyle name="Followed Hyperlink" xfId="31418" builtinId="9" hidden="1"/>
    <cellStyle name="Followed Hyperlink" xfId="31410" builtinId="9" hidden="1"/>
    <cellStyle name="Followed Hyperlink" xfId="31404" builtinId="9" hidden="1"/>
    <cellStyle name="Followed Hyperlink" xfId="31400" builtinId="9" hidden="1"/>
    <cellStyle name="Followed Hyperlink" xfId="31396" builtinId="9" hidden="1"/>
    <cellStyle name="Followed Hyperlink" xfId="31392" builtinId="9" hidden="1"/>
    <cellStyle name="Followed Hyperlink" xfId="31388" builtinId="9" hidden="1"/>
    <cellStyle name="Followed Hyperlink" xfId="31372" builtinId="9" hidden="1"/>
    <cellStyle name="Followed Hyperlink" xfId="31376" builtinId="9" hidden="1"/>
    <cellStyle name="Followed Hyperlink" xfId="31367" builtinId="9" hidden="1"/>
    <cellStyle name="Followed Hyperlink" xfId="31359" builtinId="9" hidden="1"/>
    <cellStyle name="Followed Hyperlink" xfId="31351" builtinId="9" hidden="1"/>
    <cellStyle name="Followed Hyperlink" xfId="31343" builtinId="9" hidden="1"/>
    <cellStyle name="Followed Hyperlink" xfId="31333" builtinId="9" hidden="1"/>
    <cellStyle name="Followed Hyperlink" xfId="31325" builtinId="9" hidden="1"/>
    <cellStyle name="Followed Hyperlink" xfId="31317" builtinId="9" hidden="1"/>
    <cellStyle name="Followed Hyperlink" xfId="31309" builtinId="9" hidden="1"/>
    <cellStyle name="Followed Hyperlink" xfId="31304" builtinId="9" hidden="1"/>
    <cellStyle name="Followed Hyperlink" xfId="31316" builtinId="9" hidden="1"/>
    <cellStyle name="Followed Hyperlink" xfId="31332" builtinId="9" hidden="1"/>
    <cellStyle name="Followed Hyperlink" xfId="31300" builtinId="9" hidden="1"/>
    <cellStyle name="Followed Hyperlink" xfId="31292" builtinId="9" hidden="1"/>
    <cellStyle name="Followed Hyperlink" xfId="31284" builtinId="9" hidden="1"/>
    <cellStyle name="Followed Hyperlink" xfId="31278" builtinId="9" hidden="1"/>
    <cellStyle name="Followed Hyperlink" xfId="31274" builtinId="9" hidden="1"/>
    <cellStyle name="Followed Hyperlink" xfId="31270" builtinId="9" hidden="1"/>
    <cellStyle name="Followed Hyperlink" xfId="31266" builtinId="9" hidden="1"/>
    <cellStyle name="Followed Hyperlink" xfId="31262" builtinId="9" hidden="1"/>
    <cellStyle name="Followed Hyperlink" xfId="31246" builtinId="9" hidden="1"/>
    <cellStyle name="Followed Hyperlink" xfId="31250" builtinId="9" hidden="1"/>
    <cellStyle name="Followed Hyperlink" xfId="31241" builtinId="9" hidden="1"/>
    <cellStyle name="Followed Hyperlink" xfId="31233" builtinId="9" hidden="1"/>
    <cellStyle name="Followed Hyperlink" xfId="31225" builtinId="9" hidden="1"/>
    <cellStyle name="Followed Hyperlink" xfId="31217" builtinId="9" hidden="1"/>
    <cellStyle name="Followed Hyperlink" xfId="31207" builtinId="9" hidden="1"/>
    <cellStyle name="Followed Hyperlink" xfId="31199" builtinId="9" hidden="1"/>
    <cellStyle name="Followed Hyperlink" xfId="31191" builtinId="9" hidden="1"/>
    <cellStyle name="Followed Hyperlink" xfId="31183" builtinId="9" hidden="1"/>
    <cellStyle name="Followed Hyperlink" xfId="31178" builtinId="9" hidden="1"/>
    <cellStyle name="Followed Hyperlink" xfId="31190" builtinId="9" hidden="1"/>
    <cellStyle name="Followed Hyperlink" xfId="31206" builtinId="9" hidden="1"/>
    <cellStyle name="Followed Hyperlink" xfId="31174" builtinId="9" hidden="1"/>
    <cellStyle name="Followed Hyperlink" xfId="31166" builtinId="9" hidden="1"/>
    <cellStyle name="Followed Hyperlink" xfId="31158" builtinId="9" hidden="1"/>
    <cellStyle name="Followed Hyperlink" xfId="31152" builtinId="9" hidden="1"/>
    <cellStyle name="Followed Hyperlink" xfId="31148" builtinId="9" hidden="1"/>
    <cellStyle name="Followed Hyperlink" xfId="31144" builtinId="9" hidden="1"/>
    <cellStyle name="Followed Hyperlink" xfId="31140" builtinId="9" hidden="1"/>
    <cellStyle name="Followed Hyperlink" xfId="31136" builtinId="9" hidden="1"/>
    <cellStyle name="Followed Hyperlink" xfId="31120" builtinId="9" hidden="1"/>
    <cellStyle name="Followed Hyperlink" xfId="31124" builtinId="9" hidden="1"/>
    <cellStyle name="Followed Hyperlink" xfId="31115" builtinId="9" hidden="1"/>
    <cellStyle name="Followed Hyperlink" xfId="31107" builtinId="9" hidden="1"/>
    <cellStyle name="Followed Hyperlink" xfId="31099" builtinId="9" hidden="1"/>
    <cellStyle name="Followed Hyperlink" xfId="31091" builtinId="9" hidden="1"/>
    <cellStyle name="Followed Hyperlink" xfId="31081" builtinId="9" hidden="1"/>
    <cellStyle name="Followed Hyperlink" xfId="31073" builtinId="9" hidden="1"/>
    <cellStyle name="Followed Hyperlink" xfId="31065" builtinId="9" hidden="1"/>
    <cellStyle name="Followed Hyperlink" xfId="31057" builtinId="9" hidden="1"/>
    <cellStyle name="Followed Hyperlink" xfId="31052" builtinId="9" hidden="1"/>
    <cellStyle name="Followed Hyperlink" xfId="31064" builtinId="9" hidden="1"/>
    <cellStyle name="Followed Hyperlink" xfId="31080" builtinId="9" hidden="1"/>
    <cellStyle name="Followed Hyperlink" xfId="31048" builtinId="9" hidden="1"/>
    <cellStyle name="Followed Hyperlink" xfId="31040" builtinId="9" hidden="1"/>
    <cellStyle name="Followed Hyperlink" xfId="31032" builtinId="9" hidden="1"/>
    <cellStyle name="Followed Hyperlink" xfId="31026" builtinId="9" hidden="1"/>
    <cellStyle name="Followed Hyperlink" xfId="31022" builtinId="9" hidden="1"/>
    <cellStyle name="Followed Hyperlink" xfId="31018" builtinId="9" hidden="1"/>
    <cellStyle name="Followed Hyperlink" xfId="31014" builtinId="9" hidden="1"/>
    <cellStyle name="Followed Hyperlink" xfId="31010" builtinId="9" hidden="1"/>
    <cellStyle name="Followed Hyperlink" xfId="30994" builtinId="9" hidden="1"/>
    <cellStyle name="Followed Hyperlink" xfId="30998" builtinId="9" hidden="1"/>
    <cellStyle name="Followed Hyperlink" xfId="30989" builtinId="9" hidden="1"/>
    <cellStyle name="Followed Hyperlink" xfId="30981" builtinId="9" hidden="1"/>
    <cellStyle name="Followed Hyperlink" xfId="30973" builtinId="9" hidden="1"/>
    <cellStyle name="Followed Hyperlink" xfId="30965" builtinId="9" hidden="1"/>
    <cellStyle name="Followed Hyperlink" xfId="30955" builtinId="9" hidden="1"/>
    <cellStyle name="Followed Hyperlink" xfId="30947" builtinId="9" hidden="1"/>
    <cellStyle name="Followed Hyperlink" xfId="30939" builtinId="9" hidden="1"/>
    <cellStyle name="Followed Hyperlink" xfId="30931" builtinId="9" hidden="1"/>
    <cellStyle name="Followed Hyperlink" xfId="30926" builtinId="9" hidden="1"/>
    <cellStyle name="Followed Hyperlink" xfId="30938" builtinId="9" hidden="1"/>
    <cellStyle name="Followed Hyperlink" xfId="30954" builtinId="9" hidden="1"/>
    <cellStyle name="Followed Hyperlink" xfId="30922" builtinId="9" hidden="1"/>
    <cellStyle name="Followed Hyperlink" xfId="30914" builtinId="9" hidden="1"/>
    <cellStyle name="Followed Hyperlink" xfId="30906" builtinId="9" hidden="1"/>
    <cellStyle name="Followed Hyperlink" xfId="30900" builtinId="9" hidden="1"/>
    <cellStyle name="Followed Hyperlink" xfId="30896" builtinId="9" hidden="1"/>
    <cellStyle name="Followed Hyperlink" xfId="30892" builtinId="9" hidden="1"/>
    <cellStyle name="Followed Hyperlink" xfId="30888" builtinId="9" hidden="1"/>
    <cellStyle name="Followed Hyperlink" xfId="30884" builtinId="9" hidden="1"/>
    <cellStyle name="Followed Hyperlink" xfId="30868" builtinId="9" hidden="1"/>
    <cellStyle name="Followed Hyperlink" xfId="30872" builtinId="9" hidden="1"/>
    <cellStyle name="Followed Hyperlink" xfId="30863" builtinId="9" hidden="1"/>
    <cellStyle name="Followed Hyperlink" xfId="30855" builtinId="9" hidden="1"/>
    <cellStyle name="Followed Hyperlink" xfId="30847" builtinId="9" hidden="1"/>
    <cellStyle name="Followed Hyperlink" xfId="30839" builtinId="9" hidden="1"/>
    <cellStyle name="Followed Hyperlink" xfId="30829" builtinId="9" hidden="1"/>
    <cellStyle name="Followed Hyperlink" xfId="30821" builtinId="9" hidden="1"/>
    <cellStyle name="Followed Hyperlink" xfId="30813" builtinId="9" hidden="1"/>
    <cellStyle name="Followed Hyperlink" xfId="30805" builtinId="9" hidden="1"/>
    <cellStyle name="Followed Hyperlink" xfId="30800" builtinId="9" hidden="1"/>
    <cellStyle name="Followed Hyperlink" xfId="30812" builtinId="9" hidden="1"/>
    <cellStyle name="Followed Hyperlink" xfId="30828" builtinId="9" hidden="1"/>
    <cellStyle name="Followed Hyperlink" xfId="30796" builtinId="9" hidden="1"/>
    <cellStyle name="Followed Hyperlink" xfId="30788" builtinId="9" hidden="1"/>
    <cellStyle name="Followed Hyperlink" xfId="30780" builtinId="9" hidden="1"/>
    <cellStyle name="Followed Hyperlink" xfId="30774" builtinId="9" hidden="1"/>
    <cellStyle name="Followed Hyperlink" xfId="30770" builtinId="9" hidden="1"/>
    <cellStyle name="Followed Hyperlink" xfId="30766" builtinId="9" hidden="1"/>
    <cellStyle name="Followed Hyperlink" xfId="30762" builtinId="9" hidden="1"/>
    <cellStyle name="Followed Hyperlink" xfId="30758" builtinId="9" hidden="1"/>
    <cellStyle name="Followed Hyperlink" xfId="30742" builtinId="9" hidden="1"/>
    <cellStyle name="Followed Hyperlink" xfId="30746" builtinId="9" hidden="1"/>
    <cellStyle name="Followed Hyperlink" xfId="30737" builtinId="9" hidden="1"/>
    <cellStyle name="Followed Hyperlink" xfId="30729" builtinId="9" hidden="1"/>
    <cellStyle name="Followed Hyperlink" xfId="30721" builtinId="9" hidden="1"/>
    <cellStyle name="Followed Hyperlink" xfId="30713" builtinId="9" hidden="1"/>
    <cellStyle name="Followed Hyperlink" xfId="30703" builtinId="9" hidden="1"/>
    <cellStyle name="Followed Hyperlink" xfId="30695" builtinId="9" hidden="1"/>
    <cellStyle name="Followed Hyperlink" xfId="30687" builtinId="9" hidden="1"/>
    <cellStyle name="Followed Hyperlink" xfId="30679" builtinId="9" hidden="1"/>
    <cellStyle name="Followed Hyperlink" xfId="30674" builtinId="9" hidden="1"/>
    <cellStyle name="Followed Hyperlink" xfId="30686" builtinId="9" hidden="1"/>
    <cellStyle name="Followed Hyperlink" xfId="30702" builtinId="9" hidden="1"/>
    <cellStyle name="Followed Hyperlink" xfId="30670" builtinId="9" hidden="1"/>
    <cellStyle name="Followed Hyperlink" xfId="30662" builtinId="9" hidden="1"/>
    <cellStyle name="Followed Hyperlink" xfId="30654" builtinId="9" hidden="1"/>
    <cellStyle name="Followed Hyperlink" xfId="30648" builtinId="9" hidden="1"/>
    <cellStyle name="Followed Hyperlink" xfId="30644" builtinId="9" hidden="1"/>
    <cellStyle name="Followed Hyperlink" xfId="30640" builtinId="9" hidden="1"/>
    <cellStyle name="Followed Hyperlink" xfId="30636" builtinId="9" hidden="1"/>
    <cellStyle name="Followed Hyperlink" xfId="30632" builtinId="9" hidden="1"/>
    <cellStyle name="Followed Hyperlink" xfId="30616" builtinId="9" hidden="1"/>
    <cellStyle name="Followed Hyperlink" xfId="30620" builtinId="9" hidden="1"/>
    <cellStyle name="Followed Hyperlink" xfId="30611" builtinId="9" hidden="1"/>
    <cellStyle name="Followed Hyperlink" xfId="30603" builtinId="9" hidden="1"/>
    <cellStyle name="Followed Hyperlink" xfId="30595" builtinId="9" hidden="1"/>
    <cellStyle name="Followed Hyperlink" xfId="30587" builtinId="9" hidden="1"/>
    <cellStyle name="Followed Hyperlink" xfId="30577" builtinId="9" hidden="1"/>
    <cellStyle name="Followed Hyperlink" xfId="30569" builtinId="9" hidden="1"/>
    <cellStyle name="Followed Hyperlink" xfId="30561" builtinId="9" hidden="1"/>
    <cellStyle name="Followed Hyperlink" xfId="30553" builtinId="9" hidden="1"/>
    <cellStyle name="Followed Hyperlink" xfId="30548" builtinId="9" hidden="1"/>
    <cellStyle name="Followed Hyperlink" xfId="30560" builtinId="9" hidden="1"/>
    <cellStyle name="Followed Hyperlink" xfId="30576" builtinId="9" hidden="1"/>
    <cellStyle name="Followed Hyperlink" xfId="30544" builtinId="9" hidden="1"/>
    <cellStyle name="Followed Hyperlink" xfId="30536" builtinId="9" hidden="1"/>
    <cellStyle name="Followed Hyperlink" xfId="30528" builtinId="9" hidden="1"/>
    <cellStyle name="Followed Hyperlink" xfId="30522" builtinId="9" hidden="1"/>
    <cellStyle name="Followed Hyperlink" xfId="30518" builtinId="9" hidden="1"/>
    <cellStyle name="Followed Hyperlink" xfId="30514" builtinId="9" hidden="1"/>
    <cellStyle name="Followed Hyperlink" xfId="30510" builtinId="9" hidden="1"/>
    <cellStyle name="Followed Hyperlink" xfId="30506" builtinId="9" hidden="1"/>
    <cellStyle name="Followed Hyperlink" xfId="30490" builtinId="9" hidden="1"/>
    <cellStyle name="Followed Hyperlink" xfId="30494" builtinId="9" hidden="1"/>
    <cellStyle name="Followed Hyperlink" xfId="30485" builtinId="9" hidden="1"/>
    <cellStyle name="Followed Hyperlink" xfId="30477" builtinId="9" hidden="1"/>
    <cellStyle name="Followed Hyperlink" xfId="30469" builtinId="9" hidden="1"/>
    <cellStyle name="Followed Hyperlink" xfId="30461" builtinId="9" hidden="1"/>
    <cellStyle name="Followed Hyperlink" xfId="30451" builtinId="9" hidden="1"/>
    <cellStyle name="Followed Hyperlink" xfId="30443" builtinId="9" hidden="1"/>
    <cellStyle name="Followed Hyperlink" xfId="30435" builtinId="9" hidden="1"/>
    <cellStyle name="Followed Hyperlink" xfId="30427" builtinId="9" hidden="1"/>
    <cellStyle name="Followed Hyperlink" xfId="30422" builtinId="9" hidden="1"/>
    <cellStyle name="Followed Hyperlink" xfId="30434" builtinId="9" hidden="1"/>
    <cellStyle name="Followed Hyperlink" xfId="30450" builtinId="9" hidden="1"/>
    <cellStyle name="Followed Hyperlink" xfId="30418" builtinId="9" hidden="1"/>
    <cellStyle name="Followed Hyperlink" xfId="30410" builtinId="9" hidden="1"/>
    <cellStyle name="Followed Hyperlink" xfId="30402" builtinId="9" hidden="1"/>
    <cellStyle name="Followed Hyperlink" xfId="30396" builtinId="9" hidden="1"/>
    <cellStyle name="Followed Hyperlink" xfId="30392" builtinId="9" hidden="1"/>
    <cellStyle name="Followed Hyperlink" xfId="30388" builtinId="9" hidden="1"/>
    <cellStyle name="Followed Hyperlink" xfId="30384" builtinId="9" hidden="1"/>
    <cellStyle name="Followed Hyperlink" xfId="30380" builtinId="9" hidden="1"/>
    <cellStyle name="Followed Hyperlink" xfId="30364" builtinId="9" hidden="1"/>
    <cellStyle name="Followed Hyperlink" xfId="30368" builtinId="9" hidden="1"/>
    <cellStyle name="Followed Hyperlink" xfId="30359" builtinId="9" hidden="1"/>
    <cellStyle name="Followed Hyperlink" xfId="30351" builtinId="9" hidden="1"/>
    <cellStyle name="Followed Hyperlink" xfId="30343" builtinId="9" hidden="1"/>
    <cellStyle name="Followed Hyperlink" xfId="30335" builtinId="9" hidden="1"/>
    <cellStyle name="Followed Hyperlink" xfId="30325" builtinId="9" hidden="1"/>
    <cellStyle name="Followed Hyperlink" xfId="30317" builtinId="9" hidden="1"/>
    <cellStyle name="Followed Hyperlink" xfId="30309" builtinId="9" hidden="1"/>
    <cellStyle name="Followed Hyperlink" xfId="30301" builtinId="9" hidden="1"/>
    <cellStyle name="Followed Hyperlink" xfId="30296" builtinId="9" hidden="1"/>
    <cellStyle name="Followed Hyperlink" xfId="30308" builtinId="9" hidden="1"/>
    <cellStyle name="Followed Hyperlink" xfId="30324" builtinId="9" hidden="1"/>
    <cellStyle name="Followed Hyperlink" xfId="30292" builtinId="9" hidden="1"/>
    <cellStyle name="Followed Hyperlink" xfId="30284" builtinId="9" hidden="1"/>
    <cellStyle name="Followed Hyperlink" xfId="30276" builtinId="9" hidden="1"/>
    <cellStyle name="Followed Hyperlink" xfId="30270" builtinId="9" hidden="1"/>
    <cellStyle name="Followed Hyperlink" xfId="30266" builtinId="9" hidden="1"/>
    <cellStyle name="Followed Hyperlink" xfId="30262" builtinId="9" hidden="1"/>
    <cellStyle name="Followed Hyperlink" xfId="30258" builtinId="9" hidden="1"/>
    <cellStyle name="Followed Hyperlink" xfId="30254" builtinId="9" hidden="1"/>
    <cellStyle name="Followed Hyperlink" xfId="30238" builtinId="9" hidden="1"/>
    <cellStyle name="Followed Hyperlink" xfId="30242" builtinId="9" hidden="1"/>
    <cellStyle name="Followed Hyperlink" xfId="30233" builtinId="9" hidden="1"/>
    <cellStyle name="Followed Hyperlink" xfId="30225" builtinId="9" hidden="1"/>
    <cellStyle name="Followed Hyperlink" xfId="30217" builtinId="9" hidden="1"/>
    <cellStyle name="Followed Hyperlink" xfId="30209" builtinId="9" hidden="1"/>
    <cellStyle name="Followed Hyperlink" xfId="30199" builtinId="9" hidden="1"/>
    <cellStyle name="Followed Hyperlink" xfId="30191" builtinId="9" hidden="1"/>
    <cellStyle name="Followed Hyperlink" xfId="30183" builtinId="9" hidden="1"/>
    <cellStyle name="Followed Hyperlink" xfId="30175" builtinId="9" hidden="1"/>
    <cellStyle name="Followed Hyperlink" xfId="30170" builtinId="9" hidden="1"/>
    <cellStyle name="Followed Hyperlink" xfId="30182" builtinId="9" hidden="1"/>
    <cellStyle name="Followed Hyperlink" xfId="30198" builtinId="9" hidden="1"/>
    <cellStyle name="Followed Hyperlink" xfId="30166" builtinId="9" hidden="1"/>
    <cellStyle name="Followed Hyperlink" xfId="30158" builtinId="9" hidden="1"/>
    <cellStyle name="Followed Hyperlink" xfId="30150" builtinId="9" hidden="1"/>
    <cellStyle name="Followed Hyperlink" xfId="30144" builtinId="9" hidden="1"/>
    <cellStyle name="Followed Hyperlink" xfId="30140" builtinId="9" hidden="1"/>
    <cellStyle name="Followed Hyperlink" xfId="30136" builtinId="9" hidden="1"/>
    <cellStyle name="Followed Hyperlink" xfId="30132" builtinId="9" hidden="1"/>
    <cellStyle name="Followed Hyperlink" xfId="30128" builtinId="9" hidden="1"/>
    <cellStyle name="Followed Hyperlink" xfId="30112" builtinId="9" hidden="1"/>
    <cellStyle name="Followed Hyperlink" xfId="30116" builtinId="9" hidden="1"/>
    <cellStyle name="Followed Hyperlink" xfId="30107" builtinId="9" hidden="1"/>
    <cellStyle name="Followed Hyperlink" xfId="30099" builtinId="9" hidden="1"/>
    <cellStyle name="Followed Hyperlink" xfId="30091" builtinId="9" hidden="1"/>
    <cellStyle name="Followed Hyperlink" xfId="30083" builtinId="9" hidden="1"/>
    <cellStyle name="Followed Hyperlink" xfId="30073" builtinId="9" hidden="1"/>
    <cellStyle name="Followed Hyperlink" xfId="30065" builtinId="9" hidden="1"/>
    <cellStyle name="Followed Hyperlink" xfId="30057" builtinId="9" hidden="1"/>
    <cellStyle name="Followed Hyperlink" xfId="30049" builtinId="9" hidden="1"/>
    <cellStyle name="Followed Hyperlink" xfId="30044" builtinId="9" hidden="1"/>
    <cellStyle name="Followed Hyperlink" xfId="30056" builtinId="9" hidden="1"/>
    <cellStyle name="Followed Hyperlink" xfId="30072" builtinId="9" hidden="1"/>
    <cellStyle name="Followed Hyperlink" xfId="30040" builtinId="9" hidden="1"/>
    <cellStyle name="Followed Hyperlink" xfId="30032" builtinId="9" hidden="1"/>
    <cellStyle name="Followed Hyperlink" xfId="30024" builtinId="9" hidden="1"/>
    <cellStyle name="Followed Hyperlink" xfId="30018" builtinId="9" hidden="1"/>
    <cellStyle name="Followed Hyperlink" xfId="30014" builtinId="9" hidden="1"/>
    <cellStyle name="Followed Hyperlink" xfId="30010" builtinId="9" hidden="1"/>
    <cellStyle name="Followed Hyperlink" xfId="30006" builtinId="9" hidden="1"/>
    <cellStyle name="Followed Hyperlink" xfId="30002" builtinId="9" hidden="1"/>
    <cellStyle name="Followed Hyperlink" xfId="29986" builtinId="9" hidden="1"/>
    <cellStyle name="Followed Hyperlink" xfId="29990" builtinId="9" hidden="1"/>
    <cellStyle name="Followed Hyperlink" xfId="29981" builtinId="9" hidden="1"/>
    <cellStyle name="Followed Hyperlink" xfId="29973" builtinId="9" hidden="1"/>
    <cellStyle name="Followed Hyperlink" xfId="29965" builtinId="9" hidden="1"/>
    <cellStyle name="Followed Hyperlink" xfId="29957" builtinId="9" hidden="1"/>
    <cellStyle name="Followed Hyperlink" xfId="29947" builtinId="9" hidden="1"/>
    <cellStyle name="Followed Hyperlink" xfId="29939" builtinId="9" hidden="1"/>
    <cellStyle name="Followed Hyperlink" xfId="29931" builtinId="9" hidden="1"/>
    <cellStyle name="Followed Hyperlink" xfId="29923" builtinId="9" hidden="1"/>
    <cellStyle name="Followed Hyperlink" xfId="29918" builtinId="9" hidden="1"/>
    <cellStyle name="Followed Hyperlink" xfId="29930" builtinId="9" hidden="1"/>
    <cellStyle name="Followed Hyperlink" xfId="29946" builtinId="9" hidden="1"/>
    <cellStyle name="Followed Hyperlink" xfId="29914" builtinId="9" hidden="1"/>
    <cellStyle name="Followed Hyperlink" xfId="29906" builtinId="9" hidden="1"/>
    <cellStyle name="Followed Hyperlink" xfId="29898" builtinId="9" hidden="1"/>
    <cellStyle name="Followed Hyperlink" xfId="29892" builtinId="9" hidden="1"/>
    <cellStyle name="Followed Hyperlink" xfId="29888" builtinId="9" hidden="1"/>
    <cellStyle name="Followed Hyperlink" xfId="29884" builtinId="9" hidden="1"/>
    <cellStyle name="Followed Hyperlink" xfId="29880" builtinId="9" hidden="1"/>
    <cellStyle name="Followed Hyperlink" xfId="29876" builtinId="9" hidden="1"/>
    <cellStyle name="Followed Hyperlink" xfId="29860" builtinId="9" hidden="1"/>
    <cellStyle name="Followed Hyperlink" xfId="29864" builtinId="9" hidden="1"/>
    <cellStyle name="Followed Hyperlink" xfId="29855" builtinId="9" hidden="1"/>
    <cellStyle name="Followed Hyperlink" xfId="29847" builtinId="9" hidden="1"/>
    <cellStyle name="Followed Hyperlink" xfId="29839" builtinId="9" hidden="1"/>
    <cellStyle name="Followed Hyperlink" xfId="29831" builtinId="9" hidden="1"/>
    <cellStyle name="Followed Hyperlink" xfId="29821" builtinId="9" hidden="1"/>
    <cellStyle name="Followed Hyperlink" xfId="29813" builtinId="9" hidden="1"/>
    <cellStyle name="Followed Hyperlink" xfId="29805" builtinId="9" hidden="1"/>
    <cellStyle name="Followed Hyperlink" xfId="29797" builtinId="9" hidden="1"/>
    <cellStyle name="Followed Hyperlink" xfId="29792" builtinId="9" hidden="1"/>
    <cellStyle name="Followed Hyperlink" xfId="29804" builtinId="9" hidden="1"/>
    <cellStyle name="Followed Hyperlink" xfId="29820" builtinId="9" hidden="1"/>
    <cellStyle name="Followed Hyperlink" xfId="29788" builtinId="9" hidden="1"/>
    <cellStyle name="Followed Hyperlink" xfId="29780" builtinId="9" hidden="1"/>
    <cellStyle name="Followed Hyperlink" xfId="29772" builtinId="9" hidden="1"/>
    <cellStyle name="Followed Hyperlink" xfId="29766" builtinId="9" hidden="1"/>
    <cellStyle name="Followed Hyperlink" xfId="29762" builtinId="9" hidden="1"/>
    <cellStyle name="Followed Hyperlink" xfId="29758" builtinId="9" hidden="1"/>
    <cellStyle name="Followed Hyperlink" xfId="29754" builtinId="9" hidden="1"/>
    <cellStyle name="Followed Hyperlink" xfId="29750" builtinId="9" hidden="1"/>
    <cellStyle name="Followed Hyperlink" xfId="29734" builtinId="9" hidden="1"/>
    <cellStyle name="Followed Hyperlink" xfId="29738" builtinId="9" hidden="1"/>
    <cellStyle name="Followed Hyperlink" xfId="29729" builtinId="9" hidden="1"/>
    <cellStyle name="Followed Hyperlink" xfId="29721" builtinId="9" hidden="1"/>
    <cellStyle name="Followed Hyperlink" xfId="29713" builtinId="9" hidden="1"/>
    <cellStyle name="Followed Hyperlink" xfId="29705" builtinId="9" hidden="1"/>
    <cellStyle name="Followed Hyperlink" xfId="29695" builtinId="9" hidden="1"/>
    <cellStyle name="Followed Hyperlink" xfId="29687" builtinId="9" hidden="1"/>
    <cellStyle name="Followed Hyperlink" xfId="29679" builtinId="9" hidden="1"/>
    <cellStyle name="Followed Hyperlink" xfId="29671" builtinId="9" hidden="1"/>
    <cellStyle name="Followed Hyperlink" xfId="29666" builtinId="9" hidden="1"/>
    <cellStyle name="Followed Hyperlink" xfId="29678" builtinId="9" hidden="1"/>
    <cellStyle name="Followed Hyperlink" xfId="29694" builtinId="9" hidden="1"/>
    <cellStyle name="Followed Hyperlink" xfId="29662" builtinId="9" hidden="1"/>
    <cellStyle name="Followed Hyperlink" xfId="29654" builtinId="9" hidden="1"/>
    <cellStyle name="Followed Hyperlink" xfId="29646" builtinId="9" hidden="1"/>
    <cellStyle name="Followed Hyperlink" xfId="29640" builtinId="9" hidden="1"/>
    <cellStyle name="Followed Hyperlink" xfId="29636" builtinId="9" hidden="1"/>
    <cellStyle name="Followed Hyperlink" xfId="29632" builtinId="9" hidden="1"/>
    <cellStyle name="Followed Hyperlink" xfId="29628" builtinId="9" hidden="1"/>
    <cellStyle name="Followed Hyperlink" xfId="29624" builtinId="9" hidden="1"/>
    <cellStyle name="Followed Hyperlink" xfId="29608" builtinId="9" hidden="1"/>
    <cellStyle name="Followed Hyperlink" xfId="29612" builtinId="9" hidden="1"/>
    <cellStyle name="Followed Hyperlink" xfId="29603" builtinId="9" hidden="1"/>
    <cellStyle name="Followed Hyperlink" xfId="29595" builtinId="9" hidden="1"/>
    <cellStyle name="Followed Hyperlink" xfId="29587" builtinId="9" hidden="1"/>
    <cellStyle name="Followed Hyperlink" xfId="29579" builtinId="9" hidden="1"/>
    <cellStyle name="Followed Hyperlink" xfId="29569" builtinId="9" hidden="1"/>
    <cellStyle name="Followed Hyperlink" xfId="29561" builtinId="9" hidden="1"/>
    <cellStyle name="Followed Hyperlink" xfId="29553" builtinId="9" hidden="1"/>
    <cellStyle name="Followed Hyperlink" xfId="29545" builtinId="9" hidden="1"/>
    <cellStyle name="Followed Hyperlink" xfId="29540" builtinId="9" hidden="1"/>
    <cellStyle name="Followed Hyperlink" xfId="29552" builtinId="9" hidden="1"/>
    <cellStyle name="Followed Hyperlink" xfId="29568" builtinId="9" hidden="1"/>
    <cellStyle name="Followed Hyperlink" xfId="29536" builtinId="9" hidden="1"/>
    <cellStyle name="Followed Hyperlink" xfId="29528" builtinId="9" hidden="1"/>
    <cellStyle name="Followed Hyperlink" xfId="29520" builtinId="9" hidden="1"/>
    <cellStyle name="Followed Hyperlink" xfId="29514" builtinId="9" hidden="1"/>
    <cellStyle name="Followed Hyperlink" xfId="29510" builtinId="9" hidden="1"/>
    <cellStyle name="Followed Hyperlink" xfId="29506" builtinId="9" hidden="1"/>
    <cellStyle name="Followed Hyperlink" xfId="29502" builtinId="9" hidden="1"/>
    <cellStyle name="Followed Hyperlink" xfId="29498" builtinId="9" hidden="1"/>
    <cellStyle name="Followed Hyperlink" xfId="29482" builtinId="9" hidden="1"/>
    <cellStyle name="Followed Hyperlink" xfId="29486" builtinId="9" hidden="1"/>
    <cellStyle name="Followed Hyperlink" xfId="29477" builtinId="9" hidden="1"/>
    <cellStyle name="Followed Hyperlink" xfId="29469" builtinId="9" hidden="1"/>
    <cellStyle name="Followed Hyperlink" xfId="29461" builtinId="9" hidden="1"/>
    <cellStyle name="Followed Hyperlink" xfId="29453" builtinId="9" hidden="1"/>
    <cellStyle name="Followed Hyperlink" xfId="29443" builtinId="9" hidden="1"/>
    <cellStyle name="Followed Hyperlink" xfId="29435" builtinId="9" hidden="1"/>
    <cellStyle name="Followed Hyperlink" xfId="29427" builtinId="9" hidden="1"/>
    <cellStyle name="Followed Hyperlink" xfId="29419" builtinId="9" hidden="1"/>
    <cellStyle name="Followed Hyperlink" xfId="29414" builtinId="9" hidden="1"/>
    <cellStyle name="Followed Hyperlink" xfId="29426" builtinId="9" hidden="1"/>
    <cellStyle name="Followed Hyperlink" xfId="29442" builtinId="9" hidden="1"/>
    <cellStyle name="Followed Hyperlink" xfId="29410" builtinId="9" hidden="1"/>
    <cellStyle name="Followed Hyperlink" xfId="29402" builtinId="9" hidden="1"/>
    <cellStyle name="Followed Hyperlink" xfId="29394" builtinId="9" hidden="1"/>
    <cellStyle name="Followed Hyperlink" xfId="29388" builtinId="9" hidden="1"/>
    <cellStyle name="Followed Hyperlink" xfId="29384" builtinId="9" hidden="1"/>
    <cellStyle name="Followed Hyperlink" xfId="29380" builtinId="9" hidden="1"/>
    <cellStyle name="Followed Hyperlink" xfId="29376" builtinId="9" hidden="1"/>
    <cellStyle name="Followed Hyperlink" xfId="29372" builtinId="9" hidden="1"/>
    <cellStyle name="Followed Hyperlink" xfId="29356" builtinId="9" hidden="1"/>
    <cellStyle name="Followed Hyperlink" xfId="29360" builtinId="9" hidden="1"/>
    <cellStyle name="Followed Hyperlink" xfId="29351" builtinId="9" hidden="1"/>
    <cellStyle name="Followed Hyperlink" xfId="29343" builtinId="9" hidden="1"/>
    <cellStyle name="Followed Hyperlink" xfId="29335" builtinId="9" hidden="1"/>
    <cellStyle name="Followed Hyperlink" xfId="29327" builtinId="9" hidden="1"/>
    <cellStyle name="Followed Hyperlink" xfId="29317" builtinId="9" hidden="1"/>
    <cellStyle name="Followed Hyperlink" xfId="29309" builtinId="9" hidden="1"/>
    <cellStyle name="Followed Hyperlink" xfId="29301" builtinId="9" hidden="1"/>
    <cellStyle name="Followed Hyperlink" xfId="29293" builtinId="9" hidden="1"/>
    <cellStyle name="Followed Hyperlink" xfId="29288" builtinId="9" hidden="1"/>
    <cellStyle name="Followed Hyperlink" xfId="29300" builtinId="9" hidden="1"/>
    <cellStyle name="Followed Hyperlink" xfId="29316" builtinId="9" hidden="1"/>
    <cellStyle name="Followed Hyperlink" xfId="29284" builtinId="9" hidden="1"/>
    <cellStyle name="Followed Hyperlink" xfId="29276" builtinId="9" hidden="1"/>
    <cellStyle name="Followed Hyperlink" xfId="29268" builtinId="9" hidden="1"/>
    <cellStyle name="Followed Hyperlink" xfId="29262" builtinId="9" hidden="1"/>
    <cellStyle name="Followed Hyperlink" xfId="29258" builtinId="9" hidden="1"/>
    <cellStyle name="Followed Hyperlink" xfId="29254" builtinId="9" hidden="1"/>
    <cellStyle name="Followed Hyperlink" xfId="29250" builtinId="9" hidden="1"/>
    <cellStyle name="Followed Hyperlink" xfId="29246" builtinId="9" hidden="1"/>
    <cellStyle name="Followed Hyperlink" xfId="29230" builtinId="9" hidden="1"/>
    <cellStyle name="Followed Hyperlink" xfId="29234" builtinId="9" hidden="1"/>
    <cellStyle name="Followed Hyperlink" xfId="29225" builtinId="9" hidden="1"/>
    <cellStyle name="Followed Hyperlink" xfId="29217" builtinId="9" hidden="1"/>
    <cellStyle name="Followed Hyperlink" xfId="29209" builtinId="9" hidden="1"/>
    <cellStyle name="Followed Hyperlink" xfId="29201" builtinId="9" hidden="1"/>
    <cellStyle name="Followed Hyperlink" xfId="29191" builtinId="9" hidden="1"/>
    <cellStyle name="Followed Hyperlink" xfId="29183" builtinId="9" hidden="1"/>
    <cellStyle name="Followed Hyperlink" xfId="29175" builtinId="9" hidden="1"/>
    <cellStyle name="Followed Hyperlink" xfId="29167" builtinId="9" hidden="1"/>
    <cellStyle name="Followed Hyperlink" xfId="29162" builtinId="9" hidden="1"/>
    <cellStyle name="Followed Hyperlink" xfId="29174" builtinId="9" hidden="1"/>
    <cellStyle name="Followed Hyperlink" xfId="29190" builtinId="9" hidden="1"/>
    <cellStyle name="Followed Hyperlink" xfId="29158" builtinId="9" hidden="1"/>
    <cellStyle name="Followed Hyperlink" xfId="29150" builtinId="9" hidden="1"/>
    <cellStyle name="Followed Hyperlink" xfId="29142" builtinId="9" hidden="1"/>
    <cellStyle name="Followed Hyperlink" xfId="29136" builtinId="9" hidden="1"/>
    <cellStyle name="Followed Hyperlink" xfId="29132" builtinId="9" hidden="1"/>
    <cellStyle name="Followed Hyperlink" xfId="29128" builtinId="9" hidden="1"/>
    <cellStyle name="Followed Hyperlink" xfId="29124" builtinId="9" hidden="1"/>
    <cellStyle name="Followed Hyperlink" xfId="29120" builtinId="9" hidden="1"/>
    <cellStyle name="Followed Hyperlink" xfId="29104" builtinId="9" hidden="1"/>
    <cellStyle name="Followed Hyperlink" xfId="29108" builtinId="9" hidden="1"/>
    <cellStyle name="Followed Hyperlink" xfId="29099" builtinId="9" hidden="1"/>
    <cellStyle name="Followed Hyperlink" xfId="29091" builtinId="9" hidden="1"/>
    <cellStyle name="Followed Hyperlink" xfId="29083" builtinId="9" hidden="1"/>
    <cellStyle name="Followed Hyperlink" xfId="29075" builtinId="9" hidden="1"/>
    <cellStyle name="Followed Hyperlink" xfId="29065" builtinId="9" hidden="1"/>
    <cellStyle name="Followed Hyperlink" xfId="29057" builtinId="9" hidden="1"/>
    <cellStyle name="Followed Hyperlink" xfId="29049" builtinId="9" hidden="1"/>
    <cellStyle name="Followed Hyperlink" xfId="29041" builtinId="9" hidden="1"/>
    <cellStyle name="Followed Hyperlink" xfId="29036" builtinId="9" hidden="1"/>
    <cellStyle name="Followed Hyperlink" xfId="29048" builtinId="9" hidden="1"/>
    <cellStyle name="Followed Hyperlink" xfId="29064" builtinId="9" hidden="1"/>
    <cellStyle name="Followed Hyperlink" xfId="29032" builtinId="9" hidden="1"/>
    <cellStyle name="Followed Hyperlink" xfId="29024" builtinId="9" hidden="1"/>
    <cellStyle name="Followed Hyperlink" xfId="29016" builtinId="9" hidden="1"/>
    <cellStyle name="Followed Hyperlink" xfId="29010" builtinId="9" hidden="1"/>
    <cellStyle name="Followed Hyperlink" xfId="29006" builtinId="9" hidden="1"/>
    <cellStyle name="Followed Hyperlink" xfId="29002" builtinId="9" hidden="1"/>
    <cellStyle name="Followed Hyperlink" xfId="28998" builtinId="9" hidden="1"/>
    <cellStyle name="Followed Hyperlink" xfId="28994" builtinId="9" hidden="1"/>
    <cellStyle name="Followed Hyperlink" xfId="28978" builtinId="9" hidden="1"/>
    <cellStyle name="Followed Hyperlink" xfId="28982" builtinId="9" hidden="1"/>
    <cellStyle name="Followed Hyperlink" xfId="28973" builtinId="9" hidden="1"/>
    <cellStyle name="Followed Hyperlink" xfId="28965" builtinId="9" hidden="1"/>
    <cellStyle name="Followed Hyperlink" xfId="28957" builtinId="9" hidden="1"/>
    <cellStyle name="Followed Hyperlink" xfId="28949" builtinId="9" hidden="1"/>
    <cellStyle name="Followed Hyperlink" xfId="28939" builtinId="9" hidden="1"/>
    <cellStyle name="Followed Hyperlink" xfId="28931" builtinId="9" hidden="1"/>
    <cellStyle name="Followed Hyperlink" xfId="28923" builtinId="9" hidden="1"/>
    <cellStyle name="Followed Hyperlink" xfId="28915" builtinId="9" hidden="1"/>
    <cellStyle name="Followed Hyperlink" xfId="28910" builtinId="9" hidden="1"/>
    <cellStyle name="Followed Hyperlink" xfId="28922" builtinId="9" hidden="1"/>
    <cellStyle name="Followed Hyperlink" xfId="28938" builtinId="9" hidden="1"/>
    <cellStyle name="Followed Hyperlink" xfId="28906" builtinId="9" hidden="1"/>
    <cellStyle name="Followed Hyperlink" xfId="28898" builtinId="9" hidden="1"/>
    <cellStyle name="Followed Hyperlink" xfId="28890" builtinId="9" hidden="1"/>
    <cellStyle name="Followed Hyperlink" xfId="28884" builtinId="9" hidden="1"/>
    <cellStyle name="Followed Hyperlink" xfId="28880" builtinId="9" hidden="1"/>
    <cellStyle name="Followed Hyperlink" xfId="28876" builtinId="9" hidden="1"/>
    <cellStyle name="Followed Hyperlink" xfId="28872" builtinId="9" hidden="1"/>
    <cellStyle name="Followed Hyperlink" xfId="28868" builtinId="9" hidden="1"/>
    <cellStyle name="Followed Hyperlink" xfId="28852" builtinId="9" hidden="1"/>
    <cellStyle name="Followed Hyperlink" xfId="28856" builtinId="9" hidden="1"/>
    <cellStyle name="Followed Hyperlink" xfId="28847" builtinId="9" hidden="1"/>
    <cellStyle name="Followed Hyperlink" xfId="28839" builtinId="9" hidden="1"/>
    <cellStyle name="Followed Hyperlink" xfId="28831" builtinId="9" hidden="1"/>
    <cellStyle name="Followed Hyperlink" xfId="28823" builtinId="9" hidden="1"/>
    <cellStyle name="Followed Hyperlink" xfId="28813" builtinId="9" hidden="1"/>
    <cellStyle name="Followed Hyperlink" xfId="28805" builtinId="9" hidden="1"/>
    <cellStyle name="Followed Hyperlink" xfId="28797" builtinId="9" hidden="1"/>
    <cellStyle name="Followed Hyperlink" xfId="28789" builtinId="9" hidden="1"/>
    <cellStyle name="Followed Hyperlink" xfId="28784" builtinId="9" hidden="1"/>
    <cellStyle name="Followed Hyperlink" xfId="28796" builtinId="9" hidden="1"/>
    <cellStyle name="Followed Hyperlink" xfId="28812" builtinId="9" hidden="1"/>
    <cellStyle name="Followed Hyperlink" xfId="28780" builtinId="9" hidden="1"/>
    <cellStyle name="Followed Hyperlink" xfId="28772" builtinId="9" hidden="1"/>
    <cellStyle name="Followed Hyperlink" xfId="28764" builtinId="9" hidden="1"/>
    <cellStyle name="Followed Hyperlink" xfId="28758" builtinId="9" hidden="1"/>
    <cellStyle name="Followed Hyperlink" xfId="28754" builtinId="9" hidden="1"/>
    <cellStyle name="Followed Hyperlink" xfId="28750" builtinId="9" hidden="1"/>
    <cellStyle name="Followed Hyperlink" xfId="28746" builtinId="9" hidden="1"/>
    <cellStyle name="Followed Hyperlink" xfId="28742" builtinId="9" hidden="1"/>
    <cellStyle name="Followed Hyperlink" xfId="28726" builtinId="9" hidden="1"/>
    <cellStyle name="Followed Hyperlink" xfId="28730" builtinId="9" hidden="1"/>
    <cellStyle name="Followed Hyperlink" xfId="28721" builtinId="9" hidden="1"/>
    <cellStyle name="Followed Hyperlink" xfId="28713" builtinId="9" hidden="1"/>
    <cellStyle name="Followed Hyperlink" xfId="28705" builtinId="9" hidden="1"/>
    <cellStyle name="Followed Hyperlink" xfId="28697" builtinId="9" hidden="1"/>
    <cellStyle name="Followed Hyperlink" xfId="28687" builtinId="9" hidden="1"/>
    <cellStyle name="Followed Hyperlink" xfId="28679" builtinId="9" hidden="1"/>
    <cellStyle name="Followed Hyperlink" xfId="28671" builtinId="9" hidden="1"/>
    <cellStyle name="Followed Hyperlink" xfId="28663" builtinId="9" hidden="1"/>
    <cellStyle name="Followed Hyperlink" xfId="28658" builtinId="9" hidden="1"/>
    <cellStyle name="Followed Hyperlink" xfId="28670" builtinId="9" hidden="1"/>
    <cellStyle name="Followed Hyperlink" xfId="28686" builtinId="9" hidden="1"/>
    <cellStyle name="Followed Hyperlink" xfId="28654" builtinId="9" hidden="1"/>
    <cellStyle name="Followed Hyperlink" xfId="28646" builtinId="9" hidden="1"/>
    <cellStyle name="Followed Hyperlink" xfId="28638" builtinId="9" hidden="1"/>
    <cellStyle name="Followed Hyperlink" xfId="28632" builtinId="9" hidden="1"/>
    <cellStyle name="Followed Hyperlink" xfId="28628" builtinId="9" hidden="1"/>
    <cellStyle name="Followed Hyperlink" xfId="28624" builtinId="9" hidden="1"/>
    <cellStyle name="Followed Hyperlink" xfId="28620" builtinId="9" hidden="1"/>
    <cellStyle name="Followed Hyperlink" xfId="28616" builtinId="9" hidden="1"/>
    <cellStyle name="Followed Hyperlink" xfId="28600" builtinId="9" hidden="1"/>
    <cellStyle name="Followed Hyperlink" xfId="28604" builtinId="9" hidden="1"/>
    <cellStyle name="Followed Hyperlink" xfId="28595" builtinId="9" hidden="1"/>
    <cellStyle name="Followed Hyperlink" xfId="28587" builtinId="9" hidden="1"/>
    <cellStyle name="Followed Hyperlink" xfId="28579" builtinId="9" hidden="1"/>
    <cellStyle name="Followed Hyperlink" xfId="28571" builtinId="9" hidden="1"/>
    <cellStyle name="Followed Hyperlink" xfId="28561" builtinId="9" hidden="1"/>
    <cellStyle name="Followed Hyperlink" xfId="28553" builtinId="9" hidden="1"/>
    <cellStyle name="Followed Hyperlink" xfId="28545" builtinId="9" hidden="1"/>
    <cellStyle name="Followed Hyperlink" xfId="28537" builtinId="9" hidden="1"/>
    <cellStyle name="Followed Hyperlink" xfId="28532" builtinId="9" hidden="1"/>
    <cellStyle name="Followed Hyperlink" xfId="28544" builtinId="9" hidden="1"/>
    <cellStyle name="Followed Hyperlink" xfId="28560" builtinId="9" hidden="1"/>
    <cellStyle name="Followed Hyperlink" xfId="28528" builtinId="9" hidden="1"/>
    <cellStyle name="Followed Hyperlink" xfId="28520" builtinId="9" hidden="1"/>
    <cellStyle name="Followed Hyperlink" xfId="28512" builtinId="9" hidden="1"/>
    <cellStyle name="Followed Hyperlink" xfId="28506" builtinId="9" hidden="1"/>
    <cellStyle name="Followed Hyperlink" xfId="28502" builtinId="9" hidden="1"/>
    <cellStyle name="Followed Hyperlink" xfId="28498" builtinId="9" hidden="1"/>
    <cellStyle name="Followed Hyperlink" xfId="28494" builtinId="9" hidden="1"/>
    <cellStyle name="Followed Hyperlink" xfId="28490" builtinId="9" hidden="1"/>
    <cellStyle name="Followed Hyperlink" xfId="28474" builtinId="9" hidden="1"/>
    <cellStyle name="Followed Hyperlink" xfId="28478" builtinId="9" hidden="1"/>
    <cellStyle name="Followed Hyperlink" xfId="28469" builtinId="9" hidden="1"/>
    <cellStyle name="Followed Hyperlink" xfId="28461" builtinId="9" hidden="1"/>
    <cellStyle name="Followed Hyperlink" xfId="28453" builtinId="9" hidden="1"/>
    <cellStyle name="Followed Hyperlink" xfId="28445" builtinId="9" hidden="1"/>
    <cellStyle name="Followed Hyperlink" xfId="28435" builtinId="9" hidden="1"/>
    <cellStyle name="Followed Hyperlink" xfId="28427" builtinId="9" hidden="1"/>
    <cellStyle name="Followed Hyperlink" xfId="28419" builtinId="9" hidden="1"/>
    <cellStyle name="Followed Hyperlink" xfId="28411" builtinId="9" hidden="1"/>
    <cellStyle name="Followed Hyperlink" xfId="28406" builtinId="9" hidden="1"/>
    <cellStyle name="Followed Hyperlink" xfId="28418" builtinId="9" hidden="1"/>
    <cellStyle name="Followed Hyperlink" xfId="28434" builtinId="9" hidden="1"/>
    <cellStyle name="Followed Hyperlink" xfId="28402" builtinId="9" hidden="1"/>
    <cellStyle name="Followed Hyperlink" xfId="28394" builtinId="9" hidden="1"/>
    <cellStyle name="Followed Hyperlink" xfId="28386" builtinId="9" hidden="1"/>
    <cellStyle name="Followed Hyperlink" xfId="28380" builtinId="9" hidden="1"/>
    <cellStyle name="Followed Hyperlink" xfId="28376" builtinId="9" hidden="1"/>
    <cellStyle name="Followed Hyperlink" xfId="28372" builtinId="9" hidden="1"/>
    <cellStyle name="Followed Hyperlink" xfId="28368" builtinId="9" hidden="1"/>
    <cellStyle name="Followed Hyperlink" xfId="28364" builtinId="9" hidden="1"/>
    <cellStyle name="Followed Hyperlink" xfId="28348" builtinId="9" hidden="1"/>
    <cellStyle name="Followed Hyperlink" xfId="28352" builtinId="9" hidden="1"/>
    <cellStyle name="Followed Hyperlink" xfId="28343" builtinId="9" hidden="1"/>
    <cellStyle name="Followed Hyperlink" xfId="28335" builtinId="9" hidden="1"/>
    <cellStyle name="Followed Hyperlink" xfId="28327" builtinId="9" hidden="1"/>
    <cellStyle name="Followed Hyperlink" xfId="28319" builtinId="9" hidden="1"/>
    <cellStyle name="Followed Hyperlink" xfId="28309" builtinId="9" hidden="1"/>
    <cellStyle name="Followed Hyperlink" xfId="28301" builtinId="9" hidden="1"/>
    <cellStyle name="Followed Hyperlink" xfId="28293" builtinId="9" hidden="1"/>
    <cellStyle name="Followed Hyperlink" xfId="28285" builtinId="9" hidden="1"/>
    <cellStyle name="Followed Hyperlink" xfId="28280" builtinId="9" hidden="1"/>
    <cellStyle name="Followed Hyperlink" xfId="28292" builtinId="9" hidden="1"/>
    <cellStyle name="Followed Hyperlink" xfId="28308" builtinId="9" hidden="1"/>
    <cellStyle name="Followed Hyperlink" xfId="28276" builtinId="9" hidden="1"/>
    <cellStyle name="Followed Hyperlink" xfId="28268" builtinId="9" hidden="1"/>
    <cellStyle name="Followed Hyperlink" xfId="28260" builtinId="9" hidden="1"/>
    <cellStyle name="Followed Hyperlink" xfId="28254" builtinId="9" hidden="1"/>
    <cellStyle name="Followed Hyperlink" xfId="28250" builtinId="9" hidden="1"/>
    <cellStyle name="Followed Hyperlink" xfId="28246" builtinId="9" hidden="1"/>
    <cellStyle name="Followed Hyperlink" xfId="28242" builtinId="9" hidden="1"/>
    <cellStyle name="Followed Hyperlink" xfId="28238" builtinId="9" hidden="1"/>
    <cellStyle name="Followed Hyperlink" xfId="28222" builtinId="9" hidden="1"/>
    <cellStyle name="Followed Hyperlink" xfId="28226" builtinId="9" hidden="1"/>
    <cellStyle name="Followed Hyperlink" xfId="28217" builtinId="9" hidden="1"/>
    <cellStyle name="Followed Hyperlink" xfId="28209" builtinId="9" hidden="1"/>
    <cellStyle name="Followed Hyperlink" xfId="28201" builtinId="9" hidden="1"/>
    <cellStyle name="Followed Hyperlink" xfId="28193" builtinId="9" hidden="1"/>
    <cellStyle name="Followed Hyperlink" xfId="28183" builtinId="9" hidden="1"/>
    <cellStyle name="Followed Hyperlink" xfId="28175" builtinId="9" hidden="1"/>
    <cellStyle name="Followed Hyperlink" xfId="28167" builtinId="9" hidden="1"/>
    <cellStyle name="Followed Hyperlink" xfId="28159" builtinId="9" hidden="1"/>
    <cellStyle name="Followed Hyperlink" xfId="28154" builtinId="9" hidden="1"/>
    <cellStyle name="Followed Hyperlink" xfId="28166" builtinId="9" hidden="1"/>
    <cellStyle name="Followed Hyperlink" xfId="28182" builtinId="9" hidden="1"/>
    <cellStyle name="Followed Hyperlink" xfId="28150" builtinId="9" hidden="1"/>
    <cellStyle name="Followed Hyperlink" xfId="28142" builtinId="9" hidden="1"/>
    <cellStyle name="Followed Hyperlink" xfId="28134" builtinId="9" hidden="1"/>
    <cellStyle name="Followed Hyperlink" xfId="28128" builtinId="9" hidden="1"/>
    <cellStyle name="Followed Hyperlink" xfId="28124" builtinId="9" hidden="1"/>
    <cellStyle name="Followed Hyperlink" xfId="28120" builtinId="9" hidden="1"/>
    <cellStyle name="Followed Hyperlink" xfId="28116" builtinId="9" hidden="1"/>
    <cellStyle name="Followed Hyperlink" xfId="28112" builtinId="9" hidden="1"/>
    <cellStyle name="Followed Hyperlink" xfId="28096" builtinId="9" hidden="1"/>
    <cellStyle name="Followed Hyperlink" xfId="28100" builtinId="9" hidden="1"/>
    <cellStyle name="Followed Hyperlink" xfId="28091" builtinId="9" hidden="1"/>
    <cellStyle name="Followed Hyperlink" xfId="28083" builtinId="9" hidden="1"/>
    <cellStyle name="Followed Hyperlink" xfId="28075" builtinId="9" hidden="1"/>
    <cellStyle name="Followed Hyperlink" xfId="28067" builtinId="9" hidden="1"/>
    <cellStyle name="Followed Hyperlink" xfId="28057" builtinId="9" hidden="1"/>
    <cellStyle name="Followed Hyperlink" xfId="28049" builtinId="9" hidden="1"/>
    <cellStyle name="Followed Hyperlink" xfId="28041" builtinId="9" hidden="1"/>
    <cellStyle name="Followed Hyperlink" xfId="28033" builtinId="9" hidden="1"/>
    <cellStyle name="Followed Hyperlink" xfId="28028" builtinId="9" hidden="1"/>
    <cellStyle name="Followed Hyperlink" xfId="28040" builtinId="9" hidden="1"/>
    <cellStyle name="Followed Hyperlink" xfId="28056" builtinId="9" hidden="1"/>
    <cellStyle name="Followed Hyperlink" xfId="28024" builtinId="9" hidden="1"/>
    <cellStyle name="Followed Hyperlink" xfId="28016" builtinId="9" hidden="1"/>
    <cellStyle name="Followed Hyperlink" xfId="28008" builtinId="9" hidden="1"/>
    <cellStyle name="Followed Hyperlink" xfId="28002" builtinId="9" hidden="1"/>
    <cellStyle name="Followed Hyperlink" xfId="27998" builtinId="9" hidden="1"/>
    <cellStyle name="Followed Hyperlink" xfId="27994" builtinId="9" hidden="1"/>
    <cellStyle name="Followed Hyperlink" xfId="27990" builtinId="9" hidden="1"/>
    <cellStyle name="Followed Hyperlink" xfId="27986" builtinId="9" hidden="1"/>
    <cellStyle name="Followed Hyperlink" xfId="27970" builtinId="9" hidden="1"/>
    <cellStyle name="Followed Hyperlink" xfId="27974" builtinId="9" hidden="1"/>
    <cellStyle name="Followed Hyperlink" xfId="27965" builtinId="9" hidden="1"/>
    <cellStyle name="Followed Hyperlink" xfId="27957" builtinId="9" hidden="1"/>
    <cellStyle name="Followed Hyperlink" xfId="27949" builtinId="9" hidden="1"/>
    <cellStyle name="Followed Hyperlink" xfId="27941" builtinId="9" hidden="1"/>
    <cellStyle name="Followed Hyperlink" xfId="27931" builtinId="9" hidden="1"/>
    <cellStyle name="Followed Hyperlink" xfId="27923" builtinId="9" hidden="1"/>
    <cellStyle name="Followed Hyperlink" xfId="27915" builtinId="9" hidden="1"/>
    <cellStyle name="Followed Hyperlink" xfId="27907" builtinId="9" hidden="1"/>
    <cellStyle name="Followed Hyperlink" xfId="27902" builtinId="9" hidden="1"/>
    <cellStyle name="Followed Hyperlink" xfId="27914" builtinId="9" hidden="1"/>
    <cellStyle name="Followed Hyperlink" xfId="27930" builtinId="9" hidden="1"/>
    <cellStyle name="Followed Hyperlink" xfId="27898" builtinId="9" hidden="1"/>
    <cellStyle name="Followed Hyperlink" xfId="27890" builtinId="9" hidden="1"/>
    <cellStyle name="Followed Hyperlink" xfId="27882" builtinId="9" hidden="1"/>
    <cellStyle name="Followed Hyperlink" xfId="27876" builtinId="9" hidden="1"/>
    <cellStyle name="Followed Hyperlink" xfId="27872" builtinId="9" hidden="1"/>
    <cellStyle name="Followed Hyperlink" xfId="27868" builtinId="9" hidden="1"/>
    <cellStyle name="Followed Hyperlink" xfId="27864" builtinId="9" hidden="1"/>
    <cellStyle name="Followed Hyperlink" xfId="27860" builtinId="9" hidden="1"/>
    <cellStyle name="Followed Hyperlink" xfId="27844" builtinId="9" hidden="1"/>
    <cellStyle name="Followed Hyperlink" xfId="27848" builtinId="9" hidden="1"/>
    <cellStyle name="Followed Hyperlink" xfId="27839" builtinId="9" hidden="1"/>
    <cellStyle name="Followed Hyperlink" xfId="27831" builtinId="9" hidden="1"/>
    <cellStyle name="Followed Hyperlink" xfId="27823" builtinId="9" hidden="1"/>
    <cellStyle name="Followed Hyperlink" xfId="27815" builtinId="9" hidden="1"/>
    <cellStyle name="Followed Hyperlink" xfId="27805" builtinId="9" hidden="1"/>
    <cellStyle name="Followed Hyperlink" xfId="27797" builtinId="9" hidden="1"/>
    <cellStyle name="Followed Hyperlink" xfId="27789" builtinId="9" hidden="1"/>
    <cellStyle name="Followed Hyperlink" xfId="27781" builtinId="9" hidden="1"/>
    <cellStyle name="Followed Hyperlink" xfId="27776" builtinId="9" hidden="1"/>
    <cellStyle name="Followed Hyperlink" xfId="27788" builtinId="9" hidden="1"/>
    <cellStyle name="Followed Hyperlink" xfId="27804" builtinId="9" hidden="1"/>
    <cellStyle name="Followed Hyperlink" xfId="27772" builtinId="9" hidden="1"/>
    <cellStyle name="Followed Hyperlink" xfId="27764" builtinId="9" hidden="1"/>
    <cellStyle name="Followed Hyperlink" xfId="27756" builtinId="9" hidden="1"/>
    <cellStyle name="Followed Hyperlink" xfId="27750" builtinId="9" hidden="1"/>
    <cellStyle name="Followed Hyperlink" xfId="27746" builtinId="9" hidden="1"/>
    <cellStyle name="Followed Hyperlink" xfId="27742" builtinId="9" hidden="1"/>
    <cellStyle name="Followed Hyperlink" xfId="27738" builtinId="9" hidden="1"/>
    <cellStyle name="Followed Hyperlink" xfId="27734" builtinId="9" hidden="1"/>
    <cellStyle name="Followed Hyperlink" xfId="27718" builtinId="9" hidden="1"/>
    <cellStyle name="Followed Hyperlink" xfId="27722" builtinId="9" hidden="1"/>
    <cellStyle name="Followed Hyperlink" xfId="27713" builtinId="9" hidden="1"/>
    <cellStyle name="Followed Hyperlink" xfId="27705" builtinId="9" hidden="1"/>
    <cellStyle name="Followed Hyperlink" xfId="27697" builtinId="9" hidden="1"/>
    <cellStyle name="Followed Hyperlink" xfId="27689" builtinId="9" hidden="1"/>
    <cellStyle name="Followed Hyperlink" xfId="27679" builtinId="9" hidden="1"/>
    <cellStyle name="Followed Hyperlink" xfId="27671" builtinId="9" hidden="1"/>
    <cellStyle name="Followed Hyperlink" xfId="27663" builtinId="9" hidden="1"/>
    <cellStyle name="Followed Hyperlink" xfId="27655" builtinId="9" hidden="1"/>
    <cellStyle name="Followed Hyperlink" xfId="27650" builtinId="9" hidden="1"/>
    <cellStyle name="Followed Hyperlink" xfId="27662" builtinId="9" hidden="1"/>
    <cellStyle name="Followed Hyperlink" xfId="27678" builtinId="9" hidden="1"/>
    <cellStyle name="Followed Hyperlink" xfId="27646" builtinId="9" hidden="1"/>
    <cellStyle name="Followed Hyperlink" xfId="27638" builtinId="9" hidden="1"/>
    <cellStyle name="Followed Hyperlink" xfId="27630" builtinId="9" hidden="1"/>
    <cellStyle name="Followed Hyperlink" xfId="27624" builtinId="9" hidden="1"/>
    <cellStyle name="Followed Hyperlink" xfId="27620" builtinId="9" hidden="1"/>
    <cellStyle name="Followed Hyperlink" xfId="27616" builtinId="9" hidden="1"/>
    <cellStyle name="Followed Hyperlink" xfId="27612" builtinId="9" hidden="1"/>
    <cellStyle name="Followed Hyperlink" xfId="27608" builtinId="9" hidden="1"/>
    <cellStyle name="Followed Hyperlink" xfId="27592" builtinId="9" hidden="1"/>
    <cellStyle name="Followed Hyperlink" xfId="27596" builtinId="9" hidden="1"/>
    <cellStyle name="Followed Hyperlink" xfId="27587" builtinId="9" hidden="1"/>
    <cellStyle name="Followed Hyperlink" xfId="27579" builtinId="9" hidden="1"/>
    <cellStyle name="Followed Hyperlink" xfId="27571" builtinId="9" hidden="1"/>
    <cellStyle name="Followed Hyperlink" xfId="27563" builtinId="9" hidden="1"/>
    <cellStyle name="Followed Hyperlink" xfId="27553" builtinId="9" hidden="1"/>
    <cellStyle name="Followed Hyperlink" xfId="27545" builtinId="9" hidden="1"/>
    <cellStyle name="Followed Hyperlink" xfId="27537" builtinId="9" hidden="1"/>
    <cellStyle name="Followed Hyperlink" xfId="27529" builtinId="9" hidden="1"/>
    <cellStyle name="Followed Hyperlink" xfId="27524" builtinId="9" hidden="1"/>
    <cellStyle name="Followed Hyperlink" xfId="27536" builtinId="9" hidden="1"/>
    <cellStyle name="Followed Hyperlink" xfId="27552" builtinId="9" hidden="1"/>
    <cellStyle name="Followed Hyperlink" xfId="27520" builtinId="9" hidden="1"/>
    <cellStyle name="Followed Hyperlink" xfId="27512" builtinId="9" hidden="1"/>
    <cellStyle name="Followed Hyperlink" xfId="27504" builtinId="9" hidden="1"/>
    <cellStyle name="Followed Hyperlink" xfId="27498" builtinId="9" hidden="1"/>
    <cellStyle name="Followed Hyperlink" xfId="27494" builtinId="9" hidden="1"/>
    <cellStyle name="Followed Hyperlink" xfId="27490" builtinId="9" hidden="1"/>
    <cellStyle name="Followed Hyperlink" xfId="27486" builtinId="9" hidden="1"/>
    <cellStyle name="Followed Hyperlink" xfId="27482" builtinId="9" hidden="1"/>
    <cellStyle name="Followed Hyperlink" xfId="27466" builtinId="9" hidden="1"/>
    <cellStyle name="Followed Hyperlink" xfId="27470" builtinId="9" hidden="1"/>
    <cellStyle name="Followed Hyperlink" xfId="27461" builtinId="9" hidden="1"/>
    <cellStyle name="Followed Hyperlink" xfId="27453" builtinId="9" hidden="1"/>
    <cellStyle name="Followed Hyperlink" xfId="27445" builtinId="9" hidden="1"/>
    <cellStyle name="Followed Hyperlink" xfId="27437" builtinId="9" hidden="1"/>
    <cellStyle name="Followed Hyperlink" xfId="27427" builtinId="9" hidden="1"/>
    <cellStyle name="Followed Hyperlink" xfId="27419" builtinId="9" hidden="1"/>
    <cellStyle name="Followed Hyperlink" xfId="27411" builtinId="9" hidden="1"/>
    <cellStyle name="Followed Hyperlink" xfId="27403" builtinId="9" hidden="1"/>
    <cellStyle name="Followed Hyperlink" xfId="27398" builtinId="9" hidden="1"/>
    <cellStyle name="Followed Hyperlink" xfId="27410" builtinId="9" hidden="1"/>
    <cellStyle name="Followed Hyperlink" xfId="27426" builtinId="9" hidden="1"/>
    <cellStyle name="Followed Hyperlink" xfId="27394" builtinId="9" hidden="1"/>
    <cellStyle name="Followed Hyperlink" xfId="27386" builtinId="9" hidden="1"/>
    <cellStyle name="Followed Hyperlink" xfId="27378" builtinId="9" hidden="1"/>
    <cellStyle name="Followed Hyperlink" xfId="27372" builtinId="9" hidden="1"/>
    <cellStyle name="Followed Hyperlink" xfId="27368" builtinId="9" hidden="1"/>
    <cellStyle name="Followed Hyperlink" xfId="27364" builtinId="9" hidden="1"/>
    <cellStyle name="Followed Hyperlink" xfId="27360" builtinId="9" hidden="1"/>
    <cellStyle name="Followed Hyperlink" xfId="27356" builtinId="9" hidden="1"/>
    <cellStyle name="Followed Hyperlink" xfId="27340" builtinId="9" hidden="1"/>
    <cellStyle name="Followed Hyperlink" xfId="27344" builtinId="9" hidden="1"/>
    <cellStyle name="Followed Hyperlink" xfId="27335" builtinId="9" hidden="1"/>
    <cellStyle name="Followed Hyperlink" xfId="27327" builtinId="9" hidden="1"/>
    <cellStyle name="Followed Hyperlink" xfId="27319" builtinId="9" hidden="1"/>
    <cellStyle name="Followed Hyperlink" xfId="27311" builtinId="9" hidden="1"/>
    <cellStyle name="Followed Hyperlink" xfId="27301" builtinId="9" hidden="1"/>
    <cellStyle name="Followed Hyperlink" xfId="27293" builtinId="9" hidden="1"/>
    <cellStyle name="Followed Hyperlink" xfId="27285" builtinId="9" hidden="1"/>
    <cellStyle name="Followed Hyperlink" xfId="27277" builtinId="9" hidden="1"/>
    <cellStyle name="Followed Hyperlink" xfId="27272" builtinId="9" hidden="1"/>
    <cellStyle name="Followed Hyperlink" xfId="27284" builtinId="9" hidden="1"/>
    <cellStyle name="Followed Hyperlink" xfId="27300" builtinId="9" hidden="1"/>
    <cellStyle name="Followed Hyperlink" xfId="27268" builtinId="9" hidden="1"/>
    <cellStyle name="Followed Hyperlink" xfId="27260" builtinId="9" hidden="1"/>
    <cellStyle name="Followed Hyperlink" xfId="27252" builtinId="9" hidden="1"/>
    <cellStyle name="Followed Hyperlink" xfId="27246" builtinId="9" hidden="1"/>
    <cellStyle name="Followed Hyperlink" xfId="27242" builtinId="9" hidden="1"/>
    <cellStyle name="Followed Hyperlink" xfId="27238" builtinId="9" hidden="1"/>
    <cellStyle name="Followed Hyperlink" xfId="27234" builtinId="9" hidden="1"/>
    <cellStyle name="Followed Hyperlink" xfId="27230" builtinId="9" hidden="1"/>
    <cellStyle name="Followed Hyperlink" xfId="27214" builtinId="9" hidden="1"/>
    <cellStyle name="Followed Hyperlink" xfId="27218" builtinId="9" hidden="1"/>
    <cellStyle name="Followed Hyperlink" xfId="27209" builtinId="9" hidden="1"/>
    <cellStyle name="Followed Hyperlink" xfId="27201" builtinId="9" hidden="1"/>
    <cellStyle name="Followed Hyperlink" xfId="27193" builtinId="9" hidden="1"/>
    <cellStyle name="Followed Hyperlink" xfId="27185" builtinId="9" hidden="1"/>
    <cellStyle name="Followed Hyperlink" xfId="27175" builtinId="9" hidden="1"/>
    <cellStyle name="Followed Hyperlink" xfId="27167" builtinId="9" hidden="1"/>
    <cellStyle name="Followed Hyperlink" xfId="27159" builtinId="9" hidden="1"/>
    <cellStyle name="Followed Hyperlink" xfId="27151" builtinId="9" hidden="1"/>
    <cellStyle name="Followed Hyperlink" xfId="27146" builtinId="9" hidden="1"/>
    <cellStyle name="Followed Hyperlink" xfId="27158" builtinId="9" hidden="1"/>
    <cellStyle name="Followed Hyperlink" xfId="27174" builtinId="9" hidden="1"/>
    <cellStyle name="Followed Hyperlink" xfId="27142" builtinId="9" hidden="1"/>
    <cellStyle name="Followed Hyperlink" xfId="27134" builtinId="9" hidden="1"/>
    <cellStyle name="Followed Hyperlink" xfId="27126" builtinId="9" hidden="1"/>
    <cellStyle name="Followed Hyperlink" xfId="27120" builtinId="9" hidden="1"/>
    <cellStyle name="Followed Hyperlink" xfId="27116" builtinId="9" hidden="1"/>
    <cellStyle name="Followed Hyperlink" xfId="27112" builtinId="9" hidden="1"/>
    <cellStyle name="Followed Hyperlink" xfId="27108" builtinId="9" hidden="1"/>
    <cellStyle name="Followed Hyperlink" xfId="27104" builtinId="9" hidden="1"/>
    <cellStyle name="Followed Hyperlink" xfId="27088" builtinId="9" hidden="1"/>
    <cellStyle name="Followed Hyperlink" xfId="27092" builtinId="9" hidden="1"/>
    <cellStyle name="Followed Hyperlink" xfId="27083" builtinId="9" hidden="1"/>
    <cellStyle name="Followed Hyperlink" xfId="27075" builtinId="9" hidden="1"/>
    <cellStyle name="Followed Hyperlink" xfId="27067" builtinId="9" hidden="1"/>
    <cellStyle name="Followed Hyperlink" xfId="27059" builtinId="9" hidden="1"/>
    <cellStyle name="Followed Hyperlink" xfId="27049" builtinId="9" hidden="1"/>
    <cellStyle name="Followed Hyperlink" xfId="27041" builtinId="9" hidden="1"/>
    <cellStyle name="Followed Hyperlink" xfId="27033" builtinId="9" hidden="1"/>
    <cellStyle name="Followed Hyperlink" xfId="27025" builtinId="9" hidden="1"/>
    <cellStyle name="Followed Hyperlink" xfId="27020" builtinId="9" hidden="1"/>
    <cellStyle name="Followed Hyperlink" xfId="27032" builtinId="9" hidden="1"/>
    <cellStyle name="Followed Hyperlink" xfId="27048" builtinId="9" hidden="1"/>
    <cellStyle name="Followed Hyperlink" xfId="27016" builtinId="9" hidden="1"/>
    <cellStyle name="Followed Hyperlink" xfId="27008" builtinId="9" hidden="1"/>
    <cellStyle name="Followed Hyperlink" xfId="27000" builtinId="9" hidden="1"/>
    <cellStyle name="Followed Hyperlink" xfId="26994" builtinId="9" hidden="1"/>
    <cellStyle name="Followed Hyperlink" xfId="26990" builtinId="9" hidden="1"/>
    <cellStyle name="Followed Hyperlink" xfId="26986" builtinId="9" hidden="1"/>
    <cellStyle name="Followed Hyperlink" xfId="26982" builtinId="9" hidden="1"/>
    <cellStyle name="Followed Hyperlink" xfId="26978" builtinId="9" hidden="1"/>
    <cellStyle name="Followed Hyperlink" xfId="26962" builtinId="9" hidden="1"/>
    <cellStyle name="Followed Hyperlink" xfId="26966" builtinId="9" hidden="1"/>
    <cellStyle name="Followed Hyperlink" xfId="26957" builtinId="9" hidden="1"/>
    <cellStyle name="Followed Hyperlink" xfId="26949" builtinId="9" hidden="1"/>
    <cellStyle name="Followed Hyperlink" xfId="26941" builtinId="9" hidden="1"/>
    <cellStyle name="Followed Hyperlink" xfId="26933" builtinId="9" hidden="1"/>
    <cellStyle name="Followed Hyperlink" xfId="26923" builtinId="9" hidden="1"/>
    <cellStyle name="Followed Hyperlink" xfId="26915" builtinId="9" hidden="1"/>
    <cellStyle name="Followed Hyperlink" xfId="26907" builtinId="9" hidden="1"/>
    <cellStyle name="Followed Hyperlink" xfId="26899" builtinId="9" hidden="1"/>
    <cellStyle name="Followed Hyperlink" xfId="26894" builtinId="9" hidden="1"/>
    <cellStyle name="Followed Hyperlink" xfId="26906" builtinId="9" hidden="1"/>
    <cellStyle name="Followed Hyperlink" xfId="26922" builtinId="9" hidden="1"/>
    <cellStyle name="Followed Hyperlink" xfId="26890" builtinId="9" hidden="1"/>
    <cellStyle name="Followed Hyperlink" xfId="26882" builtinId="9" hidden="1"/>
    <cellStyle name="Followed Hyperlink" xfId="26874" builtinId="9" hidden="1"/>
    <cellStyle name="Followed Hyperlink" xfId="26868" builtinId="9" hidden="1"/>
    <cellStyle name="Followed Hyperlink" xfId="26864" builtinId="9" hidden="1"/>
    <cellStyle name="Followed Hyperlink" xfId="26860" builtinId="9" hidden="1"/>
    <cellStyle name="Followed Hyperlink" xfId="26856" builtinId="9" hidden="1"/>
    <cellStyle name="Followed Hyperlink" xfId="26852" builtinId="9" hidden="1"/>
    <cellStyle name="Followed Hyperlink" xfId="26836" builtinId="9" hidden="1"/>
    <cellStyle name="Followed Hyperlink" xfId="26840" builtinId="9" hidden="1"/>
    <cellStyle name="Followed Hyperlink" xfId="26831" builtinId="9" hidden="1"/>
    <cellStyle name="Followed Hyperlink" xfId="26823" builtinId="9" hidden="1"/>
    <cellStyle name="Followed Hyperlink" xfId="26815" builtinId="9" hidden="1"/>
    <cellStyle name="Followed Hyperlink" xfId="26807" builtinId="9" hidden="1"/>
    <cellStyle name="Followed Hyperlink" xfId="26797" builtinId="9" hidden="1"/>
    <cellStyle name="Followed Hyperlink" xfId="26789" builtinId="9" hidden="1"/>
    <cellStyle name="Followed Hyperlink" xfId="26781" builtinId="9" hidden="1"/>
    <cellStyle name="Followed Hyperlink" xfId="26773" builtinId="9" hidden="1"/>
    <cellStyle name="Followed Hyperlink" xfId="26768" builtinId="9" hidden="1"/>
    <cellStyle name="Followed Hyperlink" xfId="26780" builtinId="9" hidden="1"/>
    <cellStyle name="Followed Hyperlink" xfId="26796" builtinId="9" hidden="1"/>
    <cellStyle name="Followed Hyperlink" xfId="26764" builtinId="9" hidden="1"/>
    <cellStyle name="Followed Hyperlink" xfId="26756" builtinId="9" hidden="1"/>
    <cellStyle name="Followed Hyperlink" xfId="26748" builtinId="9" hidden="1"/>
    <cellStyle name="Followed Hyperlink" xfId="26742" builtinId="9" hidden="1"/>
    <cellStyle name="Followed Hyperlink" xfId="26738" builtinId="9" hidden="1"/>
    <cellStyle name="Followed Hyperlink" xfId="26734" builtinId="9" hidden="1"/>
    <cellStyle name="Followed Hyperlink" xfId="26730" builtinId="9" hidden="1"/>
    <cellStyle name="Followed Hyperlink" xfId="26726" builtinId="9" hidden="1"/>
    <cellStyle name="Followed Hyperlink" xfId="26710" builtinId="9" hidden="1"/>
    <cellStyle name="Followed Hyperlink" xfId="26714" builtinId="9" hidden="1"/>
    <cellStyle name="Followed Hyperlink" xfId="26705" builtinId="9" hidden="1"/>
    <cellStyle name="Followed Hyperlink" xfId="26697" builtinId="9" hidden="1"/>
    <cellStyle name="Followed Hyperlink" xfId="26689" builtinId="9" hidden="1"/>
    <cellStyle name="Followed Hyperlink" xfId="26681" builtinId="9" hidden="1"/>
    <cellStyle name="Followed Hyperlink" xfId="26671" builtinId="9" hidden="1"/>
    <cellStyle name="Followed Hyperlink" xfId="26663" builtinId="9" hidden="1"/>
    <cellStyle name="Followed Hyperlink" xfId="26655" builtinId="9" hidden="1"/>
    <cellStyle name="Followed Hyperlink" xfId="26647" builtinId="9" hidden="1"/>
    <cellStyle name="Followed Hyperlink" xfId="26642" builtinId="9" hidden="1"/>
    <cellStyle name="Followed Hyperlink" xfId="26654" builtinId="9" hidden="1"/>
    <cellStyle name="Followed Hyperlink" xfId="26670" builtinId="9" hidden="1"/>
    <cellStyle name="Followed Hyperlink" xfId="26638" builtinId="9" hidden="1"/>
    <cellStyle name="Followed Hyperlink" xfId="26630" builtinId="9" hidden="1"/>
    <cellStyle name="Followed Hyperlink" xfId="26622" builtinId="9" hidden="1"/>
    <cellStyle name="Followed Hyperlink" xfId="26616" builtinId="9" hidden="1"/>
    <cellStyle name="Followed Hyperlink" xfId="26612" builtinId="9" hidden="1"/>
    <cellStyle name="Followed Hyperlink" xfId="26608" builtinId="9" hidden="1"/>
    <cellStyle name="Followed Hyperlink" xfId="26604" builtinId="9" hidden="1"/>
    <cellStyle name="Followed Hyperlink" xfId="26600" builtinId="9" hidden="1"/>
    <cellStyle name="Followed Hyperlink" xfId="26584" builtinId="9" hidden="1"/>
    <cellStyle name="Followed Hyperlink" xfId="26588" builtinId="9" hidden="1"/>
    <cellStyle name="Followed Hyperlink" xfId="26579" builtinId="9" hidden="1"/>
    <cellStyle name="Followed Hyperlink" xfId="26571" builtinId="9" hidden="1"/>
    <cellStyle name="Followed Hyperlink" xfId="26563" builtinId="9" hidden="1"/>
    <cellStyle name="Followed Hyperlink" xfId="26555" builtinId="9" hidden="1"/>
    <cellStyle name="Followed Hyperlink" xfId="26545" builtinId="9" hidden="1"/>
    <cellStyle name="Followed Hyperlink" xfId="26537" builtinId="9" hidden="1"/>
    <cellStyle name="Followed Hyperlink" xfId="26529" builtinId="9" hidden="1"/>
    <cellStyle name="Followed Hyperlink" xfId="26521" builtinId="9" hidden="1"/>
    <cellStyle name="Followed Hyperlink" xfId="26516" builtinId="9" hidden="1"/>
    <cellStyle name="Followed Hyperlink" xfId="26528" builtinId="9" hidden="1"/>
    <cellStyle name="Followed Hyperlink" xfId="26544" builtinId="9" hidden="1"/>
    <cellStyle name="Followed Hyperlink" xfId="26512" builtinId="9" hidden="1"/>
    <cellStyle name="Followed Hyperlink" xfId="26504" builtinId="9" hidden="1"/>
    <cellStyle name="Followed Hyperlink" xfId="26496" builtinId="9" hidden="1"/>
    <cellStyle name="Followed Hyperlink" xfId="26490" builtinId="9" hidden="1"/>
    <cellStyle name="Followed Hyperlink" xfId="26486" builtinId="9" hidden="1"/>
    <cellStyle name="Followed Hyperlink" xfId="26482" builtinId="9" hidden="1"/>
    <cellStyle name="Followed Hyperlink" xfId="26478" builtinId="9" hidden="1"/>
    <cellStyle name="Followed Hyperlink" xfId="26474" builtinId="9" hidden="1"/>
    <cellStyle name="Followed Hyperlink" xfId="26458" builtinId="9" hidden="1"/>
    <cellStyle name="Followed Hyperlink" xfId="26462" builtinId="9" hidden="1"/>
    <cellStyle name="Followed Hyperlink" xfId="26453" builtinId="9" hidden="1"/>
    <cellStyle name="Followed Hyperlink" xfId="26445" builtinId="9" hidden="1"/>
    <cellStyle name="Followed Hyperlink" xfId="26437" builtinId="9" hidden="1"/>
    <cellStyle name="Followed Hyperlink" xfId="26429" builtinId="9" hidden="1"/>
    <cellStyle name="Followed Hyperlink" xfId="26419" builtinId="9" hidden="1"/>
    <cellStyle name="Followed Hyperlink" xfId="26411" builtinId="9" hidden="1"/>
    <cellStyle name="Followed Hyperlink" xfId="26403" builtinId="9" hidden="1"/>
    <cellStyle name="Followed Hyperlink" xfId="26395" builtinId="9" hidden="1"/>
    <cellStyle name="Followed Hyperlink" xfId="26390" builtinId="9" hidden="1"/>
    <cellStyle name="Followed Hyperlink" xfId="26402" builtinId="9" hidden="1"/>
    <cellStyle name="Followed Hyperlink" xfId="26418" builtinId="9" hidden="1"/>
    <cellStyle name="Followed Hyperlink" xfId="26386" builtinId="9" hidden="1"/>
    <cellStyle name="Followed Hyperlink" xfId="26378" builtinId="9" hidden="1"/>
    <cellStyle name="Followed Hyperlink" xfId="26370" builtinId="9" hidden="1"/>
    <cellStyle name="Followed Hyperlink" xfId="26364" builtinId="9" hidden="1"/>
    <cellStyle name="Followed Hyperlink" xfId="26360" builtinId="9" hidden="1"/>
    <cellStyle name="Followed Hyperlink" xfId="26356" builtinId="9" hidden="1"/>
    <cellStyle name="Followed Hyperlink" xfId="26352" builtinId="9" hidden="1"/>
    <cellStyle name="Followed Hyperlink" xfId="26348" builtinId="9" hidden="1"/>
    <cellStyle name="Followed Hyperlink" xfId="26332" builtinId="9" hidden="1"/>
    <cellStyle name="Followed Hyperlink" xfId="26336" builtinId="9" hidden="1"/>
    <cellStyle name="Followed Hyperlink" xfId="26327" builtinId="9" hidden="1"/>
    <cellStyle name="Followed Hyperlink" xfId="26319" builtinId="9" hidden="1"/>
    <cellStyle name="Followed Hyperlink" xfId="26311" builtinId="9" hidden="1"/>
    <cellStyle name="Followed Hyperlink" xfId="26303" builtinId="9" hidden="1"/>
    <cellStyle name="Followed Hyperlink" xfId="26293" builtinId="9" hidden="1"/>
    <cellStyle name="Followed Hyperlink" xfId="26285" builtinId="9" hidden="1"/>
    <cellStyle name="Followed Hyperlink" xfId="26277" builtinId="9" hidden="1"/>
    <cellStyle name="Followed Hyperlink" xfId="26269" builtinId="9" hidden="1"/>
    <cellStyle name="Followed Hyperlink" xfId="26264" builtinId="9" hidden="1"/>
    <cellStyle name="Followed Hyperlink" xfId="26276" builtinId="9" hidden="1"/>
    <cellStyle name="Followed Hyperlink" xfId="26292" builtinId="9" hidden="1"/>
    <cellStyle name="Followed Hyperlink" xfId="26260" builtinId="9" hidden="1"/>
    <cellStyle name="Followed Hyperlink" xfId="26252" builtinId="9" hidden="1"/>
    <cellStyle name="Followed Hyperlink" xfId="26244" builtinId="9" hidden="1"/>
    <cellStyle name="Followed Hyperlink" xfId="26238" builtinId="9" hidden="1"/>
    <cellStyle name="Followed Hyperlink" xfId="26234" builtinId="9" hidden="1"/>
    <cellStyle name="Followed Hyperlink" xfId="26230" builtinId="9" hidden="1"/>
    <cellStyle name="Followed Hyperlink" xfId="26226" builtinId="9" hidden="1"/>
    <cellStyle name="Followed Hyperlink" xfId="26222" builtinId="9" hidden="1"/>
    <cellStyle name="Followed Hyperlink" xfId="26206" builtinId="9" hidden="1"/>
    <cellStyle name="Followed Hyperlink" xfId="26210" builtinId="9" hidden="1"/>
    <cellStyle name="Followed Hyperlink" xfId="26201" builtinId="9" hidden="1"/>
    <cellStyle name="Followed Hyperlink" xfId="26193" builtinId="9" hidden="1"/>
    <cellStyle name="Followed Hyperlink" xfId="26185" builtinId="9" hidden="1"/>
    <cellStyle name="Followed Hyperlink" xfId="26177" builtinId="9" hidden="1"/>
    <cellStyle name="Followed Hyperlink" xfId="26167" builtinId="9" hidden="1"/>
    <cellStyle name="Followed Hyperlink" xfId="26159" builtinId="9" hidden="1"/>
    <cellStyle name="Followed Hyperlink" xfId="26151" builtinId="9" hidden="1"/>
    <cellStyle name="Followed Hyperlink" xfId="26143" builtinId="9" hidden="1"/>
    <cellStyle name="Followed Hyperlink" xfId="26138" builtinId="9" hidden="1"/>
    <cellStyle name="Followed Hyperlink" xfId="26150" builtinId="9" hidden="1"/>
    <cellStyle name="Followed Hyperlink" xfId="26166" builtinId="9" hidden="1"/>
    <cellStyle name="Followed Hyperlink" xfId="26134" builtinId="9" hidden="1"/>
    <cellStyle name="Followed Hyperlink" xfId="26126" builtinId="9" hidden="1"/>
    <cellStyle name="Followed Hyperlink" xfId="26118" builtinId="9" hidden="1"/>
    <cellStyle name="Followed Hyperlink" xfId="26112" builtinId="9" hidden="1"/>
    <cellStyle name="Followed Hyperlink" xfId="26108" builtinId="9" hidden="1"/>
    <cellStyle name="Followed Hyperlink" xfId="26104" builtinId="9" hidden="1"/>
    <cellStyle name="Followed Hyperlink" xfId="26100" builtinId="9" hidden="1"/>
    <cellStyle name="Followed Hyperlink" xfId="26096" builtinId="9" hidden="1"/>
    <cellStyle name="Followed Hyperlink" xfId="26080" builtinId="9" hidden="1"/>
    <cellStyle name="Followed Hyperlink" xfId="26084" builtinId="9" hidden="1"/>
    <cellStyle name="Followed Hyperlink" xfId="26075" builtinId="9" hidden="1"/>
    <cellStyle name="Followed Hyperlink" xfId="26067" builtinId="9" hidden="1"/>
    <cellStyle name="Followed Hyperlink" xfId="26059" builtinId="9" hidden="1"/>
    <cellStyle name="Followed Hyperlink" xfId="26051" builtinId="9" hidden="1"/>
    <cellStyle name="Followed Hyperlink" xfId="26041" builtinId="9" hidden="1"/>
    <cellStyle name="Followed Hyperlink" xfId="26033" builtinId="9" hidden="1"/>
    <cellStyle name="Followed Hyperlink" xfId="26025" builtinId="9" hidden="1"/>
    <cellStyle name="Followed Hyperlink" xfId="26017" builtinId="9" hidden="1"/>
    <cellStyle name="Followed Hyperlink" xfId="26012" builtinId="9" hidden="1"/>
    <cellStyle name="Followed Hyperlink" xfId="26024" builtinId="9" hidden="1"/>
    <cellStyle name="Followed Hyperlink" xfId="26040" builtinId="9" hidden="1"/>
    <cellStyle name="Followed Hyperlink" xfId="26008" builtinId="9" hidden="1"/>
    <cellStyle name="Followed Hyperlink" xfId="26000" builtinId="9" hidden="1"/>
    <cellStyle name="Followed Hyperlink" xfId="25992" builtinId="9" hidden="1"/>
    <cellStyle name="Followed Hyperlink" xfId="25986" builtinId="9" hidden="1"/>
    <cellStyle name="Followed Hyperlink" xfId="25982" builtinId="9" hidden="1"/>
    <cellStyle name="Followed Hyperlink" xfId="25978" builtinId="9" hidden="1"/>
    <cellStyle name="Followed Hyperlink" xfId="25974" builtinId="9" hidden="1"/>
    <cellStyle name="Followed Hyperlink" xfId="25970" builtinId="9" hidden="1"/>
    <cellStyle name="Followed Hyperlink" xfId="25954" builtinId="9" hidden="1"/>
    <cellStyle name="Followed Hyperlink" xfId="25958" builtinId="9" hidden="1"/>
    <cellStyle name="Followed Hyperlink" xfId="25949" builtinId="9" hidden="1"/>
    <cellStyle name="Followed Hyperlink" xfId="25941" builtinId="9" hidden="1"/>
    <cellStyle name="Followed Hyperlink" xfId="25933" builtinId="9" hidden="1"/>
    <cellStyle name="Followed Hyperlink" xfId="25925" builtinId="9" hidden="1"/>
    <cellStyle name="Followed Hyperlink" xfId="25915" builtinId="9" hidden="1"/>
    <cellStyle name="Followed Hyperlink" xfId="25907" builtinId="9" hidden="1"/>
    <cellStyle name="Followed Hyperlink" xfId="25899" builtinId="9" hidden="1"/>
    <cellStyle name="Followed Hyperlink" xfId="25891" builtinId="9" hidden="1"/>
    <cellStyle name="Followed Hyperlink" xfId="25886" builtinId="9" hidden="1"/>
    <cellStyle name="Followed Hyperlink" xfId="25898" builtinId="9" hidden="1"/>
    <cellStyle name="Followed Hyperlink" xfId="25914" builtinId="9" hidden="1"/>
    <cellStyle name="Followed Hyperlink" xfId="25882" builtinId="9" hidden="1"/>
    <cellStyle name="Followed Hyperlink" xfId="25874" builtinId="9" hidden="1"/>
    <cellStyle name="Followed Hyperlink" xfId="25866" builtinId="9" hidden="1"/>
    <cellStyle name="Followed Hyperlink" xfId="25860" builtinId="9" hidden="1"/>
    <cellStyle name="Followed Hyperlink" xfId="25856" builtinId="9" hidden="1"/>
    <cellStyle name="Followed Hyperlink" xfId="25852" builtinId="9" hidden="1"/>
    <cellStyle name="Followed Hyperlink" xfId="25848" builtinId="9" hidden="1"/>
    <cellStyle name="Followed Hyperlink" xfId="25844" builtinId="9" hidden="1"/>
    <cellStyle name="Followed Hyperlink" xfId="25828" builtinId="9" hidden="1"/>
    <cellStyle name="Followed Hyperlink" xfId="25832" builtinId="9" hidden="1"/>
    <cellStyle name="Followed Hyperlink" xfId="25823" builtinId="9" hidden="1"/>
    <cellStyle name="Followed Hyperlink" xfId="25815" builtinId="9" hidden="1"/>
    <cellStyle name="Followed Hyperlink" xfId="25807" builtinId="9" hidden="1"/>
    <cellStyle name="Followed Hyperlink" xfId="25799" builtinId="9" hidden="1"/>
    <cellStyle name="Followed Hyperlink" xfId="25789" builtinId="9" hidden="1"/>
    <cellStyle name="Followed Hyperlink" xfId="25781" builtinId="9" hidden="1"/>
    <cellStyle name="Followed Hyperlink" xfId="25773" builtinId="9" hidden="1"/>
    <cellStyle name="Followed Hyperlink" xfId="25765" builtinId="9" hidden="1"/>
    <cellStyle name="Followed Hyperlink" xfId="25760" builtinId="9" hidden="1"/>
    <cellStyle name="Followed Hyperlink" xfId="25772" builtinId="9" hidden="1"/>
    <cellStyle name="Followed Hyperlink" xfId="25788" builtinId="9" hidden="1"/>
    <cellStyle name="Followed Hyperlink" xfId="25756" builtinId="9" hidden="1"/>
    <cellStyle name="Followed Hyperlink" xfId="25748" builtinId="9" hidden="1"/>
    <cellStyle name="Followed Hyperlink" xfId="25740" builtinId="9" hidden="1"/>
    <cellStyle name="Followed Hyperlink" xfId="25734" builtinId="9" hidden="1"/>
    <cellStyle name="Followed Hyperlink" xfId="25730" builtinId="9" hidden="1"/>
    <cellStyle name="Followed Hyperlink" xfId="25726" builtinId="9" hidden="1"/>
    <cellStyle name="Followed Hyperlink" xfId="25722" builtinId="9" hidden="1"/>
    <cellStyle name="Followed Hyperlink" xfId="25718" builtinId="9" hidden="1"/>
    <cellStyle name="Followed Hyperlink" xfId="25702" builtinId="9" hidden="1"/>
    <cellStyle name="Followed Hyperlink" xfId="25706" builtinId="9" hidden="1"/>
    <cellStyle name="Followed Hyperlink" xfId="25697" builtinId="9" hidden="1"/>
    <cellStyle name="Followed Hyperlink" xfId="25689" builtinId="9" hidden="1"/>
    <cellStyle name="Followed Hyperlink" xfId="25681" builtinId="9" hidden="1"/>
    <cellStyle name="Followed Hyperlink" xfId="25673" builtinId="9" hidden="1"/>
    <cellStyle name="Followed Hyperlink" xfId="25663" builtinId="9" hidden="1"/>
    <cellStyle name="Followed Hyperlink" xfId="25655" builtinId="9" hidden="1"/>
    <cellStyle name="Followed Hyperlink" xfId="25647" builtinId="9" hidden="1"/>
    <cellStyle name="Followed Hyperlink" xfId="25639" builtinId="9" hidden="1"/>
    <cellStyle name="Followed Hyperlink" xfId="25634" builtinId="9" hidden="1"/>
    <cellStyle name="Followed Hyperlink" xfId="25646" builtinId="9" hidden="1"/>
    <cellStyle name="Followed Hyperlink" xfId="25662" builtinId="9" hidden="1"/>
    <cellStyle name="Followed Hyperlink" xfId="25630" builtinId="9" hidden="1"/>
    <cellStyle name="Followed Hyperlink" xfId="25622" builtinId="9" hidden="1"/>
    <cellStyle name="Followed Hyperlink" xfId="25614" builtinId="9" hidden="1"/>
    <cellStyle name="Followed Hyperlink" xfId="25608" builtinId="9" hidden="1"/>
    <cellStyle name="Followed Hyperlink" xfId="25604" builtinId="9" hidden="1"/>
    <cellStyle name="Followed Hyperlink" xfId="25600" builtinId="9" hidden="1"/>
    <cellStyle name="Followed Hyperlink" xfId="25596" builtinId="9" hidden="1"/>
    <cellStyle name="Followed Hyperlink" xfId="25592" builtinId="9" hidden="1"/>
    <cellStyle name="Followed Hyperlink" xfId="25576" builtinId="9" hidden="1"/>
    <cellStyle name="Followed Hyperlink" xfId="25580" builtinId="9" hidden="1"/>
    <cellStyle name="Followed Hyperlink" xfId="25571" builtinId="9" hidden="1"/>
    <cellStyle name="Followed Hyperlink" xfId="25563" builtinId="9" hidden="1"/>
    <cellStyle name="Followed Hyperlink" xfId="25555" builtinId="9" hidden="1"/>
    <cellStyle name="Followed Hyperlink" xfId="25547" builtinId="9" hidden="1"/>
    <cellStyle name="Followed Hyperlink" xfId="25537" builtinId="9" hidden="1"/>
    <cellStyle name="Followed Hyperlink" xfId="25529" builtinId="9" hidden="1"/>
    <cellStyle name="Followed Hyperlink" xfId="25521" builtinId="9" hidden="1"/>
    <cellStyle name="Followed Hyperlink" xfId="25513" builtinId="9" hidden="1"/>
    <cellStyle name="Followed Hyperlink" xfId="25508" builtinId="9" hidden="1"/>
    <cellStyle name="Followed Hyperlink" xfId="25520" builtinId="9" hidden="1"/>
    <cellStyle name="Followed Hyperlink" xfId="25536" builtinId="9" hidden="1"/>
    <cellStyle name="Followed Hyperlink" xfId="25504" builtinId="9" hidden="1"/>
    <cellStyle name="Followed Hyperlink" xfId="25496" builtinId="9" hidden="1"/>
    <cellStyle name="Followed Hyperlink" xfId="25488" builtinId="9" hidden="1"/>
    <cellStyle name="Followed Hyperlink" xfId="25482" builtinId="9" hidden="1"/>
    <cellStyle name="Followed Hyperlink" xfId="25478" builtinId="9" hidden="1"/>
    <cellStyle name="Followed Hyperlink" xfId="25474" builtinId="9" hidden="1"/>
    <cellStyle name="Followed Hyperlink" xfId="25470" builtinId="9" hidden="1"/>
    <cellStyle name="Followed Hyperlink" xfId="25466" builtinId="9" hidden="1"/>
    <cellStyle name="Followed Hyperlink" xfId="25450" builtinId="9" hidden="1"/>
    <cellStyle name="Followed Hyperlink" xfId="25454" builtinId="9" hidden="1"/>
    <cellStyle name="Followed Hyperlink" xfId="25445" builtinId="9" hidden="1"/>
    <cellStyle name="Followed Hyperlink" xfId="25437" builtinId="9" hidden="1"/>
    <cellStyle name="Followed Hyperlink" xfId="25429" builtinId="9" hidden="1"/>
    <cellStyle name="Followed Hyperlink" xfId="25421" builtinId="9" hidden="1"/>
    <cellStyle name="Followed Hyperlink" xfId="25411" builtinId="9" hidden="1"/>
    <cellStyle name="Followed Hyperlink" xfId="25403" builtinId="9" hidden="1"/>
    <cellStyle name="Followed Hyperlink" xfId="25395" builtinId="9" hidden="1"/>
    <cellStyle name="Followed Hyperlink" xfId="25387" builtinId="9" hidden="1"/>
    <cellStyle name="Followed Hyperlink" xfId="25382" builtinId="9" hidden="1"/>
    <cellStyle name="Followed Hyperlink" xfId="25394" builtinId="9" hidden="1"/>
    <cellStyle name="Followed Hyperlink" xfId="25410" builtinId="9" hidden="1"/>
    <cellStyle name="Followed Hyperlink" xfId="25378" builtinId="9" hidden="1"/>
    <cellStyle name="Followed Hyperlink" xfId="25370" builtinId="9" hidden="1"/>
    <cellStyle name="Followed Hyperlink" xfId="25362" builtinId="9" hidden="1"/>
    <cellStyle name="Followed Hyperlink" xfId="25356" builtinId="9" hidden="1"/>
    <cellStyle name="Followed Hyperlink" xfId="25352" builtinId="9" hidden="1"/>
    <cellStyle name="Followed Hyperlink" xfId="25348" builtinId="9" hidden="1"/>
    <cellStyle name="Followed Hyperlink" xfId="25344" builtinId="9" hidden="1"/>
    <cellStyle name="Followed Hyperlink" xfId="25340" builtinId="9" hidden="1"/>
    <cellStyle name="Followed Hyperlink" xfId="25324" builtinId="9" hidden="1"/>
    <cellStyle name="Followed Hyperlink" xfId="25328" builtinId="9" hidden="1"/>
    <cellStyle name="Followed Hyperlink" xfId="25319" builtinId="9" hidden="1"/>
    <cellStyle name="Followed Hyperlink" xfId="25311" builtinId="9" hidden="1"/>
    <cellStyle name="Followed Hyperlink" xfId="25303" builtinId="9" hidden="1"/>
    <cellStyle name="Followed Hyperlink" xfId="25295" builtinId="9" hidden="1"/>
    <cellStyle name="Followed Hyperlink" xfId="25285" builtinId="9" hidden="1"/>
    <cellStyle name="Followed Hyperlink" xfId="25277" builtinId="9" hidden="1"/>
    <cellStyle name="Followed Hyperlink" xfId="25269" builtinId="9" hidden="1"/>
    <cellStyle name="Followed Hyperlink" xfId="25261" builtinId="9" hidden="1"/>
    <cellStyle name="Followed Hyperlink" xfId="25256" builtinId="9" hidden="1"/>
    <cellStyle name="Followed Hyperlink" xfId="25268" builtinId="9" hidden="1"/>
    <cellStyle name="Followed Hyperlink" xfId="25284" builtinId="9" hidden="1"/>
    <cellStyle name="Followed Hyperlink" xfId="25252" builtinId="9" hidden="1"/>
    <cellStyle name="Followed Hyperlink" xfId="25244" builtinId="9" hidden="1"/>
    <cellStyle name="Followed Hyperlink" xfId="25236" builtinId="9" hidden="1"/>
    <cellStyle name="Followed Hyperlink" xfId="25230" builtinId="9" hidden="1"/>
    <cellStyle name="Followed Hyperlink" xfId="25226" builtinId="9" hidden="1"/>
    <cellStyle name="Followed Hyperlink" xfId="25222" builtinId="9" hidden="1"/>
    <cellStyle name="Followed Hyperlink" xfId="25218" builtinId="9" hidden="1"/>
    <cellStyle name="Followed Hyperlink" xfId="25214" builtinId="9" hidden="1"/>
    <cellStyle name="Followed Hyperlink" xfId="25198" builtinId="9" hidden="1"/>
    <cellStyle name="Followed Hyperlink" xfId="25202" builtinId="9" hidden="1"/>
    <cellStyle name="Followed Hyperlink" xfId="25193" builtinId="9" hidden="1"/>
    <cellStyle name="Followed Hyperlink" xfId="25185" builtinId="9" hidden="1"/>
    <cellStyle name="Followed Hyperlink" xfId="25177" builtinId="9" hidden="1"/>
    <cellStyle name="Followed Hyperlink" xfId="25169" builtinId="9" hidden="1"/>
    <cellStyle name="Followed Hyperlink" xfId="25159" builtinId="9" hidden="1"/>
    <cellStyle name="Followed Hyperlink" xfId="25151" builtinId="9" hidden="1"/>
    <cellStyle name="Followed Hyperlink" xfId="25143" builtinId="9" hidden="1"/>
    <cellStyle name="Followed Hyperlink" xfId="25135" builtinId="9" hidden="1"/>
    <cellStyle name="Followed Hyperlink" xfId="25130" builtinId="9" hidden="1"/>
    <cellStyle name="Followed Hyperlink" xfId="25142" builtinId="9" hidden="1"/>
    <cellStyle name="Followed Hyperlink" xfId="25158" builtinId="9" hidden="1"/>
    <cellStyle name="Followed Hyperlink" xfId="25126" builtinId="9" hidden="1"/>
    <cellStyle name="Followed Hyperlink" xfId="25118" builtinId="9" hidden="1"/>
    <cellStyle name="Followed Hyperlink" xfId="25110" builtinId="9" hidden="1"/>
    <cellStyle name="Followed Hyperlink" xfId="25104" builtinId="9" hidden="1"/>
    <cellStyle name="Followed Hyperlink" xfId="25100" builtinId="9" hidden="1"/>
    <cellStyle name="Followed Hyperlink" xfId="25096" builtinId="9" hidden="1"/>
    <cellStyle name="Followed Hyperlink" xfId="25092" builtinId="9" hidden="1"/>
    <cellStyle name="Followed Hyperlink" xfId="25088" builtinId="9" hidden="1"/>
    <cellStyle name="Followed Hyperlink" xfId="25072" builtinId="9" hidden="1"/>
    <cellStyle name="Followed Hyperlink" xfId="25076" builtinId="9" hidden="1"/>
    <cellStyle name="Followed Hyperlink" xfId="25067" builtinId="9" hidden="1"/>
    <cellStyle name="Followed Hyperlink" xfId="25059" builtinId="9" hidden="1"/>
    <cellStyle name="Followed Hyperlink" xfId="25051" builtinId="9" hidden="1"/>
    <cellStyle name="Followed Hyperlink" xfId="25043" builtinId="9" hidden="1"/>
    <cellStyle name="Followed Hyperlink" xfId="25033" builtinId="9" hidden="1"/>
    <cellStyle name="Followed Hyperlink" xfId="25025" builtinId="9" hidden="1"/>
    <cellStyle name="Followed Hyperlink" xfId="25017" builtinId="9" hidden="1"/>
    <cellStyle name="Followed Hyperlink" xfId="25009" builtinId="9" hidden="1"/>
    <cellStyle name="Followed Hyperlink" xfId="25004" builtinId="9" hidden="1"/>
    <cellStyle name="Followed Hyperlink" xfId="25016" builtinId="9" hidden="1"/>
    <cellStyle name="Followed Hyperlink" xfId="25032" builtinId="9" hidden="1"/>
    <cellStyle name="Followed Hyperlink" xfId="25000" builtinId="9" hidden="1"/>
    <cellStyle name="Followed Hyperlink" xfId="24992" builtinId="9" hidden="1"/>
    <cellStyle name="Followed Hyperlink" xfId="24984" builtinId="9" hidden="1"/>
    <cellStyle name="Followed Hyperlink" xfId="24978" builtinId="9" hidden="1"/>
    <cellStyle name="Followed Hyperlink" xfId="24974" builtinId="9" hidden="1"/>
    <cellStyle name="Followed Hyperlink" xfId="24970" builtinId="9" hidden="1"/>
    <cellStyle name="Followed Hyperlink" xfId="24966" builtinId="9" hidden="1"/>
    <cellStyle name="Followed Hyperlink" xfId="24962" builtinId="9" hidden="1"/>
    <cellStyle name="Followed Hyperlink" xfId="24946" builtinId="9" hidden="1"/>
    <cellStyle name="Followed Hyperlink" xfId="24950" builtinId="9" hidden="1"/>
    <cellStyle name="Followed Hyperlink" xfId="24941" builtinId="9" hidden="1"/>
    <cellStyle name="Followed Hyperlink" xfId="24933" builtinId="9" hidden="1"/>
    <cellStyle name="Followed Hyperlink" xfId="24925" builtinId="9" hidden="1"/>
    <cellStyle name="Followed Hyperlink" xfId="24917" builtinId="9" hidden="1"/>
    <cellStyle name="Followed Hyperlink" xfId="24907" builtinId="9" hidden="1"/>
    <cellStyle name="Followed Hyperlink" xfId="24899" builtinId="9" hidden="1"/>
    <cellStyle name="Followed Hyperlink" xfId="24891" builtinId="9" hidden="1"/>
    <cellStyle name="Followed Hyperlink" xfId="24883" builtinId="9" hidden="1"/>
    <cellStyle name="Followed Hyperlink" xfId="24878" builtinId="9" hidden="1"/>
    <cellStyle name="Followed Hyperlink" xfId="24890" builtinId="9" hidden="1"/>
    <cellStyle name="Followed Hyperlink" xfId="24906" builtinId="9" hidden="1"/>
    <cellStyle name="Followed Hyperlink" xfId="24874" builtinId="9" hidden="1"/>
    <cellStyle name="Followed Hyperlink" xfId="24866" builtinId="9" hidden="1"/>
    <cellStyle name="Followed Hyperlink" xfId="24858" builtinId="9" hidden="1"/>
    <cellStyle name="Followed Hyperlink" xfId="24852" builtinId="9" hidden="1"/>
    <cellStyle name="Followed Hyperlink" xfId="24848" builtinId="9" hidden="1"/>
    <cellStyle name="Followed Hyperlink" xfId="24844" builtinId="9" hidden="1"/>
    <cellStyle name="Followed Hyperlink" xfId="24840" builtinId="9" hidden="1"/>
    <cellStyle name="Followed Hyperlink" xfId="24836" builtinId="9" hidden="1"/>
    <cellStyle name="Followed Hyperlink" xfId="24820" builtinId="9" hidden="1"/>
    <cellStyle name="Followed Hyperlink" xfId="24824" builtinId="9" hidden="1"/>
    <cellStyle name="Followed Hyperlink" xfId="24815" builtinId="9" hidden="1"/>
    <cellStyle name="Followed Hyperlink" xfId="24807" builtinId="9" hidden="1"/>
    <cellStyle name="Followed Hyperlink" xfId="24799" builtinId="9" hidden="1"/>
    <cellStyle name="Followed Hyperlink" xfId="24791" builtinId="9" hidden="1"/>
    <cellStyle name="Followed Hyperlink" xfId="24781" builtinId="9" hidden="1"/>
    <cellStyle name="Followed Hyperlink" xfId="24773" builtinId="9" hidden="1"/>
    <cellStyle name="Followed Hyperlink" xfId="24765" builtinId="9" hidden="1"/>
    <cellStyle name="Followed Hyperlink" xfId="24757" builtinId="9" hidden="1"/>
    <cellStyle name="Followed Hyperlink" xfId="24752" builtinId="9" hidden="1"/>
    <cellStyle name="Followed Hyperlink" xfId="24764" builtinId="9" hidden="1"/>
    <cellStyle name="Followed Hyperlink" xfId="24780" builtinId="9" hidden="1"/>
    <cellStyle name="Followed Hyperlink" xfId="24748" builtinId="9" hidden="1"/>
    <cellStyle name="Followed Hyperlink" xfId="24740" builtinId="9" hidden="1"/>
    <cellStyle name="Followed Hyperlink" xfId="24732" builtinId="9" hidden="1"/>
    <cellStyle name="Followed Hyperlink" xfId="24726" builtinId="9" hidden="1"/>
    <cellStyle name="Followed Hyperlink" xfId="24722" builtinId="9" hidden="1"/>
    <cellStyle name="Followed Hyperlink" xfId="24718" builtinId="9" hidden="1"/>
    <cellStyle name="Followed Hyperlink" xfId="24714" builtinId="9" hidden="1"/>
    <cellStyle name="Followed Hyperlink" xfId="24710" builtinId="9" hidden="1"/>
    <cellStyle name="Followed Hyperlink" xfId="24694" builtinId="9" hidden="1"/>
    <cellStyle name="Followed Hyperlink" xfId="24698" builtinId="9" hidden="1"/>
    <cellStyle name="Followed Hyperlink" xfId="24689" builtinId="9" hidden="1"/>
    <cellStyle name="Followed Hyperlink" xfId="24681" builtinId="9" hidden="1"/>
    <cellStyle name="Followed Hyperlink" xfId="24673" builtinId="9" hidden="1"/>
    <cellStyle name="Followed Hyperlink" xfId="24665" builtinId="9" hidden="1"/>
    <cellStyle name="Followed Hyperlink" xfId="24655" builtinId="9" hidden="1"/>
    <cellStyle name="Followed Hyperlink" xfId="24647" builtinId="9" hidden="1"/>
    <cellStyle name="Followed Hyperlink" xfId="24639" builtinId="9" hidden="1"/>
    <cellStyle name="Followed Hyperlink" xfId="24631" builtinId="9" hidden="1"/>
    <cellStyle name="Followed Hyperlink" xfId="24626" builtinId="9" hidden="1"/>
    <cellStyle name="Followed Hyperlink" xfId="24638" builtinId="9" hidden="1"/>
    <cellStyle name="Followed Hyperlink" xfId="24654" builtinId="9" hidden="1"/>
    <cellStyle name="Followed Hyperlink" xfId="24622" builtinId="9" hidden="1"/>
    <cellStyle name="Followed Hyperlink" xfId="24614" builtinId="9" hidden="1"/>
    <cellStyle name="Followed Hyperlink" xfId="24606" builtinId="9" hidden="1"/>
    <cellStyle name="Followed Hyperlink" xfId="24600" builtinId="9" hidden="1"/>
    <cellStyle name="Followed Hyperlink" xfId="24596" builtinId="9" hidden="1"/>
    <cellStyle name="Followed Hyperlink" xfId="24592" builtinId="9" hidden="1"/>
    <cellStyle name="Followed Hyperlink" xfId="24588" builtinId="9" hidden="1"/>
    <cellStyle name="Followed Hyperlink" xfId="24584" builtinId="9" hidden="1"/>
    <cellStyle name="Followed Hyperlink" xfId="24568" builtinId="9" hidden="1"/>
    <cellStyle name="Followed Hyperlink" xfId="24572" builtinId="9" hidden="1"/>
    <cellStyle name="Followed Hyperlink" xfId="24563" builtinId="9" hidden="1"/>
    <cellStyle name="Followed Hyperlink" xfId="24555" builtinId="9" hidden="1"/>
    <cellStyle name="Followed Hyperlink" xfId="24547" builtinId="9" hidden="1"/>
    <cellStyle name="Followed Hyperlink" xfId="24539" builtinId="9" hidden="1"/>
    <cellStyle name="Followed Hyperlink" xfId="24529" builtinId="9" hidden="1"/>
    <cellStyle name="Followed Hyperlink" xfId="24521" builtinId="9" hidden="1"/>
    <cellStyle name="Followed Hyperlink" xfId="24513" builtinId="9" hidden="1"/>
    <cellStyle name="Followed Hyperlink" xfId="24505" builtinId="9" hidden="1"/>
    <cellStyle name="Followed Hyperlink" xfId="24500" builtinId="9" hidden="1"/>
    <cellStyle name="Followed Hyperlink" xfId="24512" builtinId="9" hidden="1"/>
    <cellStyle name="Followed Hyperlink" xfId="24528" builtinId="9" hidden="1"/>
    <cellStyle name="Followed Hyperlink" xfId="24496" builtinId="9" hidden="1"/>
    <cellStyle name="Followed Hyperlink" xfId="24488" builtinId="9" hidden="1"/>
    <cellStyle name="Followed Hyperlink" xfId="24480" builtinId="9" hidden="1"/>
    <cellStyle name="Followed Hyperlink" xfId="24474" builtinId="9" hidden="1"/>
    <cellStyle name="Followed Hyperlink" xfId="24470" builtinId="9" hidden="1"/>
    <cellStyle name="Followed Hyperlink" xfId="24466" builtinId="9" hidden="1"/>
    <cellStyle name="Followed Hyperlink" xfId="24462" builtinId="9" hidden="1"/>
    <cellStyle name="Followed Hyperlink" xfId="24458" builtinId="9" hidden="1"/>
    <cellStyle name="Followed Hyperlink" xfId="24442" builtinId="9" hidden="1"/>
    <cellStyle name="Followed Hyperlink" xfId="24446" builtinId="9" hidden="1"/>
    <cellStyle name="Followed Hyperlink" xfId="24437" builtinId="9" hidden="1"/>
    <cellStyle name="Followed Hyperlink" xfId="24429" builtinId="9" hidden="1"/>
    <cellStyle name="Followed Hyperlink" xfId="24421" builtinId="9" hidden="1"/>
    <cellStyle name="Followed Hyperlink" xfId="24413" builtinId="9" hidden="1"/>
    <cellStyle name="Followed Hyperlink" xfId="24403" builtinId="9" hidden="1"/>
    <cellStyle name="Followed Hyperlink" xfId="24395" builtinId="9" hidden="1"/>
    <cellStyle name="Followed Hyperlink" xfId="24387" builtinId="9" hidden="1"/>
    <cellStyle name="Followed Hyperlink" xfId="24379" builtinId="9" hidden="1"/>
    <cellStyle name="Followed Hyperlink" xfId="24374" builtinId="9" hidden="1"/>
    <cellStyle name="Followed Hyperlink" xfId="24386" builtinId="9" hidden="1"/>
    <cellStyle name="Followed Hyperlink" xfId="24402" builtinId="9" hidden="1"/>
    <cellStyle name="Followed Hyperlink" xfId="24370" builtinId="9" hidden="1"/>
    <cellStyle name="Followed Hyperlink" xfId="24362" builtinId="9" hidden="1"/>
    <cellStyle name="Followed Hyperlink" xfId="24354" builtinId="9" hidden="1"/>
    <cellStyle name="Followed Hyperlink" xfId="24348" builtinId="9" hidden="1"/>
    <cellStyle name="Followed Hyperlink" xfId="24344" builtinId="9" hidden="1"/>
    <cellStyle name="Followed Hyperlink" xfId="24340" builtinId="9" hidden="1"/>
    <cellStyle name="Followed Hyperlink" xfId="24336" builtinId="9" hidden="1"/>
    <cellStyle name="Followed Hyperlink" xfId="24332" builtinId="9" hidden="1"/>
    <cellStyle name="Followed Hyperlink" xfId="24316" builtinId="9" hidden="1"/>
    <cellStyle name="Followed Hyperlink" xfId="24320" builtinId="9" hidden="1"/>
    <cellStyle name="Followed Hyperlink" xfId="24311" builtinId="9" hidden="1"/>
    <cellStyle name="Followed Hyperlink" xfId="24303" builtinId="9" hidden="1"/>
    <cellStyle name="Followed Hyperlink" xfId="24295" builtinId="9" hidden="1"/>
    <cellStyle name="Followed Hyperlink" xfId="24287" builtinId="9" hidden="1"/>
    <cellStyle name="Followed Hyperlink" xfId="24277" builtinId="9" hidden="1"/>
    <cellStyle name="Followed Hyperlink" xfId="24269" builtinId="9" hidden="1"/>
    <cellStyle name="Followed Hyperlink" xfId="24261" builtinId="9" hidden="1"/>
    <cellStyle name="Followed Hyperlink" xfId="24253" builtinId="9" hidden="1"/>
    <cellStyle name="Followed Hyperlink" xfId="24248" builtinId="9" hidden="1"/>
    <cellStyle name="Followed Hyperlink" xfId="24260" builtinId="9" hidden="1"/>
    <cellStyle name="Followed Hyperlink" xfId="24276" builtinId="9" hidden="1"/>
    <cellStyle name="Followed Hyperlink" xfId="24244" builtinId="9" hidden="1"/>
    <cellStyle name="Followed Hyperlink" xfId="24236" builtinId="9" hidden="1"/>
    <cellStyle name="Followed Hyperlink" xfId="24228" builtinId="9" hidden="1"/>
    <cellStyle name="Followed Hyperlink" xfId="24222" builtinId="9" hidden="1"/>
    <cellStyle name="Followed Hyperlink" xfId="24218" builtinId="9" hidden="1"/>
    <cellStyle name="Followed Hyperlink" xfId="24214" builtinId="9" hidden="1"/>
    <cellStyle name="Followed Hyperlink" xfId="24210" builtinId="9" hidden="1"/>
    <cellStyle name="Followed Hyperlink" xfId="24206" builtinId="9" hidden="1"/>
    <cellStyle name="Followed Hyperlink" xfId="24190" builtinId="9" hidden="1"/>
    <cellStyle name="Followed Hyperlink" xfId="24194" builtinId="9" hidden="1"/>
    <cellStyle name="Followed Hyperlink" xfId="24185" builtinId="9" hidden="1"/>
    <cellStyle name="Followed Hyperlink" xfId="24177" builtinId="9" hidden="1"/>
    <cellStyle name="Followed Hyperlink" xfId="24169" builtinId="9" hidden="1"/>
    <cellStyle name="Followed Hyperlink" xfId="24161" builtinId="9" hidden="1"/>
    <cellStyle name="Followed Hyperlink" xfId="24151" builtinId="9" hidden="1"/>
    <cellStyle name="Followed Hyperlink" xfId="24143" builtinId="9" hidden="1"/>
    <cellStyle name="Followed Hyperlink" xfId="24135" builtinId="9" hidden="1"/>
    <cellStyle name="Followed Hyperlink" xfId="24127" builtinId="9" hidden="1"/>
    <cellStyle name="Followed Hyperlink" xfId="24122" builtinId="9" hidden="1"/>
    <cellStyle name="Followed Hyperlink" xfId="24134" builtinId="9" hidden="1"/>
    <cellStyle name="Followed Hyperlink" xfId="24150" builtinId="9" hidden="1"/>
    <cellStyle name="Followed Hyperlink" xfId="24118" builtinId="9" hidden="1"/>
    <cellStyle name="Followed Hyperlink" xfId="24110" builtinId="9" hidden="1"/>
    <cellStyle name="Followed Hyperlink" xfId="24102" builtinId="9" hidden="1"/>
    <cellStyle name="Followed Hyperlink" xfId="24096" builtinId="9" hidden="1"/>
    <cellStyle name="Followed Hyperlink" xfId="24092" builtinId="9" hidden="1"/>
    <cellStyle name="Followed Hyperlink" xfId="24088" builtinId="9" hidden="1"/>
    <cellStyle name="Followed Hyperlink" xfId="24084" builtinId="9" hidden="1"/>
    <cellStyle name="Followed Hyperlink" xfId="24080" builtinId="9" hidden="1"/>
    <cellStyle name="Followed Hyperlink" xfId="24064" builtinId="9" hidden="1"/>
    <cellStyle name="Followed Hyperlink" xfId="24068" builtinId="9" hidden="1"/>
    <cellStyle name="Followed Hyperlink" xfId="24059" builtinId="9" hidden="1"/>
    <cellStyle name="Followed Hyperlink" xfId="24051" builtinId="9" hidden="1"/>
    <cellStyle name="Followed Hyperlink" xfId="24043" builtinId="9" hidden="1"/>
    <cellStyle name="Followed Hyperlink" xfId="24035" builtinId="9" hidden="1"/>
    <cellStyle name="Followed Hyperlink" xfId="24025" builtinId="9" hidden="1"/>
    <cellStyle name="Followed Hyperlink" xfId="24017" builtinId="9" hidden="1"/>
    <cellStyle name="Followed Hyperlink" xfId="24009" builtinId="9" hidden="1"/>
    <cellStyle name="Followed Hyperlink" xfId="24001" builtinId="9" hidden="1"/>
    <cellStyle name="Followed Hyperlink" xfId="23996" builtinId="9" hidden="1"/>
    <cellStyle name="Followed Hyperlink" xfId="24008" builtinId="9" hidden="1"/>
    <cellStyle name="Followed Hyperlink" xfId="24024" builtinId="9" hidden="1"/>
    <cellStyle name="Followed Hyperlink" xfId="23992" builtinId="9" hidden="1"/>
    <cellStyle name="Followed Hyperlink" xfId="23984" builtinId="9" hidden="1"/>
    <cellStyle name="Followed Hyperlink" xfId="23976" builtinId="9" hidden="1"/>
    <cellStyle name="Followed Hyperlink" xfId="23970" builtinId="9" hidden="1"/>
    <cellStyle name="Followed Hyperlink" xfId="23966" builtinId="9" hidden="1"/>
    <cellStyle name="Followed Hyperlink" xfId="23962" builtinId="9" hidden="1"/>
    <cellStyle name="Followed Hyperlink" xfId="23958" builtinId="9" hidden="1"/>
    <cellStyle name="Followed Hyperlink" xfId="23954" builtinId="9" hidden="1"/>
    <cellStyle name="Followed Hyperlink" xfId="23938" builtinId="9" hidden="1"/>
    <cellStyle name="Followed Hyperlink" xfId="23942" builtinId="9" hidden="1"/>
    <cellStyle name="Followed Hyperlink" xfId="23933" builtinId="9" hidden="1"/>
    <cellStyle name="Followed Hyperlink" xfId="23925" builtinId="9" hidden="1"/>
    <cellStyle name="Followed Hyperlink" xfId="23917" builtinId="9" hidden="1"/>
    <cellStyle name="Followed Hyperlink" xfId="23909" builtinId="9" hidden="1"/>
    <cellStyle name="Followed Hyperlink" xfId="23899" builtinId="9" hidden="1"/>
    <cellStyle name="Followed Hyperlink" xfId="23891" builtinId="9" hidden="1"/>
    <cellStyle name="Followed Hyperlink" xfId="23883" builtinId="9" hidden="1"/>
    <cellStyle name="Followed Hyperlink" xfId="23875" builtinId="9" hidden="1"/>
    <cellStyle name="Followed Hyperlink" xfId="23870" builtinId="9" hidden="1"/>
    <cellStyle name="Followed Hyperlink" xfId="23882" builtinId="9" hidden="1"/>
    <cellStyle name="Followed Hyperlink" xfId="23898" builtinId="9" hidden="1"/>
    <cellStyle name="Followed Hyperlink" xfId="23866" builtinId="9" hidden="1"/>
    <cellStyle name="Followed Hyperlink" xfId="23858" builtinId="9" hidden="1"/>
    <cellStyle name="Followed Hyperlink" xfId="23850" builtinId="9" hidden="1"/>
    <cellStyle name="Followed Hyperlink" xfId="23844" builtinId="9" hidden="1"/>
    <cellStyle name="Followed Hyperlink" xfId="23840" builtinId="9" hidden="1"/>
    <cellStyle name="Followed Hyperlink" xfId="23836" builtinId="9" hidden="1"/>
    <cellStyle name="Followed Hyperlink" xfId="23832" builtinId="9" hidden="1"/>
    <cellStyle name="Followed Hyperlink" xfId="23828" builtinId="9" hidden="1"/>
    <cellStyle name="Followed Hyperlink" xfId="23812" builtinId="9" hidden="1"/>
    <cellStyle name="Followed Hyperlink" xfId="23816" builtinId="9" hidden="1"/>
    <cellStyle name="Followed Hyperlink" xfId="23807" builtinId="9" hidden="1"/>
    <cellStyle name="Followed Hyperlink" xfId="23799" builtinId="9" hidden="1"/>
    <cellStyle name="Followed Hyperlink" xfId="23791" builtinId="9" hidden="1"/>
    <cellStyle name="Followed Hyperlink" xfId="23783" builtinId="9" hidden="1"/>
    <cellStyle name="Followed Hyperlink" xfId="23773" builtinId="9" hidden="1"/>
    <cellStyle name="Followed Hyperlink" xfId="23765" builtinId="9" hidden="1"/>
    <cellStyle name="Followed Hyperlink" xfId="23757" builtinId="9" hidden="1"/>
    <cellStyle name="Followed Hyperlink" xfId="23749" builtinId="9" hidden="1"/>
    <cellStyle name="Followed Hyperlink" xfId="23744" builtinId="9" hidden="1"/>
    <cellStyle name="Followed Hyperlink" xfId="23756" builtinId="9" hidden="1"/>
    <cellStyle name="Followed Hyperlink" xfId="23772" builtinId="9" hidden="1"/>
    <cellStyle name="Followed Hyperlink" xfId="23740" builtinId="9" hidden="1"/>
    <cellStyle name="Followed Hyperlink" xfId="23732" builtinId="9" hidden="1"/>
    <cellStyle name="Followed Hyperlink" xfId="23724" builtinId="9" hidden="1"/>
    <cellStyle name="Followed Hyperlink" xfId="23718" builtinId="9" hidden="1"/>
    <cellStyle name="Followed Hyperlink" xfId="23714" builtinId="9" hidden="1"/>
    <cellStyle name="Followed Hyperlink" xfId="23710" builtinId="9" hidden="1"/>
    <cellStyle name="Followed Hyperlink" xfId="23706" builtinId="9" hidden="1"/>
    <cellStyle name="Followed Hyperlink" xfId="23702" builtinId="9" hidden="1"/>
    <cellStyle name="Followed Hyperlink" xfId="23686" builtinId="9" hidden="1"/>
    <cellStyle name="Followed Hyperlink" xfId="23690" builtinId="9" hidden="1"/>
    <cellStyle name="Followed Hyperlink" xfId="23681" builtinId="9" hidden="1"/>
    <cellStyle name="Followed Hyperlink" xfId="23673" builtinId="9" hidden="1"/>
    <cellStyle name="Followed Hyperlink" xfId="23665" builtinId="9" hidden="1"/>
    <cellStyle name="Followed Hyperlink" xfId="23657" builtinId="9" hidden="1"/>
    <cellStyle name="Followed Hyperlink" xfId="23647" builtinId="9" hidden="1"/>
    <cellStyle name="Followed Hyperlink" xfId="23639" builtinId="9" hidden="1"/>
    <cellStyle name="Followed Hyperlink" xfId="23631" builtinId="9" hidden="1"/>
    <cellStyle name="Followed Hyperlink" xfId="23623" builtinId="9" hidden="1"/>
    <cellStyle name="Followed Hyperlink" xfId="23618" builtinId="9" hidden="1"/>
    <cellStyle name="Followed Hyperlink" xfId="23630" builtinId="9" hidden="1"/>
    <cellStyle name="Followed Hyperlink" xfId="23646" builtinId="9" hidden="1"/>
    <cellStyle name="Followed Hyperlink" xfId="23614" builtinId="9" hidden="1"/>
    <cellStyle name="Followed Hyperlink" xfId="23606" builtinId="9" hidden="1"/>
    <cellStyle name="Followed Hyperlink" xfId="23598" builtinId="9" hidden="1"/>
    <cellStyle name="Followed Hyperlink" xfId="23592" builtinId="9" hidden="1"/>
    <cellStyle name="Followed Hyperlink" xfId="23588" builtinId="9" hidden="1"/>
    <cellStyle name="Followed Hyperlink" xfId="23584" builtinId="9" hidden="1"/>
    <cellStyle name="Followed Hyperlink" xfId="23580" builtinId="9" hidden="1"/>
    <cellStyle name="Followed Hyperlink" xfId="23576" builtinId="9" hidden="1"/>
    <cellStyle name="Followed Hyperlink" xfId="23560" builtinId="9" hidden="1"/>
    <cellStyle name="Followed Hyperlink" xfId="23564" builtinId="9" hidden="1"/>
    <cellStyle name="Followed Hyperlink" xfId="23555" builtinId="9" hidden="1"/>
    <cellStyle name="Followed Hyperlink" xfId="23547" builtinId="9" hidden="1"/>
    <cellStyle name="Followed Hyperlink" xfId="23539" builtinId="9" hidden="1"/>
    <cellStyle name="Followed Hyperlink" xfId="23531" builtinId="9" hidden="1"/>
    <cellStyle name="Followed Hyperlink" xfId="23521" builtinId="9" hidden="1"/>
    <cellStyle name="Followed Hyperlink" xfId="23513" builtinId="9" hidden="1"/>
    <cellStyle name="Followed Hyperlink" xfId="23505" builtinId="9" hidden="1"/>
    <cellStyle name="Followed Hyperlink" xfId="23497" builtinId="9" hidden="1"/>
    <cellStyle name="Followed Hyperlink" xfId="23492" builtinId="9" hidden="1"/>
    <cellStyle name="Followed Hyperlink" xfId="23504" builtinId="9" hidden="1"/>
    <cellStyle name="Followed Hyperlink" xfId="23520" builtinId="9" hidden="1"/>
    <cellStyle name="Followed Hyperlink" xfId="23488" builtinId="9" hidden="1"/>
    <cellStyle name="Followed Hyperlink" xfId="23480" builtinId="9" hidden="1"/>
    <cellStyle name="Followed Hyperlink" xfId="23472" builtinId="9" hidden="1"/>
    <cellStyle name="Followed Hyperlink" xfId="23466" builtinId="9" hidden="1"/>
    <cellStyle name="Followed Hyperlink" xfId="23462" builtinId="9" hidden="1"/>
    <cellStyle name="Followed Hyperlink" xfId="23458" builtinId="9" hidden="1"/>
    <cellStyle name="Followed Hyperlink" xfId="23454" builtinId="9" hidden="1"/>
    <cellStyle name="Followed Hyperlink" xfId="23450" builtinId="9" hidden="1"/>
    <cellStyle name="Followed Hyperlink" xfId="23434" builtinId="9" hidden="1"/>
    <cellStyle name="Followed Hyperlink" xfId="23438" builtinId="9" hidden="1"/>
    <cellStyle name="Followed Hyperlink" xfId="23429" builtinId="9" hidden="1"/>
    <cellStyle name="Followed Hyperlink" xfId="23421" builtinId="9" hidden="1"/>
    <cellStyle name="Followed Hyperlink" xfId="23413" builtinId="9" hidden="1"/>
    <cellStyle name="Followed Hyperlink" xfId="23405" builtinId="9" hidden="1"/>
    <cellStyle name="Followed Hyperlink" xfId="23395" builtinId="9" hidden="1"/>
    <cellStyle name="Followed Hyperlink" xfId="23387" builtinId="9" hidden="1"/>
    <cellStyle name="Followed Hyperlink" xfId="23379" builtinId="9" hidden="1"/>
    <cellStyle name="Followed Hyperlink" xfId="23371" builtinId="9" hidden="1"/>
    <cellStyle name="Followed Hyperlink" xfId="23366" builtinId="9" hidden="1"/>
    <cellStyle name="Followed Hyperlink" xfId="23378" builtinId="9" hidden="1"/>
    <cellStyle name="Followed Hyperlink" xfId="23394" builtinId="9" hidden="1"/>
    <cellStyle name="Followed Hyperlink" xfId="23362" builtinId="9" hidden="1"/>
    <cellStyle name="Followed Hyperlink" xfId="23354" builtinId="9" hidden="1"/>
    <cellStyle name="Followed Hyperlink" xfId="23346" builtinId="9" hidden="1"/>
    <cellStyle name="Followed Hyperlink" xfId="23340" builtinId="9" hidden="1"/>
    <cellStyle name="Followed Hyperlink" xfId="23336" builtinId="9" hidden="1"/>
    <cellStyle name="Followed Hyperlink" xfId="23332" builtinId="9" hidden="1"/>
    <cellStyle name="Followed Hyperlink" xfId="23328" builtinId="9" hidden="1"/>
    <cellStyle name="Followed Hyperlink" xfId="23324" builtinId="9" hidden="1"/>
    <cellStyle name="Followed Hyperlink" xfId="23308" builtinId="9" hidden="1"/>
    <cellStyle name="Followed Hyperlink" xfId="23312" builtinId="9" hidden="1"/>
    <cellStyle name="Followed Hyperlink" xfId="23303" builtinId="9" hidden="1"/>
    <cellStyle name="Followed Hyperlink" xfId="23295" builtinId="9" hidden="1"/>
    <cellStyle name="Followed Hyperlink" xfId="23287" builtinId="9" hidden="1"/>
    <cellStyle name="Followed Hyperlink" xfId="23279" builtinId="9" hidden="1"/>
    <cellStyle name="Followed Hyperlink" xfId="23269" builtinId="9" hidden="1"/>
    <cellStyle name="Followed Hyperlink" xfId="23261" builtinId="9" hidden="1"/>
    <cellStyle name="Followed Hyperlink" xfId="23253" builtinId="9" hidden="1"/>
    <cellStyle name="Followed Hyperlink" xfId="23245" builtinId="9" hidden="1"/>
    <cellStyle name="Followed Hyperlink" xfId="23240" builtinId="9" hidden="1"/>
    <cellStyle name="Followed Hyperlink" xfId="23252" builtinId="9" hidden="1"/>
    <cellStyle name="Followed Hyperlink" xfId="23268" builtinId="9" hidden="1"/>
    <cellStyle name="Followed Hyperlink" xfId="23236" builtinId="9" hidden="1"/>
    <cellStyle name="Followed Hyperlink" xfId="23228" builtinId="9" hidden="1"/>
    <cellStyle name="Followed Hyperlink" xfId="23220" builtinId="9" hidden="1"/>
    <cellStyle name="Followed Hyperlink" xfId="23214" builtinId="9" hidden="1"/>
    <cellStyle name="Followed Hyperlink" xfId="23210" builtinId="9" hidden="1"/>
    <cellStyle name="Followed Hyperlink" xfId="23206" builtinId="9" hidden="1"/>
    <cellStyle name="Followed Hyperlink" xfId="23202" builtinId="9" hidden="1"/>
    <cellStyle name="Followed Hyperlink" xfId="23198" builtinId="9" hidden="1"/>
    <cellStyle name="Followed Hyperlink" xfId="23182" builtinId="9" hidden="1"/>
    <cellStyle name="Followed Hyperlink" xfId="23186" builtinId="9" hidden="1"/>
    <cellStyle name="Followed Hyperlink" xfId="23177" builtinId="9" hidden="1"/>
    <cellStyle name="Followed Hyperlink" xfId="23169" builtinId="9" hidden="1"/>
    <cellStyle name="Followed Hyperlink" xfId="23161" builtinId="9" hidden="1"/>
    <cellStyle name="Followed Hyperlink" xfId="23153" builtinId="9" hidden="1"/>
    <cellStyle name="Followed Hyperlink" xfId="23143" builtinId="9" hidden="1"/>
    <cellStyle name="Followed Hyperlink" xfId="23135" builtinId="9" hidden="1"/>
    <cellStyle name="Followed Hyperlink" xfId="23127" builtinId="9" hidden="1"/>
    <cellStyle name="Followed Hyperlink" xfId="23119" builtinId="9" hidden="1"/>
    <cellStyle name="Followed Hyperlink" xfId="23114" builtinId="9" hidden="1"/>
    <cellStyle name="Followed Hyperlink" xfId="23126" builtinId="9" hidden="1"/>
    <cellStyle name="Followed Hyperlink" xfId="23142" builtinId="9" hidden="1"/>
    <cellStyle name="Followed Hyperlink" xfId="23110" builtinId="9" hidden="1"/>
    <cellStyle name="Followed Hyperlink" xfId="23102" builtinId="9" hidden="1"/>
    <cellStyle name="Followed Hyperlink" xfId="23094" builtinId="9" hidden="1"/>
    <cellStyle name="Followed Hyperlink" xfId="23088" builtinId="9" hidden="1"/>
    <cellStyle name="Followed Hyperlink" xfId="23084" builtinId="9" hidden="1"/>
    <cellStyle name="Followed Hyperlink" xfId="23080" builtinId="9" hidden="1"/>
    <cellStyle name="Followed Hyperlink" xfId="23076" builtinId="9" hidden="1"/>
    <cellStyle name="Followed Hyperlink" xfId="23072" builtinId="9" hidden="1"/>
    <cellStyle name="Followed Hyperlink" xfId="23056" builtinId="9" hidden="1"/>
    <cellStyle name="Followed Hyperlink" xfId="23060" builtinId="9" hidden="1"/>
    <cellStyle name="Followed Hyperlink" xfId="23051" builtinId="9" hidden="1"/>
    <cellStyle name="Followed Hyperlink" xfId="23043" builtinId="9" hidden="1"/>
    <cellStyle name="Followed Hyperlink" xfId="23035" builtinId="9" hidden="1"/>
    <cellStyle name="Followed Hyperlink" xfId="23027" builtinId="9" hidden="1"/>
    <cellStyle name="Followed Hyperlink" xfId="23017" builtinId="9" hidden="1"/>
    <cellStyle name="Followed Hyperlink" xfId="23009" builtinId="9" hidden="1"/>
    <cellStyle name="Followed Hyperlink" xfId="23001" builtinId="9" hidden="1"/>
    <cellStyle name="Followed Hyperlink" xfId="22993" builtinId="9" hidden="1"/>
    <cellStyle name="Followed Hyperlink" xfId="22988" builtinId="9" hidden="1"/>
    <cellStyle name="Followed Hyperlink" xfId="23000" builtinId="9" hidden="1"/>
    <cellStyle name="Followed Hyperlink" xfId="23016" builtinId="9" hidden="1"/>
    <cellStyle name="Followed Hyperlink" xfId="22984" builtinId="9" hidden="1"/>
    <cellStyle name="Followed Hyperlink" xfId="22976" builtinId="9" hidden="1"/>
    <cellStyle name="Followed Hyperlink" xfId="22968" builtinId="9" hidden="1"/>
    <cellStyle name="Followed Hyperlink" xfId="22962" builtinId="9" hidden="1"/>
    <cellStyle name="Followed Hyperlink" xfId="22958" builtinId="9" hidden="1"/>
    <cellStyle name="Followed Hyperlink" xfId="22954" builtinId="9" hidden="1"/>
    <cellStyle name="Followed Hyperlink" xfId="22950" builtinId="9" hidden="1"/>
    <cellStyle name="Followed Hyperlink" xfId="22946" builtinId="9" hidden="1"/>
    <cellStyle name="Followed Hyperlink" xfId="22930" builtinId="9" hidden="1"/>
    <cellStyle name="Followed Hyperlink" xfId="22934" builtinId="9" hidden="1"/>
    <cellStyle name="Followed Hyperlink" xfId="22925" builtinId="9" hidden="1"/>
    <cellStyle name="Followed Hyperlink" xfId="22917" builtinId="9" hidden="1"/>
    <cellStyle name="Followed Hyperlink" xfId="22909" builtinId="9" hidden="1"/>
    <cellStyle name="Followed Hyperlink" xfId="22901" builtinId="9" hidden="1"/>
    <cellStyle name="Followed Hyperlink" xfId="22891" builtinId="9" hidden="1"/>
    <cellStyle name="Followed Hyperlink" xfId="22883" builtinId="9" hidden="1"/>
    <cellStyle name="Followed Hyperlink" xfId="22875" builtinId="9" hidden="1"/>
    <cellStyle name="Followed Hyperlink" xfId="22867" builtinId="9" hidden="1"/>
    <cellStyle name="Followed Hyperlink" xfId="22862" builtinId="9" hidden="1"/>
    <cellStyle name="Followed Hyperlink" xfId="22874" builtinId="9" hidden="1"/>
    <cellStyle name="Followed Hyperlink" xfId="22890" builtinId="9" hidden="1"/>
    <cellStyle name="Followed Hyperlink" xfId="22858" builtinId="9" hidden="1"/>
    <cellStyle name="Followed Hyperlink" xfId="22850" builtinId="9" hidden="1"/>
    <cellStyle name="Followed Hyperlink" xfId="22842" builtinId="9" hidden="1"/>
    <cellStyle name="Followed Hyperlink" xfId="22836" builtinId="9" hidden="1"/>
    <cellStyle name="Followed Hyperlink" xfId="22832" builtinId="9" hidden="1"/>
    <cellStyle name="Followed Hyperlink" xfId="22828" builtinId="9" hidden="1"/>
    <cellStyle name="Followed Hyperlink" xfId="22824" builtinId="9" hidden="1"/>
    <cellStyle name="Followed Hyperlink" xfId="22820" builtinId="9" hidden="1"/>
    <cellStyle name="Followed Hyperlink" xfId="22804" builtinId="9" hidden="1"/>
    <cellStyle name="Followed Hyperlink" xfId="22808" builtinId="9" hidden="1"/>
    <cellStyle name="Followed Hyperlink" xfId="22799" builtinId="9" hidden="1"/>
    <cellStyle name="Followed Hyperlink" xfId="22791" builtinId="9" hidden="1"/>
    <cellStyle name="Followed Hyperlink" xfId="22783" builtinId="9" hidden="1"/>
    <cellStyle name="Followed Hyperlink" xfId="22775" builtinId="9" hidden="1"/>
    <cellStyle name="Followed Hyperlink" xfId="22765" builtinId="9" hidden="1"/>
    <cellStyle name="Followed Hyperlink" xfId="22757" builtinId="9" hidden="1"/>
    <cellStyle name="Followed Hyperlink" xfId="22749" builtinId="9" hidden="1"/>
    <cellStyle name="Followed Hyperlink" xfId="22741" builtinId="9" hidden="1"/>
    <cellStyle name="Followed Hyperlink" xfId="22736" builtinId="9" hidden="1"/>
    <cellStyle name="Followed Hyperlink" xfId="22748" builtinId="9" hidden="1"/>
    <cellStyle name="Followed Hyperlink" xfId="22764" builtinId="9" hidden="1"/>
    <cellStyle name="Followed Hyperlink" xfId="22732" builtinId="9" hidden="1"/>
    <cellStyle name="Followed Hyperlink" xfId="22724" builtinId="9" hidden="1"/>
    <cellStyle name="Followed Hyperlink" xfId="22716" builtinId="9" hidden="1"/>
    <cellStyle name="Followed Hyperlink" xfId="22710" builtinId="9" hidden="1"/>
    <cellStyle name="Followed Hyperlink" xfId="22706" builtinId="9" hidden="1"/>
    <cellStyle name="Followed Hyperlink" xfId="22702" builtinId="9" hidden="1"/>
    <cellStyle name="Followed Hyperlink" xfId="22698" builtinId="9" hidden="1"/>
    <cellStyle name="Followed Hyperlink" xfId="22694" builtinId="9" hidden="1"/>
    <cellStyle name="Followed Hyperlink" xfId="22678" builtinId="9" hidden="1"/>
    <cellStyle name="Followed Hyperlink" xfId="22682" builtinId="9" hidden="1"/>
    <cellStyle name="Followed Hyperlink" xfId="22673" builtinId="9" hidden="1"/>
    <cellStyle name="Followed Hyperlink" xfId="22665" builtinId="9" hidden="1"/>
    <cellStyle name="Followed Hyperlink" xfId="22657" builtinId="9" hidden="1"/>
    <cellStyle name="Followed Hyperlink" xfId="22649" builtinId="9" hidden="1"/>
    <cellStyle name="Followed Hyperlink" xfId="22639" builtinId="9" hidden="1"/>
    <cellStyle name="Followed Hyperlink" xfId="22631" builtinId="9" hidden="1"/>
    <cellStyle name="Followed Hyperlink" xfId="22623" builtinId="9" hidden="1"/>
    <cellStyle name="Followed Hyperlink" xfId="22615" builtinId="9" hidden="1"/>
    <cellStyle name="Followed Hyperlink" xfId="22610" builtinId="9" hidden="1"/>
    <cellStyle name="Followed Hyperlink" xfId="22622" builtinId="9" hidden="1"/>
    <cellStyle name="Followed Hyperlink" xfId="22638" builtinId="9" hidden="1"/>
    <cellStyle name="Followed Hyperlink" xfId="22606" builtinId="9" hidden="1"/>
    <cellStyle name="Followed Hyperlink" xfId="22598" builtinId="9" hidden="1"/>
    <cellStyle name="Followed Hyperlink" xfId="22590" builtinId="9" hidden="1"/>
    <cellStyle name="Followed Hyperlink" xfId="22584" builtinId="9" hidden="1"/>
    <cellStyle name="Followed Hyperlink" xfId="22580" builtinId="9" hidden="1"/>
    <cellStyle name="Followed Hyperlink" xfId="22576" builtinId="9" hidden="1"/>
    <cellStyle name="Followed Hyperlink" xfId="22572" builtinId="9" hidden="1"/>
    <cellStyle name="Followed Hyperlink" xfId="22568" builtinId="9" hidden="1"/>
    <cellStyle name="Followed Hyperlink" xfId="22552" builtinId="9" hidden="1"/>
    <cellStyle name="Followed Hyperlink" xfId="22556" builtinId="9" hidden="1"/>
    <cellStyle name="Followed Hyperlink" xfId="22547" builtinId="9" hidden="1"/>
    <cellStyle name="Followed Hyperlink" xfId="22539" builtinId="9" hidden="1"/>
    <cellStyle name="Followed Hyperlink" xfId="22531" builtinId="9" hidden="1"/>
    <cellStyle name="Followed Hyperlink" xfId="22523" builtinId="9" hidden="1"/>
    <cellStyle name="Followed Hyperlink" xfId="22513" builtinId="9" hidden="1"/>
    <cellStyle name="Followed Hyperlink" xfId="22505" builtinId="9" hidden="1"/>
    <cellStyle name="Followed Hyperlink" xfId="22497" builtinId="9" hidden="1"/>
    <cellStyle name="Followed Hyperlink" xfId="22489" builtinId="9" hidden="1"/>
    <cellStyle name="Followed Hyperlink" xfId="22484" builtinId="9" hidden="1"/>
    <cellStyle name="Followed Hyperlink" xfId="22496" builtinId="9" hidden="1"/>
    <cellStyle name="Followed Hyperlink" xfId="22512" builtinId="9" hidden="1"/>
    <cellStyle name="Followed Hyperlink" xfId="22480" builtinId="9" hidden="1"/>
    <cellStyle name="Followed Hyperlink" xfId="22472" builtinId="9" hidden="1"/>
    <cellStyle name="Followed Hyperlink" xfId="22464" builtinId="9" hidden="1"/>
    <cellStyle name="Followed Hyperlink" xfId="22458" builtinId="9" hidden="1"/>
    <cellStyle name="Followed Hyperlink" xfId="22454" builtinId="9" hidden="1"/>
    <cellStyle name="Followed Hyperlink" xfId="22450" builtinId="9" hidden="1"/>
    <cellStyle name="Followed Hyperlink" xfId="22446" builtinId="9" hidden="1"/>
    <cellStyle name="Followed Hyperlink" xfId="22442" builtinId="9" hidden="1"/>
    <cellStyle name="Followed Hyperlink" xfId="22426" builtinId="9" hidden="1"/>
    <cellStyle name="Followed Hyperlink" xfId="22430" builtinId="9" hidden="1"/>
    <cellStyle name="Followed Hyperlink" xfId="22421" builtinId="9" hidden="1"/>
    <cellStyle name="Followed Hyperlink" xfId="22413" builtinId="9" hidden="1"/>
    <cellStyle name="Followed Hyperlink" xfId="22405" builtinId="9" hidden="1"/>
    <cellStyle name="Followed Hyperlink" xfId="22397" builtinId="9" hidden="1"/>
    <cellStyle name="Followed Hyperlink" xfId="22387" builtinId="9" hidden="1"/>
    <cellStyle name="Followed Hyperlink" xfId="22379" builtinId="9" hidden="1"/>
    <cellStyle name="Followed Hyperlink" xfId="22371" builtinId="9" hidden="1"/>
    <cellStyle name="Followed Hyperlink" xfId="22363" builtinId="9" hidden="1"/>
    <cellStyle name="Followed Hyperlink" xfId="22358" builtinId="9" hidden="1"/>
    <cellStyle name="Followed Hyperlink" xfId="22370" builtinId="9" hidden="1"/>
    <cellStyle name="Followed Hyperlink" xfId="22386" builtinId="9" hidden="1"/>
    <cellStyle name="Followed Hyperlink" xfId="22354" builtinId="9" hidden="1"/>
    <cellStyle name="Followed Hyperlink" xfId="22346" builtinId="9" hidden="1"/>
    <cellStyle name="Followed Hyperlink" xfId="22338" builtinId="9" hidden="1"/>
    <cellStyle name="Followed Hyperlink" xfId="22332" builtinId="9" hidden="1"/>
    <cellStyle name="Followed Hyperlink" xfId="22328" builtinId="9" hidden="1"/>
    <cellStyle name="Followed Hyperlink" xfId="22324" builtinId="9" hidden="1"/>
    <cellStyle name="Followed Hyperlink" xfId="22320" builtinId="9" hidden="1"/>
    <cellStyle name="Followed Hyperlink" xfId="22316" builtinId="9" hidden="1"/>
    <cellStyle name="Followed Hyperlink" xfId="22300" builtinId="9" hidden="1"/>
    <cellStyle name="Followed Hyperlink" xfId="22304" builtinId="9" hidden="1"/>
    <cellStyle name="Followed Hyperlink" xfId="22295" builtinId="9" hidden="1"/>
    <cellStyle name="Followed Hyperlink" xfId="22287" builtinId="9" hidden="1"/>
    <cellStyle name="Followed Hyperlink" xfId="22279" builtinId="9" hidden="1"/>
    <cellStyle name="Followed Hyperlink" xfId="22271" builtinId="9" hidden="1"/>
    <cellStyle name="Followed Hyperlink" xfId="22261" builtinId="9" hidden="1"/>
    <cellStyle name="Followed Hyperlink" xfId="22253" builtinId="9" hidden="1"/>
    <cellStyle name="Followed Hyperlink" xfId="22245" builtinId="9" hidden="1"/>
    <cellStyle name="Followed Hyperlink" xfId="22237" builtinId="9" hidden="1"/>
    <cellStyle name="Followed Hyperlink" xfId="22232" builtinId="9" hidden="1"/>
    <cellStyle name="Followed Hyperlink" xfId="22244" builtinId="9" hidden="1"/>
    <cellStyle name="Followed Hyperlink" xfId="22260" builtinId="9" hidden="1"/>
    <cellStyle name="Followed Hyperlink" xfId="22228" builtinId="9" hidden="1"/>
    <cellStyle name="Followed Hyperlink" xfId="22220" builtinId="9" hidden="1"/>
    <cellStyle name="Followed Hyperlink" xfId="22212" builtinId="9" hidden="1"/>
    <cellStyle name="Followed Hyperlink" xfId="22206" builtinId="9" hidden="1"/>
    <cellStyle name="Followed Hyperlink" xfId="22202" builtinId="9" hidden="1"/>
    <cellStyle name="Followed Hyperlink" xfId="22198" builtinId="9" hidden="1"/>
    <cellStyle name="Followed Hyperlink" xfId="22194" builtinId="9" hidden="1"/>
    <cellStyle name="Followed Hyperlink" xfId="22190" builtinId="9" hidden="1"/>
    <cellStyle name="Followed Hyperlink" xfId="22174" builtinId="9" hidden="1"/>
    <cellStyle name="Followed Hyperlink" xfId="22178" builtinId="9" hidden="1"/>
    <cellStyle name="Followed Hyperlink" xfId="22169" builtinId="9" hidden="1"/>
    <cellStyle name="Followed Hyperlink" xfId="22161" builtinId="9" hidden="1"/>
    <cellStyle name="Followed Hyperlink" xfId="22153" builtinId="9" hidden="1"/>
    <cellStyle name="Followed Hyperlink" xfId="22145" builtinId="9" hidden="1"/>
    <cellStyle name="Followed Hyperlink" xfId="22135" builtinId="9" hidden="1"/>
    <cellStyle name="Followed Hyperlink" xfId="22127" builtinId="9" hidden="1"/>
    <cellStyle name="Followed Hyperlink" xfId="22119" builtinId="9" hidden="1"/>
    <cellStyle name="Followed Hyperlink" xfId="22111" builtinId="9" hidden="1"/>
    <cellStyle name="Followed Hyperlink" xfId="22106" builtinId="9" hidden="1"/>
    <cellStyle name="Followed Hyperlink" xfId="22118" builtinId="9" hidden="1"/>
    <cellStyle name="Followed Hyperlink" xfId="22134" builtinId="9" hidden="1"/>
    <cellStyle name="Followed Hyperlink" xfId="22102" builtinId="9" hidden="1"/>
    <cellStyle name="Followed Hyperlink" xfId="22094" builtinId="9" hidden="1"/>
    <cellStyle name="Followed Hyperlink" xfId="22086" builtinId="9" hidden="1"/>
    <cellStyle name="Followed Hyperlink" xfId="22080" builtinId="9" hidden="1"/>
    <cellStyle name="Followed Hyperlink" xfId="22076" builtinId="9" hidden="1"/>
    <cellStyle name="Followed Hyperlink" xfId="22072" builtinId="9" hidden="1"/>
    <cellStyle name="Followed Hyperlink" xfId="22068" builtinId="9" hidden="1"/>
    <cellStyle name="Followed Hyperlink" xfId="22064" builtinId="9" hidden="1"/>
    <cellStyle name="Followed Hyperlink" xfId="22048" builtinId="9" hidden="1"/>
    <cellStyle name="Followed Hyperlink" xfId="22052" builtinId="9" hidden="1"/>
    <cellStyle name="Followed Hyperlink" xfId="22043" builtinId="9" hidden="1"/>
    <cellStyle name="Followed Hyperlink" xfId="22035" builtinId="9" hidden="1"/>
    <cellStyle name="Followed Hyperlink" xfId="22027" builtinId="9" hidden="1"/>
    <cellStyle name="Followed Hyperlink" xfId="22019" builtinId="9" hidden="1"/>
    <cellStyle name="Followed Hyperlink" xfId="22009" builtinId="9" hidden="1"/>
    <cellStyle name="Followed Hyperlink" xfId="22001" builtinId="9" hidden="1"/>
    <cellStyle name="Followed Hyperlink" xfId="21993" builtinId="9" hidden="1"/>
    <cellStyle name="Followed Hyperlink" xfId="21985" builtinId="9" hidden="1"/>
    <cellStyle name="Followed Hyperlink" xfId="21980" builtinId="9" hidden="1"/>
    <cellStyle name="Followed Hyperlink" xfId="21992" builtinId="9" hidden="1"/>
    <cellStyle name="Followed Hyperlink" xfId="22008" builtinId="9" hidden="1"/>
    <cellStyle name="Followed Hyperlink" xfId="21976" builtinId="9" hidden="1"/>
    <cellStyle name="Followed Hyperlink" xfId="21968" builtinId="9" hidden="1"/>
    <cellStyle name="Followed Hyperlink" xfId="21960" builtinId="9" hidden="1"/>
    <cellStyle name="Followed Hyperlink" xfId="21954" builtinId="9" hidden="1"/>
    <cellStyle name="Followed Hyperlink" xfId="21950" builtinId="9" hidden="1"/>
    <cellStyle name="Followed Hyperlink" xfId="21946" builtinId="9" hidden="1"/>
    <cellStyle name="Followed Hyperlink" xfId="21942" builtinId="9" hidden="1"/>
    <cellStyle name="Followed Hyperlink" xfId="21938" builtinId="9" hidden="1"/>
    <cellStyle name="Followed Hyperlink" xfId="21922" builtinId="9" hidden="1"/>
    <cellStyle name="Followed Hyperlink" xfId="21926" builtinId="9" hidden="1"/>
    <cellStyle name="Followed Hyperlink" xfId="21917" builtinId="9" hidden="1"/>
    <cellStyle name="Followed Hyperlink" xfId="21909" builtinId="9" hidden="1"/>
    <cellStyle name="Followed Hyperlink" xfId="21901" builtinId="9" hidden="1"/>
    <cellStyle name="Followed Hyperlink" xfId="21893" builtinId="9" hidden="1"/>
    <cellStyle name="Followed Hyperlink" xfId="21883" builtinId="9" hidden="1"/>
    <cellStyle name="Followed Hyperlink" xfId="21875" builtinId="9" hidden="1"/>
    <cellStyle name="Followed Hyperlink" xfId="21867" builtinId="9" hidden="1"/>
    <cellStyle name="Followed Hyperlink" xfId="21859" builtinId="9" hidden="1"/>
    <cellStyle name="Followed Hyperlink" xfId="21854" builtinId="9" hidden="1"/>
    <cellStyle name="Followed Hyperlink" xfId="21866" builtinId="9" hidden="1"/>
    <cellStyle name="Followed Hyperlink" xfId="21882" builtinId="9" hidden="1"/>
    <cellStyle name="Followed Hyperlink" xfId="21850" builtinId="9" hidden="1"/>
    <cellStyle name="Followed Hyperlink" xfId="21842" builtinId="9" hidden="1"/>
    <cellStyle name="Followed Hyperlink" xfId="21834" builtinId="9" hidden="1"/>
    <cellStyle name="Followed Hyperlink" xfId="21828" builtinId="9" hidden="1"/>
    <cellStyle name="Followed Hyperlink" xfId="21824" builtinId="9" hidden="1"/>
    <cellStyle name="Followed Hyperlink" xfId="21820" builtinId="9" hidden="1"/>
    <cellStyle name="Followed Hyperlink" xfId="21816" builtinId="9" hidden="1"/>
    <cellStyle name="Followed Hyperlink" xfId="21812" builtinId="9" hidden="1"/>
    <cellStyle name="Followed Hyperlink" xfId="21796" builtinId="9" hidden="1"/>
    <cellStyle name="Followed Hyperlink" xfId="21800" builtinId="9" hidden="1"/>
    <cellStyle name="Followed Hyperlink" xfId="21791" builtinId="9" hidden="1"/>
    <cellStyle name="Followed Hyperlink" xfId="21783" builtinId="9" hidden="1"/>
    <cellStyle name="Followed Hyperlink" xfId="21775" builtinId="9" hidden="1"/>
    <cellStyle name="Followed Hyperlink" xfId="21767" builtinId="9" hidden="1"/>
    <cellStyle name="Followed Hyperlink" xfId="21757" builtinId="9" hidden="1"/>
    <cellStyle name="Followed Hyperlink" xfId="21749" builtinId="9" hidden="1"/>
    <cellStyle name="Followed Hyperlink" xfId="21741" builtinId="9" hidden="1"/>
    <cellStyle name="Followed Hyperlink" xfId="21733" builtinId="9" hidden="1"/>
    <cellStyle name="Followed Hyperlink" xfId="21728" builtinId="9" hidden="1"/>
    <cellStyle name="Followed Hyperlink" xfId="21740" builtinId="9" hidden="1"/>
    <cellStyle name="Followed Hyperlink" xfId="21756" builtinId="9" hidden="1"/>
    <cellStyle name="Followed Hyperlink" xfId="21724" builtinId="9" hidden="1"/>
    <cellStyle name="Followed Hyperlink" xfId="21716" builtinId="9" hidden="1"/>
    <cellStyle name="Followed Hyperlink" xfId="21708" builtinId="9" hidden="1"/>
    <cellStyle name="Followed Hyperlink" xfId="21702" builtinId="9" hidden="1"/>
    <cellStyle name="Followed Hyperlink" xfId="21698" builtinId="9" hidden="1"/>
    <cellStyle name="Followed Hyperlink" xfId="21694" builtinId="9" hidden="1"/>
    <cellStyle name="Followed Hyperlink" xfId="21690" builtinId="9" hidden="1"/>
    <cellStyle name="Followed Hyperlink" xfId="21686" builtinId="9" hidden="1"/>
    <cellStyle name="Followed Hyperlink" xfId="21670" builtinId="9" hidden="1"/>
    <cellStyle name="Followed Hyperlink" xfId="21674" builtinId="9" hidden="1"/>
    <cellStyle name="Followed Hyperlink" xfId="21665" builtinId="9" hidden="1"/>
    <cellStyle name="Followed Hyperlink" xfId="21657" builtinId="9" hidden="1"/>
    <cellStyle name="Followed Hyperlink" xfId="21649" builtinId="9" hidden="1"/>
    <cellStyle name="Followed Hyperlink" xfId="21641" builtinId="9" hidden="1"/>
    <cellStyle name="Followed Hyperlink" xfId="21631" builtinId="9" hidden="1"/>
    <cellStyle name="Followed Hyperlink" xfId="21623" builtinId="9" hidden="1"/>
    <cellStyle name="Followed Hyperlink" xfId="21615" builtinId="9" hidden="1"/>
    <cellStyle name="Followed Hyperlink" xfId="21607" builtinId="9" hidden="1"/>
    <cellStyle name="Followed Hyperlink" xfId="21602" builtinId="9" hidden="1"/>
    <cellStyle name="Followed Hyperlink" xfId="21614" builtinId="9" hidden="1"/>
    <cellStyle name="Followed Hyperlink" xfId="21630" builtinId="9" hidden="1"/>
    <cellStyle name="Followed Hyperlink" xfId="21598" builtinId="9" hidden="1"/>
    <cellStyle name="Followed Hyperlink" xfId="21590" builtinId="9" hidden="1"/>
    <cellStyle name="Followed Hyperlink" xfId="21582" builtinId="9" hidden="1"/>
    <cellStyle name="Followed Hyperlink" xfId="21576" builtinId="9" hidden="1"/>
    <cellStyle name="Followed Hyperlink" xfId="21572" builtinId="9" hidden="1"/>
    <cellStyle name="Followed Hyperlink" xfId="21568" builtinId="9" hidden="1"/>
    <cellStyle name="Followed Hyperlink" xfId="21564" builtinId="9" hidden="1"/>
    <cellStyle name="Followed Hyperlink" xfId="21560" builtinId="9" hidden="1"/>
    <cellStyle name="Followed Hyperlink" xfId="21544" builtinId="9" hidden="1"/>
    <cellStyle name="Followed Hyperlink" xfId="21548" builtinId="9" hidden="1"/>
    <cellStyle name="Followed Hyperlink" xfId="21539" builtinId="9" hidden="1"/>
    <cellStyle name="Followed Hyperlink" xfId="21531" builtinId="9" hidden="1"/>
    <cellStyle name="Followed Hyperlink" xfId="21523" builtinId="9" hidden="1"/>
    <cellStyle name="Followed Hyperlink" xfId="21515" builtinId="9" hidden="1"/>
    <cellStyle name="Followed Hyperlink" xfId="21505" builtinId="9" hidden="1"/>
    <cellStyle name="Followed Hyperlink" xfId="21497" builtinId="9" hidden="1"/>
    <cellStyle name="Followed Hyperlink" xfId="21489" builtinId="9" hidden="1"/>
    <cellStyle name="Followed Hyperlink" xfId="21481" builtinId="9" hidden="1"/>
    <cellStyle name="Followed Hyperlink" xfId="21476" builtinId="9" hidden="1"/>
    <cellStyle name="Followed Hyperlink" xfId="21488" builtinId="9" hidden="1"/>
    <cellStyle name="Followed Hyperlink" xfId="21504" builtinId="9" hidden="1"/>
    <cellStyle name="Followed Hyperlink" xfId="21472" builtinId="9" hidden="1"/>
    <cellStyle name="Followed Hyperlink" xfId="21464" builtinId="9" hidden="1"/>
    <cellStyle name="Followed Hyperlink" xfId="21456" builtinId="9" hidden="1"/>
    <cellStyle name="Followed Hyperlink" xfId="21450" builtinId="9" hidden="1"/>
    <cellStyle name="Followed Hyperlink" xfId="21446" builtinId="9" hidden="1"/>
    <cellStyle name="Followed Hyperlink" xfId="21442" builtinId="9" hidden="1"/>
    <cellStyle name="Followed Hyperlink" xfId="21438" builtinId="9" hidden="1"/>
    <cellStyle name="Followed Hyperlink" xfId="21434" builtinId="9" hidden="1"/>
    <cellStyle name="Followed Hyperlink" xfId="21418" builtinId="9" hidden="1"/>
    <cellStyle name="Followed Hyperlink" xfId="21422" builtinId="9" hidden="1"/>
    <cellStyle name="Followed Hyperlink" xfId="21413" builtinId="9" hidden="1"/>
    <cellStyle name="Followed Hyperlink" xfId="21405" builtinId="9" hidden="1"/>
    <cellStyle name="Followed Hyperlink" xfId="21397" builtinId="9" hidden="1"/>
    <cellStyle name="Followed Hyperlink" xfId="21389" builtinId="9" hidden="1"/>
    <cellStyle name="Followed Hyperlink" xfId="21379" builtinId="9" hidden="1"/>
    <cellStyle name="Followed Hyperlink" xfId="21371" builtinId="9" hidden="1"/>
    <cellStyle name="Followed Hyperlink" xfId="21363" builtinId="9" hidden="1"/>
    <cellStyle name="Followed Hyperlink" xfId="21355" builtinId="9" hidden="1"/>
    <cellStyle name="Followed Hyperlink" xfId="21350" builtinId="9" hidden="1"/>
    <cellStyle name="Followed Hyperlink" xfId="21362" builtinId="9" hidden="1"/>
    <cellStyle name="Followed Hyperlink" xfId="21378" builtinId="9" hidden="1"/>
    <cellStyle name="Followed Hyperlink" xfId="21346" builtinId="9" hidden="1"/>
    <cellStyle name="Followed Hyperlink" xfId="21338" builtinId="9" hidden="1"/>
    <cellStyle name="Followed Hyperlink" xfId="21330" builtinId="9" hidden="1"/>
    <cellStyle name="Followed Hyperlink" xfId="21324" builtinId="9" hidden="1"/>
    <cellStyle name="Followed Hyperlink" xfId="21320" builtinId="9" hidden="1"/>
    <cellStyle name="Followed Hyperlink" xfId="21316" builtinId="9" hidden="1"/>
    <cellStyle name="Followed Hyperlink" xfId="21312" builtinId="9" hidden="1"/>
    <cellStyle name="Followed Hyperlink" xfId="21308" builtinId="9" hidden="1"/>
    <cellStyle name="Followed Hyperlink" xfId="21292" builtinId="9" hidden="1"/>
    <cellStyle name="Followed Hyperlink" xfId="21296" builtinId="9" hidden="1"/>
    <cellStyle name="Followed Hyperlink" xfId="21287" builtinId="9" hidden="1"/>
    <cellStyle name="Followed Hyperlink" xfId="21279" builtinId="9" hidden="1"/>
    <cellStyle name="Followed Hyperlink" xfId="21271" builtinId="9" hidden="1"/>
    <cellStyle name="Followed Hyperlink" xfId="21263" builtinId="9" hidden="1"/>
    <cellStyle name="Followed Hyperlink" xfId="21253" builtinId="9" hidden="1"/>
    <cellStyle name="Followed Hyperlink" xfId="21245" builtinId="9" hidden="1"/>
    <cellStyle name="Followed Hyperlink" xfId="21237" builtinId="9" hidden="1"/>
    <cellStyle name="Followed Hyperlink" xfId="21229" builtinId="9" hidden="1"/>
    <cellStyle name="Followed Hyperlink" xfId="21224" builtinId="9" hidden="1"/>
    <cellStyle name="Followed Hyperlink" xfId="21236" builtinId="9" hidden="1"/>
    <cellStyle name="Followed Hyperlink" xfId="21252" builtinId="9" hidden="1"/>
    <cellStyle name="Followed Hyperlink" xfId="21220" builtinId="9" hidden="1"/>
    <cellStyle name="Followed Hyperlink" xfId="21212" builtinId="9" hidden="1"/>
    <cellStyle name="Followed Hyperlink" xfId="21204" builtinId="9" hidden="1"/>
    <cellStyle name="Followed Hyperlink" xfId="21198" builtinId="9" hidden="1"/>
    <cellStyle name="Followed Hyperlink" xfId="21194" builtinId="9" hidden="1"/>
    <cellStyle name="Followed Hyperlink" xfId="21190" builtinId="9" hidden="1"/>
    <cellStyle name="Followed Hyperlink" xfId="21186" builtinId="9" hidden="1"/>
    <cellStyle name="Followed Hyperlink" xfId="21182" builtinId="9" hidden="1"/>
    <cellStyle name="Followed Hyperlink" xfId="21166" builtinId="9" hidden="1"/>
    <cellStyle name="Followed Hyperlink" xfId="21170" builtinId="9" hidden="1"/>
    <cellStyle name="Followed Hyperlink" xfId="21161" builtinId="9" hidden="1"/>
    <cellStyle name="Followed Hyperlink" xfId="21153" builtinId="9" hidden="1"/>
    <cellStyle name="Followed Hyperlink" xfId="21145" builtinId="9" hidden="1"/>
    <cellStyle name="Followed Hyperlink" xfId="21137" builtinId="9" hidden="1"/>
    <cellStyle name="Followed Hyperlink" xfId="21127" builtinId="9" hidden="1"/>
    <cellStyle name="Followed Hyperlink" xfId="21119" builtinId="9" hidden="1"/>
    <cellStyle name="Followed Hyperlink" xfId="21111" builtinId="9" hidden="1"/>
    <cellStyle name="Followed Hyperlink" xfId="21103" builtinId="9" hidden="1"/>
    <cellStyle name="Followed Hyperlink" xfId="21098" builtinId="9" hidden="1"/>
    <cellStyle name="Followed Hyperlink" xfId="21110" builtinId="9" hidden="1"/>
    <cellStyle name="Followed Hyperlink" xfId="21126" builtinId="9" hidden="1"/>
    <cellStyle name="Followed Hyperlink" xfId="21094" builtinId="9" hidden="1"/>
    <cellStyle name="Followed Hyperlink" xfId="21086" builtinId="9" hidden="1"/>
    <cellStyle name="Followed Hyperlink" xfId="21078" builtinId="9" hidden="1"/>
    <cellStyle name="Followed Hyperlink" xfId="21072" builtinId="9" hidden="1"/>
    <cellStyle name="Followed Hyperlink" xfId="21068" builtinId="9" hidden="1"/>
    <cellStyle name="Followed Hyperlink" xfId="21064" builtinId="9" hidden="1"/>
    <cellStyle name="Followed Hyperlink" xfId="21060" builtinId="9" hidden="1"/>
    <cellStyle name="Followed Hyperlink" xfId="21056" builtinId="9" hidden="1"/>
    <cellStyle name="Followed Hyperlink" xfId="21040" builtinId="9" hidden="1"/>
    <cellStyle name="Followed Hyperlink" xfId="21044" builtinId="9" hidden="1"/>
    <cellStyle name="Followed Hyperlink" xfId="21035" builtinId="9" hidden="1"/>
    <cellStyle name="Followed Hyperlink" xfId="21027" builtinId="9" hidden="1"/>
    <cellStyle name="Followed Hyperlink" xfId="21019" builtinId="9" hidden="1"/>
    <cellStyle name="Followed Hyperlink" xfId="21011" builtinId="9" hidden="1"/>
    <cellStyle name="Followed Hyperlink" xfId="21001" builtinId="9" hidden="1"/>
    <cellStyle name="Followed Hyperlink" xfId="20993" builtinId="9" hidden="1"/>
    <cellStyle name="Followed Hyperlink" xfId="20985" builtinId="9" hidden="1"/>
    <cellStyle name="Followed Hyperlink" xfId="20977" builtinId="9" hidden="1"/>
    <cellStyle name="Followed Hyperlink" xfId="20972" builtinId="9" hidden="1"/>
    <cellStyle name="Followed Hyperlink" xfId="20984" builtinId="9" hidden="1"/>
    <cellStyle name="Followed Hyperlink" xfId="21000" builtinId="9" hidden="1"/>
    <cellStyle name="Followed Hyperlink" xfId="20968" builtinId="9" hidden="1"/>
    <cellStyle name="Followed Hyperlink" xfId="20960" builtinId="9" hidden="1"/>
    <cellStyle name="Followed Hyperlink" xfId="20952" builtinId="9" hidden="1"/>
    <cellStyle name="Followed Hyperlink" xfId="20946" builtinId="9" hidden="1"/>
    <cellStyle name="Followed Hyperlink" xfId="20942" builtinId="9" hidden="1"/>
    <cellStyle name="Followed Hyperlink" xfId="20938" builtinId="9" hidden="1"/>
    <cellStyle name="Followed Hyperlink" xfId="20934" builtinId="9" hidden="1"/>
    <cellStyle name="Followed Hyperlink" xfId="20930" builtinId="9" hidden="1"/>
    <cellStyle name="Followed Hyperlink" xfId="20914" builtinId="9" hidden="1"/>
    <cellStyle name="Followed Hyperlink" xfId="20918" builtinId="9" hidden="1"/>
    <cellStyle name="Followed Hyperlink" xfId="20909" builtinId="9" hidden="1"/>
    <cellStyle name="Followed Hyperlink" xfId="20901" builtinId="9" hidden="1"/>
    <cellStyle name="Followed Hyperlink" xfId="20893" builtinId="9" hidden="1"/>
    <cellStyle name="Followed Hyperlink" xfId="20885" builtinId="9" hidden="1"/>
    <cellStyle name="Followed Hyperlink" xfId="20875" builtinId="9" hidden="1"/>
    <cellStyle name="Followed Hyperlink" xfId="20867" builtinId="9" hidden="1"/>
    <cellStyle name="Followed Hyperlink" xfId="20859" builtinId="9" hidden="1"/>
    <cellStyle name="Followed Hyperlink" xfId="20851" builtinId="9" hidden="1"/>
    <cellStyle name="Followed Hyperlink" xfId="20846" builtinId="9" hidden="1"/>
    <cellStyle name="Followed Hyperlink" xfId="20858" builtinId="9" hidden="1"/>
    <cellStyle name="Followed Hyperlink" xfId="20874" builtinId="9" hidden="1"/>
    <cellStyle name="Followed Hyperlink" xfId="20842" builtinId="9" hidden="1"/>
    <cellStyle name="Followed Hyperlink" xfId="20834" builtinId="9" hidden="1"/>
    <cellStyle name="Followed Hyperlink" xfId="20826" builtinId="9" hidden="1"/>
    <cellStyle name="Followed Hyperlink" xfId="20820" builtinId="9" hidden="1"/>
    <cellStyle name="Followed Hyperlink" xfId="20816" builtinId="9" hidden="1"/>
    <cellStyle name="Followed Hyperlink" xfId="20812" builtinId="9" hidden="1"/>
    <cellStyle name="Followed Hyperlink" xfId="20808" builtinId="9" hidden="1"/>
    <cellStyle name="Followed Hyperlink" xfId="20804" builtinId="9" hidden="1"/>
    <cellStyle name="Followed Hyperlink" xfId="20788" builtinId="9" hidden="1"/>
    <cellStyle name="Followed Hyperlink" xfId="20792" builtinId="9" hidden="1"/>
    <cellStyle name="Followed Hyperlink" xfId="20783" builtinId="9" hidden="1"/>
    <cellStyle name="Followed Hyperlink" xfId="20775" builtinId="9" hidden="1"/>
    <cellStyle name="Followed Hyperlink" xfId="20767" builtinId="9" hidden="1"/>
    <cellStyle name="Followed Hyperlink" xfId="20759" builtinId="9" hidden="1"/>
    <cellStyle name="Followed Hyperlink" xfId="20749" builtinId="9" hidden="1"/>
    <cellStyle name="Followed Hyperlink" xfId="20741" builtinId="9" hidden="1"/>
    <cellStyle name="Followed Hyperlink" xfId="20733" builtinId="9" hidden="1"/>
    <cellStyle name="Followed Hyperlink" xfId="20725" builtinId="9" hidden="1"/>
    <cellStyle name="Followed Hyperlink" xfId="20720" builtinId="9" hidden="1"/>
    <cellStyle name="Followed Hyperlink" xfId="20732" builtinId="9" hidden="1"/>
    <cellStyle name="Followed Hyperlink" xfId="20748" builtinId="9" hidden="1"/>
    <cellStyle name="Followed Hyperlink" xfId="20716" builtinId="9" hidden="1"/>
    <cellStyle name="Followed Hyperlink" xfId="20708" builtinId="9" hidden="1"/>
    <cellStyle name="Followed Hyperlink" xfId="20700" builtinId="9" hidden="1"/>
    <cellStyle name="Followed Hyperlink" xfId="20694" builtinId="9" hidden="1"/>
    <cellStyle name="Followed Hyperlink" xfId="20690" builtinId="9" hidden="1"/>
    <cellStyle name="Followed Hyperlink" xfId="20686" builtinId="9" hidden="1"/>
    <cellStyle name="Followed Hyperlink" xfId="20682" builtinId="9" hidden="1"/>
    <cellStyle name="Followed Hyperlink" xfId="20678" builtinId="9" hidden="1"/>
    <cellStyle name="Followed Hyperlink" xfId="20662" builtinId="9" hidden="1"/>
    <cellStyle name="Followed Hyperlink" xfId="20666" builtinId="9" hidden="1"/>
    <cellStyle name="Followed Hyperlink" xfId="20657" builtinId="9" hidden="1"/>
    <cellStyle name="Followed Hyperlink" xfId="20649" builtinId="9" hidden="1"/>
    <cellStyle name="Followed Hyperlink" xfId="20641" builtinId="9" hidden="1"/>
    <cellStyle name="Followed Hyperlink" xfId="20633" builtinId="9" hidden="1"/>
    <cellStyle name="Followed Hyperlink" xfId="20623" builtinId="9" hidden="1"/>
    <cellStyle name="Followed Hyperlink" xfId="20615" builtinId="9" hidden="1"/>
    <cellStyle name="Followed Hyperlink" xfId="20607" builtinId="9" hidden="1"/>
    <cellStyle name="Followed Hyperlink" xfId="20599" builtinId="9" hidden="1"/>
    <cellStyle name="Followed Hyperlink" xfId="20594" builtinId="9" hidden="1"/>
    <cellStyle name="Followed Hyperlink" xfId="20606" builtinId="9" hidden="1"/>
    <cellStyle name="Followed Hyperlink" xfId="20622" builtinId="9" hidden="1"/>
    <cellStyle name="Followed Hyperlink" xfId="20590" builtinId="9" hidden="1"/>
    <cellStyle name="Followed Hyperlink" xfId="20582" builtinId="9" hidden="1"/>
    <cellStyle name="Followed Hyperlink" xfId="20574" builtinId="9" hidden="1"/>
    <cellStyle name="Followed Hyperlink" xfId="20568" builtinId="9" hidden="1"/>
    <cellStyle name="Followed Hyperlink" xfId="20564" builtinId="9" hidden="1"/>
    <cellStyle name="Followed Hyperlink" xfId="20560" builtinId="9" hidden="1"/>
    <cellStyle name="Followed Hyperlink" xfId="20556" builtinId="9" hidden="1"/>
    <cellStyle name="Followed Hyperlink" xfId="20552" builtinId="9" hidden="1"/>
    <cellStyle name="Followed Hyperlink" xfId="20536" builtinId="9" hidden="1"/>
    <cellStyle name="Followed Hyperlink" xfId="20540" builtinId="9" hidden="1"/>
    <cellStyle name="Followed Hyperlink" xfId="20531" builtinId="9" hidden="1"/>
    <cellStyle name="Followed Hyperlink" xfId="20523" builtinId="9" hidden="1"/>
    <cellStyle name="Followed Hyperlink" xfId="20515" builtinId="9" hidden="1"/>
    <cellStyle name="Followed Hyperlink" xfId="20507" builtinId="9" hidden="1"/>
    <cellStyle name="Followed Hyperlink" xfId="20497" builtinId="9" hidden="1"/>
    <cellStyle name="Followed Hyperlink" xfId="20489" builtinId="9" hidden="1"/>
    <cellStyle name="Followed Hyperlink" xfId="20481" builtinId="9" hidden="1"/>
    <cellStyle name="Followed Hyperlink" xfId="20473" builtinId="9" hidden="1"/>
    <cellStyle name="Followed Hyperlink" xfId="20468" builtinId="9" hidden="1"/>
    <cellStyle name="Followed Hyperlink" xfId="20480" builtinId="9" hidden="1"/>
    <cellStyle name="Followed Hyperlink" xfId="20496" builtinId="9" hidden="1"/>
    <cellStyle name="Followed Hyperlink" xfId="20464" builtinId="9" hidden="1"/>
    <cellStyle name="Followed Hyperlink" xfId="20456" builtinId="9" hidden="1"/>
    <cellStyle name="Followed Hyperlink" xfId="20448" builtinId="9" hidden="1"/>
    <cellStyle name="Followed Hyperlink" xfId="20442" builtinId="9" hidden="1"/>
    <cellStyle name="Followed Hyperlink" xfId="20438" builtinId="9" hidden="1"/>
    <cellStyle name="Followed Hyperlink" xfId="20434" builtinId="9" hidden="1"/>
    <cellStyle name="Followed Hyperlink" xfId="20430" builtinId="9" hidden="1"/>
    <cellStyle name="Followed Hyperlink" xfId="20426" builtinId="9" hidden="1"/>
    <cellStyle name="Followed Hyperlink" xfId="20410" builtinId="9" hidden="1"/>
    <cellStyle name="Followed Hyperlink" xfId="20414" builtinId="9" hidden="1"/>
    <cellStyle name="Followed Hyperlink" xfId="20405" builtinId="9" hidden="1"/>
    <cellStyle name="Followed Hyperlink" xfId="20397" builtinId="9" hidden="1"/>
    <cellStyle name="Followed Hyperlink" xfId="20389" builtinId="9" hidden="1"/>
    <cellStyle name="Followed Hyperlink" xfId="20381" builtinId="9" hidden="1"/>
    <cellStyle name="Followed Hyperlink" xfId="20371" builtinId="9" hidden="1"/>
    <cellStyle name="Followed Hyperlink" xfId="20363" builtinId="9" hidden="1"/>
    <cellStyle name="Followed Hyperlink" xfId="20355" builtinId="9" hidden="1"/>
    <cellStyle name="Followed Hyperlink" xfId="20347" builtinId="9" hidden="1"/>
    <cellStyle name="Followed Hyperlink" xfId="20342" builtinId="9" hidden="1"/>
    <cellStyle name="Followed Hyperlink" xfId="20354" builtinId="9" hidden="1"/>
    <cellStyle name="Followed Hyperlink" xfId="20370" builtinId="9" hidden="1"/>
    <cellStyle name="Followed Hyperlink" xfId="20338" builtinId="9" hidden="1"/>
    <cellStyle name="Followed Hyperlink" xfId="20330" builtinId="9" hidden="1"/>
    <cellStyle name="Followed Hyperlink" xfId="20322" builtinId="9" hidden="1"/>
    <cellStyle name="Followed Hyperlink" xfId="20316" builtinId="9" hidden="1"/>
    <cellStyle name="Followed Hyperlink" xfId="20312" builtinId="9" hidden="1"/>
    <cellStyle name="Followed Hyperlink" xfId="20308" builtinId="9" hidden="1"/>
    <cellStyle name="Followed Hyperlink" xfId="20304" builtinId="9" hidden="1"/>
    <cellStyle name="Followed Hyperlink" xfId="20300" builtinId="9" hidden="1"/>
    <cellStyle name="Followed Hyperlink" xfId="20284" builtinId="9" hidden="1"/>
    <cellStyle name="Followed Hyperlink" xfId="20288" builtinId="9" hidden="1"/>
    <cellStyle name="Followed Hyperlink" xfId="20279" builtinId="9" hidden="1"/>
    <cellStyle name="Followed Hyperlink" xfId="20271" builtinId="9" hidden="1"/>
    <cellStyle name="Followed Hyperlink" xfId="20263" builtinId="9" hidden="1"/>
    <cellStyle name="Followed Hyperlink" xfId="20255" builtinId="9" hidden="1"/>
    <cellStyle name="Followed Hyperlink" xfId="20245" builtinId="9" hidden="1"/>
    <cellStyle name="Followed Hyperlink" xfId="20237" builtinId="9" hidden="1"/>
    <cellStyle name="Followed Hyperlink" xfId="20229" builtinId="9" hidden="1"/>
    <cellStyle name="Followed Hyperlink" xfId="20221" builtinId="9" hidden="1"/>
    <cellStyle name="Followed Hyperlink" xfId="20216" builtinId="9" hidden="1"/>
    <cellStyle name="Followed Hyperlink" xfId="20228" builtinId="9" hidden="1"/>
    <cellStyle name="Followed Hyperlink" xfId="20244" builtinId="9" hidden="1"/>
    <cellStyle name="Followed Hyperlink" xfId="20212" builtinId="9" hidden="1"/>
    <cellStyle name="Followed Hyperlink" xfId="20204" builtinId="9" hidden="1"/>
    <cellStyle name="Followed Hyperlink" xfId="20196" builtinId="9" hidden="1"/>
    <cellStyle name="Followed Hyperlink" xfId="20190" builtinId="9" hidden="1"/>
    <cellStyle name="Followed Hyperlink" xfId="20186" builtinId="9" hidden="1"/>
    <cellStyle name="Followed Hyperlink" xfId="20182" builtinId="9" hidden="1"/>
    <cellStyle name="Followed Hyperlink" xfId="20178" builtinId="9" hidden="1"/>
    <cellStyle name="Followed Hyperlink" xfId="20174" builtinId="9" hidden="1"/>
    <cellStyle name="Followed Hyperlink" xfId="20158" builtinId="9" hidden="1"/>
    <cellStyle name="Followed Hyperlink" xfId="20162" builtinId="9" hidden="1"/>
    <cellStyle name="Followed Hyperlink" xfId="20153" builtinId="9" hidden="1"/>
    <cellStyle name="Followed Hyperlink" xfId="20145" builtinId="9" hidden="1"/>
    <cellStyle name="Followed Hyperlink" xfId="20137" builtinId="9" hidden="1"/>
    <cellStyle name="Followed Hyperlink" xfId="20129" builtinId="9" hidden="1"/>
    <cellStyle name="Followed Hyperlink" xfId="20119" builtinId="9" hidden="1"/>
    <cellStyle name="Followed Hyperlink" xfId="20111" builtinId="9" hidden="1"/>
    <cellStyle name="Followed Hyperlink" xfId="20103" builtinId="9" hidden="1"/>
    <cellStyle name="Followed Hyperlink" xfId="20095" builtinId="9" hidden="1"/>
    <cellStyle name="Followed Hyperlink" xfId="20090" builtinId="9" hidden="1"/>
    <cellStyle name="Followed Hyperlink" xfId="20102" builtinId="9" hidden="1"/>
    <cellStyle name="Followed Hyperlink" xfId="20118" builtinId="9" hidden="1"/>
    <cellStyle name="Followed Hyperlink" xfId="20086" builtinId="9" hidden="1"/>
    <cellStyle name="Followed Hyperlink" xfId="20078" builtinId="9" hidden="1"/>
    <cellStyle name="Followed Hyperlink" xfId="20070" builtinId="9" hidden="1"/>
    <cellStyle name="Followed Hyperlink" xfId="20064" builtinId="9" hidden="1"/>
    <cellStyle name="Followed Hyperlink" xfId="20060" builtinId="9" hidden="1"/>
    <cellStyle name="Followed Hyperlink" xfId="20056" builtinId="9" hidden="1"/>
    <cellStyle name="Followed Hyperlink" xfId="20052" builtinId="9" hidden="1"/>
    <cellStyle name="Followed Hyperlink" xfId="20048" builtinId="9" hidden="1"/>
    <cellStyle name="Followed Hyperlink" xfId="20032" builtinId="9" hidden="1"/>
    <cellStyle name="Followed Hyperlink" xfId="20036" builtinId="9" hidden="1"/>
    <cellStyle name="Followed Hyperlink" xfId="20027" builtinId="9" hidden="1"/>
    <cellStyle name="Followed Hyperlink" xfId="20019" builtinId="9" hidden="1"/>
    <cellStyle name="Followed Hyperlink" xfId="20011" builtinId="9" hidden="1"/>
    <cellStyle name="Followed Hyperlink" xfId="20003" builtinId="9" hidden="1"/>
    <cellStyle name="Followed Hyperlink" xfId="19993" builtinId="9" hidden="1"/>
    <cellStyle name="Followed Hyperlink" xfId="19985" builtinId="9" hidden="1"/>
    <cellStyle name="Followed Hyperlink" xfId="19977" builtinId="9" hidden="1"/>
    <cellStyle name="Followed Hyperlink" xfId="19969" builtinId="9" hidden="1"/>
    <cellStyle name="Followed Hyperlink" xfId="19964" builtinId="9" hidden="1"/>
    <cellStyle name="Followed Hyperlink" xfId="19976" builtinId="9" hidden="1"/>
    <cellStyle name="Followed Hyperlink" xfId="19992" builtinId="9" hidden="1"/>
    <cellStyle name="Followed Hyperlink" xfId="19960" builtinId="9" hidden="1"/>
    <cellStyle name="Followed Hyperlink" xfId="19952" builtinId="9" hidden="1"/>
    <cellStyle name="Followed Hyperlink" xfId="19944" builtinId="9" hidden="1"/>
    <cellStyle name="Followed Hyperlink" xfId="19938" builtinId="9" hidden="1"/>
    <cellStyle name="Followed Hyperlink" xfId="19934" builtinId="9" hidden="1"/>
    <cellStyle name="Followed Hyperlink" xfId="19930" builtinId="9" hidden="1"/>
    <cellStyle name="Followed Hyperlink" xfId="19926" builtinId="9" hidden="1"/>
    <cellStyle name="Followed Hyperlink" xfId="19922" builtinId="9" hidden="1"/>
    <cellStyle name="Followed Hyperlink" xfId="19906" builtinId="9" hidden="1"/>
    <cellStyle name="Followed Hyperlink" xfId="19910" builtinId="9" hidden="1"/>
    <cellStyle name="Followed Hyperlink" xfId="19901" builtinId="9" hidden="1"/>
    <cellStyle name="Followed Hyperlink" xfId="19893" builtinId="9" hidden="1"/>
    <cellStyle name="Followed Hyperlink" xfId="19885" builtinId="9" hidden="1"/>
    <cellStyle name="Followed Hyperlink" xfId="19877" builtinId="9" hidden="1"/>
    <cellStyle name="Followed Hyperlink" xfId="19867" builtinId="9" hidden="1"/>
    <cellStyle name="Followed Hyperlink" xfId="19859" builtinId="9" hidden="1"/>
    <cellStyle name="Followed Hyperlink" xfId="19851" builtinId="9" hidden="1"/>
    <cellStyle name="Followed Hyperlink" xfId="19843" builtinId="9" hidden="1"/>
    <cellStyle name="Followed Hyperlink" xfId="19838" builtinId="9" hidden="1"/>
    <cellStyle name="Followed Hyperlink" xfId="19850" builtinId="9" hidden="1"/>
    <cellStyle name="Followed Hyperlink" xfId="19866" builtinId="9" hidden="1"/>
    <cellStyle name="Followed Hyperlink" xfId="19834" builtinId="9" hidden="1"/>
    <cellStyle name="Followed Hyperlink" xfId="19826" builtinId="9" hidden="1"/>
    <cellStyle name="Followed Hyperlink" xfId="19818" builtinId="9" hidden="1"/>
    <cellStyle name="Followed Hyperlink" xfId="19812" builtinId="9" hidden="1"/>
    <cellStyle name="Followed Hyperlink" xfId="19808" builtinId="9" hidden="1"/>
    <cellStyle name="Followed Hyperlink" xfId="19804" builtinId="9" hidden="1"/>
    <cellStyle name="Followed Hyperlink" xfId="19800" builtinId="9" hidden="1"/>
    <cellStyle name="Followed Hyperlink" xfId="19796" builtinId="9" hidden="1"/>
    <cellStyle name="Followed Hyperlink" xfId="19780" builtinId="9" hidden="1"/>
    <cellStyle name="Followed Hyperlink" xfId="19784" builtinId="9" hidden="1"/>
    <cellStyle name="Followed Hyperlink" xfId="19775" builtinId="9" hidden="1"/>
    <cellStyle name="Followed Hyperlink" xfId="19767" builtinId="9" hidden="1"/>
    <cellStyle name="Followed Hyperlink" xfId="19759" builtinId="9" hidden="1"/>
    <cellStyle name="Followed Hyperlink" xfId="19751" builtinId="9" hidden="1"/>
    <cellStyle name="Followed Hyperlink" xfId="19741" builtinId="9" hidden="1"/>
    <cellStyle name="Followed Hyperlink" xfId="19733" builtinId="9" hidden="1"/>
    <cellStyle name="Followed Hyperlink" xfId="19725" builtinId="9" hidden="1"/>
    <cellStyle name="Followed Hyperlink" xfId="19717" builtinId="9" hidden="1"/>
    <cellStyle name="Followed Hyperlink" xfId="19712" builtinId="9" hidden="1"/>
    <cellStyle name="Followed Hyperlink" xfId="19724" builtinId="9" hidden="1"/>
    <cellStyle name="Followed Hyperlink" xfId="19740" builtinId="9" hidden="1"/>
    <cellStyle name="Followed Hyperlink" xfId="19708" builtinId="9" hidden="1"/>
    <cellStyle name="Followed Hyperlink" xfId="19700" builtinId="9" hidden="1"/>
    <cellStyle name="Followed Hyperlink" xfId="19692" builtinId="9" hidden="1"/>
    <cellStyle name="Followed Hyperlink" xfId="19686" builtinId="9" hidden="1"/>
    <cellStyle name="Followed Hyperlink" xfId="19682" builtinId="9" hidden="1"/>
    <cellStyle name="Followed Hyperlink" xfId="19678" builtinId="9" hidden="1"/>
    <cellStyle name="Followed Hyperlink" xfId="19674" builtinId="9" hidden="1"/>
    <cellStyle name="Followed Hyperlink" xfId="19670" builtinId="9" hidden="1"/>
    <cellStyle name="Followed Hyperlink" xfId="19654" builtinId="9" hidden="1"/>
    <cellStyle name="Followed Hyperlink" xfId="19658" builtinId="9" hidden="1"/>
    <cellStyle name="Followed Hyperlink" xfId="19649" builtinId="9" hidden="1"/>
    <cellStyle name="Followed Hyperlink" xfId="19641" builtinId="9" hidden="1"/>
    <cellStyle name="Followed Hyperlink" xfId="19633" builtinId="9" hidden="1"/>
    <cellStyle name="Followed Hyperlink" xfId="19625" builtinId="9" hidden="1"/>
    <cellStyle name="Followed Hyperlink" xfId="19615" builtinId="9" hidden="1"/>
    <cellStyle name="Followed Hyperlink" xfId="19607" builtinId="9" hidden="1"/>
    <cellStyle name="Followed Hyperlink" xfId="19599" builtinId="9" hidden="1"/>
    <cellStyle name="Followed Hyperlink" xfId="19591" builtinId="9" hidden="1"/>
    <cellStyle name="Followed Hyperlink" xfId="19586" builtinId="9" hidden="1"/>
    <cellStyle name="Followed Hyperlink" xfId="19598" builtinId="9" hidden="1"/>
    <cellStyle name="Followed Hyperlink" xfId="19614" builtinId="9" hidden="1"/>
    <cellStyle name="Followed Hyperlink" xfId="19582" builtinId="9" hidden="1"/>
    <cellStyle name="Followed Hyperlink" xfId="19574" builtinId="9" hidden="1"/>
    <cellStyle name="Followed Hyperlink" xfId="19566" builtinId="9" hidden="1"/>
    <cellStyle name="Followed Hyperlink" xfId="19560" builtinId="9" hidden="1"/>
    <cellStyle name="Followed Hyperlink" xfId="19556" builtinId="9" hidden="1"/>
    <cellStyle name="Followed Hyperlink" xfId="19552" builtinId="9" hidden="1"/>
    <cellStyle name="Followed Hyperlink" xfId="19548" builtinId="9" hidden="1"/>
    <cellStyle name="Followed Hyperlink" xfId="19544" builtinId="9" hidden="1"/>
    <cellStyle name="Followed Hyperlink" xfId="19528" builtinId="9" hidden="1"/>
    <cellStyle name="Followed Hyperlink" xfId="19532" builtinId="9" hidden="1"/>
    <cellStyle name="Followed Hyperlink" xfId="19523" builtinId="9" hidden="1"/>
    <cellStyle name="Followed Hyperlink" xfId="19515" builtinId="9" hidden="1"/>
    <cellStyle name="Followed Hyperlink" xfId="19507" builtinId="9" hidden="1"/>
    <cellStyle name="Followed Hyperlink" xfId="19499" builtinId="9" hidden="1"/>
    <cellStyle name="Followed Hyperlink" xfId="19489" builtinId="9" hidden="1"/>
    <cellStyle name="Followed Hyperlink" xfId="19481" builtinId="9" hidden="1"/>
    <cellStyle name="Followed Hyperlink" xfId="19473" builtinId="9" hidden="1"/>
    <cellStyle name="Followed Hyperlink" xfId="19465" builtinId="9" hidden="1"/>
    <cellStyle name="Followed Hyperlink" xfId="19460" builtinId="9" hidden="1"/>
    <cellStyle name="Followed Hyperlink" xfId="19472" builtinId="9" hidden="1"/>
    <cellStyle name="Followed Hyperlink" xfId="19488" builtinId="9" hidden="1"/>
    <cellStyle name="Followed Hyperlink" xfId="19456" builtinId="9" hidden="1"/>
    <cellStyle name="Followed Hyperlink" xfId="19448" builtinId="9" hidden="1"/>
    <cellStyle name="Followed Hyperlink" xfId="19440" builtinId="9" hidden="1"/>
    <cellStyle name="Followed Hyperlink" xfId="19434" builtinId="9" hidden="1"/>
    <cellStyle name="Followed Hyperlink" xfId="19430" builtinId="9" hidden="1"/>
    <cellStyle name="Followed Hyperlink" xfId="19426" builtinId="9" hidden="1"/>
    <cellStyle name="Followed Hyperlink" xfId="19422" builtinId="9" hidden="1"/>
    <cellStyle name="Followed Hyperlink" xfId="19418" builtinId="9" hidden="1"/>
    <cellStyle name="Followed Hyperlink" xfId="19402" builtinId="9" hidden="1"/>
    <cellStyle name="Followed Hyperlink" xfId="19406" builtinId="9" hidden="1"/>
    <cellStyle name="Followed Hyperlink" xfId="19397" builtinId="9" hidden="1"/>
    <cellStyle name="Followed Hyperlink" xfId="19389" builtinId="9" hidden="1"/>
    <cellStyle name="Followed Hyperlink" xfId="19381" builtinId="9" hidden="1"/>
    <cellStyle name="Followed Hyperlink" xfId="19373" builtinId="9" hidden="1"/>
    <cellStyle name="Followed Hyperlink" xfId="19363" builtinId="9" hidden="1"/>
    <cellStyle name="Followed Hyperlink" xfId="19355" builtinId="9" hidden="1"/>
    <cellStyle name="Followed Hyperlink" xfId="19347" builtinId="9" hidden="1"/>
    <cellStyle name="Followed Hyperlink" xfId="19339" builtinId="9" hidden="1"/>
    <cellStyle name="Followed Hyperlink" xfId="19334" builtinId="9" hidden="1"/>
    <cellStyle name="Followed Hyperlink" xfId="19346" builtinId="9" hidden="1"/>
    <cellStyle name="Followed Hyperlink" xfId="19362" builtinId="9" hidden="1"/>
    <cellStyle name="Followed Hyperlink" xfId="19330" builtinId="9" hidden="1"/>
    <cellStyle name="Followed Hyperlink" xfId="19322" builtinId="9" hidden="1"/>
    <cellStyle name="Followed Hyperlink" xfId="19314" builtinId="9" hidden="1"/>
    <cellStyle name="Followed Hyperlink" xfId="19308" builtinId="9" hidden="1"/>
    <cellStyle name="Followed Hyperlink" xfId="19304" builtinId="9" hidden="1"/>
    <cellStyle name="Followed Hyperlink" xfId="19300" builtinId="9" hidden="1"/>
    <cellStyle name="Followed Hyperlink" xfId="19296" builtinId="9" hidden="1"/>
    <cellStyle name="Followed Hyperlink" xfId="19292" builtinId="9" hidden="1"/>
    <cellStyle name="Followed Hyperlink" xfId="19276" builtinId="9" hidden="1"/>
    <cellStyle name="Followed Hyperlink" xfId="19280" builtinId="9" hidden="1"/>
    <cellStyle name="Followed Hyperlink" xfId="19271" builtinId="9" hidden="1"/>
    <cellStyle name="Followed Hyperlink" xfId="19263" builtinId="9" hidden="1"/>
    <cellStyle name="Followed Hyperlink" xfId="19255" builtinId="9" hidden="1"/>
    <cellStyle name="Followed Hyperlink" xfId="19247" builtinId="9" hidden="1"/>
    <cellStyle name="Followed Hyperlink" xfId="19237" builtinId="9" hidden="1"/>
    <cellStyle name="Followed Hyperlink" xfId="19229" builtinId="9" hidden="1"/>
    <cellStyle name="Followed Hyperlink" xfId="19221" builtinId="9" hidden="1"/>
    <cellStyle name="Followed Hyperlink" xfId="19213" builtinId="9" hidden="1"/>
    <cellStyle name="Followed Hyperlink" xfId="19208" builtinId="9" hidden="1"/>
    <cellStyle name="Followed Hyperlink" xfId="19220" builtinId="9" hidden="1"/>
    <cellStyle name="Followed Hyperlink" xfId="19236" builtinId="9" hidden="1"/>
    <cellStyle name="Followed Hyperlink" xfId="19204" builtinId="9" hidden="1"/>
    <cellStyle name="Followed Hyperlink" xfId="19196" builtinId="9" hidden="1"/>
    <cellStyle name="Followed Hyperlink" xfId="19188" builtinId="9" hidden="1"/>
    <cellStyle name="Followed Hyperlink" xfId="19182" builtinId="9" hidden="1"/>
    <cellStyle name="Followed Hyperlink" xfId="19178" builtinId="9" hidden="1"/>
    <cellStyle name="Followed Hyperlink" xfId="19174" builtinId="9" hidden="1"/>
    <cellStyle name="Followed Hyperlink" xfId="19170" builtinId="9" hidden="1"/>
    <cellStyle name="Followed Hyperlink" xfId="19166" builtinId="9" hidden="1"/>
    <cellStyle name="Followed Hyperlink" xfId="19150" builtinId="9" hidden="1"/>
    <cellStyle name="Followed Hyperlink" xfId="19154" builtinId="9" hidden="1"/>
    <cellStyle name="Followed Hyperlink" xfId="19145" builtinId="9" hidden="1"/>
    <cellStyle name="Followed Hyperlink" xfId="19137" builtinId="9" hidden="1"/>
    <cellStyle name="Followed Hyperlink" xfId="19129" builtinId="9" hidden="1"/>
    <cellStyle name="Followed Hyperlink" xfId="19121" builtinId="9" hidden="1"/>
    <cellStyle name="Followed Hyperlink" xfId="19111" builtinId="9" hidden="1"/>
    <cellStyle name="Followed Hyperlink" xfId="19103" builtinId="9" hidden="1"/>
    <cellStyle name="Followed Hyperlink" xfId="19095" builtinId="9" hidden="1"/>
    <cellStyle name="Followed Hyperlink" xfId="19087" builtinId="9" hidden="1"/>
    <cellStyle name="Followed Hyperlink" xfId="19082" builtinId="9" hidden="1"/>
    <cellStyle name="Followed Hyperlink" xfId="19094" builtinId="9" hidden="1"/>
    <cellStyle name="Followed Hyperlink" xfId="19110" builtinId="9" hidden="1"/>
    <cellStyle name="Followed Hyperlink" xfId="19078" builtinId="9" hidden="1"/>
    <cellStyle name="Followed Hyperlink" xfId="19070" builtinId="9" hidden="1"/>
    <cellStyle name="Followed Hyperlink" xfId="19062" builtinId="9" hidden="1"/>
    <cellStyle name="Followed Hyperlink" xfId="19056" builtinId="9" hidden="1"/>
    <cellStyle name="Followed Hyperlink" xfId="19052" builtinId="9" hidden="1"/>
    <cellStyle name="Followed Hyperlink" xfId="19048" builtinId="9" hidden="1"/>
    <cellStyle name="Followed Hyperlink" xfId="19044" builtinId="9" hidden="1"/>
    <cellStyle name="Followed Hyperlink" xfId="19040" builtinId="9" hidden="1"/>
    <cellStyle name="Followed Hyperlink" xfId="19024" builtinId="9" hidden="1"/>
    <cellStyle name="Followed Hyperlink" xfId="19028" builtinId="9" hidden="1"/>
    <cellStyle name="Followed Hyperlink" xfId="19019" builtinId="9" hidden="1"/>
    <cellStyle name="Followed Hyperlink" xfId="19011" builtinId="9" hidden="1"/>
    <cellStyle name="Followed Hyperlink" xfId="19003" builtinId="9" hidden="1"/>
    <cellStyle name="Followed Hyperlink" xfId="18995" builtinId="9" hidden="1"/>
    <cellStyle name="Followed Hyperlink" xfId="18985" builtinId="9" hidden="1"/>
    <cellStyle name="Followed Hyperlink" xfId="18977" builtinId="9" hidden="1"/>
    <cellStyle name="Followed Hyperlink" xfId="18969" builtinId="9" hidden="1"/>
    <cellStyle name="Followed Hyperlink" xfId="18961" builtinId="9" hidden="1"/>
    <cellStyle name="Followed Hyperlink" xfId="18956" builtinId="9" hidden="1"/>
    <cellStyle name="Followed Hyperlink" xfId="18968" builtinId="9" hidden="1"/>
    <cellStyle name="Followed Hyperlink" xfId="18984" builtinId="9" hidden="1"/>
    <cellStyle name="Followed Hyperlink" xfId="18952" builtinId="9" hidden="1"/>
    <cellStyle name="Followed Hyperlink" xfId="18944" builtinId="9" hidden="1"/>
    <cellStyle name="Followed Hyperlink" xfId="18936" builtinId="9" hidden="1"/>
    <cellStyle name="Followed Hyperlink" xfId="18930" builtinId="9" hidden="1"/>
    <cellStyle name="Followed Hyperlink" xfId="18926" builtinId="9" hidden="1"/>
    <cellStyle name="Followed Hyperlink" xfId="18922" builtinId="9" hidden="1"/>
    <cellStyle name="Followed Hyperlink" xfId="18918" builtinId="9" hidden="1"/>
    <cellStyle name="Followed Hyperlink" xfId="18914" builtinId="9" hidden="1"/>
    <cellStyle name="Followed Hyperlink" xfId="18898" builtinId="9" hidden="1"/>
    <cellStyle name="Followed Hyperlink" xfId="18902" builtinId="9" hidden="1"/>
    <cellStyle name="Followed Hyperlink" xfId="18893" builtinId="9" hidden="1"/>
    <cellStyle name="Followed Hyperlink" xfId="18885" builtinId="9" hidden="1"/>
    <cellStyle name="Followed Hyperlink" xfId="18877" builtinId="9" hidden="1"/>
    <cellStyle name="Followed Hyperlink" xfId="18869" builtinId="9" hidden="1"/>
    <cellStyle name="Followed Hyperlink" xfId="18859" builtinId="9" hidden="1"/>
    <cellStyle name="Followed Hyperlink" xfId="18851" builtinId="9" hidden="1"/>
    <cellStyle name="Followed Hyperlink" xfId="18843" builtinId="9" hidden="1"/>
    <cellStyle name="Followed Hyperlink" xfId="18835" builtinId="9" hidden="1"/>
    <cellStyle name="Followed Hyperlink" xfId="18830" builtinId="9" hidden="1"/>
    <cellStyle name="Followed Hyperlink" xfId="18842" builtinId="9" hidden="1"/>
    <cellStyle name="Followed Hyperlink" xfId="18858" builtinId="9" hidden="1"/>
    <cellStyle name="Followed Hyperlink" xfId="18826" builtinId="9" hidden="1"/>
    <cellStyle name="Followed Hyperlink" xfId="18818" builtinId="9" hidden="1"/>
    <cellStyle name="Followed Hyperlink" xfId="18810" builtinId="9" hidden="1"/>
    <cellStyle name="Followed Hyperlink" xfId="18804" builtinId="9" hidden="1"/>
    <cellStyle name="Followed Hyperlink" xfId="18800" builtinId="9" hidden="1"/>
    <cellStyle name="Followed Hyperlink" xfId="18796" builtinId="9" hidden="1"/>
    <cellStyle name="Followed Hyperlink" xfId="18792" builtinId="9" hidden="1"/>
    <cellStyle name="Followed Hyperlink" xfId="18788" builtinId="9" hidden="1"/>
    <cellStyle name="Followed Hyperlink" xfId="18772" builtinId="9" hidden="1"/>
    <cellStyle name="Followed Hyperlink" xfId="18776" builtinId="9" hidden="1"/>
    <cellStyle name="Followed Hyperlink" xfId="18767" builtinId="9" hidden="1"/>
    <cellStyle name="Followed Hyperlink" xfId="18759" builtinId="9" hidden="1"/>
    <cellStyle name="Followed Hyperlink" xfId="18751" builtinId="9" hidden="1"/>
    <cellStyle name="Followed Hyperlink" xfId="18743" builtinId="9" hidden="1"/>
    <cellStyle name="Followed Hyperlink" xfId="18733" builtinId="9" hidden="1"/>
    <cellStyle name="Followed Hyperlink" xfId="18725" builtinId="9" hidden="1"/>
    <cellStyle name="Followed Hyperlink" xfId="18717" builtinId="9" hidden="1"/>
    <cellStyle name="Followed Hyperlink" xfId="18709" builtinId="9" hidden="1"/>
    <cellStyle name="Followed Hyperlink" xfId="18704" builtinId="9" hidden="1"/>
    <cellStyle name="Followed Hyperlink" xfId="18716" builtinId="9" hidden="1"/>
    <cellStyle name="Followed Hyperlink" xfId="18732" builtinId="9" hidden="1"/>
    <cellStyle name="Followed Hyperlink" xfId="18700" builtinId="9" hidden="1"/>
    <cellStyle name="Followed Hyperlink" xfId="18692" builtinId="9" hidden="1"/>
    <cellStyle name="Followed Hyperlink" xfId="18684" builtinId="9" hidden="1"/>
    <cellStyle name="Followed Hyperlink" xfId="18678" builtinId="9" hidden="1"/>
    <cellStyle name="Followed Hyperlink" xfId="18674" builtinId="9" hidden="1"/>
    <cellStyle name="Followed Hyperlink" xfId="18670" builtinId="9" hidden="1"/>
    <cellStyle name="Followed Hyperlink" xfId="18666" builtinId="9" hidden="1"/>
    <cellStyle name="Followed Hyperlink" xfId="18662" builtinId="9" hidden="1"/>
    <cellStyle name="Followed Hyperlink" xfId="18646" builtinId="9" hidden="1"/>
    <cellStyle name="Followed Hyperlink" xfId="18650" builtinId="9" hidden="1"/>
    <cellStyle name="Followed Hyperlink" xfId="18641" builtinId="9" hidden="1"/>
    <cellStyle name="Followed Hyperlink" xfId="18633" builtinId="9" hidden="1"/>
    <cellStyle name="Followed Hyperlink" xfId="18625" builtinId="9" hidden="1"/>
    <cellStyle name="Followed Hyperlink" xfId="18617" builtinId="9" hidden="1"/>
    <cellStyle name="Followed Hyperlink" xfId="18607" builtinId="9" hidden="1"/>
    <cellStyle name="Followed Hyperlink" xfId="18599" builtinId="9" hidden="1"/>
    <cellStyle name="Followed Hyperlink" xfId="18591" builtinId="9" hidden="1"/>
    <cellStyle name="Followed Hyperlink" xfId="18583" builtinId="9" hidden="1"/>
    <cellStyle name="Followed Hyperlink" xfId="18578" builtinId="9" hidden="1"/>
    <cellStyle name="Followed Hyperlink" xfId="18590" builtinId="9" hidden="1"/>
    <cellStyle name="Followed Hyperlink" xfId="18606" builtinId="9" hidden="1"/>
    <cellStyle name="Followed Hyperlink" xfId="18574" builtinId="9" hidden="1"/>
    <cellStyle name="Followed Hyperlink" xfId="18566" builtinId="9" hidden="1"/>
    <cellStyle name="Followed Hyperlink" xfId="18558" builtinId="9" hidden="1"/>
    <cellStyle name="Followed Hyperlink" xfId="18552" builtinId="9" hidden="1"/>
    <cellStyle name="Followed Hyperlink" xfId="18548" builtinId="9" hidden="1"/>
    <cellStyle name="Followed Hyperlink" xfId="18544" builtinId="9" hidden="1"/>
    <cellStyle name="Followed Hyperlink" xfId="18540" builtinId="9" hidden="1"/>
    <cellStyle name="Followed Hyperlink" xfId="18536" builtinId="9" hidden="1"/>
    <cellStyle name="Followed Hyperlink" xfId="18520" builtinId="9" hidden="1"/>
    <cellStyle name="Followed Hyperlink" xfId="18524" builtinId="9" hidden="1"/>
    <cellStyle name="Followed Hyperlink" xfId="18515" builtinId="9" hidden="1"/>
    <cellStyle name="Followed Hyperlink" xfId="18507" builtinId="9" hidden="1"/>
    <cellStyle name="Followed Hyperlink" xfId="18499" builtinId="9" hidden="1"/>
    <cellStyle name="Followed Hyperlink" xfId="18491" builtinId="9" hidden="1"/>
    <cellStyle name="Followed Hyperlink" xfId="18481" builtinId="9" hidden="1"/>
    <cellStyle name="Followed Hyperlink" xfId="18473" builtinId="9" hidden="1"/>
    <cellStyle name="Followed Hyperlink" xfId="18465" builtinId="9" hidden="1"/>
    <cellStyle name="Followed Hyperlink" xfId="18457" builtinId="9" hidden="1"/>
    <cellStyle name="Followed Hyperlink" xfId="18452" builtinId="9" hidden="1"/>
    <cellStyle name="Followed Hyperlink" xfId="18464" builtinId="9" hidden="1"/>
    <cellStyle name="Followed Hyperlink" xfId="18480" builtinId="9" hidden="1"/>
    <cellStyle name="Followed Hyperlink" xfId="18448" builtinId="9" hidden="1"/>
    <cellStyle name="Followed Hyperlink" xfId="18440" builtinId="9" hidden="1"/>
    <cellStyle name="Followed Hyperlink" xfId="18432" builtinId="9" hidden="1"/>
    <cellStyle name="Followed Hyperlink" xfId="18426" builtinId="9" hidden="1"/>
    <cellStyle name="Followed Hyperlink" xfId="18422" builtinId="9" hidden="1"/>
    <cellStyle name="Followed Hyperlink" xfId="18418" builtinId="9" hidden="1"/>
    <cellStyle name="Followed Hyperlink" xfId="18414" builtinId="9" hidden="1"/>
    <cellStyle name="Followed Hyperlink" xfId="18410" builtinId="9" hidden="1"/>
    <cellStyle name="Followed Hyperlink" xfId="18394" builtinId="9" hidden="1"/>
    <cellStyle name="Followed Hyperlink" xfId="18398" builtinId="9" hidden="1"/>
    <cellStyle name="Followed Hyperlink" xfId="18389" builtinId="9" hidden="1"/>
    <cellStyle name="Followed Hyperlink" xfId="18381" builtinId="9" hidden="1"/>
    <cellStyle name="Followed Hyperlink" xfId="18373" builtinId="9" hidden="1"/>
    <cellStyle name="Followed Hyperlink" xfId="18365" builtinId="9" hidden="1"/>
    <cellStyle name="Followed Hyperlink" xfId="18355" builtinId="9" hidden="1"/>
    <cellStyle name="Followed Hyperlink" xfId="18347" builtinId="9" hidden="1"/>
    <cellStyle name="Followed Hyperlink" xfId="18339" builtinId="9" hidden="1"/>
    <cellStyle name="Followed Hyperlink" xfId="18331" builtinId="9" hidden="1"/>
    <cellStyle name="Followed Hyperlink" xfId="18326" builtinId="9" hidden="1"/>
    <cellStyle name="Followed Hyperlink" xfId="18338" builtinId="9" hidden="1"/>
    <cellStyle name="Followed Hyperlink" xfId="18354" builtinId="9" hidden="1"/>
    <cellStyle name="Followed Hyperlink" xfId="18322" builtinId="9" hidden="1"/>
    <cellStyle name="Followed Hyperlink" xfId="18314" builtinId="9" hidden="1"/>
    <cellStyle name="Followed Hyperlink" xfId="18306" builtinId="9" hidden="1"/>
    <cellStyle name="Followed Hyperlink" xfId="18300" builtinId="9" hidden="1"/>
    <cellStyle name="Followed Hyperlink" xfId="18296" builtinId="9" hidden="1"/>
    <cellStyle name="Followed Hyperlink" xfId="18292" builtinId="9" hidden="1"/>
    <cellStyle name="Followed Hyperlink" xfId="18288" builtinId="9" hidden="1"/>
    <cellStyle name="Followed Hyperlink" xfId="18284" builtinId="9" hidden="1"/>
    <cellStyle name="Followed Hyperlink" xfId="18268" builtinId="9" hidden="1"/>
    <cellStyle name="Followed Hyperlink" xfId="18272" builtinId="9" hidden="1"/>
    <cellStyle name="Followed Hyperlink" xfId="18263" builtinId="9" hidden="1"/>
    <cellStyle name="Followed Hyperlink" xfId="18255" builtinId="9" hidden="1"/>
    <cellStyle name="Followed Hyperlink" xfId="18247" builtinId="9" hidden="1"/>
    <cellStyle name="Followed Hyperlink" xfId="18239" builtinId="9" hidden="1"/>
    <cellStyle name="Followed Hyperlink" xfId="18229" builtinId="9" hidden="1"/>
    <cellStyle name="Followed Hyperlink" xfId="18221" builtinId="9" hidden="1"/>
    <cellStyle name="Followed Hyperlink" xfId="18213" builtinId="9" hidden="1"/>
    <cellStyle name="Followed Hyperlink" xfId="18205" builtinId="9" hidden="1"/>
    <cellStyle name="Followed Hyperlink" xfId="18200" builtinId="9" hidden="1"/>
    <cellStyle name="Followed Hyperlink" xfId="18212" builtinId="9" hidden="1"/>
    <cellStyle name="Followed Hyperlink" xfId="18228" builtinId="9" hidden="1"/>
    <cellStyle name="Followed Hyperlink" xfId="18196" builtinId="9" hidden="1"/>
    <cellStyle name="Followed Hyperlink" xfId="18188" builtinId="9" hidden="1"/>
    <cellStyle name="Followed Hyperlink" xfId="18180" builtinId="9" hidden="1"/>
    <cellStyle name="Followed Hyperlink" xfId="18174" builtinId="9" hidden="1"/>
    <cellStyle name="Followed Hyperlink" xfId="18170" builtinId="9" hidden="1"/>
    <cellStyle name="Followed Hyperlink" xfId="18166" builtinId="9" hidden="1"/>
    <cellStyle name="Followed Hyperlink" xfId="18162" builtinId="9" hidden="1"/>
    <cellStyle name="Followed Hyperlink" xfId="18158" builtinId="9" hidden="1"/>
    <cellStyle name="Followed Hyperlink" xfId="18142" builtinId="9" hidden="1"/>
    <cellStyle name="Followed Hyperlink" xfId="18146" builtinId="9" hidden="1"/>
    <cellStyle name="Followed Hyperlink" xfId="18137" builtinId="9" hidden="1"/>
    <cellStyle name="Followed Hyperlink" xfId="18129" builtinId="9" hidden="1"/>
    <cellStyle name="Followed Hyperlink" xfId="18121" builtinId="9" hidden="1"/>
    <cellStyle name="Followed Hyperlink" xfId="18113" builtinId="9" hidden="1"/>
    <cellStyle name="Followed Hyperlink" xfId="18103" builtinId="9" hidden="1"/>
    <cellStyle name="Followed Hyperlink" xfId="18095" builtinId="9" hidden="1"/>
    <cellStyle name="Followed Hyperlink" xfId="18087" builtinId="9" hidden="1"/>
    <cellStyle name="Followed Hyperlink" xfId="18079" builtinId="9" hidden="1"/>
    <cellStyle name="Followed Hyperlink" xfId="18074" builtinId="9" hidden="1"/>
    <cellStyle name="Followed Hyperlink" xfId="18086" builtinId="9" hidden="1"/>
    <cellStyle name="Followed Hyperlink" xfId="18102" builtinId="9" hidden="1"/>
    <cellStyle name="Followed Hyperlink" xfId="18070" builtinId="9" hidden="1"/>
    <cellStyle name="Followed Hyperlink" xfId="18062" builtinId="9" hidden="1"/>
    <cellStyle name="Followed Hyperlink" xfId="18054" builtinId="9" hidden="1"/>
    <cellStyle name="Followed Hyperlink" xfId="18048" builtinId="9" hidden="1"/>
    <cellStyle name="Followed Hyperlink" xfId="18044" builtinId="9" hidden="1"/>
    <cellStyle name="Followed Hyperlink" xfId="18040" builtinId="9" hidden="1"/>
    <cellStyle name="Followed Hyperlink" xfId="18036" builtinId="9" hidden="1"/>
    <cellStyle name="Followed Hyperlink" xfId="18032" builtinId="9" hidden="1"/>
    <cellStyle name="Followed Hyperlink" xfId="18016" builtinId="9" hidden="1"/>
    <cellStyle name="Followed Hyperlink" xfId="18020" builtinId="9" hidden="1"/>
    <cellStyle name="Followed Hyperlink" xfId="18011" builtinId="9" hidden="1"/>
    <cellStyle name="Followed Hyperlink" xfId="18003" builtinId="9" hidden="1"/>
    <cellStyle name="Followed Hyperlink" xfId="17995" builtinId="9" hidden="1"/>
    <cellStyle name="Followed Hyperlink" xfId="17987" builtinId="9" hidden="1"/>
    <cellStyle name="Followed Hyperlink" xfId="17977" builtinId="9" hidden="1"/>
    <cellStyle name="Followed Hyperlink" xfId="17969" builtinId="9" hidden="1"/>
    <cellStyle name="Followed Hyperlink" xfId="17961" builtinId="9" hidden="1"/>
    <cellStyle name="Followed Hyperlink" xfId="17953" builtinId="9" hidden="1"/>
    <cellStyle name="Followed Hyperlink" xfId="17948" builtinId="9" hidden="1"/>
    <cellStyle name="Followed Hyperlink" xfId="17960" builtinId="9" hidden="1"/>
    <cellStyle name="Followed Hyperlink" xfId="17976" builtinId="9" hidden="1"/>
    <cellStyle name="Followed Hyperlink" xfId="17944" builtinId="9" hidden="1"/>
    <cellStyle name="Followed Hyperlink" xfId="17936" builtinId="9" hidden="1"/>
    <cellStyle name="Followed Hyperlink" xfId="17928" builtinId="9" hidden="1"/>
    <cellStyle name="Followed Hyperlink" xfId="17922" builtinId="9" hidden="1"/>
    <cellStyle name="Followed Hyperlink" xfId="17918" builtinId="9" hidden="1"/>
    <cellStyle name="Followed Hyperlink" xfId="17914" builtinId="9" hidden="1"/>
    <cellStyle name="Followed Hyperlink" xfId="17910" builtinId="9" hidden="1"/>
    <cellStyle name="Followed Hyperlink" xfId="17906" builtinId="9" hidden="1"/>
    <cellStyle name="Followed Hyperlink" xfId="17890" builtinId="9" hidden="1"/>
    <cellStyle name="Followed Hyperlink" xfId="17894" builtinId="9" hidden="1"/>
    <cellStyle name="Followed Hyperlink" xfId="17885" builtinId="9" hidden="1"/>
    <cellStyle name="Followed Hyperlink" xfId="17877" builtinId="9" hidden="1"/>
    <cellStyle name="Followed Hyperlink" xfId="17869" builtinId="9" hidden="1"/>
    <cellStyle name="Followed Hyperlink" xfId="17861" builtinId="9" hidden="1"/>
    <cellStyle name="Followed Hyperlink" xfId="17851" builtinId="9" hidden="1"/>
    <cellStyle name="Followed Hyperlink" xfId="17843" builtinId="9" hidden="1"/>
    <cellStyle name="Followed Hyperlink" xfId="17835" builtinId="9" hidden="1"/>
    <cellStyle name="Followed Hyperlink" xfId="17827" builtinId="9" hidden="1"/>
    <cellStyle name="Followed Hyperlink" xfId="17822" builtinId="9" hidden="1"/>
    <cellStyle name="Followed Hyperlink" xfId="17834" builtinId="9" hidden="1"/>
    <cellStyle name="Followed Hyperlink" xfId="17850" builtinId="9" hidden="1"/>
    <cellStyle name="Followed Hyperlink" xfId="17818" builtinId="9" hidden="1"/>
    <cellStyle name="Followed Hyperlink" xfId="17810" builtinId="9" hidden="1"/>
    <cellStyle name="Followed Hyperlink" xfId="17802" builtinId="9" hidden="1"/>
    <cellStyle name="Followed Hyperlink" xfId="17796" builtinId="9" hidden="1"/>
    <cellStyle name="Followed Hyperlink" xfId="17792" builtinId="9" hidden="1"/>
    <cellStyle name="Followed Hyperlink" xfId="17788" builtinId="9" hidden="1"/>
    <cellStyle name="Followed Hyperlink" xfId="17784" builtinId="9" hidden="1"/>
    <cellStyle name="Followed Hyperlink" xfId="17780" builtinId="9" hidden="1"/>
    <cellStyle name="Followed Hyperlink" xfId="17764" builtinId="9" hidden="1"/>
    <cellStyle name="Followed Hyperlink" xfId="17768" builtinId="9" hidden="1"/>
    <cellStyle name="Followed Hyperlink" xfId="17759" builtinId="9" hidden="1"/>
    <cellStyle name="Followed Hyperlink" xfId="17751" builtinId="9" hidden="1"/>
    <cellStyle name="Followed Hyperlink" xfId="17743" builtinId="9" hidden="1"/>
    <cellStyle name="Followed Hyperlink" xfId="17735" builtinId="9" hidden="1"/>
    <cellStyle name="Followed Hyperlink" xfId="17725" builtinId="9" hidden="1"/>
    <cellStyle name="Followed Hyperlink" xfId="17717" builtinId="9" hidden="1"/>
    <cellStyle name="Followed Hyperlink" xfId="17709" builtinId="9" hidden="1"/>
    <cellStyle name="Followed Hyperlink" xfId="17701" builtinId="9" hidden="1"/>
    <cellStyle name="Followed Hyperlink" xfId="17696" builtinId="9" hidden="1"/>
    <cellStyle name="Followed Hyperlink" xfId="17708" builtinId="9" hidden="1"/>
    <cellStyle name="Followed Hyperlink" xfId="17724" builtinId="9" hidden="1"/>
    <cellStyle name="Followed Hyperlink" xfId="17692" builtinId="9" hidden="1"/>
    <cellStyle name="Followed Hyperlink" xfId="17684" builtinId="9" hidden="1"/>
    <cellStyle name="Followed Hyperlink" xfId="17676" builtinId="9" hidden="1"/>
    <cellStyle name="Followed Hyperlink" xfId="17670" builtinId="9" hidden="1"/>
    <cellStyle name="Followed Hyperlink" xfId="17666" builtinId="9" hidden="1"/>
    <cellStyle name="Followed Hyperlink" xfId="17662" builtinId="9" hidden="1"/>
    <cellStyle name="Followed Hyperlink" xfId="17658" builtinId="9" hidden="1"/>
    <cellStyle name="Followed Hyperlink" xfId="17654" builtinId="9" hidden="1"/>
    <cellStyle name="Followed Hyperlink" xfId="17638" builtinId="9" hidden="1"/>
    <cellStyle name="Followed Hyperlink" xfId="17642" builtinId="9" hidden="1"/>
    <cellStyle name="Followed Hyperlink" xfId="17633" builtinId="9" hidden="1"/>
    <cellStyle name="Followed Hyperlink" xfId="17625" builtinId="9" hidden="1"/>
    <cellStyle name="Followed Hyperlink" xfId="17617" builtinId="9" hidden="1"/>
    <cellStyle name="Followed Hyperlink" xfId="17609" builtinId="9" hidden="1"/>
    <cellStyle name="Followed Hyperlink" xfId="17599" builtinId="9" hidden="1"/>
    <cellStyle name="Followed Hyperlink" xfId="17591" builtinId="9" hidden="1"/>
    <cellStyle name="Followed Hyperlink" xfId="17583" builtinId="9" hidden="1"/>
    <cellStyle name="Followed Hyperlink" xfId="17575" builtinId="9" hidden="1"/>
    <cellStyle name="Followed Hyperlink" xfId="17570" builtinId="9" hidden="1"/>
    <cellStyle name="Followed Hyperlink" xfId="17582" builtinId="9" hidden="1"/>
    <cellStyle name="Followed Hyperlink" xfId="17598" builtinId="9" hidden="1"/>
    <cellStyle name="Followed Hyperlink" xfId="17566" builtinId="9" hidden="1"/>
    <cellStyle name="Followed Hyperlink" xfId="17558" builtinId="9" hidden="1"/>
    <cellStyle name="Followed Hyperlink" xfId="17550" builtinId="9" hidden="1"/>
    <cellStyle name="Followed Hyperlink" xfId="17544" builtinId="9" hidden="1"/>
    <cellStyle name="Followed Hyperlink" xfId="17540" builtinId="9" hidden="1"/>
    <cellStyle name="Followed Hyperlink" xfId="17536" builtinId="9" hidden="1"/>
    <cellStyle name="Followed Hyperlink" xfId="17532" builtinId="9" hidden="1"/>
    <cellStyle name="Followed Hyperlink" xfId="17528" builtinId="9" hidden="1"/>
    <cellStyle name="Followed Hyperlink" xfId="17512" builtinId="9" hidden="1"/>
    <cellStyle name="Followed Hyperlink" xfId="17516" builtinId="9" hidden="1"/>
    <cellStyle name="Followed Hyperlink" xfId="17507" builtinId="9" hidden="1"/>
    <cellStyle name="Followed Hyperlink" xfId="17499" builtinId="9" hidden="1"/>
    <cellStyle name="Followed Hyperlink" xfId="17491" builtinId="9" hidden="1"/>
    <cellStyle name="Followed Hyperlink" xfId="17483" builtinId="9" hidden="1"/>
    <cellStyle name="Followed Hyperlink" xfId="17473" builtinId="9" hidden="1"/>
    <cellStyle name="Followed Hyperlink" xfId="17465" builtinId="9" hidden="1"/>
    <cellStyle name="Followed Hyperlink" xfId="17457" builtinId="9" hidden="1"/>
    <cellStyle name="Followed Hyperlink" xfId="17449" builtinId="9" hidden="1"/>
    <cellStyle name="Followed Hyperlink" xfId="17444" builtinId="9" hidden="1"/>
    <cellStyle name="Followed Hyperlink" xfId="17456" builtinId="9" hidden="1"/>
    <cellStyle name="Followed Hyperlink" xfId="17472" builtinId="9" hidden="1"/>
    <cellStyle name="Followed Hyperlink" xfId="17440" builtinId="9" hidden="1"/>
    <cellStyle name="Followed Hyperlink" xfId="17432" builtinId="9" hidden="1"/>
    <cellStyle name="Followed Hyperlink" xfId="17424" builtinId="9" hidden="1"/>
    <cellStyle name="Followed Hyperlink" xfId="17418" builtinId="9" hidden="1"/>
    <cellStyle name="Followed Hyperlink" xfId="17414" builtinId="9" hidden="1"/>
    <cellStyle name="Followed Hyperlink" xfId="17410" builtinId="9" hidden="1"/>
    <cellStyle name="Followed Hyperlink" xfId="17406" builtinId="9" hidden="1"/>
    <cellStyle name="Followed Hyperlink" xfId="17402" builtinId="9" hidden="1"/>
    <cellStyle name="Followed Hyperlink" xfId="17386" builtinId="9" hidden="1"/>
    <cellStyle name="Followed Hyperlink" xfId="17390" builtinId="9" hidden="1"/>
    <cellStyle name="Followed Hyperlink" xfId="17381" builtinId="9" hidden="1"/>
    <cellStyle name="Followed Hyperlink" xfId="17373" builtinId="9" hidden="1"/>
    <cellStyle name="Followed Hyperlink" xfId="17365" builtinId="9" hidden="1"/>
    <cellStyle name="Followed Hyperlink" xfId="17357" builtinId="9" hidden="1"/>
    <cellStyle name="Followed Hyperlink" xfId="17347" builtinId="9" hidden="1"/>
    <cellStyle name="Followed Hyperlink" xfId="17339" builtinId="9" hidden="1"/>
    <cellStyle name="Followed Hyperlink" xfId="17331" builtinId="9" hidden="1"/>
    <cellStyle name="Followed Hyperlink" xfId="17323" builtinId="9" hidden="1"/>
    <cellStyle name="Followed Hyperlink" xfId="17318" builtinId="9" hidden="1"/>
    <cellStyle name="Followed Hyperlink" xfId="17330" builtinId="9" hidden="1"/>
    <cellStyle name="Followed Hyperlink" xfId="17346" builtinId="9" hidden="1"/>
    <cellStyle name="Followed Hyperlink" xfId="17314" builtinId="9" hidden="1"/>
    <cellStyle name="Followed Hyperlink" xfId="17306" builtinId="9" hidden="1"/>
    <cellStyle name="Followed Hyperlink" xfId="17298" builtinId="9" hidden="1"/>
    <cellStyle name="Followed Hyperlink" xfId="17292" builtinId="9" hidden="1"/>
    <cellStyle name="Followed Hyperlink" xfId="17288" builtinId="9" hidden="1"/>
    <cellStyle name="Followed Hyperlink" xfId="17284" builtinId="9" hidden="1"/>
    <cellStyle name="Followed Hyperlink" xfId="17280" builtinId="9" hidden="1"/>
    <cellStyle name="Followed Hyperlink" xfId="17276" builtinId="9" hidden="1"/>
    <cellStyle name="Followed Hyperlink" xfId="17260" builtinId="9" hidden="1"/>
    <cellStyle name="Followed Hyperlink" xfId="17264" builtinId="9" hidden="1"/>
    <cellStyle name="Followed Hyperlink" xfId="17255" builtinId="9" hidden="1"/>
    <cellStyle name="Followed Hyperlink" xfId="17247" builtinId="9" hidden="1"/>
    <cellStyle name="Followed Hyperlink" xfId="17239" builtinId="9" hidden="1"/>
    <cellStyle name="Followed Hyperlink" xfId="17231" builtinId="9" hidden="1"/>
    <cellStyle name="Followed Hyperlink" xfId="17221" builtinId="9" hidden="1"/>
    <cellStyle name="Followed Hyperlink" xfId="17213" builtinId="9" hidden="1"/>
    <cellStyle name="Followed Hyperlink" xfId="17205" builtinId="9" hidden="1"/>
    <cellStyle name="Followed Hyperlink" xfId="17197" builtinId="9" hidden="1"/>
    <cellStyle name="Followed Hyperlink" xfId="17192" builtinId="9" hidden="1"/>
    <cellStyle name="Followed Hyperlink" xfId="17204" builtinId="9" hidden="1"/>
    <cellStyle name="Followed Hyperlink" xfId="17220" builtinId="9" hidden="1"/>
    <cellStyle name="Followed Hyperlink" xfId="17188" builtinId="9" hidden="1"/>
    <cellStyle name="Followed Hyperlink" xfId="17180" builtinId="9" hidden="1"/>
    <cellStyle name="Followed Hyperlink" xfId="17172" builtinId="9" hidden="1"/>
    <cellStyle name="Followed Hyperlink" xfId="17166" builtinId="9" hidden="1"/>
    <cellStyle name="Followed Hyperlink" xfId="17162" builtinId="9" hidden="1"/>
    <cellStyle name="Followed Hyperlink" xfId="17158" builtinId="9" hidden="1"/>
    <cellStyle name="Followed Hyperlink" xfId="17154" builtinId="9" hidden="1"/>
    <cellStyle name="Followed Hyperlink" xfId="17150" builtinId="9" hidden="1"/>
    <cellStyle name="Followed Hyperlink" xfId="17134" builtinId="9" hidden="1"/>
    <cellStyle name="Followed Hyperlink" xfId="17138" builtinId="9" hidden="1"/>
    <cellStyle name="Followed Hyperlink" xfId="17129" builtinId="9" hidden="1"/>
    <cellStyle name="Followed Hyperlink" xfId="17121" builtinId="9" hidden="1"/>
    <cellStyle name="Followed Hyperlink" xfId="17113" builtinId="9" hidden="1"/>
    <cellStyle name="Followed Hyperlink" xfId="17105" builtinId="9" hidden="1"/>
    <cellStyle name="Followed Hyperlink" xfId="17095" builtinId="9" hidden="1"/>
    <cellStyle name="Followed Hyperlink" xfId="17087" builtinId="9" hidden="1"/>
    <cellStyle name="Followed Hyperlink" xfId="17079" builtinId="9" hidden="1"/>
    <cellStyle name="Followed Hyperlink" xfId="17071" builtinId="9" hidden="1"/>
    <cellStyle name="Followed Hyperlink" xfId="17066" builtinId="9" hidden="1"/>
    <cellStyle name="Followed Hyperlink" xfId="17078" builtinId="9" hidden="1"/>
    <cellStyle name="Followed Hyperlink" xfId="17094" builtinId="9" hidden="1"/>
    <cellStyle name="Followed Hyperlink" xfId="17062" builtinId="9" hidden="1"/>
    <cellStyle name="Followed Hyperlink" xfId="17054" builtinId="9" hidden="1"/>
    <cellStyle name="Followed Hyperlink" xfId="17046" builtinId="9" hidden="1"/>
    <cellStyle name="Followed Hyperlink" xfId="17040" builtinId="9" hidden="1"/>
    <cellStyle name="Followed Hyperlink" xfId="17036" builtinId="9" hidden="1"/>
    <cellStyle name="Followed Hyperlink" xfId="17032" builtinId="9" hidden="1"/>
    <cellStyle name="Followed Hyperlink" xfId="17028" builtinId="9" hidden="1"/>
    <cellStyle name="Followed Hyperlink" xfId="17024" builtinId="9" hidden="1"/>
    <cellStyle name="Followed Hyperlink" xfId="17008" builtinId="9" hidden="1"/>
    <cellStyle name="Followed Hyperlink" xfId="17012" builtinId="9" hidden="1"/>
    <cellStyle name="Followed Hyperlink" xfId="17003" builtinId="9" hidden="1"/>
    <cellStyle name="Followed Hyperlink" xfId="16995" builtinId="9" hidden="1"/>
    <cellStyle name="Followed Hyperlink" xfId="16987" builtinId="9" hidden="1"/>
    <cellStyle name="Followed Hyperlink" xfId="16979" builtinId="9" hidden="1"/>
    <cellStyle name="Followed Hyperlink" xfId="16969" builtinId="9" hidden="1"/>
    <cellStyle name="Followed Hyperlink" xfId="16961" builtinId="9" hidden="1"/>
    <cellStyle name="Followed Hyperlink" xfId="16953" builtinId="9" hidden="1"/>
    <cellStyle name="Followed Hyperlink" xfId="16945" builtinId="9" hidden="1"/>
    <cellStyle name="Followed Hyperlink" xfId="16940" builtinId="9" hidden="1"/>
    <cellStyle name="Followed Hyperlink" xfId="16952" builtinId="9" hidden="1"/>
    <cellStyle name="Followed Hyperlink" xfId="16968" builtinId="9" hidden="1"/>
    <cellStyle name="Followed Hyperlink" xfId="16936" builtinId="9" hidden="1"/>
    <cellStyle name="Followed Hyperlink" xfId="16928" builtinId="9" hidden="1"/>
    <cellStyle name="Followed Hyperlink" xfId="16920" builtinId="9" hidden="1"/>
    <cellStyle name="Followed Hyperlink" xfId="16914" builtinId="9" hidden="1"/>
    <cellStyle name="Followed Hyperlink" xfId="16910" builtinId="9" hidden="1"/>
    <cellStyle name="Followed Hyperlink" xfId="16906" builtinId="9" hidden="1"/>
    <cellStyle name="Followed Hyperlink" xfId="16902" builtinId="9" hidden="1"/>
    <cellStyle name="Followed Hyperlink" xfId="16898" builtinId="9" hidden="1"/>
    <cellStyle name="Followed Hyperlink" xfId="16882" builtinId="9" hidden="1"/>
    <cellStyle name="Followed Hyperlink" xfId="16886" builtinId="9" hidden="1"/>
    <cellStyle name="Followed Hyperlink" xfId="16877" builtinId="9" hidden="1"/>
    <cellStyle name="Followed Hyperlink" xfId="16869" builtinId="9" hidden="1"/>
    <cellStyle name="Followed Hyperlink" xfId="16861" builtinId="9" hidden="1"/>
    <cellStyle name="Followed Hyperlink" xfId="16853" builtinId="9" hidden="1"/>
    <cellStyle name="Followed Hyperlink" xfId="16843" builtinId="9" hidden="1"/>
    <cellStyle name="Followed Hyperlink" xfId="16835" builtinId="9" hidden="1"/>
    <cellStyle name="Followed Hyperlink" xfId="16827" builtinId="9" hidden="1"/>
    <cellStyle name="Followed Hyperlink" xfId="16819" builtinId="9" hidden="1"/>
    <cellStyle name="Followed Hyperlink" xfId="16814" builtinId="9" hidden="1"/>
    <cellStyle name="Followed Hyperlink" xfId="16826" builtinId="9" hidden="1"/>
    <cellStyle name="Followed Hyperlink" xfId="16842" builtinId="9" hidden="1"/>
    <cellStyle name="Followed Hyperlink" xfId="16810" builtinId="9" hidden="1"/>
    <cellStyle name="Followed Hyperlink" xfId="16802" builtinId="9" hidden="1"/>
    <cellStyle name="Followed Hyperlink" xfId="16794" builtinId="9" hidden="1"/>
    <cellStyle name="Followed Hyperlink" xfId="16788" builtinId="9" hidden="1"/>
    <cellStyle name="Followed Hyperlink" xfId="16784" builtinId="9" hidden="1"/>
    <cellStyle name="Followed Hyperlink" xfId="16780" builtinId="9" hidden="1"/>
    <cellStyle name="Followed Hyperlink" xfId="16776" builtinId="9" hidden="1"/>
    <cellStyle name="Followed Hyperlink" xfId="16772" builtinId="9" hidden="1"/>
    <cellStyle name="Followed Hyperlink" xfId="16756" builtinId="9" hidden="1"/>
    <cellStyle name="Followed Hyperlink" xfId="16760" builtinId="9" hidden="1"/>
    <cellStyle name="Followed Hyperlink" xfId="16751" builtinId="9" hidden="1"/>
    <cellStyle name="Followed Hyperlink" xfId="16743" builtinId="9" hidden="1"/>
    <cellStyle name="Followed Hyperlink" xfId="16735" builtinId="9" hidden="1"/>
    <cellStyle name="Followed Hyperlink" xfId="16727" builtinId="9" hidden="1"/>
    <cellStyle name="Followed Hyperlink" xfId="16717" builtinId="9" hidden="1"/>
    <cellStyle name="Followed Hyperlink" xfId="16709" builtinId="9" hidden="1"/>
    <cellStyle name="Followed Hyperlink" xfId="16701" builtinId="9" hidden="1"/>
    <cellStyle name="Followed Hyperlink" xfId="16693" builtinId="9" hidden="1"/>
    <cellStyle name="Followed Hyperlink" xfId="16688" builtinId="9" hidden="1"/>
    <cellStyle name="Followed Hyperlink" xfId="16700" builtinId="9" hidden="1"/>
    <cellStyle name="Followed Hyperlink" xfId="16716" builtinId="9" hidden="1"/>
    <cellStyle name="Followed Hyperlink" xfId="16684" builtinId="9" hidden="1"/>
    <cellStyle name="Followed Hyperlink" xfId="16676" builtinId="9" hidden="1"/>
    <cellStyle name="Followed Hyperlink" xfId="16668" builtinId="9" hidden="1"/>
    <cellStyle name="Followed Hyperlink" xfId="16662" builtinId="9" hidden="1"/>
    <cellStyle name="Followed Hyperlink" xfId="16658" builtinId="9" hidden="1"/>
    <cellStyle name="Followed Hyperlink" xfId="16654" builtinId="9" hidden="1"/>
    <cellStyle name="Followed Hyperlink" xfId="16650" builtinId="9" hidden="1"/>
    <cellStyle name="Followed Hyperlink" xfId="16646" builtinId="9" hidden="1"/>
    <cellStyle name="Followed Hyperlink" xfId="16630" builtinId="9" hidden="1"/>
    <cellStyle name="Followed Hyperlink" xfId="16634" builtinId="9" hidden="1"/>
    <cellStyle name="Followed Hyperlink" xfId="16625" builtinId="9" hidden="1"/>
    <cellStyle name="Followed Hyperlink" xfId="16617" builtinId="9" hidden="1"/>
    <cellStyle name="Followed Hyperlink" xfId="16609" builtinId="9" hidden="1"/>
    <cellStyle name="Followed Hyperlink" xfId="16601" builtinId="9" hidden="1"/>
    <cellStyle name="Followed Hyperlink" xfId="16591" builtinId="9" hidden="1"/>
    <cellStyle name="Followed Hyperlink" xfId="16583" builtinId="9" hidden="1"/>
    <cellStyle name="Followed Hyperlink" xfId="16575" builtinId="9" hidden="1"/>
    <cellStyle name="Followed Hyperlink" xfId="16567" builtinId="9" hidden="1"/>
    <cellStyle name="Followed Hyperlink" xfId="16562" builtinId="9" hidden="1"/>
    <cellStyle name="Followed Hyperlink" xfId="16574" builtinId="9" hidden="1"/>
    <cellStyle name="Followed Hyperlink" xfId="16590" builtinId="9" hidden="1"/>
    <cellStyle name="Followed Hyperlink" xfId="16558" builtinId="9" hidden="1"/>
    <cellStyle name="Followed Hyperlink" xfId="16550" builtinId="9" hidden="1"/>
    <cellStyle name="Followed Hyperlink" xfId="16542" builtinId="9" hidden="1"/>
    <cellStyle name="Followed Hyperlink" xfId="16536" builtinId="9" hidden="1"/>
    <cellStyle name="Followed Hyperlink" xfId="16532" builtinId="9" hidden="1"/>
    <cellStyle name="Followed Hyperlink" xfId="16528" builtinId="9" hidden="1"/>
    <cellStyle name="Followed Hyperlink" xfId="16524" builtinId="9" hidden="1"/>
    <cellStyle name="Followed Hyperlink" xfId="16520" builtinId="9" hidden="1"/>
    <cellStyle name="Followed Hyperlink" xfId="16504" builtinId="9" hidden="1"/>
    <cellStyle name="Followed Hyperlink" xfId="16508" builtinId="9" hidden="1"/>
    <cellStyle name="Followed Hyperlink" xfId="16499" builtinId="9" hidden="1"/>
    <cellStyle name="Followed Hyperlink" xfId="16491" builtinId="9" hidden="1"/>
    <cellStyle name="Followed Hyperlink" xfId="16483" builtinId="9" hidden="1"/>
    <cellStyle name="Followed Hyperlink" xfId="16475" builtinId="9" hidden="1"/>
    <cellStyle name="Followed Hyperlink" xfId="16465" builtinId="9" hidden="1"/>
    <cellStyle name="Followed Hyperlink" xfId="16457" builtinId="9" hidden="1"/>
    <cellStyle name="Followed Hyperlink" xfId="16449" builtinId="9" hidden="1"/>
    <cellStyle name="Followed Hyperlink" xfId="16441" builtinId="9" hidden="1"/>
    <cellStyle name="Followed Hyperlink" xfId="16436" builtinId="9" hidden="1"/>
    <cellStyle name="Followed Hyperlink" xfId="16448" builtinId="9" hidden="1"/>
    <cellStyle name="Followed Hyperlink" xfId="16464" builtinId="9" hidden="1"/>
    <cellStyle name="Followed Hyperlink" xfId="16432" builtinId="9" hidden="1"/>
    <cellStyle name="Followed Hyperlink" xfId="16424" builtinId="9" hidden="1"/>
    <cellStyle name="Followed Hyperlink" xfId="16416" builtinId="9" hidden="1"/>
    <cellStyle name="Followed Hyperlink" xfId="16410" builtinId="9" hidden="1"/>
    <cellStyle name="Followed Hyperlink" xfId="16406" builtinId="9" hidden="1"/>
    <cellStyle name="Followed Hyperlink" xfId="16402" builtinId="9" hidden="1"/>
    <cellStyle name="Followed Hyperlink" xfId="16398" builtinId="9" hidden="1"/>
    <cellStyle name="Followed Hyperlink" xfId="16394" builtinId="9" hidden="1"/>
    <cellStyle name="Followed Hyperlink" xfId="16378" builtinId="9" hidden="1"/>
    <cellStyle name="Followed Hyperlink" xfId="16382" builtinId="9" hidden="1"/>
    <cellStyle name="Followed Hyperlink" xfId="16373" builtinId="9" hidden="1"/>
    <cellStyle name="Followed Hyperlink" xfId="16365" builtinId="9" hidden="1"/>
    <cellStyle name="Followed Hyperlink" xfId="16357" builtinId="9" hidden="1"/>
    <cellStyle name="Followed Hyperlink" xfId="16349" builtinId="9" hidden="1"/>
    <cellStyle name="Followed Hyperlink" xfId="16339" builtinId="9" hidden="1"/>
    <cellStyle name="Followed Hyperlink" xfId="16331" builtinId="9" hidden="1"/>
    <cellStyle name="Followed Hyperlink" xfId="16323" builtinId="9" hidden="1"/>
    <cellStyle name="Followed Hyperlink" xfId="16315" builtinId="9" hidden="1"/>
    <cellStyle name="Followed Hyperlink" xfId="16310" builtinId="9" hidden="1"/>
    <cellStyle name="Followed Hyperlink" xfId="16322" builtinId="9" hidden="1"/>
    <cellStyle name="Followed Hyperlink" xfId="16338" builtinId="9" hidden="1"/>
    <cellStyle name="Followed Hyperlink" xfId="16306" builtinId="9" hidden="1"/>
    <cellStyle name="Followed Hyperlink" xfId="16298" builtinId="9" hidden="1"/>
    <cellStyle name="Followed Hyperlink" xfId="16290" builtinId="9" hidden="1"/>
    <cellStyle name="Followed Hyperlink" xfId="16284" builtinId="9" hidden="1"/>
    <cellStyle name="Followed Hyperlink" xfId="16280" builtinId="9" hidden="1"/>
    <cellStyle name="Followed Hyperlink" xfId="16276" builtinId="9" hidden="1"/>
    <cellStyle name="Followed Hyperlink" xfId="16272" builtinId="9" hidden="1"/>
    <cellStyle name="Followed Hyperlink" xfId="16268" builtinId="9" hidden="1"/>
    <cellStyle name="Followed Hyperlink" xfId="16252" builtinId="9" hidden="1"/>
    <cellStyle name="Followed Hyperlink" xfId="16256" builtinId="9" hidden="1"/>
    <cellStyle name="Followed Hyperlink" xfId="16247" builtinId="9" hidden="1"/>
    <cellStyle name="Followed Hyperlink" xfId="16239" builtinId="9" hidden="1"/>
    <cellStyle name="Followed Hyperlink" xfId="16231" builtinId="9" hidden="1"/>
    <cellStyle name="Followed Hyperlink" xfId="16223" builtinId="9" hidden="1"/>
    <cellStyle name="Followed Hyperlink" xfId="16213" builtinId="9" hidden="1"/>
    <cellStyle name="Followed Hyperlink" xfId="16205" builtinId="9" hidden="1"/>
    <cellStyle name="Followed Hyperlink" xfId="16197" builtinId="9" hidden="1"/>
    <cellStyle name="Followed Hyperlink" xfId="16189" builtinId="9" hidden="1"/>
    <cellStyle name="Followed Hyperlink" xfId="16184" builtinId="9" hidden="1"/>
    <cellStyle name="Followed Hyperlink" xfId="16196" builtinId="9" hidden="1"/>
    <cellStyle name="Followed Hyperlink" xfId="16212" builtinId="9" hidden="1"/>
    <cellStyle name="Followed Hyperlink" xfId="16180" builtinId="9" hidden="1"/>
    <cellStyle name="Followed Hyperlink" xfId="16172" builtinId="9" hidden="1"/>
    <cellStyle name="Followed Hyperlink" xfId="16164" builtinId="9" hidden="1"/>
    <cellStyle name="Followed Hyperlink" xfId="16158" builtinId="9" hidden="1"/>
    <cellStyle name="Followed Hyperlink" xfId="16154" builtinId="9" hidden="1"/>
    <cellStyle name="Followed Hyperlink" xfId="16150" builtinId="9" hidden="1"/>
    <cellStyle name="Followed Hyperlink" xfId="16146" builtinId="9" hidden="1"/>
    <cellStyle name="Followed Hyperlink" xfId="16142" builtinId="9" hidden="1"/>
    <cellStyle name="Followed Hyperlink" xfId="16126" builtinId="9" hidden="1"/>
    <cellStyle name="Followed Hyperlink" xfId="16130" builtinId="9" hidden="1"/>
    <cellStyle name="Followed Hyperlink" xfId="16121" builtinId="9" hidden="1"/>
    <cellStyle name="Followed Hyperlink" xfId="16113" builtinId="9" hidden="1"/>
    <cellStyle name="Followed Hyperlink" xfId="16105" builtinId="9" hidden="1"/>
    <cellStyle name="Followed Hyperlink" xfId="16097" builtinId="9" hidden="1"/>
    <cellStyle name="Followed Hyperlink" xfId="16087" builtinId="9" hidden="1"/>
    <cellStyle name="Followed Hyperlink" xfId="16079" builtinId="9" hidden="1"/>
    <cellStyle name="Followed Hyperlink" xfId="16071" builtinId="9" hidden="1"/>
    <cellStyle name="Followed Hyperlink" xfId="16063" builtinId="9" hidden="1"/>
    <cellStyle name="Followed Hyperlink" xfId="16058" builtinId="9" hidden="1"/>
    <cellStyle name="Followed Hyperlink" xfId="16070" builtinId="9" hidden="1"/>
    <cellStyle name="Followed Hyperlink" xfId="16086" builtinId="9" hidden="1"/>
    <cellStyle name="Followed Hyperlink" xfId="16054" builtinId="9" hidden="1"/>
    <cellStyle name="Followed Hyperlink" xfId="16046" builtinId="9" hidden="1"/>
    <cellStyle name="Followed Hyperlink" xfId="16038" builtinId="9" hidden="1"/>
    <cellStyle name="Followed Hyperlink" xfId="16032" builtinId="9" hidden="1"/>
    <cellStyle name="Followed Hyperlink" xfId="16028" builtinId="9" hidden="1"/>
    <cellStyle name="Followed Hyperlink" xfId="16024" builtinId="9" hidden="1"/>
    <cellStyle name="Followed Hyperlink" xfId="16020" builtinId="9" hidden="1"/>
    <cellStyle name="Followed Hyperlink" xfId="16016" builtinId="9" hidden="1"/>
    <cellStyle name="Followed Hyperlink" xfId="16000" builtinId="9" hidden="1"/>
    <cellStyle name="Followed Hyperlink" xfId="16004" builtinId="9" hidden="1"/>
    <cellStyle name="Followed Hyperlink" xfId="15995" builtinId="9" hidden="1"/>
    <cellStyle name="Followed Hyperlink" xfId="15987" builtinId="9" hidden="1"/>
    <cellStyle name="Followed Hyperlink" xfId="15979" builtinId="9" hidden="1"/>
    <cellStyle name="Followed Hyperlink" xfId="15971" builtinId="9" hidden="1"/>
    <cellStyle name="Followed Hyperlink" xfId="15961" builtinId="9" hidden="1"/>
    <cellStyle name="Followed Hyperlink" xfId="15953" builtinId="9" hidden="1"/>
    <cellStyle name="Followed Hyperlink" xfId="15945" builtinId="9" hidden="1"/>
    <cellStyle name="Followed Hyperlink" xfId="15937" builtinId="9" hidden="1"/>
    <cellStyle name="Followed Hyperlink" xfId="15932" builtinId="9" hidden="1"/>
    <cellStyle name="Followed Hyperlink" xfId="15944" builtinId="9" hidden="1"/>
    <cellStyle name="Followed Hyperlink" xfId="15960" builtinId="9" hidden="1"/>
    <cellStyle name="Followed Hyperlink" xfId="15928" builtinId="9" hidden="1"/>
    <cellStyle name="Followed Hyperlink" xfId="15920" builtinId="9" hidden="1"/>
    <cellStyle name="Followed Hyperlink" xfId="15912" builtinId="9" hidden="1"/>
    <cellStyle name="Followed Hyperlink" xfId="15906" builtinId="9" hidden="1"/>
    <cellStyle name="Followed Hyperlink" xfId="15902" builtinId="9" hidden="1"/>
    <cellStyle name="Followed Hyperlink" xfId="15898" builtinId="9" hidden="1"/>
    <cellStyle name="Followed Hyperlink" xfId="15894" builtinId="9" hidden="1"/>
    <cellStyle name="Followed Hyperlink" xfId="15890" builtinId="9" hidden="1"/>
    <cellStyle name="Followed Hyperlink" xfId="15874" builtinId="9" hidden="1"/>
    <cellStyle name="Followed Hyperlink" xfId="15878" builtinId="9" hidden="1"/>
    <cellStyle name="Followed Hyperlink" xfId="15869" builtinId="9" hidden="1"/>
    <cellStyle name="Followed Hyperlink" xfId="15861" builtinId="9" hidden="1"/>
    <cellStyle name="Followed Hyperlink" xfId="15853" builtinId="9" hidden="1"/>
    <cellStyle name="Followed Hyperlink" xfId="15845" builtinId="9" hidden="1"/>
    <cellStyle name="Followed Hyperlink" xfId="15835" builtinId="9" hidden="1"/>
    <cellStyle name="Followed Hyperlink" xfId="15827" builtinId="9" hidden="1"/>
    <cellStyle name="Followed Hyperlink" xfId="15819" builtinId="9" hidden="1"/>
    <cellStyle name="Followed Hyperlink" xfId="15811" builtinId="9" hidden="1"/>
    <cellStyle name="Followed Hyperlink" xfId="15806" builtinId="9" hidden="1"/>
    <cellStyle name="Followed Hyperlink" xfId="15818" builtinId="9" hidden="1"/>
    <cellStyle name="Followed Hyperlink" xfId="15834" builtinId="9" hidden="1"/>
    <cellStyle name="Followed Hyperlink" xfId="15802" builtinId="9" hidden="1"/>
    <cellStyle name="Followed Hyperlink" xfId="15794" builtinId="9" hidden="1"/>
    <cellStyle name="Followed Hyperlink" xfId="15786" builtinId="9" hidden="1"/>
    <cellStyle name="Followed Hyperlink" xfId="15780" builtinId="9" hidden="1"/>
    <cellStyle name="Followed Hyperlink" xfId="15776" builtinId="9" hidden="1"/>
    <cellStyle name="Followed Hyperlink" xfId="15772" builtinId="9" hidden="1"/>
    <cellStyle name="Followed Hyperlink" xfId="15768" builtinId="9" hidden="1"/>
    <cellStyle name="Followed Hyperlink" xfId="15764" builtinId="9" hidden="1"/>
    <cellStyle name="Followed Hyperlink" xfId="15748" builtinId="9" hidden="1"/>
    <cellStyle name="Followed Hyperlink" xfId="15752" builtinId="9" hidden="1"/>
    <cellStyle name="Followed Hyperlink" xfId="15743" builtinId="9" hidden="1"/>
    <cellStyle name="Followed Hyperlink" xfId="15735" builtinId="9" hidden="1"/>
    <cellStyle name="Followed Hyperlink" xfId="15727" builtinId="9" hidden="1"/>
    <cellStyle name="Followed Hyperlink" xfId="15719" builtinId="9" hidden="1"/>
    <cellStyle name="Followed Hyperlink" xfId="15709" builtinId="9" hidden="1"/>
    <cellStyle name="Followed Hyperlink" xfId="15701" builtinId="9" hidden="1"/>
    <cellStyle name="Followed Hyperlink" xfId="15693" builtinId="9" hidden="1"/>
    <cellStyle name="Followed Hyperlink" xfId="15685" builtinId="9" hidden="1"/>
    <cellStyle name="Followed Hyperlink" xfId="15680" builtinId="9" hidden="1"/>
    <cellStyle name="Followed Hyperlink" xfId="15692" builtinId="9" hidden="1"/>
    <cellStyle name="Followed Hyperlink" xfId="15708" builtinId="9" hidden="1"/>
    <cellStyle name="Followed Hyperlink" xfId="15676" builtinId="9" hidden="1"/>
    <cellStyle name="Followed Hyperlink" xfId="15668" builtinId="9" hidden="1"/>
    <cellStyle name="Followed Hyperlink" xfId="15660" builtinId="9" hidden="1"/>
    <cellStyle name="Followed Hyperlink" xfId="15654" builtinId="9" hidden="1"/>
    <cellStyle name="Followed Hyperlink" xfId="15650" builtinId="9" hidden="1"/>
    <cellStyle name="Followed Hyperlink" xfId="15646" builtinId="9" hidden="1"/>
    <cellStyle name="Followed Hyperlink" xfId="15642" builtinId="9" hidden="1"/>
    <cellStyle name="Followed Hyperlink" xfId="15638" builtinId="9" hidden="1"/>
    <cellStyle name="Followed Hyperlink" xfId="15622" builtinId="9" hidden="1"/>
    <cellStyle name="Followed Hyperlink" xfId="15626" builtinId="9" hidden="1"/>
    <cellStyle name="Followed Hyperlink" xfId="15617" builtinId="9" hidden="1"/>
    <cellStyle name="Followed Hyperlink" xfId="15609" builtinId="9" hidden="1"/>
    <cellStyle name="Followed Hyperlink" xfId="15601" builtinId="9" hidden="1"/>
    <cellStyle name="Followed Hyperlink" xfId="15593" builtinId="9" hidden="1"/>
    <cellStyle name="Followed Hyperlink" xfId="15583" builtinId="9" hidden="1"/>
    <cellStyle name="Followed Hyperlink" xfId="15575" builtinId="9" hidden="1"/>
    <cellStyle name="Followed Hyperlink" xfId="15567" builtinId="9" hidden="1"/>
    <cellStyle name="Followed Hyperlink" xfId="15559" builtinId="9" hidden="1"/>
    <cellStyle name="Followed Hyperlink" xfId="15554" builtinId="9" hidden="1"/>
    <cellStyle name="Followed Hyperlink" xfId="15566" builtinId="9" hidden="1"/>
    <cellStyle name="Followed Hyperlink" xfId="15582" builtinId="9" hidden="1"/>
    <cellStyle name="Followed Hyperlink" xfId="15550" builtinId="9" hidden="1"/>
    <cellStyle name="Followed Hyperlink" xfId="15542" builtinId="9" hidden="1"/>
    <cellStyle name="Followed Hyperlink" xfId="15534" builtinId="9" hidden="1"/>
    <cellStyle name="Followed Hyperlink" xfId="15528" builtinId="9" hidden="1"/>
    <cellStyle name="Followed Hyperlink" xfId="15524" builtinId="9" hidden="1"/>
    <cellStyle name="Followed Hyperlink" xfId="15520" builtinId="9" hidden="1"/>
    <cellStyle name="Followed Hyperlink" xfId="15516" builtinId="9" hidden="1"/>
    <cellStyle name="Followed Hyperlink" xfId="15512" builtinId="9" hidden="1"/>
    <cellStyle name="Followed Hyperlink" xfId="15496" builtinId="9" hidden="1"/>
    <cellStyle name="Followed Hyperlink" xfId="15500" builtinId="9" hidden="1"/>
    <cellStyle name="Followed Hyperlink" xfId="15491" builtinId="9" hidden="1"/>
    <cellStyle name="Followed Hyperlink" xfId="15483" builtinId="9" hidden="1"/>
    <cellStyle name="Followed Hyperlink" xfId="15475" builtinId="9" hidden="1"/>
    <cellStyle name="Followed Hyperlink" xfId="15467" builtinId="9" hidden="1"/>
    <cellStyle name="Followed Hyperlink" xfId="15457" builtinId="9" hidden="1"/>
    <cellStyle name="Followed Hyperlink" xfId="15449" builtinId="9" hidden="1"/>
    <cellStyle name="Followed Hyperlink" xfId="15441" builtinId="9" hidden="1"/>
    <cellStyle name="Followed Hyperlink" xfId="15433" builtinId="9" hidden="1"/>
    <cellStyle name="Followed Hyperlink" xfId="15428" builtinId="9" hidden="1"/>
    <cellStyle name="Followed Hyperlink" xfId="15440" builtinId="9" hidden="1"/>
    <cellStyle name="Followed Hyperlink" xfId="15456" builtinId="9" hidden="1"/>
    <cellStyle name="Followed Hyperlink" xfId="15424" builtinId="9" hidden="1"/>
    <cellStyle name="Followed Hyperlink" xfId="15416" builtinId="9" hidden="1"/>
    <cellStyle name="Followed Hyperlink" xfId="15408" builtinId="9" hidden="1"/>
    <cellStyle name="Followed Hyperlink" xfId="15402" builtinId="9" hidden="1"/>
    <cellStyle name="Followed Hyperlink" xfId="15398" builtinId="9" hidden="1"/>
    <cellStyle name="Followed Hyperlink" xfId="15394" builtinId="9" hidden="1"/>
    <cellStyle name="Followed Hyperlink" xfId="15390" builtinId="9" hidden="1"/>
    <cellStyle name="Followed Hyperlink" xfId="15386" builtinId="9" hidden="1"/>
    <cellStyle name="Followed Hyperlink" xfId="15370" builtinId="9" hidden="1"/>
    <cellStyle name="Followed Hyperlink" xfId="15374" builtinId="9" hidden="1"/>
    <cellStyle name="Followed Hyperlink" xfId="15365" builtinId="9" hidden="1"/>
    <cellStyle name="Followed Hyperlink" xfId="15357" builtinId="9" hidden="1"/>
    <cellStyle name="Followed Hyperlink" xfId="15349" builtinId="9" hidden="1"/>
    <cellStyle name="Followed Hyperlink" xfId="15341" builtinId="9" hidden="1"/>
    <cellStyle name="Followed Hyperlink" xfId="15331" builtinId="9" hidden="1"/>
    <cellStyle name="Followed Hyperlink" xfId="15323" builtinId="9" hidden="1"/>
    <cellStyle name="Followed Hyperlink" xfId="15315" builtinId="9" hidden="1"/>
    <cellStyle name="Followed Hyperlink" xfId="15307" builtinId="9" hidden="1"/>
    <cellStyle name="Followed Hyperlink" xfId="15302" builtinId="9" hidden="1"/>
    <cellStyle name="Followed Hyperlink" xfId="15314" builtinId="9" hidden="1"/>
    <cellStyle name="Followed Hyperlink" xfId="15330" builtinId="9" hidden="1"/>
    <cellStyle name="Followed Hyperlink" xfId="15298" builtinId="9" hidden="1"/>
    <cellStyle name="Followed Hyperlink" xfId="15290" builtinId="9" hidden="1"/>
    <cellStyle name="Followed Hyperlink" xfId="15282" builtinId="9" hidden="1"/>
    <cellStyle name="Followed Hyperlink" xfId="15276" builtinId="9" hidden="1"/>
    <cellStyle name="Followed Hyperlink" xfId="15272" builtinId="9" hidden="1"/>
    <cellStyle name="Followed Hyperlink" xfId="15268" builtinId="9" hidden="1"/>
    <cellStyle name="Followed Hyperlink" xfId="15264" builtinId="9" hidden="1"/>
    <cellStyle name="Followed Hyperlink" xfId="15260" builtinId="9" hidden="1"/>
    <cellStyle name="Followed Hyperlink" xfId="15244" builtinId="9" hidden="1"/>
    <cellStyle name="Followed Hyperlink" xfId="15248" builtinId="9" hidden="1"/>
    <cellStyle name="Followed Hyperlink" xfId="15239" builtinId="9" hidden="1"/>
    <cellStyle name="Followed Hyperlink" xfId="15231" builtinId="9" hidden="1"/>
    <cellStyle name="Followed Hyperlink" xfId="15223" builtinId="9" hidden="1"/>
    <cellStyle name="Followed Hyperlink" xfId="15215" builtinId="9" hidden="1"/>
    <cellStyle name="Followed Hyperlink" xfId="15205" builtinId="9" hidden="1"/>
    <cellStyle name="Followed Hyperlink" xfId="15197" builtinId="9" hidden="1"/>
    <cellStyle name="Followed Hyperlink" xfId="15189" builtinId="9" hidden="1"/>
    <cellStyle name="Followed Hyperlink" xfId="15181" builtinId="9" hidden="1"/>
    <cellStyle name="Followed Hyperlink" xfId="15176" builtinId="9" hidden="1"/>
    <cellStyle name="Followed Hyperlink" xfId="15188" builtinId="9" hidden="1"/>
    <cellStyle name="Followed Hyperlink" xfId="15204" builtinId="9" hidden="1"/>
    <cellStyle name="Followed Hyperlink" xfId="15172" builtinId="9" hidden="1"/>
    <cellStyle name="Followed Hyperlink" xfId="15164" builtinId="9" hidden="1"/>
    <cellStyle name="Followed Hyperlink" xfId="15156" builtinId="9" hidden="1"/>
    <cellStyle name="Followed Hyperlink" xfId="15150" builtinId="9" hidden="1"/>
    <cellStyle name="Followed Hyperlink" xfId="15146" builtinId="9" hidden="1"/>
    <cellStyle name="Followed Hyperlink" xfId="15142" builtinId="9" hidden="1"/>
    <cellStyle name="Followed Hyperlink" xfId="15138" builtinId="9" hidden="1"/>
    <cellStyle name="Followed Hyperlink" xfId="15134" builtinId="9" hidden="1"/>
    <cellStyle name="Followed Hyperlink" xfId="15118" builtinId="9" hidden="1"/>
    <cellStyle name="Followed Hyperlink" xfId="15122" builtinId="9" hidden="1"/>
    <cellStyle name="Followed Hyperlink" xfId="15113" builtinId="9" hidden="1"/>
    <cellStyle name="Followed Hyperlink" xfId="15105" builtinId="9" hidden="1"/>
    <cellStyle name="Followed Hyperlink" xfId="15097" builtinId="9" hidden="1"/>
    <cellStyle name="Followed Hyperlink" xfId="15089" builtinId="9" hidden="1"/>
    <cellStyle name="Followed Hyperlink" xfId="15079" builtinId="9" hidden="1"/>
    <cellStyle name="Followed Hyperlink" xfId="15071" builtinId="9" hidden="1"/>
    <cellStyle name="Followed Hyperlink" xfId="15063" builtinId="9" hidden="1"/>
    <cellStyle name="Followed Hyperlink" xfId="15055" builtinId="9" hidden="1"/>
    <cellStyle name="Followed Hyperlink" xfId="15050" builtinId="9" hidden="1"/>
    <cellStyle name="Followed Hyperlink" xfId="15062" builtinId="9" hidden="1"/>
    <cellStyle name="Followed Hyperlink" xfId="15078" builtinId="9" hidden="1"/>
    <cellStyle name="Followed Hyperlink" xfId="15046" builtinId="9" hidden="1"/>
    <cellStyle name="Followed Hyperlink" xfId="15038" builtinId="9" hidden="1"/>
    <cellStyle name="Followed Hyperlink" xfId="15030" builtinId="9" hidden="1"/>
    <cellStyle name="Followed Hyperlink" xfId="15024" builtinId="9" hidden="1"/>
    <cellStyle name="Followed Hyperlink" xfId="15020" builtinId="9" hidden="1"/>
    <cellStyle name="Followed Hyperlink" xfId="15016" builtinId="9" hidden="1"/>
    <cellStyle name="Followed Hyperlink" xfId="15012" builtinId="9" hidden="1"/>
    <cellStyle name="Followed Hyperlink" xfId="15008" builtinId="9" hidden="1"/>
    <cellStyle name="Followed Hyperlink" xfId="14992" builtinId="9" hidden="1"/>
    <cellStyle name="Followed Hyperlink" xfId="14996" builtinId="9" hidden="1"/>
    <cellStyle name="Followed Hyperlink" xfId="14987" builtinId="9" hidden="1"/>
    <cellStyle name="Followed Hyperlink" xfId="14979" builtinId="9" hidden="1"/>
    <cellStyle name="Followed Hyperlink" xfId="14971" builtinId="9" hidden="1"/>
    <cellStyle name="Followed Hyperlink" xfId="14963" builtinId="9" hidden="1"/>
    <cellStyle name="Followed Hyperlink" xfId="14953" builtinId="9" hidden="1"/>
    <cellStyle name="Followed Hyperlink" xfId="14945" builtinId="9" hidden="1"/>
    <cellStyle name="Followed Hyperlink" xfId="14937" builtinId="9" hidden="1"/>
    <cellStyle name="Followed Hyperlink" xfId="14929" builtinId="9" hidden="1"/>
    <cellStyle name="Followed Hyperlink" xfId="14924" builtinId="9" hidden="1"/>
    <cellStyle name="Followed Hyperlink" xfId="14936" builtinId="9" hidden="1"/>
    <cellStyle name="Followed Hyperlink" xfId="14952" builtinId="9" hidden="1"/>
    <cellStyle name="Followed Hyperlink" xfId="14920" builtinId="9" hidden="1"/>
    <cellStyle name="Followed Hyperlink" xfId="14912" builtinId="9" hidden="1"/>
    <cellStyle name="Followed Hyperlink" xfId="14904" builtinId="9" hidden="1"/>
    <cellStyle name="Followed Hyperlink" xfId="14898" builtinId="9" hidden="1"/>
    <cellStyle name="Followed Hyperlink" xfId="14894" builtinId="9" hidden="1"/>
    <cellStyle name="Followed Hyperlink" xfId="14890" builtinId="9" hidden="1"/>
    <cellStyle name="Followed Hyperlink" xfId="14886" builtinId="9" hidden="1"/>
    <cellStyle name="Followed Hyperlink" xfId="14882" builtinId="9" hidden="1"/>
    <cellStyle name="Followed Hyperlink" xfId="14866" builtinId="9" hidden="1"/>
    <cellStyle name="Followed Hyperlink" xfId="14870" builtinId="9" hidden="1"/>
    <cellStyle name="Followed Hyperlink" xfId="14861" builtinId="9" hidden="1"/>
    <cellStyle name="Followed Hyperlink" xfId="14853" builtinId="9" hidden="1"/>
    <cellStyle name="Followed Hyperlink" xfId="14845" builtinId="9" hidden="1"/>
    <cellStyle name="Followed Hyperlink" xfId="14837" builtinId="9" hidden="1"/>
    <cellStyle name="Followed Hyperlink" xfId="14827" builtinId="9" hidden="1"/>
    <cellStyle name="Followed Hyperlink" xfId="14819" builtinId="9" hidden="1"/>
    <cellStyle name="Followed Hyperlink" xfId="14811" builtinId="9" hidden="1"/>
    <cellStyle name="Followed Hyperlink" xfId="14803" builtinId="9" hidden="1"/>
    <cellStyle name="Followed Hyperlink" xfId="14798" builtinId="9" hidden="1"/>
    <cellStyle name="Followed Hyperlink" xfId="14810" builtinId="9" hidden="1"/>
    <cellStyle name="Followed Hyperlink" xfId="14826" builtinId="9" hidden="1"/>
    <cellStyle name="Followed Hyperlink" xfId="14794" builtinId="9" hidden="1"/>
    <cellStyle name="Followed Hyperlink" xfId="14786" builtinId="9" hidden="1"/>
    <cellStyle name="Followed Hyperlink" xfId="14778" builtinId="9" hidden="1"/>
    <cellStyle name="Followed Hyperlink" xfId="14772" builtinId="9" hidden="1"/>
    <cellStyle name="Followed Hyperlink" xfId="14768" builtinId="9" hidden="1"/>
    <cellStyle name="Followed Hyperlink" xfId="14764" builtinId="9" hidden="1"/>
    <cellStyle name="Followed Hyperlink" xfId="14760" builtinId="9" hidden="1"/>
    <cellStyle name="Followed Hyperlink" xfId="14756" builtinId="9" hidden="1"/>
    <cellStyle name="Followed Hyperlink" xfId="14740" builtinId="9" hidden="1"/>
    <cellStyle name="Followed Hyperlink" xfId="14744" builtinId="9" hidden="1"/>
    <cellStyle name="Followed Hyperlink" xfId="14735" builtinId="9" hidden="1"/>
    <cellStyle name="Followed Hyperlink" xfId="14727" builtinId="9" hidden="1"/>
    <cellStyle name="Followed Hyperlink" xfId="14719" builtinId="9" hidden="1"/>
    <cellStyle name="Followed Hyperlink" xfId="14711" builtinId="9" hidden="1"/>
    <cellStyle name="Followed Hyperlink" xfId="14701" builtinId="9" hidden="1"/>
    <cellStyle name="Followed Hyperlink" xfId="14693" builtinId="9" hidden="1"/>
    <cellStyle name="Followed Hyperlink" xfId="14685" builtinId="9" hidden="1"/>
    <cellStyle name="Followed Hyperlink" xfId="14677" builtinId="9" hidden="1"/>
    <cellStyle name="Followed Hyperlink" xfId="14672" builtinId="9" hidden="1"/>
    <cellStyle name="Followed Hyperlink" xfId="14684" builtinId="9" hidden="1"/>
    <cellStyle name="Followed Hyperlink" xfId="14700" builtinId="9" hidden="1"/>
    <cellStyle name="Followed Hyperlink" xfId="14668" builtinId="9" hidden="1"/>
    <cellStyle name="Followed Hyperlink" xfId="14660" builtinId="9" hidden="1"/>
    <cellStyle name="Followed Hyperlink" xfId="14652" builtinId="9" hidden="1"/>
    <cellStyle name="Followed Hyperlink" xfId="14646" builtinId="9" hidden="1"/>
    <cellStyle name="Followed Hyperlink" xfId="14642" builtinId="9" hidden="1"/>
    <cellStyle name="Followed Hyperlink" xfId="14638" builtinId="9" hidden="1"/>
    <cellStyle name="Followed Hyperlink" xfId="14634" builtinId="9" hidden="1"/>
    <cellStyle name="Followed Hyperlink" xfId="14630" builtinId="9" hidden="1"/>
    <cellStyle name="Followed Hyperlink" xfId="14614" builtinId="9" hidden="1"/>
    <cellStyle name="Followed Hyperlink" xfId="14618" builtinId="9" hidden="1"/>
    <cellStyle name="Followed Hyperlink" xfId="14609" builtinId="9" hidden="1"/>
    <cellStyle name="Followed Hyperlink" xfId="14601" builtinId="9" hidden="1"/>
    <cellStyle name="Followed Hyperlink" xfId="14593" builtinId="9" hidden="1"/>
    <cellStyle name="Followed Hyperlink" xfId="14585" builtinId="9" hidden="1"/>
    <cellStyle name="Followed Hyperlink" xfId="14575" builtinId="9" hidden="1"/>
    <cellStyle name="Followed Hyperlink" xfId="14567" builtinId="9" hidden="1"/>
    <cellStyle name="Followed Hyperlink" xfId="14559" builtinId="9" hidden="1"/>
    <cellStyle name="Followed Hyperlink" xfId="14551" builtinId="9" hidden="1"/>
    <cellStyle name="Followed Hyperlink" xfId="14546" builtinId="9" hidden="1"/>
    <cellStyle name="Followed Hyperlink" xfId="14558" builtinId="9" hidden="1"/>
    <cellStyle name="Followed Hyperlink" xfId="14574" builtinId="9" hidden="1"/>
    <cellStyle name="Followed Hyperlink" xfId="14542" builtinId="9" hidden="1"/>
    <cellStyle name="Followed Hyperlink" xfId="14534" builtinId="9" hidden="1"/>
    <cellStyle name="Followed Hyperlink" xfId="14526" builtinId="9" hidden="1"/>
    <cellStyle name="Followed Hyperlink" xfId="14520" builtinId="9" hidden="1"/>
    <cellStyle name="Followed Hyperlink" xfId="14516" builtinId="9" hidden="1"/>
    <cellStyle name="Followed Hyperlink" xfId="14512" builtinId="9" hidden="1"/>
    <cellStyle name="Followed Hyperlink" xfId="14508" builtinId="9" hidden="1"/>
    <cellStyle name="Followed Hyperlink" xfId="14504" builtinId="9" hidden="1"/>
    <cellStyle name="Followed Hyperlink" xfId="14488" builtinId="9" hidden="1"/>
    <cellStyle name="Followed Hyperlink" xfId="14492" builtinId="9" hidden="1"/>
    <cellStyle name="Followed Hyperlink" xfId="14483" builtinId="9" hidden="1"/>
    <cellStyle name="Followed Hyperlink" xfId="14475" builtinId="9" hidden="1"/>
    <cellStyle name="Followed Hyperlink" xfId="14467" builtinId="9" hidden="1"/>
    <cellStyle name="Followed Hyperlink" xfId="14459" builtinId="9" hidden="1"/>
    <cellStyle name="Followed Hyperlink" xfId="14449" builtinId="9" hidden="1"/>
    <cellStyle name="Followed Hyperlink" xfId="14441" builtinId="9" hidden="1"/>
    <cellStyle name="Followed Hyperlink" xfId="14433" builtinId="9" hidden="1"/>
    <cellStyle name="Followed Hyperlink" xfId="14425" builtinId="9" hidden="1"/>
    <cellStyle name="Followed Hyperlink" xfId="14420" builtinId="9" hidden="1"/>
    <cellStyle name="Followed Hyperlink" xfId="14432" builtinId="9" hidden="1"/>
    <cellStyle name="Followed Hyperlink" xfId="14448" builtinId="9" hidden="1"/>
    <cellStyle name="Followed Hyperlink" xfId="14416" builtinId="9" hidden="1"/>
    <cellStyle name="Followed Hyperlink" xfId="14408" builtinId="9" hidden="1"/>
    <cellStyle name="Followed Hyperlink" xfId="14400" builtinId="9" hidden="1"/>
    <cellStyle name="Followed Hyperlink" xfId="14394" builtinId="9" hidden="1"/>
    <cellStyle name="Followed Hyperlink" xfId="14390" builtinId="9" hidden="1"/>
    <cellStyle name="Followed Hyperlink" xfId="14386" builtinId="9" hidden="1"/>
    <cellStyle name="Followed Hyperlink" xfId="14382" builtinId="9" hidden="1"/>
    <cellStyle name="Followed Hyperlink" xfId="14378" builtinId="9" hidden="1"/>
    <cellStyle name="Followed Hyperlink" xfId="14362" builtinId="9" hidden="1"/>
    <cellStyle name="Followed Hyperlink" xfId="14366" builtinId="9" hidden="1"/>
    <cellStyle name="Followed Hyperlink" xfId="14357" builtinId="9" hidden="1"/>
    <cellStyle name="Followed Hyperlink" xfId="14349" builtinId="9" hidden="1"/>
    <cellStyle name="Followed Hyperlink" xfId="14341" builtinId="9" hidden="1"/>
    <cellStyle name="Followed Hyperlink" xfId="14333" builtinId="9" hidden="1"/>
    <cellStyle name="Followed Hyperlink" xfId="14323" builtinId="9" hidden="1"/>
    <cellStyle name="Followed Hyperlink" xfId="14315" builtinId="9" hidden="1"/>
    <cellStyle name="Followed Hyperlink" xfId="14307" builtinId="9" hidden="1"/>
    <cellStyle name="Followed Hyperlink" xfId="14299" builtinId="9" hidden="1"/>
    <cellStyle name="Followed Hyperlink" xfId="14294" builtinId="9" hidden="1"/>
    <cellStyle name="Followed Hyperlink" xfId="14306" builtinId="9" hidden="1"/>
    <cellStyle name="Followed Hyperlink" xfId="14322" builtinId="9" hidden="1"/>
    <cellStyle name="Followed Hyperlink" xfId="14290" builtinId="9" hidden="1"/>
    <cellStyle name="Followed Hyperlink" xfId="14282" builtinId="9" hidden="1"/>
    <cellStyle name="Followed Hyperlink" xfId="14274" builtinId="9" hidden="1"/>
    <cellStyle name="Followed Hyperlink" xfId="14268" builtinId="9" hidden="1"/>
    <cellStyle name="Followed Hyperlink" xfId="14264" builtinId="9" hidden="1"/>
    <cellStyle name="Followed Hyperlink" xfId="14260" builtinId="9" hidden="1"/>
    <cellStyle name="Followed Hyperlink" xfId="14256" builtinId="9" hidden="1"/>
    <cellStyle name="Followed Hyperlink" xfId="14252" builtinId="9" hidden="1"/>
    <cellStyle name="Followed Hyperlink" xfId="14236" builtinId="9" hidden="1"/>
    <cellStyle name="Followed Hyperlink" xfId="14240" builtinId="9" hidden="1"/>
    <cellStyle name="Followed Hyperlink" xfId="14231" builtinId="9" hidden="1"/>
    <cellStyle name="Followed Hyperlink" xfId="14223" builtinId="9" hidden="1"/>
    <cellStyle name="Followed Hyperlink" xfId="14215" builtinId="9" hidden="1"/>
    <cellStyle name="Followed Hyperlink" xfId="14207" builtinId="9" hidden="1"/>
    <cellStyle name="Followed Hyperlink" xfId="14197" builtinId="9" hidden="1"/>
    <cellStyle name="Followed Hyperlink" xfId="14189" builtinId="9" hidden="1"/>
    <cellStyle name="Followed Hyperlink" xfId="14181" builtinId="9" hidden="1"/>
    <cellStyle name="Followed Hyperlink" xfId="14173" builtinId="9" hidden="1"/>
    <cellStyle name="Followed Hyperlink" xfId="14168" builtinId="9" hidden="1"/>
    <cellStyle name="Followed Hyperlink" xfId="14180" builtinId="9" hidden="1"/>
    <cellStyle name="Followed Hyperlink" xfId="14196" builtinId="9" hidden="1"/>
    <cellStyle name="Followed Hyperlink" xfId="14164" builtinId="9" hidden="1"/>
    <cellStyle name="Followed Hyperlink" xfId="14156" builtinId="9" hidden="1"/>
    <cellStyle name="Followed Hyperlink" xfId="14148" builtinId="9" hidden="1"/>
    <cellStyle name="Followed Hyperlink" xfId="14142" builtinId="9" hidden="1"/>
    <cellStyle name="Followed Hyperlink" xfId="14138" builtinId="9" hidden="1"/>
    <cellStyle name="Followed Hyperlink" xfId="14134" builtinId="9" hidden="1"/>
    <cellStyle name="Followed Hyperlink" xfId="14130" builtinId="9" hidden="1"/>
    <cellStyle name="Followed Hyperlink" xfId="14126" builtinId="9" hidden="1"/>
    <cellStyle name="Followed Hyperlink" xfId="14110" builtinId="9" hidden="1"/>
    <cellStyle name="Followed Hyperlink" xfId="14114" builtinId="9" hidden="1"/>
    <cellStyle name="Followed Hyperlink" xfId="14105" builtinId="9" hidden="1"/>
    <cellStyle name="Followed Hyperlink" xfId="14097" builtinId="9" hidden="1"/>
    <cellStyle name="Followed Hyperlink" xfId="14089" builtinId="9" hidden="1"/>
    <cellStyle name="Followed Hyperlink" xfId="14081" builtinId="9" hidden="1"/>
    <cellStyle name="Followed Hyperlink" xfId="14071" builtinId="9" hidden="1"/>
    <cellStyle name="Followed Hyperlink" xfId="14063" builtinId="9" hidden="1"/>
    <cellStyle name="Followed Hyperlink" xfId="14055" builtinId="9" hidden="1"/>
    <cellStyle name="Followed Hyperlink" xfId="14047" builtinId="9" hidden="1"/>
    <cellStyle name="Followed Hyperlink" xfId="14042" builtinId="9" hidden="1"/>
    <cellStyle name="Followed Hyperlink" xfId="14054" builtinId="9" hidden="1"/>
    <cellStyle name="Followed Hyperlink" xfId="14070" builtinId="9" hidden="1"/>
    <cellStyle name="Followed Hyperlink" xfId="14038" builtinId="9" hidden="1"/>
    <cellStyle name="Followed Hyperlink" xfId="14030" builtinId="9" hidden="1"/>
    <cellStyle name="Followed Hyperlink" xfId="14022" builtinId="9" hidden="1"/>
    <cellStyle name="Followed Hyperlink" xfId="14016" builtinId="9" hidden="1"/>
    <cellStyle name="Followed Hyperlink" xfId="14012" builtinId="9" hidden="1"/>
    <cellStyle name="Followed Hyperlink" xfId="14008" builtinId="9" hidden="1"/>
    <cellStyle name="Followed Hyperlink" xfId="14004" builtinId="9" hidden="1"/>
    <cellStyle name="Followed Hyperlink" xfId="14000" builtinId="9" hidden="1"/>
    <cellStyle name="Followed Hyperlink" xfId="13984" builtinId="9" hidden="1"/>
    <cellStyle name="Followed Hyperlink" xfId="13988" builtinId="9" hidden="1"/>
    <cellStyle name="Followed Hyperlink" xfId="13979" builtinId="9" hidden="1"/>
    <cellStyle name="Followed Hyperlink" xfId="13971" builtinId="9" hidden="1"/>
    <cellStyle name="Followed Hyperlink" xfId="13963" builtinId="9" hidden="1"/>
    <cellStyle name="Followed Hyperlink" xfId="13955" builtinId="9" hidden="1"/>
    <cellStyle name="Followed Hyperlink" xfId="13945" builtinId="9" hidden="1"/>
    <cellStyle name="Followed Hyperlink" xfId="13937" builtinId="9" hidden="1"/>
    <cellStyle name="Followed Hyperlink" xfId="13929" builtinId="9" hidden="1"/>
    <cellStyle name="Followed Hyperlink" xfId="13921" builtinId="9" hidden="1"/>
    <cellStyle name="Followed Hyperlink" xfId="13916" builtinId="9" hidden="1"/>
    <cellStyle name="Followed Hyperlink" xfId="13928" builtinId="9" hidden="1"/>
    <cellStyle name="Followed Hyperlink" xfId="13944" builtinId="9" hidden="1"/>
    <cellStyle name="Followed Hyperlink" xfId="13912" builtinId="9" hidden="1"/>
    <cellStyle name="Followed Hyperlink" xfId="13904" builtinId="9" hidden="1"/>
    <cellStyle name="Followed Hyperlink" xfId="13896" builtinId="9" hidden="1"/>
    <cellStyle name="Followed Hyperlink" xfId="13890" builtinId="9" hidden="1"/>
    <cellStyle name="Followed Hyperlink" xfId="13886" builtinId="9" hidden="1"/>
    <cellStyle name="Followed Hyperlink" xfId="13882" builtinId="9" hidden="1"/>
    <cellStyle name="Followed Hyperlink" xfId="13878" builtinId="9" hidden="1"/>
    <cellStyle name="Followed Hyperlink" xfId="13874" builtinId="9" hidden="1"/>
    <cellStyle name="Followed Hyperlink" xfId="13858" builtinId="9" hidden="1"/>
    <cellStyle name="Followed Hyperlink" xfId="13862" builtinId="9" hidden="1"/>
    <cellStyle name="Followed Hyperlink" xfId="13853" builtinId="9" hidden="1"/>
    <cellStyle name="Followed Hyperlink" xfId="13845" builtinId="9" hidden="1"/>
    <cellStyle name="Followed Hyperlink" xfId="13837" builtinId="9" hidden="1"/>
    <cellStyle name="Followed Hyperlink" xfId="13829" builtinId="9" hidden="1"/>
    <cellStyle name="Followed Hyperlink" xfId="13819" builtinId="9" hidden="1"/>
    <cellStyle name="Followed Hyperlink" xfId="13811" builtinId="9" hidden="1"/>
    <cellStyle name="Followed Hyperlink" xfId="13803" builtinId="9" hidden="1"/>
    <cellStyle name="Followed Hyperlink" xfId="13795" builtinId="9" hidden="1"/>
    <cellStyle name="Followed Hyperlink" xfId="13790" builtinId="9" hidden="1"/>
    <cellStyle name="Followed Hyperlink" xfId="13802" builtinId="9" hidden="1"/>
    <cellStyle name="Followed Hyperlink" xfId="13818" builtinId="9" hidden="1"/>
    <cellStyle name="Followed Hyperlink" xfId="13786" builtinId="9" hidden="1"/>
    <cellStyle name="Followed Hyperlink" xfId="13778" builtinId="9" hidden="1"/>
    <cellStyle name="Followed Hyperlink" xfId="13770" builtinId="9" hidden="1"/>
    <cellStyle name="Followed Hyperlink" xfId="13764" builtinId="9" hidden="1"/>
    <cellStyle name="Followed Hyperlink" xfId="13760" builtinId="9" hidden="1"/>
    <cellStyle name="Followed Hyperlink" xfId="13756" builtinId="9" hidden="1"/>
    <cellStyle name="Followed Hyperlink" xfId="13752" builtinId="9" hidden="1"/>
    <cellStyle name="Followed Hyperlink" xfId="13748" builtinId="9" hidden="1"/>
    <cellStyle name="Followed Hyperlink" xfId="13732" builtinId="9" hidden="1"/>
    <cellStyle name="Followed Hyperlink" xfId="13736" builtinId="9" hidden="1"/>
    <cellStyle name="Followed Hyperlink" xfId="13727" builtinId="9" hidden="1"/>
    <cellStyle name="Followed Hyperlink" xfId="13719" builtinId="9" hidden="1"/>
    <cellStyle name="Followed Hyperlink" xfId="13711" builtinId="9" hidden="1"/>
    <cellStyle name="Followed Hyperlink" xfId="13703" builtinId="9" hidden="1"/>
    <cellStyle name="Followed Hyperlink" xfId="13693" builtinId="9" hidden="1"/>
    <cellStyle name="Followed Hyperlink" xfId="13685" builtinId="9" hidden="1"/>
    <cellStyle name="Followed Hyperlink" xfId="13677" builtinId="9" hidden="1"/>
    <cellStyle name="Followed Hyperlink" xfId="13669" builtinId="9" hidden="1"/>
    <cellStyle name="Followed Hyperlink" xfId="13664" builtinId="9" hidden="1"/>
    <cellStyle name="Followed Hyperlink" xfId="13676" builtinId="9" hidden="1"/>
    <cellStyle name="Followed Hyperlink" xfId="13692" builtinId="9" hidden="1"/>
    <cellStyle name="Followed Hyperlink" xfId="13660" builtinId="9" hidden="1"/>
    <cellStyle name="Followed Hyperlink" xfId="13652" builtinId="9" hidden="1"/>
    <cellStyle name="Followed Hyperlink" xfId="13644" builtinId="9" hidden="1"/>
    <cellStyle name="Followed Hyperlink" xfId="13638" builtinId="9" hidden="1"/>
    <cellStyle name="Followed Hyperlink" xfId="13634" builtinId="9" hidden="1"/>
    <cellStyle name="Followed Hyperlink" xfId="13630" builtinId="9" hidden="1"/>
    <cellStyle name="Followed Hyperlink" xfId="13626" builtinId="9" hidden="1"/>
    <cellStyle name="Followed Hyperlink" xfId="13622" builtinId="9" hidden="1"/>
    <cellStyle name="Followed Hyperlink" xfId="13606" builtinId="9" hidden="1"/>
    <cellStyle name="Followed Hyperlink" xfId="13610" builtinId="9" hidden="1"/>
    <cellStyle name="Followed Hyperlink" xfId="13601" builtinId="9" hidden="1"/>
    <cellStyle name="Followed Hyperlink" xfId="13593" builtinId="9" hidden="1"/>
    <cellStyle name="Followed Hyperlink" xfId="13585" builtinId="9" hidden="1"/>
    <cellStyle name="Followed Hyperlink" xfId="13577" builtinId="9" hidden="1"/>
    <cellStyle name="Followed Hyperlink" xfId="13567" builtinId="9" hidden="1"/>
    <cellStyle name="Followed Hyperlink" xfId="13559" builtinId="9" hidden="1"/>
    <cellStyle name="Followed Hyperlink" xfId="13551" builtinId="9" hidden="1"/>
    <cellStyle name="Followed Hyperlink" xfId="13543" builtinId="9" hidden="1"/>
    <cellStyle name="Followed Hyperlink" xfId="13538" builtinId="9" hidden="1"/>
    <cellStyle name="Followed Hyperlink" xfId="13550" builtinId="9" hidden="1"/>
    <cellStyle name="Followed Hyperlink" xfId="13566" builtinId="9" hidden="1"/>
    <cellStyle name="Followed Hyperlink" xfId="13534" builtinId="9" hidden="1"/>
    <cellStyle name="Followed Hyperlink" xfId="13526" builtinId="9" hidden="1"/>
    <cellStyle name="Followed Hyperlink" xfId="13518" builtinId="9" hidden="1"/>
    <cellStyle name="Followed Hyperlink" xfId="13512" builtinId="9" hidden="1"/>
    <cellStyle name="Followed Hyperlink" xfId="13508" builtinId="9" hidden="1"/>
    <cellStyle name="Followed Hyperlink" xfId="13504" builtinId="9" hidden="1"/>
    <cellStyle name="Followed Hyperlink" xfId="13500" builtinId="9" hidden="1"/>
    <cellStyle name="Followed Hyperlink" xfId="13496" builtinId="9" hidden="1"/>
    <cellStyle name="Followed Hyperlink" xfId="13480" builtinId="9" hidden="1"/>
    <cellStyle name="Followed Hyperlink" xfId="13484" builtinId="9" hidden="1"/>
    <cellStyle name="Followed Hyperlink" xfId="13475" builtinId="9" hidden="1"/>
    <cellStyle name="Followed Hyperlink" xfId="13467" builtinId="9" hidden="1"/>
    <cellStyle name="Followed Hyperlink" xfId="13459" builtinId="9" hidden="1"/>
    <cellStyle name="Followed Hyperlink" xfId="13451" builtinId="9" hidden="1"/>
    <cellStyle name="Followed Hyperlink" xfId="13441" builtinId="9" hidden="1"/>
    <cellStyle name="Followed Hyperlink" xfId="13433" builtinId="9" hidden="1"/>
    <cellStyle name="Followed Hyperlink" xfId="13425" builtinId="9" hidden="1"/>
    <cellStyle name="Followed Hyperlink" xfId="13417" builtinId="9" hidden="1"/>
    <cellStyle name="Followed Hyperlink" xfId="13412" builtinId="9" hidden="1"/>
    <cellStyle name="Followed Hyperlink" xfId="13424" builtinId="9" hidden="1"/>
    <cellStyle name="Followed Hyperlink" xfId="13440" builtinId="9" hidden="1"/>
    <cellStyle name="Followed Hyperlink" xfId="13408" builtinId="9" hidden="1"/>
    <cellStyle name="Followed Hyperlink" xfId="13400" builtinId="9" hidden="1"/>
    <cellStyle name="Followed Hyperlink" xfId="13392" builtinId="9" hidden="1"/>
    <cellStyle name="Followed Hyperlink" xfId="13386" builtinId="9" hidden="1"/>
    <cellStyle name="Followed Hyperlink" xfId="13382" builtinId="9" hidden="1"/>
    <cellStyle name="Followed Hyperlink" xfId="13378" builtinId="9" hidden="1"/>
    <cellStyle name="Followed Hyperlink" xfId="13374" builtinId="9" hidden="1"/>
    <cellStyle name="Followed Hyperlink" xfId="13370" builtinId="9" hidden="1"/>
    <cellStyle name="Followed Hyperlink" xfId="13354" builtinId="9" hidden="1"/>
    <cellStyle name="Followed Hyperlink" xfId="13358" builtinId="9" hidden="1"/>
    <cellStyle name="Followed Hyperlink" xfId="13349" builtinId="9" hidden="1"/>
    <cellStyle name="Followed Hyperlink" xfId="13341" builtinId="9" hidden="1"/>
    <cellStyle name="Followed Hyperlink" xfId="13333" builtinId="9" hidden="1"/>
    <cellStyle name="Followed Hyperlink" xfId="13325" builtinId="9" hidden="1"/>
    <cellStyle name="Followed Hyperlink" xfId="13315" builtinId="9" hidden="1"/>
    <cellStyle name="Followed Hyperlink" xfId="13307" builtinId="9" hidden="1"/>
    <cellStyle name="Followed Hyperlink" xfId="13299" builtinId="9" hidden="1"/>
    <cellStyle name="Followed Hyperlink" xfId="13291" builtinId="9" hidden="1"/>
    <cellStyle name="Followed Hyperlink" xfId="13286" builtinId="9" hidden="1"/>
    <cellStyle name="Followed Hyperlink" xfId="13298" builtinId="9" hidden="1"/>
    <cellStyle name="Followed Hyperlink" xfId="13314" builtinId="9" hidden="1"/>
    <cellStyle name="Followed Hyperlink" xfId="13282" builtinId="9" hidden="1"/>
    <cellStyle name="Followed Hyperlink" xfId="13274" builtinId="9" hidden="1"/>
    <cellStyle name="Followed Hyperlink" xfId="13266" builtinId="9" hidden="1"/>
    <cellStyle name="Followed Hyperlink" xfId="13260" builtinId="9" hidden="1"/>
    <cellStyle name="Followed Hyperlink" xfId="13256" builtinId="9" hidden="1"/>
    <cellStyle name="Followed Hyperlink" xfId="13252" builtinId="9" hidden="1"/>
    <cellStyle name="Followed Hyperlink" xfId="13248" builtinId="9" hidden="1"/>
    <cellStyle name="Followed Hyperlink" xfId="13244" builtinId="9" hidden="1"/>
    <cellStyle name="Followed Hyperlink" xfId="13228" builtinId="9" hidden="1"/>
    <cellStyle name="Followed Hyperlink" xfId="13232" builtinId="9" hidden="1"/>
    <cellStyle name="Followed Hyperlink" xfId="13223" builtinId="9" hidden="1"/>
    <cellStyle name="Followed Hyperlink" xfId="13215" builtinId="9" hidden="1"/>
    <cellStyle name="Followed Hyperlink" xfId="13207" builtinId="9" hidden="1"/>
    <cellStyle name="Followed Hyperlink" xfId="13199" builtinId="9" hidden="1"/>
    <cellStyle name="Followed Hyperlink" xfId="13189" builtinId="9" hidden="1"/>
    <cellStyle name="Followed Hyperlink" xfId="13181" builtinId="9" hidden="1"/>
    <cellStyle name="Followed Hyperlink" xfId="13173" builtinId="9" hidden="1"/>
    <cellStyle name="Followed Hyperlink" xfId="13165" builtinId="9" hidden="1"/>
    <cellStyle name="Followed Hyperlink" xfId="13160" builtinId="9" hidden="1"/>
    <cellStyle name="Followed Hyperlink" xfId="13172" builtinId="9" hidden="1"/>
    <cellStyle name="Followed Hyperlink" xfId="13188" builtinId="9" hidden="1"/>
    <cellStyle name="Followed Hyperlink" xfId="13156" builtinId="9" hidden="1"/>
    <cellStyle name="Followed Hyperlink" xfId="13148" builtinId="9" hidden="1"/>
    <cellStyle name="Followed Hyperlink" xfId="13140" builtinId="9" hidden="1"/>
    <cellStyle name="Followed Hyperlink" xfId="13134" builtinId="9" hidden="1"/>
    <cellStyle name="Followed Hyperlink" xfId="13130" builtinId="9" hidden="1"/>
    <cellStyle name="Followed Hyperlink" xfId="13126" builtinId="9" hidden="1"/>
    <cellStyle name="Followed Hyperlink" xfId="13122" builtinId="9" hidden="1"/>
    <cellStyle name="Followed Hyperlink" xfId="13118" builtinId="9" hidden="1"/>
    <cellStyle name="Followed Hyperlink" xfId="13102" builtinId="9" hidden="1"/>
    <cellStyle name="Followed Hyperlink" xfId="13106" builtinId="9" hidden="1"/>
    <cellStyle name="Followed Hyperlink" xfId="13097" builtinId="9" hidden="1"/>
    <cellStyle name="Followed Hyperlink" xfId="13089" builtinId="9" hidden="1"/>
    <cellStyle name="Followed Hyperlink" xfId="13081" builtinId="9" hidden="1"/>
    <cellStyle name="Followed Hyperlink" xfId="13073" builtinId="9" hidden="1"/>
    <cellStyle name="Followed Hyperlink" xfId="13063" builtinId="9" hidden="1"/>
    <cellStyle name="Followed Hyperlink" xfId="13055" builtinId="9" hidden="1"/>
    <cellStyle name="Followed Hyperlink" xfId="13047" builtinId="9" hidden="1"/>
    <cellStyle name="Followed Hyperlink" xfId="13039" builtinId="9" hidden="1"/>
    <cellStyle name="Followed Hyperlink" xfId="13034" builtinId="9" hidden="1"/>
    <cellStyle name="Followed Hyperlink" xfId="13046" builtinId="9" hidden="1"/>
    <cellStyle name="Followed Hyperlink" xfId="13062" builtinId="9" hidden="1"/>
    <cellStyle name="Followed Hyperlink" xfId="13030" builtinId="9" hidden="1"/>
    <cellStyle name="Followed Hyperlink" xfId="13022" builtinId="9" hidden="1"/>
    <cellStyle name="Followed Hyperlink" xfId="13014" builtinId="9" hidden="1"/>
    <cellStyle name="Followed Hyperlink" xfId="13008" builtinId="9" hidden="1"/>
    <cellStyle name="Followed Hyperlink" xfId="13004" builtinId="9" hidden="1"/>
    <cellStyle name="Followed Hyperlink" xfId="13000" builtinId="9" hidden="1"/>
    <cellStyle name="Followed Hyperlink" xfId="12996" builtinId="9" hidden="1"/>
    <cellStyle name="Followed Hyperlink" xfId="12992" builtinId="9" hidden="1"/>
    <cellStyle name="Followed Hyperlink" xfId="12976" builtinId="9" hidden="1"/>
    <cellStyle name="Followed Hyperlink" xfId="12980" builtinId="9" hidden="1"/>
    <cellStyle name="Followed Hyperlink" xfId="12971" builtinId="9" hidden="1"/>
    <cellStyle name="Followed Hyperlink" xfId="12963" builtinId="9" hidden="1"/>
    <cellStyle name="Followed Hyperlink" xfId="12955" builtinId="9" hidden="1"/>
    <cellStyle name="Followed Hyperlink" xfId="12947" builtinId="9" hidden="1"/>
    <cellStyle name="Followed Hyperlink" xfId="12937" builtinId="9" hidden="1"/>
    <cellStyle name="Followed Hyperlink" xfId="12929" builtinId="9" hidden="1"/>
    <cellStyle name="Followed Hyperlink" xfId="12921" builtinId="9" hidden="1"/>
    <cellStyle name="Followed Hyperlink" xfId="12913" builtinId="9" hidden="1"/>
    <cellStyle name="Followed Hyperlink" xfId="12908" builtinId="9" hidden="1"/>
    <cellStyle name="Followed Hyperlink" xfId="12920" builtinId="9" hidden="1"/>
    <cellStyle name="Followed Hyperlink" xfId="12936" builtinId="9" hidden="1"/>
    <cellStyle name="Followed Hyperlink" xfId="12904" builtinId="9" hidden="1"/>
    <cellStyle name="Followed Hyperlink" xfId="12896" builtinId="9" hidden="1"/>
    <cellStyle name="Followed Hyperlink" xfId="12888" builtinId="9" hidden="1"/>
    <cellStyle name="Followed Hyperlink" xfId="12882" builtinId="9" hidden="1"/>
    <cellStyle name="Followed Hyperlink" xfId="12878" builtinId="9" hidden="1"/>
    <cellStyle name="Followed Hyperlink" xfId="12874" builtinId="9" hidden="1"/>
    <cellStyle name="Followed Hyperlink" xfId="12870" builtinId="9" hidden="1"/>
    <cellStyle name="Followed Hyperlink" xfId="12866" builtinId="9" hidden="1"/>
    <cellStyle name="Followed Hyperlink" xfId="12850" builtinId="9" hidden="1"/>
    <cellStyle name="Followed Hyperlink" xfId="12854" builtinId="9" hidden="1"/>
    <cellStyle name="Followed Hyperlink" xfId="12845" builtinId="9" hidden="1"/>
    <cellStyle name="Followed Hyperlink" xfId="12837" builtinId="9" hidden="1"/>
    <cellStyle name="Followed Hyperlink" xfId="12829" builtinId="9" hidden="1"/>
    <cellStyle name="Followed Hyperlink" xfId="12821" builtinId="9" hidden="1"/>
    <cellStyle name="Followed Hyperlink" xfId="12811" builtinId="9" hidden="1"/>
    <cellStyle name="Followed Hyperlink" xfId="12803" builtinId="9" hidden="1"/>
    <cellStyle name="Followed Hyperlink" xfId="12795" builtinId="9" hidden="1"/>
    <cellStyle name="Followed Hyperlink" xfId="12787" builtinId="9" hidden="1"/>
    <cellStyle name="Followed Hyperlink" xfId="12782" builtinId="9" hidden="1"/>
    <cellStyle name="Followed Hyperlink" xfId="12794" builtinId="9" hidden="1"/>
    <cellStyle name="Followed Hyperlink" xfId="12810" builtinId="9" hidden="1"/>
    <cellStyle name="Followed Hyperlink" xfId="12778" builtinId="9" hidden="1"/>
    <cellStyle name="Followed Hyperlink" xfId="12770" builtinId="9" hidden="1"/>
    <cellStyle name="Followed Hyperlink" xfId="12762" builtinId="9" hidden="1"/>
    <cellStyle name="Followed Hyperlink" xfId="12756" builtinId="9" hidden="1"/>
    <cellStyle name="Followed Hyperlink" xfId="12752" builtinId="9" hidden="1"/>
    <cellStyle name="Followed Hyperlink" xfId="12748" builtinId="9" hidden="1"/>
    <cellStyle name="Followed Hyperlink" xfId="12744" builtinId="9" hidden="1"/>
    <cellStyle name="Followed Hyperlink" xfId="12740" builtinId="9" hidden="1"/>
    <cellStyle name="Followed Hyperlink" xfId="12724" builtinId="9" hidden="1"/>
    <cellStyle name="Followed Hyperlink" xfId="12728" builtinId="9" hidden="1"/>
    <cellStyle name="Followed Hyperlink" xfId="12719" builtinId="9" hidden="1"/>
    <cellStyle name="Followed Hyperlink" xfId="12711" builtinId="9" hidden="1"/>
    <cellStyle name="Followed Hyperlink" xfId="12703" builtinId="9" hidden="1"/>
    <cellStyle name="Followed Hyperlink" xfId="12695" builtinId="9" hidden="1"/>
    <cellStyle name="Followed Hyperlink" xfId="12685" builtinId="9" hidden="1"/>
    <cellStyle name="Followed Hyperlink" xfId="12677" builtinId="9" hidden="1"/>
    <cellStyle name="Followed Hyperlink" xfId="12669" builtinId="9" hidden="1"/>
    <cellStyle name="Followed Hyperlink" xfId="12661" builtinId="9" hidden="1"/>
    <cellStyle name="Followed Hyperlink" xfId="12656" builtinId="9" hidden="1"/>
    <cellStyle name="Followed Hyperlink" xfId="12668" builtinId="9" hidden="1"/>
    <cellStyle name="Followed Hyperlink" xfId="12684" builtinId="9" hidden="1"/>
    <cellStyle name="Followed Hyperlink" xfId="12652" builtinId="9" hidden="1"/>
    <cellStyle name="Followed Hyperlink" xfId="12644" builtinId="9" hidden="1"/>
    <cellStyle name="Followed Hyperlink" xfId="12636" builtinId="9" hidden="1"/>
    <cellStyle name="Followed Hyperlink" xfId="12630" builtinId="9" hidden="1"/>
    <cellStyle name="Followed Hyperlink" xfId="12626" builtinId="9" hidden="1"/>
    <cellStyle name="Followed Hyperlink" xfId="12622" builtinId="9" hidden="1"/>
    <cellStyle name="Followed Hyperlink" xfId="12618" builtinId="9" hidden="1"/>
    <cellStyle name="Followed Hyperlink" xfId="12614" builtinId="9" hidden="1"/>
    <cellStyle name="Followed Hyperlink" xfId="12598" builtinId="9" hidden="1"/>
    <cellStyle name="Followed Hyperlink" xfId="12602" builtinId="9" hidden="1"/>
    <cellStyle name="Followed Hyperlink" xfId="12593" builtinId="9" hidden="1"/>
    <cellStyle name="Followed Hyperlink" xfId="12585" builtinId="9" hidden="1"/>
    <cellStyle name="Followed Hyperlink" xfId="12577" builtinId="9" hidden="1"/>
    <cellStyle name="Followed Hyperlink" xfId="12569" builtinId="9" hidden="1"/>
    <cellStyle name="Followed Hyperlink" xfId="12559" builtinId="9" hidden="1"/>
    <cellStyle name="Followed Hyperlink" xfId="12551" builtinId="9" hidden="1"/>
    <cellStyle name="Followed Hyperlink" xfId="12543" builtinId="9" hidden="1"/>
    <cellStyle name="Followed Hyperlink" xfId="12535" builtinId="9" hidden="1"/>
    <cellStyle name="Followed Hyperlink" xfId="12530" builtinId="9" hidden="1"/>
    <cellStyle name="Followed Hyperlink" xfId="12542" builtinId="9" hidden="1"/>
    <cellStyle name="Followed Hyperlink" xfId="12558" builtinId="9" hidden="1"/>
    <cellStyle name="Followed Hyperlink" xfId="12526" builtinId="9" hidden="1"/>
    <cellStyle name="Followed Hyperlink" xfId="12518" builtinId="9" hidden="1"/>
    <cellStyle name="Followed Hyperlink" xfId="12510" builtinId="9" hidden="1"/>
    <cellStyle name="Followed Hyperlink" xfId="12504" builtinId="9" hidden="1"/>
    <cellStyle name="Followed Hyperlink" xfId="12500" builtinId="9" hidden="1"/>
    <cellStyle name="Followed Hyperlink" xfId="12496" builtinId="9" hidden="1"/>
    <cellStyle name="Followed Hyperlink" xfId="12492" builtinId="9" hidden="1"/>
    <cellStyle name="Followed Hyperlink" xfId="12488" builtinId="9" hidden="1"/>
    <cellStyle name="Followed Hyperlink" xfId="12472" builtinId="9" hidden="1"/>
    <cellStyle name="Followed Hyperlink" xfId="12476" builtinId="9" hidden="1"/>
    <cellStyle name="Followed Hyperlink" xfId="12467" builtinId="9" hidden="1"/>
    <cellStyle name="Followed Hyperlink" xfId="12459" builtinId="9" hidden="1"/>
    <cellStyle name="Followed Hyperlink" xfId="12451" builtinId="9" hidden="1"/>
    <cellStyle name="Followed Hyperlink" xfId="12443" builtinId="9" hidden="1"/>
    <cellStyle name="Followed Hyperlink" xfId="12433" builtinId="9" hidden="1"/>
    <cellStyle name="Followed Hyperlink" xfId="12425" builtinId="9" hidden="1"/>
    <cellStyle name="Followed Hyperlink" xfId="12417" builtinId="9" hidden="1"/>
    <cellStyle name="Followed Hyperlink" xfId="12409" builtinId="9" hidden="1"/>
    <cellStyle name="Followed Hyperlink" xfId="12404" builtinId="9" hidden="1"/>
    <cellStyle name="Followed Hyperlink" xfId="12416" builtinId="9" hidden="1"/>
    <cellStyle name="Followed Hyperlink" xfId="12432" builtinId="9" hidden="1"/>
    <cellStyle name="Followed Hyperlink" xfId="12400" builtinId="9" hidden="1"/>
    <cellStyle name="Followed Hyperlink" xfId="12392" builtinId="9" hidden="1"/>
    <cellStyle name="Followed Hyperlink" xfId="12384" builtinId="9" hidden="1"/>
    <cellStyle name="Followed Hyperlink" xfId="12378" builtinId="9" hidden="1"/>
    <cellStyle name="Followed Hyperlink" xfId="12374" builtinId="9" hidden="1"/>
    <cellStyle name="Followed Hyperlink" xfId="12370" builtinId="9" hidden="1"/>
    <cellStyle name="Followed Hyperlink" xfId="12366" builtinId="9" hidden="1"/>
    <cellStyle name="Followed Hyperlink" xfId="12362" builtinId="9" hidden="1"/>
    <cellStyle name="Followed Hyperlink" xfId="12346" builtinId="9" hidden="1"/>
    <cellStyle name="Followed Hyperlink" xfId="12350" builtinId="9" hidden="1"/>
    <cellStyle name="Followed Hyperlink" xfId="12341" builtinId="9" hidden="1"/>
    <cellStyle name="Followed Hyperlink" xfId="12333" builtinId="9" hidden="1"/>
    <cellStyle name="Followed Hyperlink" xfId="12325" builtinId="9" hidden="1"/>
    <cellStyle name="Followed Hyperlink" xfId="12317" builtinId="9" hidden="1"/>
    <cellStyle name="Followed Hyperlink" xfId="12307" builtinId="9" hidden="1"/>
    <cellStyle name="Followed Hyperlink" xfId="12299" builtinId="9" hidden="1"/>
    <cellStyle name="Followed Hyperlink" xfId="12291" builtinId="9" hidden="1"/>
    <cellStyle name="Followed Hyperlink" xfId="12283" builtinId="9" hidden="1"/>
    <cellStyle name="Followed Hyperlink" xfId="12278" builtinId="9" hidden="1"/>
    <cellStyle name="Followed Hyperlink" xfId="12290" builtinId="9" hidden="1"/>
    <cellStyle name="Followed Hyperlink" xfId="12306" builtinId="9" hidden="1"/>
    <cellStyle name="Followed Hyperlink" xfId="12274" builtinId="9" hidden="1"/>
    <cellStyle name="Followed Hyperlink" xfId="12266" builtinId="9" hidden="1"/>
    <cellStyle name="Followed Hyperlink" xfId="12258" builtinId="9" hidden="1"/>
    <cellStyle name="Followed Hyperlink" xfId="12252" builtinId="9" hidden="1"/>
    <cellStyle name="Followed Hyperlink" xfId="12248" builtinId="9" hidden="1"/>
    <cellStyle name="Followed Hyperlink" xfId="12244" builtinId="9" hidden="1"/>
    <cellStyle name="Followed Hyperlink" xfId="12240" builtinId="9" hidden="1"/>
    <cellStyle name="Followed Hyperlink" xfId="12236" builtinId="9" hidden="1"/>
    <cellStyle name="Followed Hyperlink" xfId="12220" builtinId="9" hidden="1"/>
    <cellStyle name="Followed Hyperlink" xfId="12224" builtinId="9" hidden="1"/>
    <cellStyle name="Followed Hyperlink" xfId="12215" builtinId="9" hidden="1"/>
    <cellStyle name="Followed Hyperlink" xfId="12207" builtinId="9" hidden="1"/>
    <cellStyle name="Followed Hyperlink" xfId="12199" builtinId="9" hidden="1"/>
    <cellStyle name="Followed Hyperlink" xfId="12191" builtinId="9" hidden="1"/>
    <cellStyle name="Followed Hyperlink" xfId="12181" builtinId="9" hidden="1"/>
    <cellStyle name="Followed Hyperlink" xfId="12173" builtinId="9" hidden="1"/>
    <cellStyle name="Followed Hyperlink" xfId="12165" builtinId="9" hidden="1"/>
    <cellStyle name="Followed Hyperlink" xfId="12157" builtinId="9" hidden="1"/>
    <cellStyle name="Followed Hyperlink" xfId="12152" builtinId="9" hidden="1"/>
    <cellStyle name="Followed Hyperlink" xfId="12164" builtinId="9" hidden="1"/>
    <cellStyle name="Followed Hyperlink" xfId="12180" builtinId="9" hidden="1"/>
    <cellStyle name="Followed Hyperlink" xfId="12148" builtinId="9" hidden="1"/>
    <cellStyle name="Followed Hyperlink" xfId="12140" builtinId="9" hidden="1"/>
    <cellStyle name="Followed Hyperlink" xfId="12132" builtinId="9" hidden="1"/>
    <cellStyle name="Followed Hyperlink" xfId="12126" builtinId="9" hidden="1"/>
    <cellStyle name="Followed Hyperlink" xfId="12122" builtinId="9" hidden="1"/>
    <cellStyle name="Followed Hyperlink" xfId="12118" builtinId="9" hidden="1"/>
    <cellStyle name="Followed Hyperlink" xfId="12114" builtinId="9" hidden="1"/>
    <cellStyle name="Followed Hyperlink" xfId="12110" builtinId="9" hidden="1"/>
    <cellStyle name="Followed Hyperlink" xfId="12094" builtinId="9" hidden="1"/>
    <cellStyle name="Followed Hyperlink" xfId="12098" builtinId="9" hidden="1"/>
    <cellStyle name="Followed Hyperlink" xfId="12089" builtinId="9" hidden="1"/>
    <cellStyle name="Followed Hyperlink" xfId="12081" builtinId="9" hidden="1"/>
    <cellStyle name="Followed Hyperlink" xfId="12073" builtinId="9" hidden="1"/>
    <cellStyle name="Followed Hyperlink" xfId="12065" builtinId="9" hidden="1"/>
    <cellStyle name="Followed Hyperlink" xfId="12055" builtinId="9" hidden="1"/>
    <cellStyle name="Followed Hyperlink" xfId="12047" builtinId="9" hidden="1"/>
    <cellStyle name="Followed Hyperlink" xfId="12039" builtinId="9" hidden="1"/>
    <cellStyle name="Followed Hyperlink" xfId="12031" builtinId="9" hidden="1"/>
    <cellStyle name="Followed Hyperlink" xfId="12026" builtinId="9" hidden="1"/>
    <cellStyle name="Followed Hyperlink" xfId="12038" builtinId="9" hidden="1"/>
    <cellStyle name="Followed Hyperlink" xfId="12054" builtinId="9" hidden="1"/>
    <cellStyle name="Followed Hyperlink" xfId="12022" builtinId="9" hidden="1"/>
    <cellStyle name="Followed Hyperlink" xfId="12014" builtinId="9" hidden="1"/>
    <cellStyle name="Followed Hyperlink" xfId="12006" builtinId="9" hidden="1"/>
    <cellStyle name="Followed Hyperlink" xfId="12000" builtinId="9" hidden="1"/>
    <cellStyle name="Followed Hyperlink" xfId="11996" builtinId="9" hidden="1"/>
    <cellStyle name="Followed Hyperlink" xfId="11992" builtinId="9" hidden="1"/>
    <cellStyle name="Followed Hyperlink" xfId="11988" builtinId="9" hidden="1"/>
    <cellStyle name="Followed Hyperlink" xfId="11984" builtinId="9" hidden="1"/>
    <cellStyle name="Followed Hyperlink" xfId="11968" builtinId="9" hidden="1"/>
    <cellStyle name="Followed Hyperlink" xfId="11972" builtinId="9" hidden="1"/>
    <cellStyle name="Followed Hyperlink" xfId="11963" builtinId="9" hidden="1"/>
    <cellStyle name="Followed Hyperlink" xfId="11955" builtinId="9" hidden="1"/>
    <cellStyle name="Followed Hyperlink" xfId="11947" builtinId="9" hidden="1"/>
    <cellStyle name="Followed Hyperlink" xfId="11939" builtinId="9" hidden="1"/>
    <cellStyle name="Followed Hyperlink" xfId="11929" builtinId="9" hidden="1"/>
    <cellStyle name="Followed Hyperlink" xfId="11921" builtinId="9" hidden="1"/>
    <cellStyle name="Followed Hyperlink" xfId="11913" builtinId="9" hidden="1"/>
    <cellStyle name="Followed Hyperlink" xfId="11905" builtinId="9" hidden="1"/>
    <cellStyle name="Followed Hyperlink" xfId="11900" builtinId="9" hidden="1"/>
    <cellStyle name="Followed Hyperlink" xfId="11912" builtinId="9" hidden="1"/>
    <cellStyle name="Followed Hyperlink" xfId="11928" builtinId="9" hidden="1"/>
    <cellStyle name="Followed Hyperlink" xfId="11896" builtinId="9" hidden="1"/>
    <cellStyle name="Followed Hyperlink" xfId="11888" builtinId="9" hidden="1"/>
    <cellStyle name="Followed Hyperlink" xfId="11880" builtinId="9" hidden="1"/>
    <cellStyle name="Followed Hyperlink" xfId="11874" builtinId="9" hidden="1"/>
    <cellStyle name="Followed Hyperlink" xfId="11870" builtinId="9" hidden="1"/>
    <cellStyle name="Followed Hyperlink" xfId="11866" builtinId="9" hidden="1"/>
    <cellStyle name="Followed Hyperlink" xfId="11862" builtinId="9" hidden="1"/>
    <cellStyle name="Followed Hyperlink" xfId="11858" builtinId="9" hidden="1"/>
    <cellStyle name="Followed Hyperlink" xfId="11842" builtinId="9" hidden="1"/>
    <cellStyle name="Followed Hyperlink" xfId="11846" builtinId="9" hidden="1"/>
    <cellStyle name="Followed Hyperlink" xfId="11837" builtinId="9" hidden="1"/>
    <cellStyle name="Followed Hyperlink" xfId="11829" builtinId="9" hidden="1"/>
    <cellStyle name="Followed Hyperlink" xfId="11821" builtinId="9" hidden="1"/>
    <cellStyle name="Followed Hyperlink" xfId="11813" builtinId="9" hidden="1"/>
    <cellStyle name="Followed Hyperlink" xfId="11803" builtinId="9" hidden="1"/>
    <cellStyle name="Followed Hyperlink" xfId="11795" builtinId="9" hidden="1"/>
    <cellStyle name="Followed Hyperlink" xfId="11787" builtinId="9" hidden="1"/>
    <cellStyle name="Followed Hyperlink" xfId="11779" builtinId="9" hidden="1"/>
    <cellStyle name="Followed Hyperlink" xfId="11774" builtinId="9" hidden="1"/>
    <cellStyle name="Followed Hyperlink" xfId="11786" builtinId="9" hidden="1"/>
    <cellStyle name="Followed Hyperlink" xfId="11802" builtinId="9" hidden="1"/>
    <cellStyle name="Followed Hyperlink" xfId="11770" builtinId="9" hidden="1"/>
    <cellStyle name="Followed Hyperlink" xfId="11762" builtinId="9" hidden="1"/>
    <cellStyle name="Followed Hyperlink" xfId="11754" builtinId="9" hidden="1"/>
    <cellStyle name="Followed Hyperlink" xfId="11748" builtinId="9" hidden="1"/>
    <cellStyle name="Followed Hyperlink" xfId="11744" builtinId="9" hidden="1"/>
    <cellStyle name="Followed Hyperlink" xfId="11740" builtinId="9" hidden="1"/>
    <cellStyle name="Followed Hyperlink" xfId="11736" builtinId="9" hidden="1"/>
    <cellStyle name="Followed Hyperlink" xfId="11732" builtinId="9" hidden="1"/>
    <cellStyle name="Followed Hyperlink" xfId="11716" builtinId="9" hidden="1"/>
    <cellStyle name="Followed Hyperlink" xfId="11720" builtinId="9" hidden="1"/>
    <cellStyle name="Followed Hyperlink" xfId="11711" builtinId="9" hidden="1"/>
    <cellStyle name="Followed Hyperlink" xfId="11703" builtinId="9" hidden="1"/>
    <cellStyle name="Followed Hyperlink" xfId="11695" builtinId="9" hidden="1"/>
    <cellStyle name="Followed Hyperlink" xfId="11687" builtinId="9" hidden="1"/>
    <cellStyle name="Followed Hyperlink" xfId="11677" builtinId="9" hidden="1"/>
    <cellStyle name="Followed Hyperlink" xfId="11669" builtinId="9" hidden="1"/>
    <cellStyle name="Followed Hyperlink" xfId="11661" builtinId="9" hidden="1"/>
    <cellStyle name="Followed Hyperlink" xfId="11653" builtinId="9" hidden="1"/>
    <cellStyle name="Followed Hyperlink" xfId="11648" builtinId="9" hidden="1"/>
    <cellStyle name="Followed Hyperlink" xfId="11660" builtinId="9" hidden="1"/>
    <cellStyle name="Followed Hyperlink" xfId="11676" builtinId="9" hidden="1"/>
    <cellStyle name="Followed Hyperlink" xfId="11644" builtinId="9" hidden="1"/>
    <cellStyle name="Followed Hyperlink" xfId="11636" builtinId="9" hidden="1"/>
    <cellStyle name="Followed Hyperlink" xfId="11628" builtinId="9" hidden="1"/>
    <cellStyle name="Followed Hyperlink" xfId="11622" builtinId="9" hidden="1"/>
    <cellStyle name="Followed Hyperlink" xfId="11618" builtinId="9" hidden="1"/>
    <cellStyle name="Followed Hyperlink" xfId="11614" builtinId="9" hidden="1"/>
    <cellStyle name="Followed Hyperlink" xfId="11610" builtinId="9" hidden="1"/>
    <cellStyle name="Followed Hyperlink" xfId="11606" builtinId="9" hidden="1"/>
    <cellStyle name="Followed Hyperlink" xfId="11590" builtinId="9" hidden="1"/>
    <cellStyle name="Followed Hyperlink" xfId="11594" builtinId="9" hidden="1"/>
    <cellStyle name="Followed Hyperlink" xfId="11585" builtinId="9" hidden="1"/>
    <cellStyle name="Followed Hyperlink" xfId="11577" builtinId="9" hidden="1"/>
    <cellStyle name="Followed Hyperlink" xfId="11569" builtinId="9" hidden="1"/>
    <cellStyle name="Followed Hyperlink" xfId="11561" builtinId="9" hidden="1"/>
    <cellStyle name="Followed Hyperlink" xfId="11551" builtinId="9" hidden="1"/>
    <cellStyle name="Followed Hyperlink" xfId="11543" builtinId="9" hidden="1"/>
    <cellStyle name="Followed Hyperlink" xfId="11535" builtinId="9" hidden="1"/>
    <cellStyle name="Followed Hyperlink" xfId="11527" builtinId="9" hidden="1"/>
    <cellStyle name="Followed Hyperlink" xfId="11522" builtinId="9" hidden="1"/>
    <cellStyle name="Followed Hyperlink" xfId="11534" builtinId="9" hidden="1"/>
    <cellStyle name="Followed Hyperlink" xfId="11550" builtinId="9" hidden="1"/>
    <cellStyle name="Followed Hyperlink" xfId="11518" builtinId="9" hidden="1"/>
    <cellStyle name="Followed Hyperlink" xfId="11510" builtinId="9" hidden="1"/>
    <cellStyle name="Followed Hyperlink" xfId="11502" builtinId="9" hidden="1"/>
    <cellStyle name="Followed Hyperlink" xfId="11496" builtinId="9" hidden="1"/>
    <cellStyle name="Followed Hyperlink" xfId="11492" builtinId="9" hidden="1"/>
    <cellStyle name="Followed Hyperlink" xfId="11488" builtinId="9" hidden="1"/>
    <cellStyle name="Followed Hyperlink" xfId="11484" builtinId="9" hidden="1"/>
    <cellStyle name="Followed Hyperlink" xfId="11480" builtinId="9" hidden="1"/>
    <cellStyle name="Followed Hyperlink" xfId="11464" builtinId="9" hidden="1"/>
    <cellStyle name="Followed Hyperlink" xfId="11468" builtinId="9" hidden="1"/>
    <cellStyle name="Followed Hyperlink" xfId="11459" builtinId="9" hidden="1"/>
    <cellStyle name="Followed Hyperlink" xfId="11451" builtinId="9" hidden="1"/>
    <cellStyle name="Followed Hyperlink" xfId="11443" builtinId="9" hidden="1"/>
    <cellStyle name="Followed Hyperlink" xfId="11435" builtinId="9" hidden="1"/>
    <cellStyle name="Followed Hyperlink" xfId="11425" builtinId="9" hidden="1"/>
    <cellStyle name="Followed Hyperlink" xfId="11417" builtinId="9" hidden="1"/>
    <cellStyle name="Followed Hyperlink" xfId="11409" builtinId="9" hidden="1"/>
    <cellStyle name="Followed Hyperlink" xfId="11401" builtinId="9" hidden="1"/>
    <cellStyle name="Followed Hyperlink" xfId="11396" builtinId="9" hidden="1"/>
    <cellStyle name="Followed Hyperlink" xfId="11408" builtinId="9" hidden="1"/>
    <cellStyle name="Followed Hyperlink" xfId="11424" builtinId="9" hidden="1"/>
    <cellStyle name="Followed Hyperlink" xfId="11392" builtinId="9" hidden="1"/>
    <cellStyle name="Followed Hyperlink" xfId="11384" builtinId="9" hidden="1"/>
    <cellStyle name="Followed Hyperlink" xfId="11376" builtinId="9" hidden="1"/>
    <cellStyle name="Followed Hyperlink" xfId="11370" builtinId="9" hidden="1"/>
    <cellStyle name="Followed Hyperlink" xfId="11366" builtinId="9" hidden="1"/>
    <cellStyle name="Followed Hyperlink" xfId="11362" builtinId="9" hidden="1"/>
    <cellStyle name="Followed Hyperlink" xfId="11358" builtinId="9" hidden="1"/>
    <cellStyle name="Followed Hyperlink" xfId="11354" builtinId="9" hidden="1"/>
    <cellStyle name="Followed Hyperlink" xfId="11338" builtinId="9" hidden="1"/>
    <cellStyle name="Followed Hyperlink" xfId="11342" builtinId="9" hidden="1"/>
    <cellStyle name="Followed Hyperlink" xfId="11333" builtinId="9" hidden="1"/>
    <cellStyle name="Followed Hyperlink" xfId="11325" builtinId="9" hidden="1"/>
    <cellStyle name="Followed Hyperlink" xfId="11317" builtinId="9" hidden="1"/>
    <cellStyle name="Followed Hyperlink" xfId="11309" builtinId="9" hidden="1"/>
    <cellStyle name="Followed Hyperlink" xfId="11299" builtinId="9" hidden="1"/>
    <cellStyle name="Followed Hyperlink" xfId="11291" builtinId="9" hidden="1"/>
    <cellStyle name="Followed Hyperlink" xfId="11283" builtinId="9" hidden="1"/>
    <cellStyle name="Followed Hyperlink" xfId="11275" builtinId="9" hidden="1"/>
    <cellStyle name="Followed Hyperlink" xfId="11270" builtinId="9" hidden="1"/>
    <cellStyle name="Followed Hyperlink" xfId="11282" builtinId="9" hidden="1"/>
    <cellStyle name="Followed Hyperlink" xfId="11298" builtinId="9" hidden="1"/>
    <cellStyle name="Followed Hyperlink" xfId="11266" builtinId="9" hidden="1"/>
    <cellStyle name="Followed Hyperlink" xfId="11258" builtinId="9" hidden="1"/>
    <cellStyle name="Followed Hyperlink" xfId="11250" builtinId="9" hidden="1"/>
    <cellStyle name="Followed Hyperlink" xfId="11244" builtinId="9" hidden="1"/>
    <cellStyle name="Followed Hyperlink" xfId="11240" builtinId="9" hidden="1"/>
    <cellStyle name="Followed Hyperlink" xfId="11236" builtinId="9" hidden="1"/>
    <cellStyle name="Followed Hyperlink" xfId="11232" builtinId="9" hidden="1"/>
    <cellStyle name="Followed Hyperlink" xfId="11228" builtinId="9" hidden="1"/>
    <cellStyle name="Followed Hyperlink" xfId="11212" builtinId="9" hidden="1"/>
    <cellStyle name="Followed Hyperlink" xfId="11216" builtinId="9" hidden="1"/>
    <cellStyle name="Followed Hyperlink" xfId="11207" builtinId="9" hidden="1"/>
    <cellStyle name="Followed Hyperlink" xfId="11199" builtinId="9" hidden="1"/>
    <cellStyle name="Followed Hyperlink" xfId="11191" builtinId="9" hidden="1"/>
    <cellStyle name="Followed Hyperlink" xfId="11183" builtinId="9" hidden="1"/>
    <cellStyle name="Followed Hyperlink" xfId="11173" builtinId="9" hidden="1"/>
    <cellStyle name="Followed Hyperlink" xfId="11165" builtinId="9" hidden="1"/>
    <cellStyle name="Followed Hyperlink" xfId="11157" builtinId="9" hidden="1"/>
    <cellStyle name="Followed Hyperlink" xfId="11149" builtinId="9" hidden="1"/>
    <cellStyle name="Followed Hyperlink" xfId="11144" builtinId="9" hidden="1"/>
    <cellStyle name="Followed Hyperlink" xfId="11156" builtinId="9" hidden="1"/>
    <cellStyle name="Followed Hyperlink" xfId="11172" builtinId="9" hidden="1"/>
    <cellStyle name="Followed Hyperlink" xfId="11140" builtinId="9" hidden="1"/>
    <cellStyle name="Followed Hyperlink" xfId="11132" builtinId="9" hidden="1"/>
    <cellStyle name="Followed Hyperlink" xfId="11124" builtinId="9" hidden="1"/>
    <cellStyle name="Followed Hyperlink" xfId="11118" builtinId="9" hidden="1"/>
    <cellStyle name="Followed Hyperlink" xfId="11114" builtinId="9" hidden="1"/>
    <cellStyle name="Followed Hyperlink" xfId="11110" builtinId="9" hidden="1"/>
    <cellStyle name="Followed Hyperlink" xfId="11106" builtinId="9" hidden="1"/>
    <cellStyle name="Followed Hyperlink" xfId="11102" builtinId="9" hidden="1"/>
    <cellStyle name="Followed Hyperlink" xfId="11086" builtinId="9" hidden="1"/>
    <cellStyle name="Followed Hyperlink" xfId="11090" builtinId="9" hidden="1"/>
    <cellStyle name="Followed Hyperlink" xfId="11081" builtinId="9" hidden="1"/>
    <cellStyle name="Followed Hyperlink" xfId="11073" builtinId="9" hidden="1"/>
    <cellStyle name="Followed Hyperlink" xfId="11065" builtinId="9" hidden="1"/>
    <cellStyle name="Followed Hyperlink" xfId="11057" builtinId="9" hidden="1"/>
    <cellStyle name="Followed Hyperlink" xfId="11047" builtinId="9" hidden="1"/>
    <cellStyle name="Followed Hyperlink" xfId="11039" builtinId="9" hidden="1"/>
    <cellStyle name="Followed Hyperlink" xfId="11031" builtinId="9" hidden="1"/>
    <cellStyle name="Followed Hyperlink" xfId="11023" builtinId="9" hidden="1"/>
    <cellStyle name="Followed Hyperlink" xfId="11018" builtinId="9" hidden="1"/>
    <cellStyle name="Followed Hyperlink" xfId="11030" builtinId="9" hidden="1"/>
    <cellStyle name="Followed Hyperlink" xfId="11046" builtinId="9" hidden="1"/>
    <cellStyle name="Followed Hyperlink" xfId="11014" builtinId="9" hidden="1"/>
    <cellStyle name="Followed Hyperlink" xfId="11006" builtinId="9" hidden="1"/>
    <cellStyle name="Followed Hyperlink" xfId="10998" builtinId="9" hidden="1"/>
    <cellStyle name="Followed Hyperlink" xfId="10992" builtinId="9" hidden="1"/>
    <cellStyle name="Followed Hyperlink" xfId="10988" builtinId="9" hidden="1"/>
    <cellStyle name="Followed Hyperlink" xfId="10984" builtinId="9" hidden="1"/>
    <cellStyle name="Followed Hyperlink" xfId="10980" builtinId="9" hidden="1"/>
    <cellStyle name="Followed Hyperlink" xfId="10976" builtinId="9" hidden="1"/>
    <cellStyle name="Followed Hyperlink" xfId="10960" builtinId="9" hidden="1"/>
    <cellStyle name="Followed Hyperlink" xfId="10964" builtinId="9" hidden="1"/>
    <cellStyle name="Followed Hyperlink" xfId="10955" builtinId="9" hidden="1"/>
    <cellStyle name="Followed Hyperlink" xfId="10947" builtinId="9" hidden="1"/>
    <cellStyle name="Followed Hyperlink" xfId="10939" builtinId="9" hidden="1"/>
    <cellStyle name="Followed Hyperlink" xfId="10931" builtinId="9" hidden="1"/>
    <cellStyle name="Followed Hyperlink" xfId="10921" builtinId="9" hidden="1"/>
    <cellStyle name="Followed Hyperlink" xfId="10913" builtinId="9" hidden="1"/>
    <cellStyle name="Followed Hyperlink" xfId="10905" builtinId="9" hidden="1"/>
    <cellStyle name="Followed Hyperlink" xfId="10897" builtinId="9" hidden="1"/>
    <cellStyle name="Followed Hyperlink" xfId="10892" builtinId="9" hidden="1"/>
    <cellStyle name="Followed Hyperlink" xfId="10904" builtinId="9" hidden="1"/>
    <cellStyle name="Followed Hyperlink" xfId="10920" builtinId="9" hidden="1"/>
    <cellStyle name="Followed Hyperlink" xfId="10888" builtinId="9" hidden="1"/>
    <cellStyle name="Followed Hyperlink" xfId="10880" builtinId="9" hidden="1"/>
    <cellStyle name="Followed Hyperlink" xfId="10872" builtinId="9" hidden="1"/>
    <cellStyle name="Followed Hyperlink" xfId="10866" builtinId="9" hidden="1"/>
    <cellStyle name="Followed Hyperlink" xfId="10862" builtinId="9" hidden="1"/>
    <cellStyle name="Followed Hyperlink" xfId="10858" builtinId="9" hidden="1"/>
    <cellStyle name="Followed Hyperlink" xfId="10854" builtinId="9" hidden="1"/>
    <cellStyle name="Followed Hyperlink" xfId="10850" builtinId="9" hidden="1"/>
    <cellStyle name="Followed Hyperlink" xfId="10834" builtinId="9" hidden="1"/>
    <cellStyle name="Followed Hyperlink" xfId="10838" builtinId="9" hidden="1"/>
    <cellStyle name="Followed Hyperlink" xfId="10829" builtinId="9" hidden="1"/>
    <cellStyle name="Followed Hyperlink" xfId="10821" builtinId="9" hidden="1"/>
    <cellStyle name="Followed Hyperlink" xfId="10813" builtinId="9" hidden="1"/>
    <cellStyle name="Followed Hyperlink" xfId="10805" builtinId="9" hidden="1"/>
    <cellStyle name="Followed Hyperlink" xfId="10795" builtinId="9" hidden="1"/>
    <cellStyle name="Followed Hyperlink" xfId="10787" builtinId="9" hidden="1"/>
    <cellStyle name="Followed Hyperlink" xfId="10779" builtinId="9" hidden="1"/>
    <cellStyle name="Followed Hyperlink" xfId="10771" builtinId="9" hidden="1"/>
    <cellStyle name="Followed Hyperlink" xfId="10766" builtinId="9" hidden="1"/>
    <cellStyle name="Followed Hyperlink" xfId="10778" builtinId="9" hidden="1"/>
    <cellStyle name="Followed Hyperlink" xfId="10794" builtinId="9" hidden="1"/>
    <cellStyle name="Followed Hyperlink" xfId="10762" builtinId="9" hidden="1"/>
    <cellStyle name="Followed Hyperlink" xfId="10754" builtinId="9" hidden="1"/>
    <cellStyle name="Followed Hyperlink" xfId="10746" builtinId="9" hidden="1"/>
    <cellStyle name="Followed Hyperlink" xfId="10740" builtinId="9" hidden="1"/>
    <cellStyle name="Followed Hyperlink" xfId="10736" builtinId="9" hidden="1"/>
    <cellStyle name="Followed Hyperlink" xfId="10732" builtinId="9" hidden="1"/>
    <cellStyle name="Followed Hyperlink" xfId="10728" builtinId="9" hidden="1"/>
    <cellStyle name="Followed Hyperlink" xfId="10724" builtinId="9" hidden="1"/>
    <cellStyle name="Followed Hyperlink" xfId="10708" builtinId="9" hidden="1"/>
    <cellStyle name="Followed Hyperlink" xfId="10712" builtinId="9" hidden="1"/>
    <cellStyle name="Followed Hyperlink" xfId="10703" builtinId="9" hidden="1"/>
    <cellStyle name="Followed Hyperlink" xfId="10695" builtinId="9" hidden="1"/>
    <cellStyle name="Followed Hyperlink" xfId="10687" builtinId="9" hidden="1"/>
    <cellStyle name="Followed Hyperlink" xfId="10679" builtinId="9" hidden="1"/>
    <cellStyle name="Followed Hyperlink" xfId="10669" builtinId="9" hidden="1"/>
    <cellStyle name="Followed Hyperlink" xfId="10661" builtinId="9" hidden="1"/>
    <cellStyle name="Followed Hyperlink" xfId="10653" builtinId="9" hidden="1"/>
    <cellStyle name="Followed Hyperlink" xfId="10645" builtinId="9" hidden="1"/>
    <cellStyle name="Followed Hyperlink" xfId="10640" builtinId="9" hidden="1"/>
    <cellStyle name="Followed Hyperlink" xfId="10652" builtinId="9" hidden="1"/>
    <cellStyle name="Followed Hyperlink" xfId="10668" builtinId="9" hidden="1"/>
    <cellStyle name="Followed Hyperlink" xfId="10636" builtinId="9" hidden="1"/>
    <cellStyle name="Followed Hyperlink" xfId="10628" builtinId="9" hidden="1"/>
    <cellStyle name="Followed Hyperlink" xfId="10620" builtinId="9" hidden="1"/>
    <cellStyle name="Followed Hyperlink" xfId="10614" builtinId="9" hidden="1"/>
    <cellStyle name="Followed Hyperlink" xfId="10610" builtinId="9" hidden="1"/>
    <cellStyle name="Followed Hyperlink" xfId="10606" builtinId="9" hidden="1"/>
    <cellStyle name="Followed Hyperlink" xfId="10602" builtinId="9" hidden="1"/>
    <cellStyle name="Followed Hyperlink" xfId="10598" builtinId="9" hidden="1"/>
    <cellStyle name="Followed Hyperlink" xfId="10582" builtinId="9" hidden="1"/>
    <cellStyle name="Followed Hyperlink" xfId="10586" builtinId="9" hidden="1"/>
    <cellStyle name="Followed Hyperlink" xfId="10577" builtinId="9" hidden="1"/>
    <cellStyle name="Followed Hyperlink" xfId="10569" builtinId="9" hidden="1"/>
    <cellStyle name="Followed Hyperlink" xfId="10561" builtinId="9" hidden="1"/>
    <cellStyle name="Followed Hyperlink" xfId="10553" builtinId="9" hidden="1"/>
    <cellStyle name="Followed Hyperlink" xfId="10543" builtinId="9" hidden="1"/>
    <cellStyle name="Followed Hyperlink" xfId="10535" builtinId="9" hidden="1"/>
    <cellStyle name="Followed Hyperlink" xfId="10527" builtinId="9" hidden="1"/>
    <cellStyle name="Followed Hyperlink" xfId="10519" builtinId="9" hidden="1"/>
    <cellStyle name="Followed Hyperlink" xfId="10514" builtinId="9" hidden="1"/>
    <cellStyle name="Followed Hyperlink" xfId="10526" builtinId="9" hidden="1"/>
    <cellStyle name="Followed Hyperlink" xfId="10542" builtinId="9" hidden="1"/>
    <cellStyle name="Followed Hyperlink" xfId="10510" builtinId="9" hidden="1"/>
    <cellStyle name="Followed Hyperlink" xfId="10502" builtinId="9" hidden="1"/>
    <cellStyle name="Followed Hyperlink" xfId="10494" builtinId="9" hidden="1"/>
    <cellStyle name="Followed Hyperlink" xfId="10488" builtinId="9" hidden="1"/>
    <cellStyle name="Followed Hyperlink" xfId="10484" builtinId="9" hidden="1"/>
    <cellStyle name="Followed Hyperlink" xfId="10480" builtinId="9" hidden="1"/>
    <cellStyle name="Followed Hyperlink" xfId="10476" builtinId="9" hidden="1"/>
    <cellStyle name="Followed Hyperlink" xfId="10472" builtinId="9" hidden="1"/>
    <cellStyle name="Followed Hyperlink" xfId="10456" builtinId="9" hidden="1"/>
    <cellStyle name="Followed Hyperlink" xfId="10460" builtinId="9" hidden="1"/>
    <cellStyle name="Followed Hyperlink" xfId="10451" builtinId="9" hidden="1"/>
    <cellStyle name="Followed Hyperlink" xfId="10443" builtinId="9" hidden="1"/>
    <cellStyle name="Followed Hyperlink" xfId="10435" builtinId="9" hidden="1"/>
    <cellStyle name="Followed Hyperlink" xfId="10427" builtinId="9" hidden="1"/>
    <cellStyle name="Followed Hyperlink" xfId="10417" builtinId="9" hidden="1"/>
    <cellStyle name="Followed Hyperlink" xfId="10409" builtinId="9" hidden="1"/>
    <cellStyle name="Followed Hyperlink" xfId="10401" builtinId="9" hidden="1"/>
    <cellStyle name="Followed Hyperlink" xfId="10393" builtinId="9" hidden="1"/>
    <cellStyle name="Followed Hyperlink" xfId="10388" builtinId="9" hidden="1"/>
    <cellStyle name="Followed Hyperlink" xfId="10400" builtinId="9" hidden="1"/>
    <cellStyle name="Followed Hyperlink" xfId="10416" builtinId="9" hidden="1"/>
    <cellStyle name="Followed Hyperlink" xfId="10384" builtinId="9" hidden="1"/>
    <cellStyle name="Followed Hyperlink" xfId="10376" builtinId="9" hidden="1"/>
    <cellStyle name="Followed Hyperlink" xfId="10368" builtinId="9" hidden="1"/>
    <cellStyle name="Followed Hyperlink" xfId="10362" builtinId="9" hidden="1"/>
    <cellStyle name="Followed Hyperlink" xfId="10358" builtinId="9" hidden="1"/>
    <cellStyle name="Followed Hyperlink" xfId="10354" builtinId="9" hidden="1"/>
    <cellStyle name="Followed Hyperlink" xfId="10350" builtinId="9" hidden="1"/>
    <cellStyle name="Followed Hyperlink" xfId="10346" builtinId="9" hidden="1"/>
    <cellStyle name="Followed Hyperlink" xfId="10330" builtinId="9" hidden="1"/>
    <cellStyle name="Followed Hyperlink" xfId="10334" builtinId="9" hidden="1"/>
    <cellStyle name="Followed Hyperlink" xfId="10325" builtinId="9" hidden="1"/>
    <cellStyle name="Followed Hyperlink" xfId="10317" builtinId="9" hidden="1"/>
    <cellStyle name="Followed Hyperlink" xfId="10309" builtinId="9" hidden="1"/>
    <cellStyle name="Followed Hyperlink" xfId="10301" builtinId="9" hidden="1"/>
    <cellStyle name="Followed Hyperlink" xfId="10291" builtinId="9" hidden="1"/>
    <cellStyle name="Followed Hyperlink" xfId="10283" builtinId="9" hidden="1"/>
    <cellStyle name="Followed Hyperlink" xfId="10275" builtinId="9" hidden="1"/>
    <cellStyle name="Followed Hyperlink" xfId="10267" builtinId="9" hidden="1"/>
    <cellStyle name="Followed Hyperlink" xfId="10262" builtinId="9" hidden="1"/>
    <cellStyle name="Followed Hyperlink" xfId="10274" builtinId="9" hidden="1"/>
    <cellStyle name="Followed Hyperlink" xfId="10290" builtinId="9" hidden="1"/>
    <cellStyle name="Followed Hyperlink" xfId="10258" builtinId="9" hidden="1"/>
    <cellStyle name="Followed Hyperlink" xfId="10250" builtinId="9" hidden="1"/>
    <cellStyle name="Followed Hyperlink" xfId="10242" builtinId="9" hidden="1"/>
    <cellStyle name="Followed Hyperlink" xfId="10236" builtinId="9" hidden="1"/>
    <cellStyle name="Followed Hyperlink" xfId="10232" builtinId="9" hidden="1"/>
    <cellStyle name="Followed Hyperlink" xfId="10228" builtinId="9" hidden="1"/>
    <cellStyle name="Followed Hyperlink" xfId="10224" builtinId="9" hidden="1"/>
    <cellStyle name="Followed Hyperlink" xfId="10220" builtinId="9" hidden="1"/>
    <cellStyle name="Followed Hyperlink" xfId="10204" builtinId="9" hidden="1"/>
    <cellStyle name="Followed Hyperlink" xfId="10208" builtinId="9" hidden="1"/>
    <cellStyle name="Followed Hyperlink" xfId="10199" builtinId="9" hidden="1"/>
    <cellStyle name="Followed Hyperlink" xfId="10191" builtinId="9" hidden="1"/>
    <cellStyle name="Followed Hyperlink" xfId="10183" builtinId="9" hidden="1"/>
    <cellStyle name="Followed Hyperlink" xfId="10175" builtinId="9" hidden="1"/>
    <cellStyle name="Followed Hyperlink" xfId="10165" builtinId="9" hidden="1"/>
    <cellStyle name="Followed Hyperlink" xfId="10157" builtinId="9" hidden="1"/>
    <cellStyle name="Followed Hyperlink" xfId="10149" builtinId="9" hidden="1"/>
    <cellStyle name="Followed Hyperlink" xfId="10141" builtinId="9" hidden="1"/>
    <cellStyle name="Followed Hyperlink" xfId="10136" builtinId="9" hidden="1"/>
    <cellStyle name="Followed Hyperlink" xfId="10148" builtinId="9" hidden="1"/>
    <cellStyle name="Followed Hyperlink" xfId="10164" builtinId="9" hidden="1"/>
    <cellStyle name="Followed Hyperlink" xfId="10132" builtinId="9" hidden="1"/>
    <cellStyle name="Followed Hyperlink" xfId="10124" builtinId="9" hidden="1"/>
    <cellStyle name="Followed Hyperlink" xfId="10116" builtinId="9" hidden="1"/>
    <cellStyle name="Followed Hyperlink" xfId="10110" builtinId="9" hidden="1"/>
    <cellStyle name="Followed Hyperlink" xfId="10106" builtinId="9" hidden="1"/>
    <cellStyle name="Followed Hyperlink" xfId="10102" builtinId="9" hidden="1"/>
    <cellStyle name="Followed Hyperlink" xfId="10098" builtinId="9" hidden="1"/>
    <cellStyle name="Followed Hyperlink" xfId="10094" builtinId="9" hidden="1"/>
    <cellStyle name="Followed Hyperlink" xfId="10078" builtinId="9" hidden="1"/>
    <cellStyle name="Followed Hyperlink" xfId="10082" builtinId="9" hidden="1"/>
    <cellStyle name="Followed Hyperlink" xfId="10073" builtinId="9" hidden="1"/>
    <cellStyle name="Followed Hyperlink" xfId="10065" builtinId="9" hidden="1"/>
    <cellStyle name="Followed Hyperlink" xfId="10057" builtinId="9" hidden="1"/>
    <cellStyle name="Followed Hyperlink" xfId="10049" builtinId="9" hidden="1"/>
    <cellStyle name="Followed Hyperlink" xfId="10039" builtinId="9" hidden="1"/>
    <cellStyle name="Followed Hyperlink" xfId="10031" builtinId="9" hidden="1"/>
    <cellStyle name="Followed Hyperlink" xfId="10023" builtinId="9" hidden="1"/>
    <cellStyle name="Followed Hyperlink" xfId="10015" builtinId="9" hidden="1"/>
    <cellStyle name="Followed Hyperlink" xfId="10010" builtinId="9" hidden="1"/>
    <cellStyle name="Followed Hyperlink" xfId="10022" builtinId="9" hidden="1"/>
    <cellStyle name="Followed Hyperlink" xfId="10038" builtinId="9" hidden="1"/>
    <cellStyle name="Followed Hyperlink" xfId="10006" builtinId="9" hidden="1"/>
    <cellStyle name="Followed Hyperlink" xfId="9998" builtinId="9" hidden="1"/>
    <cellStyle name="Followed Hyperlink" xfId="9990" builtinId="9" hidden="1"/>
    <cellStyle name="Followed Hyperlink" xfId="9984" builtinId="9" hidden="1"/>
    <cellStyle name="Followed Hyperlink" xfId="9980" builtinId="9" hidden="1"/>
    <cellStyle name="Followed Hyperlink" xfId="9976" builtinId="9" hidden="1"/>
    <cellStyle name="Followed Hyperlink" xfId="9972" builtinId="9" hidden="1"/>
    <cellStyle name="Followed Hyperlink" xfId="9968" builtinId="9" hidden="1"/>
    <cellStyle name="Followed Hyperlink" xfId="9952" builtinId="9" hidden="1"/>
    <cellStyle name="Followed Hyperlink" xfId="9956" builtinId="9" hidden="1"/>
    <cellStyle name="Followed Hyperlink" xfId="9947" builtinId="9" hidden="1"/>
    <cellStyle name="Followed Hyperlink" xfId="9939" builtinId="9" hidden="1"/>
    <cellStyle name="Followed Hyperlink" xfId="9931" builtinId="9" hidden="1"/>
    <cellStyle name="Followed Hyperlink" xfId="9923" builtinId="9" hidden="1"/>
    <cellStyle name="Followed Hyperlink" xfId="9913" builtinId="9" hidden="1"/>
    <cellStyle name="Followed Hyperlink" xfId="9905" builtinId="9" hidden="1"/>
    <cellStyle name="Followed Hyperlink" xfId="9897" builtinId="9" hidden="1"/>
    <cellStyle name="Followed Hyperlink" xfId="9889" builtinId="9" hidden="1"/>
    <cellStyle name="Followed Hyperlink" xfId="9884" builtinId="9" hidden="1"/>
    <cellStyle name="Followed Hyperlink" xfId="9896" builtinId="9" hidden="1"/>
    <cellStyle name="Followed Hyperlink" xfId="9912" builtinId="9" hidden="1"/>
    <cellStyle name="Followed Hyperlink" xfId="9880" builtinId="9" hidden="1"/>
    <cellStyle name="Followed Hyperlink" xfId="9872" builtinId="9" hidden="1"/>
    <cellStyle name="Followed Hyperlink" xfId="9864" builtinId="9" hidden="1"/>
    <cellStyle name="Followed Hyperlink" xfId="9858" builtinId="9" hidden="1"/>
    <cellStyle name="Followed Hyperlink" xfId="9854" builtinId="9" hidden="1"/>
    <cellStyle name="Followed Hyperlink" xfId="9850" builtinId="9" hidden="1"/>
    <cellStyle name="Followed Hyperlink" xfId="9846" builtinId="9" hidden="1"/>
    <cellStyle name="Followed Hyperlink" xfId="9842" builtinId="9" hidden="1"/>
    <cellStyle name="Followed Hyperlink" xfId="9826" builtinId="9" hidden="1"/>
    <cellStyle name="Followed Hyperlink" xfId="9830" builtinId="9" hidden="1"/>
    <cellStyle name="Followed Hyperlink" xfId="9821" builtinId="9" hidden="1"/>
    <cellStyle name="Followed Hyperlink" xfId="9813" builtinId="9" hidden="1"/>
    <cellStyle name="Followed Hyperlink" xfId="9805" builtinId="9" hidden="1"/>
    <cellStyle name="Followed Hyperlink" xfId="9797" builtinId="9" hidden="1"/>
    <cellStyle name="Followed Hyperlink" xfId="9787" builtinId="9" hidden="1"/>
    <cellStyle name="Followed Hyperlink" xfId="9779" builtinId="9" hidden="1"/>
    <cellStyle name="Followed Hyperlink" xfId="9771" builtinId="9" hidden="1"/>
    <cellStyle name="Followed Hyperlink" xfId="9763" builtinId="9" hidden="1"/>
    <cellStyle name="Followed Hyperlink" xfId="9758" builtinId="9" hidden="1"/>
    <cellStyle name="Followed Hyperlink" xfId="9770" builtinId="9" hidden="1"/>
    <cellStyle name="Followed Hyperlink" xfId="9786" builtinId="9" hidden="1"/>
    <cellStyle name="Followed Hyperlink" xfId="9754" builtinId="9" hidden="1"/>
    <cellStyle name="Followed Hyperlink" xfId="9746" builtinId="9" hidden="1"/>
    <cellStyle name="Followed Hyperlink" xfId="9738" builtinId="9" hidden="1"/>
    <cellStyle name="Followed Hyperlink" xfId="9732" builtinId="9" hidden="1"/>
    <cellStyle name="Followed Hyperlink" xfId="9728" builtinId="9" hidden="1"/>
    <cellStyle name="Followed Hyperlink" xfId="9724" builtinId="9" hidden="1"/>
    <cellStyle name="Followed Hyperlink" xfId="9720" builtinId="9" hidden="1"/>
    <cellStyle name="Followed Hyperlink" xfId="9716" builtinId="9" hidden="1"/>
    <cellStyle name="Followed Hyperlink" xfId="9700" builtinId="9" hidden="1"/>
    <cellStyle name="Followed Hyperlink" xfId="9704" builtinId="9" hidden="1"/>
    <cellStyle name="Followed Hyperlink" xfId="9695" builtinId="9" hidden="1"/>
    <cellStyle name="Followed Hyperlink" xfId="9687" builtinId="9" hidden="1"/>
    <cellStyle name="Followed Hyperlink" xfId="9679" builtinId="9" hidden="1"/>
    <cellStyle name="Followed Hyperlink" xfId="9671" builtinId="9" hidden="1"/>
    <cellStyle name="Followed Hyperlink" xfId="9661" builtinId="9" hidden="1"/>
    <cellStyle name="Followed Hyperlink" xfId="9653" builtinId="9" hidden="1"/>
    <cellStyle name="Followed Hyperlink" xfId="9645" builtinId="9" hidden="1"/>
    <cellStyle name="Followed Hyperlink" xfId="9637" builtinId="9" hidden="1"/>
    <cellStyle name="Followed Hyperlink" xfId="9632" builtinId="9" hidden="1"/>
    <cellStyle name="Followed Hyperlink" xfId="9644" builtinId="9" hidden="1"/>
    <cellStyle name="Followed Hyperlink" xfId="9660" builtinId="9" hidden="1"/>
    <cellStyle name="Followed Hyperlink" xfId="9628" builtinId="9" hidden="1"/>
    <cellStyle name="Followed Hyperlink" xfId="9620" builtinId="9" hidden="1"/>
    <cellStyle name="Followed Hyperlink" xfId="9612" builtinId="9" hidden="1"/>
    <cellStyle name="Followed Hyperlink" xfId="9606" builtinId="9" hidden="1"/>
    <cellStyle name="Followed Hyperlink" xfId="9602" builtinId="9" hidden="1"/>
    <cellStyle name="Followed Hyperlink" xfId="9598" builtinId="9" hidden="1"/>
    <cellStyle name="Followed Hyperlink" xfId="9594" builtinId="9" hidden="1"/>
    <cellStyle name="Followed Hyperlink" xfId="9590" builtinId="9" hidden="1"/>
    <cellStyle name="Followed Hyperlink" xfId="9574" builtinId="9" hidden="1"/>
    <cellStyle name="Followed Hyperlink" xfId="9578" builtinId="9" hidden="1"/>
    <cellStyle name="Followed Hyperlink" xfId="9569" builtinId="9" hidden="1"/>
    <cellStyle name="Followed Hyperlink" xfId="9561" builtinId="9" hidden="1"/>
    <cellStyle name="Followed Hyperlink" xfId="9553" builtinId="9" hidden="1"/>
    <cellStyle name="Followed Hyperlink" xfId="9545" builtinId="9" hidden="1"/>
    <cellStyle name="Followed Hyperlink" xfId="9535" builtinId="9" hidden="1"/>
    <cellStyle name="Followed Hyperlink" xfId="9527" builtinId="9" hidden="1"/>
    <cellStyle name="Followed Hyperlink" xfId="9519" builtinId="9" hidden="1"/>
    <cellStyle name="Followed Hyperlink" xfId="9511" builtinId="9" hidden="1"/>
    <cellStyle name="Followed Hyperlink" xfId="9506" builtinId="9" hidden="1"/>
    <cellStyle name="Followed Hyperlink" xfId="9518" builtinId="9" hidden="1"/>
    <cellStyle name="Followed Hyperlink" xfId="9534" builtinId="9" hidden="1"/>
    <cellStyle name="Followed Hyperlink" xfId="9502" builtinId="9" hidden="1"/>
    <cellStyle name="Followed Hyperlink" xfId="9494" builtinId="9" hidden="1"/>
    <cellStyle name="Followed Hyperlink" xfId="9486" builtinId="9" hidden="1"/>
    <cellStyle name="Followed Hyperlink" xfId="9480" builtinId="9" hidden="1"/>
    <cellStyle name="Followed Hyperlink" xfId="9476" builtinId="9" hidden="1"/>
    <cellStyle name="Followed Hyperlink" xfId="9472" builtinId="9" hidden="1"/>
    <cellStyle name="Followed Hyperlink" xfId="9468" builtinId="9" hidden="1"/>
    <cellStyle name="Followed Hyperlink" xfId="9464" builtinId="9" hidden="1"/>
    <cellStyle name="Followed Hyperlink" xfId="9448" builtinId="9" hidden="1"/>
    <cellStyle name="Followed Hyperlink" xfId="9452" builtinId="9" hidden="1"/>
    <cellStyle name="Followed Hyperlink" xfId="9443" builtinId="9" hidden="1"/>
    <cellStyle name="Followed Hyperlink" xfId="9435" builtinId="9" hidden="1"/>
    <cellStyle name="Followed Hyperlink" xfId="9427" builtinId="9" hidden="1"/>
    <cellStyle name="Followed Hyperlink" xfId="9419" builtinId="9" hidden="1"/>
    <cellStyle name="Followed Hyperlink" xfId="9409" builtinId="9" hidden="1"/>
    <cellStyle name="Followed Hyperlink" xfId="9401" builtinId="9" hidden="1"/>
    <cellStyle name="Followed Hyperlink" xfId="9393" builtinId="9" hidden="1"/>
    <cellStyle name="Followed Hyperlink" xfId="9385" builtinId="9" hidden="1"/>
    <cellStyle name="Followed Hyperlink" xfId="9380" builtinId="9" hidden="1"/>
    <cellStyle name="Followed Hyperlink" xfId="9392" builtinId="9" hidden="1"/>
    <cellStyle name="Followed Hyperlink" xfId="9408" builtinId="9" hidden="1"/>
    <cellStyle name="Followed Hyperlink" xfId="9376" builtinId="9" hidden="1"/>
    <cellStyle name="Followed Hyperlink" xfId="9368" builtinId="9" hidden="1"/>
    <cellStyle name="Followed Hyperlink" xfId="9360" builtinId="9" hidden="1"/>
    <cellStyle name="Followed Hyperlink" xfId="9354" builtinId="9" hidden="1"/>
    <cellStyle name="Followed Hyperlink" xfId="9350" builtinId="9" hidden="1"/>
    <cellStyle name="Followed Hyperlink" xfId="9346" builtinId="9" hidden="1"/>
    <cellStyle name="Followed Hyperlink" xfId="9342" builtinId="9" hidden="1"/>
    <cellStyle name="Followed Hyperlink" xfId="9338" builtinId="9" hidden="1"/>
    <cellStyle name="Followed Hyperlink" xfId="9322" builtinId="9" hidden="1"/>
    <cellStyle name="Followed Hyperlink" xfId="9326" builtinId="9" hidden="1"/>
    <cellStyle name="Followed Hyperlink" xfId="9317" builtinId="9" hidden="1"/>
    <cellStyle name="Followed Hyperlink" xfId="9309" builtinId="9" hidden="1"/>
    <cellStyle name="Followed Hyperlink" xfId="9301" builtinId="9" hidden="1"/>
    <cellStyle name="Followed Hyperlink" xfId="9293" builtinId="9" hidden="1"/>
    <cellStyle name="Followed Hyperlink" xfId="9283" builtinId="9" hidden="1"/>
    <cellStyle name="Followed Hyperlink" xfId="9275" builtinId="9" hidden="1"/>
    <cellStyle name="Followed Hyperlink" xfId="9267" builtinId="9" hidden="1"/>
    <cellStyle name="Followed Hyperlink" xfId="9259" builtinId="9" hidden="1"/>
    <cellStyle name="Followed Hyperlink" xfId="9254" builtinId="9" hidden="1"/>
    <cellStyle name="Followed Hyperlink" xfId="9266" builtinId="9" hidden="1"/>
    <cellStyle name="Followed Hyperlink" xfId="9282" builtinId="9" hidden="1"/>
    <cellStyle name="Followed Hyperlink" xfId="9250" builtinId="9" hidden="1"/>
    <cellStyle name="Followed Hyperlink" xfId="9242" builtinId="9" hidden="1"/>
    <cellStyle name="Followed Hyperlink" xfId="9234" builtinId="9" hidden="1"/>
    <cellStyle name="Followed Hyperlink" xfId="9228" builtinId="9" hidden="1"/>
    <cellStyle name="Followed Hyperlink" xfId="9224" builtinId="9" hidden="1"/>
    <cellStyle name="Followed Hyperlink" xfId="9220" builtinId="9" hidden="1"/>
    <cellStyle name="Followed Hyperlink" xfId="9216" builtinId="9" hidden="1"/>
    <cellStyle name="Followed Hyperlink" xfId="9212" builtinId="9" hidden="1"/>
    <cellStyle name="Followed Hyperlink" xfId="9196" builtinId="9" hidden="1"/>
    <cellStyle name="Followed Hyperlink" xfId="9200" builtinId="9" hidden="1"/>
    <cellStyle name="Followed Hyperlink" xfId="9191" builtinId="9" hidden="1"/>
    <cellStyle name="Followed Hyperlink" xfId="9183" builtinId="9" hidden="1"/>
    <cellStyle name="Followed Hyperlink" xfId="9175" builtinId="9" hidden="1"/>
    <cellStyle name="Followed Hyperlink" xfId="9167" builtinId="9" hidden="1"/>
    <cellStyle name="Followed Hyperlink" xfId="9157" builtinId="9" hidden="1"/>
    <cellStyle name="Followed Hyperlink" xfId="9149" builtinId="9" hidden="1"/>
    <cellStyle name="Followed Hyperlink" xfId="9141" builtinId="9" hidden="1"/>
    <cellStyle name="Followed Hyperlink" xfId="9133" builtinId="9" hidden="1"/>
    <cellStyle name="Followed Hyperlink" xfId="9128" builtinId="9" hidden="1"/>
    <cellStyle name="Followed Hyperlink" xfId="9140" builtinId="9" hidden="1"/>
    <cellStyle name="Followed Hyperlink" xfId="9156" builtinId="9" hidden="1"/>
    <cellStyle name="Followed Hyperlink" xfId="9124" builtinId="9" hidden="1"/>
    <cellStyle name="Followed Hyperlink" xfId="9116" builtinId="9" hidden="1"/>
    <cellStyle name="Followed Hyperlink" xfId="9108" builtinId="9" hidden="1"/>
    <cellStyle name="Followed Hyperlink" xfId="9102" builtinId="9" hidden="1"/>
    <cellStyle name="Followed Hyperlink" xfId="9098" builtinId="9" hidden="1"/>
    <cellStyle name="Followed Hyperlink" xfId="9094" builtinId="9" hidden="1"/>
    <cellStyle name="Followed Hyperlink" xfId="9090" builtinId="9" hidden="1"/>
    <cellStyle name="Followed Hyperlink" xfId="9086" builtinId="9" hidden="1"/>
    <cellStyle name="Followed Hyperlink" xfId="9070" builtinId="9" hidden="1"/>
    <cellStyle name="Followed Hyperlink" xfId="9074" builtinId="9" hidden="1"/>
    <cellStyle name="Followed Hyperlink" xfId="9065" builtinId="9" hidden="1"/>
    <cellStyle name="Followed Hyperlink" xfId="9057" builtinId="9" hidden="1"/>
    <cellStyle name="Followed Hyperlink" xfId="9049" builtinId="9" hidden="1"/>
    <cellStyle name="Followed Hyperlink" xfId="9041" builtinId="9" hidden="1"/>
    <cellStyle name="Followed Hyperlink" xfId="9031" builtinId="9" hidden="1"/>
    <cellStyle name="Followed Hyperlink" xfId="9023" builtinId="9" hidden="1"/>
    <cellStyle name="Followed Hyperlink" xfId="9015" builtinId="9" hidden="1"/>
    <cellStyle name="Followed Hyperlink" xfId="9007" builtinId="9" hidden="1"/>
    <cellStyle name="Followed Hyperlink" xfId="9002" builtinId="9" hidden="1"/>
    <cellStyle name="Followed Hyperlink" xfId="9014" builtinId="9" hidden="1"/>
    <cellStyle name="Followed Hyperlink" xfId="9030" builtinId="9" hidden="1"/>
    <cellStyle name="Followed Hyperlink" xfId="8998" builtinId="9" hidden="1"/>
    <cellStyle name="Followed Hyperlink" xfId="8990" builtinId="9" hidden="1"/>
    <cellStyle name="Followed Hyperlink" xfId="8982" builtinId="9" hidden="1"/>
    <cellStyle name="Followed Hyperlink" xfId="8976" builtinId="9" hidden="1"/>
    <cellStyle name="Followed Hyperlink" xfId="8972" builtinId="9" hidden="1"/>
    <cellStyle name="Followed Hyperlink" xfId="8968" builtinId="9" hidden="1"/>
    <cellStyle name="Followed Hyperlink" xfId="8964" builtinId="9" hidden="1"/>
    <cellStyle name="Followed Hyperlink" xfId="8960" builtinId="9" hidden="1"/>
    <cellStyle name="Followed Hyperlink" xfId="8944" builtinId="9" hidden="1"/>
    <cellStyle name="Followed Hyperlink" xfId="8948" builtinId="9" hidden="1"/>
    <cellStyle name="Followed Hyperlink" xfId="8939" builtinId="9" hidden="1"/>
    <cellStyle name="Followed Hyperlink" xfId="8931" builtinId="9" hidden="1"/>
    <cellStyle name="Followed Hyperlink" xfId="8923" builtinId="9" hidden="1"/>
    <cellStyle name="Followed Hyperlink" xfId="8915" builtinId="9" hidden="1"/>
    <cellStyle name="Followed Hyperlink" xfId="8905" builtinId="9" hidden="1"/>
    <cellStyle name="Followed Hyperlink" xfId="8897" builtinId="9" hidden="1"/>
    <cellStyle name="Followed Hyperlink" xfId="8889" builtinId="9" hidden="1"/>
    <cellStyle name="Followed Hyperlink" xfId="8881" builtinId="9" hidden="1"/>
    <cellStyle name="Followed Hyperlink" xfId="8876" builtinId="9" hidden="1"/>
    <cellStyle name="Followed Hyperlink" xfId="8888" builtinId="9" hidden="1"/>
    <cellStyle name="Followed Hyperlink" xfId="8904" builtinId="9" hidden="1"/>
    <cellStyle name="Followed Hyperlink" xfId="8872" builtinId="9" hidden="1"/>
    <cellStyle name="Followed Hyperlink" xfId="8864" builtinId="9" hidden="1"/>
    <cellStyle name="Followed Hyperlink" xfId="8856" builtinId="9" hidden="1"/>
    <cellStyle name="Followed Hyperlink" xfId="8850" builtinId="9" hidden="1"/>
    <cellStyle name="Followed Hyperlink" xfId="8846" builtinId="9" hidden="1"/>
    <cellStyle name="Followed Hyperlink" xfId="8842" builtinId="9" hidden="1"/>
    <cellStyle name="Followed Hyperlink" xfId="8838" builtinId="9" hidden="1"/>
    <cellStyle name="Followed Hyperlink" xfId="8834" builtinId="9" hidden="1"/>
    <cellStyle name="Followed Hyperlink" xfId="8818" builtinId="9" hidden="1"/>
    <cellStyle name="Followed Hyperlink" xfId="8822" builtinId="9" hidden="1"/>
    <cellStyle name="Followed Hyperlink" xfId="8813" builtinId="9" hidden="1"/>
    <cellStyle name="Followed Hyperlink" xfId="8805" builtinId="9" hidden="1"/>
    <cellStyle name="Followed Hyperlink" xfId="8797" builtinId="9" hidden="1"/>
    <cellStyle name="Followed Hyperlink" xfId="8789" builtinId="9" hidden="1"/>
    <cellStyle name="Followed Hyperlink" xfId="8779" builtinId="9" hidden="1"/>
    <cellStyle name="Followed Hyperlink" xfId="8771" builtinId="9" hidden="1"/>
    <cellStyle name="Followed Hyperlink" xfId="8763" builtinId="9" hidden="1"/>
    <cellStyle name="Followed Hyperlink" xfId="8755" builtinId="9" hidden="1"/>
    <cellStyle name="Followed Hyperlink" xfId="8750" builtinId="9" hidden="1"/>
    <cellStyle name="Followed Hyperlink" xfId="8762" builtinId="9" hidden="1"/>
    <cellStyle name="Followed Hyperlink" xfId="8778" builtinId="9" hidden="1"/>
    <cellStyle name="Followed Hyperlink" xfId="8746" builtinId="9" hidden="1"/>
    <cellStyle name="Followed Hyperlink" xfId="8738" builtinId="9" hidden="1"/>
    <cellStyle name="Followed Hyperlink" xfId="8730" builtinId="9" hidden="1"/>
    <cellStyle name="Followed Hyperlink" xfId="8724" builtinId="9" hidden="1"/>
    <cellStyle name="Followed Hyperlink" xfId="8720" builtinId="9" hidden="1"/>
    <cellStyle name="Followed Hyperlink" xfId="8716" builtinId="9" hidden="1"/>
    <cellStyle name="Followed Hyperlink" xfId="8712" builtinId="9" hidden="1"/>
    <cellStyle name="Followed Hyperlink" xfId="8708" builtinId="9" hidden="1"/>
    <cellStyle name="Followed Hyperlink" xfId="8692" builtinId="9" hidden="1"/>
    <cellStyle name="Followed Hyperlink" xfId="8696" builtinId="9" hidden="1"/>
    <cellStyle name="Followed Hyperlink" xfId="8687" builtinId="9" hidden="1"/>
    <cellStyle name="Followed Hyperlink" xfId="8679" builtinId="9" hidden="1"/>
    <cellStyle name="Followed Hyperlink" xfId="8671" builtinId="9" hidden="1"/>
    <cellStyle name="Followed Hyperlink" xfId="8663" builtinId="9" hidden="1"/>
    <cellStyle name="Followed Hyperlink" xfId="8653" builtinId="9" hidden="1"/>
    <cellStyle name="Followed Hyperlink" xfId="8645" builtinId="9" hidden="1"/>
    <cellStyle name="Followed Hyperlink" xfId="8637" builtinId="9" hidden="1"/>
    <cellStyle name="Followed Hyperlink" xfId="8629" builtinId="9" hidden="1"/>
    <cellStyle name="Followed Hyperlink" xfId="8624" builtinId="9" hidden="1"/>
    <cellStyle name="Followed Hyperlink" xfId="8636" builtinId="9" hidden="1"/>
    <cellStyle name="Followed Hyperlink" xfId="8652" builtinId="9" hidden="1"/>
    <cellStyle name="Followed Hyperlink" xfId="8620" builtinId="9" hidden="1"/>
    <cellStyle name="Followed Hyperlink" xfId="8612" builtinId="9" hidden="1"/>
    <cellStyle name="Followed Hyperlink" xfId="8604" builtinId="9" hidden="1"/>
    <cellStyle name="Followed Hyperlink" xfId="8598" builtinId="9" hidden="1"/>
    <cellStyle name="Followed Hyperlink" xfId="8594" builtinId="9" hidden="1"/>
    <cellStyle name="Followed Hyperlink" xfId="8590" builtinId="9" hidden="1"/>
    <cellStyle name="Followed Hyperlink" xfId="8586" builtinId="9" hidden="1"/>
    <cellStyle name="Followed Hyperlink" xfId="8582" builtinId="9" hidden="1"/>
    <cellStyle name="Followed Hyperlink" xfId="8566" builtinId="9" hidden="1"/>
    <cellStyle name="Followed Hyperlink" xfId="8570" builtinId="9" hidden="1"/>
    <cellStyle name="Followed Hyperlink" xfId="8561" builtinId="9" hidden="1"/>
    <cellStyle name="Followed Hyperlink" xfId="8553" builtinId="9" hidden="1"/>
    <cellStyle name="Followed Hyperlink" xfId="8545" builtinId="9" hidden="1"/>
    <cellStyle name="Followed Hyperlink" xfId="8537" builtinId="9" hidden="1"/>
    <cellStyle name="Followed Hyperlink" xfId="8527" builtinId="9" hidden="1"/>
    <cellStyle name="Followed Hyperlink" xfId="8519" builtinId="9" hidden="1"/>
    <cellStyle name="Followed Hyperlink" xfId="8511" builtinId="9" hidden="1"/>
    <cellStyle name="Followed Hyperlink" xfId="8503" builtinId="9" hidden="1"/>
    <cellStyle name="Followed Hyperlink" xfId="8498" builtinId="9" hidden="1"/>
    <cellStyle name="Followed Hyperlink" xfId="8510" builtinId="9" hidden="1"/>
    <cellStyle name="Followed Hyperlink" xfId="8526" builtinId="9" hidden="1"/>
    <cellStyle name="Followed Hyperlink" xfId="8494" builtinId="9" hidden="1"/>
    <cellStyle name="Followed Hyperlink" xfId="8486" builtinId="9" hidden="1"/>
    <cellStyle name="Followed Hyperlink" xfId="8478" builtinId="9" hidden="1"/>
    <cellStyle name="Followed Hyperlink" xfId="8472" builtinId="9" hidden="1"/>
    <cellStyle name="Followed Hyperlink" xfId="8468" builtinId="9" hidden="1"/>
    <cellStyle name="Followed Hyperlink" xfId="8464" builtinId="9" hidden="1"/>
    <cellStyle name="Followed Hyperlink" xfId="8460" builtinId="9" hidden="1"/>
    <cellStyle name="Followed Hyperlink" xfId="8456" builtinId="9" hidden="1"/>
    <cellStyle name="Followed Hyperlink" xfId="8440" builtinId="9" hidden="1"/>
    <cellStyle name="Followed Hyperlink" xfId="8444" builtinId="9" hidden="1"/>
    <cellStyle name="Followed Hyperlink" xfId="8435" builtinId="9" hidden="1"/>
    <cellStyle name="Followed Hyperlink" xfId="8427" builtinId="9" hidden="1"/>
    <cellStyle name="Followed Hyperlink" xfId="8419" builtinId="9" hidden="1"/>
    <cellStyle name="Followed Hyperlink" xfId="8411" builtinId="9" hidden="1"/>
    <cellStyle name="Followed Hyperlink" xfId="8401" builtinId="9" hidden="1"/>
    <cellStyle name="Followed Hyperlink" xfId="8393" builtinId="9" hidden="1"/>
    <cellStyle name="Followed Hyperlink" xfId="8385" builtinId="9" hidden="1"/>
    <cellStyle name="Followed Hyperlink" xfId="8377" builtinId="9" hidden="1"/>
    <cellStyle name="Followed Hyperlink" xfId="8372" builtinId="9" hidden="1"/>
    <cellStyle name="Followed Hyperlink" xfId="8384" builtinId="9" hidden="1"/>
    <cellStyle name="Followed Hyperlink" xfId="8400" builtinId="9" hidden="1"/>
    <cellStyle name="Followed Hyperlink" xfId="8368" builtinId="9" hidden="1"/>
    <cellStyle name="Followed Hyperlink" xfId="8360" builtinId="9" hidden="1"/>
    <cellStyle name="Followed Hyperlink" xfId="8352" builtinId="9" hidden="1"/>
    <cellStyle name="Followed Hyperlink" xfId="8346" builtinId="9" hidden="1"/>
    <cellStyle name="Followed Hyperlink" xfId="8342" builtinId="9" hidden="1"/>
    <cellStyle name="Followed Hyperlink" xfId="8338" builtinId="9" hidden="1"/>
    <cellStyle name="Followed Hyperlink" xfId="8334" builtinId="9" hidden="1"/>
    <cellStyle name="Followed Hyperlink" xfId="8330" builtinId="9" hidden="1"/>
    <cellStyle name="Followed Hyperlink" xfId="8314" builtinId="9" hidden="1"/>
    <cellStyle name="Followed Hyperlink" xfId="8318" builtinId="9" hidden="1"/>
    <cellStyle name="Followed Hyperlink" xfId="8309" builtinId="9" hidden="1"/>
    <cellStyle name="Followed Hyperlink" xfId="8301" builtinId="9" hidden="1"/>
    <cellStyle name="Followed Hyperlink" xfId="8293" builtinId="9" hidden="1"/>
    <cellStyle name="Followed Hyperlink" xfId="8285" builtinId="9" hidden="1"/>
    <cellStyle name="Followed Hyperlink" xfId="8275" builtinId="9" hidden="1"/>
    <cellStyle name="Followed Hyperlink" xfId="8267" builtinId="9" hidden="1"/>
    <cellStyle name="Followed Hyperlink" xfId="8259" builtinId="9" hidden="1"/>
    <cellStyle name="Followed Hyperlink" xfId="8251" builtinId="9" hidden="1"/>
    <cellStyle name="Followed Hyperlink" xfId="8246" builtinId="9" hidden="1"/>
    <cellStyle name="Followed Hyperlink" xfId="8258" builtinId="9" hidden="1"/>
    <cellStyle name="Followed Hyperlink" xfId="8274" builtinId="9" hidden="1"/>
    <cellStyle name="Followed Hyperlink" xfId="8242" builtinId="9" hidden="1"/>
    <cellStyle name="Followed Hyperlink" xfId="8234" builtinId="9" hidden="1"/>
    <cellStyle name="Followed Hyperlink" xfId="8226" builtinId="9" hidden="1"/>
    <cellStyle name="Followed Hyperlink" xfId="8220" builtinId="9" hidden="1"/>
    <cellStyle name="Followed Hyperlink" xfId="8216" builtinId="9" hidden="1"/>
    <cellStyle name="Followed Hyperlink" xfId="8212" builtinId="9" hidden="1"/>
    <cellStyle name="Followed Hyperlink" xfId="8208" builtinId="9" hidden="1"/>
    <cellStyle name="Followed Hyperlink" xfId="8204" builtinId="9" hidden="1"/>
    <cellStyle name="Followed Hyperlink" xfId="8188" builtinId="9" hidden="1"/>
    <cellStyle name="Followed Hyperlink" xfId="8192" builtinId="9" hidden="1"/>
    <cellStyle name="Followed Hyperlink" xfId="8183" builtinId="9" hidden="1"/>
    <cellStyle name="Followed Hyperlink" xfId="8175" builtinId="9" hidden="1"/>
    <cellStyle name="Followed Hyperlink" xfId="8167" builtinId="9" hidden="1"/>
    <cellStyle name="Followed Hyperlink" xfId="8159" builtinId="9" hidden="1"/>
    <cellStyle name="Followed Hyperlink" xfId="8149" builtinId="9" hidden="1"/>
    <cellStyle name="Followed Hyperlink" xfId="8141" builtinId="9" hidden="1"/>
    <cellStyle name="Followed Hyperlink" xfId="8133" builtinId="9" hidden="1"/>
    <cellStyle name="Followed Hyperlink" xfId="8125" builtinId="9" hidden="1"/>
    <cellStyle name="Followed Hyperlink" xfId="8120" builtinId="9" hidden="1"/>
    <cellStyle name="Followed Hyperlink" xfId="8132" builtinId="9" hidden="1"/>
    <cellStyle name="Followed Hyperlink" xfId="8148" builtinId="9" hidden="1"/>
    <cellStyle name="Followed Hyperlink" xfId="8116" builtinId="9" hidden="1"/>
    <cellStyle name="Followed Hyperlink" xfId="8108" builtinId="9" hidden="1"/>
    <cellStyle name="Followed Hyperlink" xfId="8100" builtinId="9" hidden="1"/>
    <cellStyle name="Followed Hyperlink" xfId="8094" builtinId="9" hidden="1"/>
    <cellStyle name="Followed Hyperlink" xfId="8090" builtinId="9" hidden="1"/>
    <cellStyle name="Followed Hyperlink" xfId="8086" builtinId="9" hidden="1"/>
    <cellStyle name="Followed Hyperlink" xfId="8082" builtinId="9" hidden="1"/>
    <cellStyle name="Followed Hyperlink" xfId="8078" builtinId="9" hidden="1"/>
    <cellStyle name="Followed Hyperlink" xfId="8062" builtinId="9" hidden="1"/>
    <cellStyle name="Followed Hyperlink" xfId="8066" builtinId="9" hidden="1"/>
    <cellStyle name="Followed Hyperlink" xfId="8057" builtinId="9" hidden="1"/>
    <cellStyle name="Followed Hyperlink" xfId="8049" builtinId="9" hidden="1"/>
    <cellStyle name="Followed Hyperlink" xfId="8041" builtinId="9" hidden="1"/>
    <cellStyle name="Followed Hyperlink" xfId="8033" builtinId="9" hidden="1"/>
    <cellStyle name="Followed Hyperlink" xfId="8023" builtinId="9" hidden="1"/>
    <cellStyle name="Followed Hyperlink" xfId="8015" builtinId="9" hidden="1"/>
    <cellStyle name="Followed Hyperlink" xfId="8007" builtinId="9" hidden="1"/>
    <cellStyle name="Followed Hyperlink" xfId="7999" builtinId="9" hidden="1"/>
    <cellStyle name="Followed Hyperlink" xfId="7994" builtinId="9" hidden="1"/>
    <cellStyle name="Followed Hyperlink" xfId="8006" builtinId="9" hidden="1"/>
    <cellStyle name="Followed Hyperlink" xfId="8022" builtinId="9" hidden="1"/>
    <cellStyle name="Followed Hyperlink" xfId="7990" builtinId="9" hidden="1"/>
    <cellStyle name="Followed Hyperlink" xfId="7982" builtinId="9" hidden="1"/>
    <cellStyle name="Followed Hyperlink" xfId="7974" builtinId="9" hidden="1"/>
    <cellStyle name="Followed Hyperlink" xfId="7968" builtinId="9" hidden="1"/>
    <cellStyle name="Followed Hyperlink" xfId="7964" builtinId="9" hidden="1"/>
    <cellStyle name="Followed Hyperlink" xfId="7960" builtinId="9" hidden="1"/>
    <cellStyle name="Followed Hyperlink" xfId="7956" builtinId="9" hidden="1"/>
    <cellStyle name="Followed Hyperlink" xfId="7952" builtinId="9" hidden="1"/>
    <cellStyle name="Followed Hyperlink" xfId="7936" builtinId="9" hidden="1"/>
    <cellStyle name="Followed Hyperlink" xfId="7940" builtinId="9" hidden="1"/>
    <cellStyle name="Followed Hyperlink" xfId="7931" builtinId="9" hidden="1"/>
    <cellStyle name="Followed Hyperlink" xfId="7923" builtinId="9" hidden="1"/>
    <cellStyle name="Followed Hyperlink" xfId="7915" builtinId="9" hidden="1"/>
    <cellStyle name="Followed Hyperlink" xfId="7907" builtinId="9" hidden="1"/>
    <cellStyle name="Followed Hyperlink" xfId="7897" builtinId="9" hidden="1"/>
    <cellStyle name="Followed Hyperlink" xfId="7889" builtinId="9" hidden="1"/>
    <cellStyle name="Followed Hyperlink" xfId="7881" builtinId="9" hidden="1"/>
    <cellStyle name="Followed Hyperlink" xfId="7873" builtinId="9" hidden="1"/>
    <cellStyle name="Followed Hyperlink" xfId="7868" builtinId="9" hidden="1"/>
    <cellStyle name="Followed Hyperlink" xfId="7880" builtinId="9" hidden="1"/>
    <cellStyle name="Followed Hyperlink" xfId="7896" builtinId="9" hidden="1"/>
    <cellStyle name="Followed Hyperlink" xfId="7864" builtinId="9" hidden="1"/>
    <cellStyle name="Followed Hyperlink" xfId="7856" builtinId="9" hidden="1"/>
    <cellStyle name="Followed Hyperlink" xfId="7848" builtinId="9" hidden="1"/>
    <cellStyle name="Followed Hyperlink" xfId="7842" builtinId="9" hidden="1"/>
    <cellStyle name="Followed Hyperlink" xfId="7838" builtinId="9" hidden="1"/>
    <cellStyle name="Followed Hyperlink" xfId="7834" builtinId="9" hidden="1"/>
    <cellStyle name="Followed Hyperlink" xfId="7830" builtinId="9" hidden="1"/>
    <cellStyle name="Followed Hyperlink" xfId="7826" builtinId="9" hidden="1"/>
    <cellStyle name="Followed Hyperlink" xfId="7810" builtinId="9" hidden="1"/>
    <cellStyle name="Followed Hyperlink" xfId="7814" builtinId="9" hidden="1"/>
    <cellStyle name="Followed Hyperlink" xfId="7805" builtinId="9" hidden="1"/>
    <cellStyle name="Followed Hyperlink" xfId="7797" builtinId="9" hidden="1"/>
    <cellStyle name="Followed Hyperlink" xfId="7789" builtinId="9" hidden="1"/>
    <cellStyle name="Followed Hyperlink" xfId="7781" builtinId="9" hidden="1"/>
    <cellStyle name="Followed Hyperlink" xfId="7771" builtinId="9" hidden="1"/>
    <cellStyle name="Followed Hyperlink" xfId="7763" builtinId="9" hidden="1"/>
    <cellStyle name="Followed Hyperlink" xfId="7755" builtinId="9" hidden="1"/>
    <cellStyle name="Followed Hyperlink" xfId="7747" builtinId="9" hidden="1"/>
    <cellStyle name="Followed Hyperlink" xfId="7742" builtinId="9" hidden="1"/>
    <cellStyle name="Followed Hyperlink" xfId="7754" builtinId="9" hidden="1"/>
    <cellStyle name="Followed Hyperlink" xfId="7770" builtinId="9" hidden="1"/>
    <cellStyle name="Followed Hyperlink" xfId="7738" builtinId="9" hidden="1"/>
    <cellStyle name="Followed Hyperlink" xfId="7730" builtinId="9" hidden="1"/>
    <cellStyle name="Followed Hyperlink" xfId="7722" builtinId="9" hidden="1"/>
    <cellStyle name="Followed Hyperlink" xfId="7716" builtinId="9" hidden="1"/>
    <cellStyle name="Followed Hyperlink" xfId="7712" builtinId="9" hidden="1"/>
    <cellStyle name="Followed Hyperlink" xfId="7708" builtinId="9" hidden="1"/>
    <cellStyle name="Followed Hyperlink" xfId="7704" builtinId="9" hidden="1"/>
    <cellStyle name="Followed Hyperlink" xfId="7700" builtinId="9" hidden="1"/>
    <cellStyle name="Followed Hyperlink" xfId="7684" builtinId="9" hidden="1"/>
    <cellStyle name="Followed Hyperlink" xfId="7688" builtinId="9" hidden="1"/>
    <cellStyle name="Followed Hyperlink" xfId="7679" builtinId="9" hidden="1"/>
    <cellStyle name="Followed Hyperlink" xfId="7671" builtinId="9" hidden="1"/>
    <cellStyle name="Followed Hyperlink" xfId="7663" builtinId="9" hidden="1"/>
    <cellStyle name="Followed Hyperlink" xfId="7655" builtinId="9" hidden="1"/>
    <cellStyle name="Followed Hyperlink" xfId="7645" builtinId="9" hidden="1"/>
    <cellStyle name="Followed Hyperlink" xfId="7637" builtinId="9" hidden="1"/>
    <cellStyle name="Followed Hyperlink" xfId="7629" builtinId="9" hidden="1"/>
    <cellStyle name="Followed Hyperlink" xfId="7621" builtinId="9" hidden="1"/>
    <cellStyle name="Followed Hyperlink" xfId="7616" builtinId="9" hidden="1"/>
    <cellStyle name="Followed Hyperlink" xfId="7628" builtinId="9" hidden="1"/>
    <cellStyle name="Followed Hyperlink" xfId="7644" builtinId="9" hidden="1"/>
    <cellStyle name="Followed Hyperlink" xfId="7612" builtinId="9" hidden="1"/>
    <cellStyle name="Followed Hyperlink" xfId="7604" builtinId="9" hidden="1"/>
    <cellStyle name="Followed Hyperlink" xfId="7596" builtinId="9" hidden="1"/>
    <cellStyle name="Followed Hyperlink" xfId="7590" builtinId="9" hidden="1"/>
    <cellStyle name="Followed Hyperlink" xfId="7586" builtinId="9" hidden="1"/>
    <cellStyle name="Followed Hyperlink" xfId="7582" builtinId="9" hidden="1"/>
    <cellStyle name="Followed Hyperlink" xfId="7578" builtinId="9" hidden="1"/>
    <cellStyle name="Followed Hyperlink" xfId="7574" builtinId="9" hidden="1"/>
    <cellStyle name="Followed Hyperlink" xfId="7558" builtinId="9" hidden="1"/>
    <cellStyle name="Followed Hyperlink" xfId="7562" builtinId="9" hidden="1"/>
    <cellStyle name="Followed Hyperlink" xfId="7553" builtinId="9" hidden="1"/>
    <cellStyle name="Followed Hyperlink" xfId="7545" builtinId="9" hidden="1"/>
    <cellStyle name="Followed Hyperlink" xfId="7537" builtinId="9" hidden="1"/>
    <cellStyle name="Followed Hyperlink" xfId="7529" builtinId="9" hidden="1"/>
    <cellStyle name="Followed Hyperlink" xfId="7519" builtinId="9" hidden="1"/>
    <cellStyle name="Followed Hyperlink" xfId="7511" builtinId="9" hidden="1"/>
    <cellStyle name="Followed Hyperlink" xfId="7503" builtinId="9" hidden="1"/>
    <cellStyle name="Followed Hyperlink" xfId="7495" builtinId="9" hidden="1"/>
    <cellStyle name="Followed Hyperlink" xfId="7490" builtinId="9" hidden="1"/>
    <cellStyle name="Followed Hyperlink" xfId="7502" builtinId="9" hidden="1"/>
    <cellStyle name="Followed Hyperlink" xfId="7518" builtinId="9" hidden="1"/>
    <cellStyle name="Followed Hyperlink" xfId="7486" builtinId="9" hidden="1"/>
    <cellStyle name="Followed Hyperlink" xfId="7478" builtinId="9" hidden="1"/>
    <cellStyle name="Followed Hyperlink" xfId="7470" builtinId="9" hidden="1"/>
    <cellStyle name="Followed Hyperlink" xfId="7464" builtinId="9" hidden="1"/>
    <cellStyle name="Followed Hyperlink" xfId="7460" builtinId="9" hidden="1"/>
    <cellStyle name="Followed Hyperlink" xfId="7456" builtinId="9" hidden="1"/>
    <cellStyle name="Followed Hyperlink" xfId="7452" builtinId="9" hidden="1"/>
    <cellStyle name="Followed Hyperlink" xfId="7448" builtinId="9" hidden="1"/>
    <cellStyle name="Followed Hyperlink" xfId="7432" builtinId="9" hidden="1"/>
    <cellStyle name="Followed Hyperlink" xfId="7436" builtinId="9" hidden="1"/>
    <cellStyle name="Followed Hyperlink" xfId="7427" builtinId="9" hidden="1"/>
    <cellStyle name="Followed Hyperlink" xfId="7419" builtinId="9" hidden="1"/>
    <cellStyle name="Followed Hyperlink" xfId="7411" builtinId="9" hidden="1"/>
    <cellStyle name="Followed Hyperlink" xfId="7403" builtinId="9" hidden="1"/>
    <cellStyle name="Followed Hyperlink" xfId="7393" builtinId="9" hidden="1"/>
    <cellStyle name="Followed Hyperlink" xfId="7385" builtinId="9" hidden="1"/>
    <cellStyle name="Followed Hyperlink" xfId="7377" builtinId="9" hidden="1"/>
    <cellStyle name="Followed Hyperlink" xfId="7369" builtinId="9" hidden="1"/>
    <cellStyle name="Followed Hyperlink" xfId="7364" builtinId="9" hidden="1"/>
    <cellStyle name="Followed Hyperlink" xfId="7376" builtinId="9" hidden="1"/>
    <cellStyle name="Followed Hyperlink" xfId="7392" builtinId="9" hidden="1"/>
    <cellStyle name="Followed Hyperlink" xfId="7360" builtinId="9" hidden="1"/>
    <cellStyle name="Followed Hyperlink" xfId="7352" builtinId="9" hidden="1"/>
    <cellStyle name="Followed Hyperlink" xfId="7344" builtinId="9" hidden="1"/>
    <cellStyle name="Followed Hyperlink" xfId="7338" builtinId="9" hidden="1"/>
    <cellStyle name="Followed Hyperlink" xfId="7334" builtinId="9" hidden="1"/>
    <cellStyle name="Followed Hyperlink" xfId="7330" builtinId="9" hidden="1"/>
    <cellStyle name="Followed Hyperlink" xfId="7326" builtinId="9" hidden="1"/>
    <cellStyle name="Followed Hyperlink" xfId="7322" builtinId="9" hidden="1"/>
    <cellStyle name="Followed Hyperlink" xfId="7306" builtinId="9" hidden="1"/>
    <cellStyle name="Followed Hyperlink" xfId="7310" builtinId="9" hidden="1"/>
    <cellStyle name="Followed Hyperlink" xfId="7301" builtinId="9" hidden="1"/>
    <cellStyle name="Followed Hyperlink" xfId="7293" builtinId="9" hidden="1"/>
    <cellStyle name="Followed Hyperlink" xfId="7285" builtinId="9" hidden="1"/>
    <cellStyle name="Followed Hyperlink" xfId="7277" builtinId="9" hidden="1"/>
    <cellStyle name="Followed Hyperlink" xfId="7267" builtinId="9" hidden="1"/>
    <cellStyle name="Followed Hyperlink" xfId="7259" builtinId="9" hidden="1"/>
    <cellStyle name="Followed Hyperlink" xfId="7251" builtinId="9" hidden="1"/>
    <cellStyle name="Followed Hyperlink" xfId="7243" builtinId="9" hidden="1"/>
    <cellStyle name="Followed Hyperlink" xfId="7238" builtinId="9" hidden="1"/>
    <cellStyle name="Followed Hyperlink" xfId="7250" builtinId="9" hidden="1"/>
    <cellStyle name="Followed Hyperlink" xfId="7266" builtinId="9" hidden="1"/>
    <cellStyle name="Followed Hyperlink" xfId="7234" builtinId="9" hidden="1"/>
    <cellStyle name="Followed Hyperlink" xfId="7226" builtinId="9" hidden="1"/>
    <cellStyle name="Followed Hyperlink" xfId="7218" builtinId="9" hidden="1"/>
    <cellStyle name="Followed Hyperlink" xfId="7212" builtinId="9" hidden="1"/>
    <cellStyle name="Followed Hyperlink" xfId="7208" builtinId="9" hidden="1"/>
    <cellStyle name="Followed Hyperlink" xfId="7204" builtinId="9" hidden="1"/>
    <cellStyle name="Followed Hyperlink" xfId="7200" builtinId="9" hidden="1"/>
    <cellStyle name="Followed Hyperlink" xfId="7196" builtinId="9" hidden="1"/>
    <cellStyle name="Followed Hyperlink" xfId="7180" builtinId="9" hidden="1"/>
    <cellStyle name="Followed Hyperlink" xfId="7184" builtinId="9" hidden="1"/>
    <cellStyle name="Followed Hyperlink" xfId="7175" builtinId="9" hidden="1"/>
    <cellStyle name="Followed Hyperlink" xfId="7167" builtinId="9" hidden="1"/>
    <cellStyle name="Followed Hyperlink" xfId="7159" builtinId="9" hidden="1"/>
    <cellStyle name="Followed Hyperlink" xfId="7151" builtinId="9" hidden="1"/>
    <cellStyle name="Followed Hyperlink" xfId="7141" builtinId="9" hidden="1"/>
    <cellStyle name="Followed Hyperlink" xfId="7133" builtinId="9" hidden="1"/>
    <cellStyle name="Followed Hyperlink" xfId="7125" builtinId="9" hidden="1"/>
    <cellStyle name="Followed Hyperlink" xfId="7117" builtinId="9" hidden="1"/>
    <cellStyle name="Followed Hyperlink" xfId="7112" builtinId="9" hidden="1"/>
    <cellStyle name="Followed Hyperlink" xfId="7124" builtinId="9" hidden="1"/>
    <cellStyle name="Followed Hyperlink" xfId="7140" builtinId="9" hidden="1"/>
    <cellStyle name="Followed Hyperlink" xfId="7108" builtinId="9" hidden="1"/>
    <cellStyle name="Followed Hyperlink" xfId="7100" builtinId="9" hidden="1"/>
    <cellStyle name="Followed Hyperlink" xfId="7092" builtinId="9" hidden="1"/>
    <cellStyle name="Followed Hyperlink" xfId="7086" builtinId="9" hidden="1"/>
    <cellStyle name="Followed Hyperlink" xfId="7082" builtinId="9" hidden="1"/>
    <cellStyle name="Followed Hyperlink" xfId="7078" builtinId="9" hidden="1"/>
    <cellStyle name="Followed Hyperlink" xfId="7074" builtinId="9" hidden="1"/>
    <cellStyle name="Followed Hyperlink" xfId="7070" builtinId="9" hidden="1"/>
    <cellStyle name="Followed Hyperlink" xfId="7054" builtinId="9" hidden="1"/>
    <cellStyle name="Followed Hyperlink" xfId="7058" builtinId="9" hidden="1"/>
    <cellStyle name="Followed Hyperlink" xfId="7049" builtinId="9" hidden="1"/>
    <cellStyle name="Followed Hyperlink" xfId="7041" builtinId="9" hidden="1"/>
    <cellStyle name="Followed Hyperlink" xfId="7033" builtinId="9" hidden="1"/>
    <cellStyle name="Followed Hyperlink" xfId="7025" builtinId="9" hidden="1"/>
    <cellStyle name="Followed Hyperlink" xfId="7015" builtinId="9" hidden="1"/>
    <cellStyle name="Followed Hyperlink" xfId="7007" builtinId="9" hidden="1"/>
    <cellStyle name="Followed Hyperlink" xfId="6999" builtinId="9" hidden="1"/>
    <cellStyle name="Followed Hyperlink" xfId="6991" builtinId="9" hidden="1"/>
    <cellStyle name="Followed Hyperlink" xfId="6986" builtinId="9" hidden="1"/>
    <cellStyle name="Followed Hyperlink" xfId="6998" builtinId="9" hidden="1"/>
    <cellStyle name="Followed Hyperlink" xfId="7014" builtinId="9" hidden="1"/>
    <cellStyle name="Followed Hyperlink" xfId="6982" builtinId="9" hidden="1"/>
    <cellStyle name="Followed Hyperlink" xfId="6974" builtinId="9" hidden="1"/>
    <cellStyle name="Followed Hyperlink" xfId="6966" builtinId="9" hidden="1"/>
    <cellStyle name="Followed Hyperlink" xfId="6960" builtinId="9" hidden="1"/>
    <cellStyle name="Followed Hyperlink" xfId="6956" builtinId="9" hidden="1"/>
    <cellStyle name="Followed Hyperlink" xfId="6952" builtinId="9" hidden="1"/>
    <cellStyle name="Followed Hyperlink" xfId="6948" builtinId="9" hidden="1"/>
    <cellStyle name="Followed Hyperlink" xfId="6944" builtinId="9" hidden="1"/>
    <cellStyle name="Followed Hyperlink" xfId="6928" builtinId="9" hidden="1"/>
    <cellStyle name="Followed Hyperlink" xfId="6932" builtinId="9" hidden="1"/>
    <cellStyle name="Followed Hyperlink" xfId="6923" builtinId="9" hidden="1"/>
    <cellStyle name="Followed Hyperlink" xfId="6915" builtinId="9" hidden="1"/>
    <cellStyle name="Followed Hyperlink" xfId="6907" builtinId="9" hidden="1"/>
    <cellStyle name="Followed Hyperlink" xfId="6899" builtinId="9" hidden="1"/>
    <cellStyle name="Followed Hyperlink" xfId="6889" builtinId="9" hidden="1"/>
    <cellStyle name="Followed Hyperlink" xfId="6881" builtinId="9" hidden="1"/>
    <cellStyle name="Followed Hyperlink" xfId="6873" builtinId="9" hidden="1"/>
    <cellStyle name="Followed Hyperlink" xfId="6865" builtinId="9" hidden="1"/>
    <cellStyle name="Followed Hyperlink" xfId="6860" builtinId="9" hidden="1"/>
    <cellStyle name="Followed Hyperlink" xfId="6872" builtinId="9" hidden="1"/>
    <cellStyle name="Followed Hyperlink" xfId="6888" builtinId="9" hidden="1"/>
    <cellStyle name="Followed Hyperlink" xfId="6856" builtinId="9" hidden="1"/>
    <cellStyle name="Followed Hyperlink" xfId="6848" builtinId="9" hidden="1"/>
    <cellStyle name="Followed Hyperlink" xfId="6840" builtinId="9" hidden="1"/>
    <cellStyle name="Followed Hyperlink" xfId="6834" builtinId="9" hidden="1"/>
    <cellStyle name="Followed Hyperlink" xfId="6830" builtinId="9" hidden="1"/>
    <cellStyle name="Followed Hyperlink" xfId="6826" builtinId="9" hidden="1"/>
    <cellStyle name="Followed Hyperlink" xfId="6822" builtinId="9" hidden="1"/>
    <cellStyle name="Followed Hyperlink" xfId="6818" builtinId="9" hidden="1"/>
    <cellStyle name="Followed Hyperlink" xfId="6802" builtinId="9" hidden="1"/>
    <cellStyle name="Followed Hyperlink" xfId="6806" builtinId="9" hidden="1"/>
    <cellStyle name="Followed Hyperlink" xfId="6797" builtinId="9" hidden="1"/>
    <cellStyle name="Followed Hyperlink" xfId="6789" builtinId="9" hidden="1"/>
    <cellStyle name="Followed Hyperlink" xfId="6781" builtinId="9" hidden="1"/>
    <cellStyle name="Followed Hyperlink" xfId="6773" builtinId="9" hidden="1"/>
    <cellStyle name="Followed Hyperlink" xfId="6763" builtinId="9" hidden="1"/>
    <cellStyle name="Followed Hyperlink" xfId="6755" builtinId="9" hidden="1"/>
    <cellStyle name="Followed Hyperlink" xfId="6747" builtinId="9" hidden="1"/>
    <cellStyle name="Followed Hyperlink" xfId="6739" builtinId="9" hidden="1"/>
    <cellStyle name="Followed Hyperlink" xfId="6734" builtinId="9" hidden="1"/>
    <cellStyle name="Followed Hyperlink" xfId="6746" builtinId="9" hidden="1"/>
    <cellStyle name="Followed Hyperlink" xfId="6762" builtinId="9" hidden="1"/>
    <cellStyle name="Followed Hyperlink" xfId="6730" builtinId="9" hidden="1"/>
    <cellStyle name="Followed Hyperlink" xfId="6722" builtinId="9" hidden="1"/>
    <cellStyle name="Followed Hyperlink" xfId="6714" builtinId="9" hidden="1"/>
    <cellStyle name="Followed Hyperlink" xfId="6708" builtinId="9" hidden="1"/>
    <cellStyle name="Followed Hyperlink" xfId="6704" builtinId="9" hidden="1"/>
    <cellStyle name="Followed Hyperlink" xfId="6700" builtinId="9" hidden="1"/>
    <cellStyle name="Followed Hyperlink" xfId="6696" builtinId="9" hidden="1"/>
    <cellStyle name="Followed Hyperlink" xfId="6692" builtinId="9" hidden="1"/>
    <cellStyle name="Followed Hyperlink" xfId="6676" builtinId="9" hidden="1"/>
    <cellStyle name="Followed Hyperlink" xfId="6680" builtinId="9" hidden="1"/>
    <cellStyle name="Followed Hyperlink" xfId="6671" builtinId="9" hidden="1"/>
    <cellStyle name="Followed Hyperlink" xfId="6663" builtinId="9" hidden="1"/>
    <cellStyle name="Followed Hyperlink" xfId="6655" builtinId="9" hidden="1"/>
    <cellStyle name="Followed Hyperlink" xfId="6647" builtinId="9" hidden="1"/>
    <cellStyle name="Followed Hyperlink" xfId="6637" builtinId="9" hidden="1"/>
    <cellStyle name="Followed Hyperlink" xfId="6629" builtinId="9" hidden="1"/>
    <cellStyle name="Followed Hyperlink" xfId="6621" builtinId="9" hidden="1"/>
    <cellStyle name="Followed Hyperlink" xfId="6613" builtinId="9" hidden="1"/>
    <cellStyle name="Followed Hyperlink" xfId="6608" builtinId="9" hidden="1"/>
    <cellStyle name="Followed Hyperlink" xfId="6620" builtinId="9" hidden="1"/>
    <cellStyle name="Followed Hyperlink" xfId="6636" builtinId="9" hidden="1"/>
    <cellStyle name="Followed Hyperlink" xfId="6604" builtinId="9" hidden="1"/>
    <cellStyle name="Followed Hyperlink" xfId="6596" builtinId="9" hidden="1"/>
    <cellStyle name="Followed Hyperlink" xfId="6588" builtinId="9" hidden="1"/>
    <cellStyle name="Followed Hyperlink" xfId="6582" builtinId="9" hidden="1"/>
    <cellStyle name="Followed Hyperlink" xfId="6578" builtinId="9" hidden="1"/>
    <cellStyle name="Followed Hyperlink" xfId="6574" builtinId="9" hidden="1"/>
    <cellStyle name="Followed Hyperlink" xfId="6570" builtinId="9" hidden="1"/>
    <cellStyle name="Followed Hyperlink" xfId="6566" builtinId="9" hidden="1"/>
    <cellStyle name="Followed Hyperlink" xfId="6550" builtinId="9" hidden="1"/>
    <cellStyle name="Followed Hyperlink" xfId="6554" builtinId="9" hidden="1"/>
    <cellStyle name="Followed Hyperlink" xfId="6545" builtinId="9" hidden="1"/>
    <cellStyle name="Followed Hyperlink" xfId="6537" builtinId="9" hidden="1"/>
    <cellStyle name="Followed Hyperlink" xfId="6529" builtinId="9" hidden="1"/>
    <cellStyle name="Followed Hyperlink" xfId="6521" builtinId="9" hidden="1"/>
    <cellStyle name="Followed Hyperlink" xfId="6511" builtinId="9" hidden="1"/>
    <cellStyle name="Followed Hyperlink" xfId="6503" builtinId="9" hidden="1"/>
    <cellStyle name="Followed Hyperlink" xfId="6495" builtinId="9" hidden="1"/>
    <cellStyle name="Followed Hyperlink" xfId="6487" builtinId="9" hidden="1"/>
    <cellStyle name="Followed Hyperlink" xfId="6482" builtinId="9" hidden="1"/>
    <cellStyle name="Followed Hyperlink" xfId="6494" builtinId="9" hidden="1"/>
    <cellStyle name="Followed Hyperlink" xfId="6510" builtinId="9" hidden="1"/>
    <cellStyle name="Followed Hyperlink" xfId="6478" builtinId="9" hidden="1"/>
    <cellStyle name="Followed Hyperlink" xfId="6470" builtinId="9" hidden="1"/>
    <cellStyle name="Followed Hyperlink" xfId="6462" builtinId="9" hidden="1"/>
    <cellStyle name="Followed Hyperlink" xfId="6456" builtinId="9" hidden="1"/>
    <cellStyle name="Followed Hyperlink" xfId="6452" builtinId="9" hidden="1"/>
    <cellStyle name="Followed Hyperlink" xfId="6448" builtinId="9" hidden="1"/>
    <cellStyle name="Followed Hyperlink" xfId="6444" builtinId="9" hidden="1"/>
    <cellStyle name="Followed Hyperlink" xfId="6440" builtinId="9" hidden="1"/>
    <cellStyle name="Followed Hyperlink" xfId="6424" builtinId="9" hidden="1"/>
    <cellStyle name="Followed Hyperlink" xfId="6428" builtinId="9" hidden="1"/>
    <cellStyle name="Followed Hyperlink" xfId="6419" builtinId="9" hidden="1"/>
    <cellStyle name="Followed Hyperlink" xfId="6411" builtinId="9" hidden="1"/>
    <cellStyle name="Followed Hyperlink" xfId="6403" builtinId="9" hidden="1"/>
    <cellStyle name="Followed Hyperlink" xfId="6395" builtinId="9" hidden="1"/>
    <cellStyle name="Followed Hyperlink" xfId="6385" builtinId="9" hidden="1"/>
    <cellStyle name="Followed Hyperlink" xfId="6377" builtinId="9" hidden="1"/>
    <cellStyle name="Followed Hyperlink" xfId="6369" builtinId="9" hidden="1"/>
    <cellStyle name="Followed Hyperlink" xfId="6361" builtinId="9" hidden="1"/>
    <cellStyle name="Followed Hyperlink" xfId="6356" builtinId="9" hidden="1"/>
    <cellStyle name="Followed Hyperlink" xfId="6368" builtinId="9" hidden="1"/>
    <cellStyle name="Followed Hyperlink" xfId="6384" builtinId="9" hidden="1"/>
    <cellStyle name="Followed Hyperlink" xfId="6352" builtinId="9" hidden="1"/>
    <cellStyle name="Followed Hyperlink" xfId="6344" builtinId="9" hidden="1"/>
    <cellStyle name="Followed Hyperlink" xfId="6336" builtinId="9" hidden="1"/>
    <cellStyle name="Followed Hyperlink" xfId="6330" builtinId="9" hidden="1"/>
    <cellStyle name="Followed Hyperlink" xfId="6326" builtinId="9" hidden="1"/>
    <cellStyle name="Followed Hyperlink" xfId="6322" builtinId="9" hidden="1"/>
    <cellStyle name="Followed Hyperlink" xfId="6318" builtinId="9" hidden="1"/>
    <cellStyle name="Followed Hyperlink" xfId="6314" builtinId="9" hidden="1"/>
    <cellStyle name="Followed Hyperlink" xfId="6298" builtinId="9" hidden="1"/>
    <cellStyle name="Followed Hyperlink" xfId="6302" builtinId="9" hidden="1"/>
    <cellStyle name="Followed Hyperlink" xfId="6293" builtinId="9" hidden="1"/>
    <cellStyle name="Followed Hyperlink" xfId="6285" builtinId="9" hidden="1"/>
    <cellStyle name="Followed Hyperlink" xfId="6277" builtinId="9" hidden="1"/>
    <cellStyle name="Followed Hyperlink" xfId="6269" builtinId="9" hidden="1"/>
    <cellStyle name="Followed Hyperlink" xfId="6259" builtinId="9" hidden="1"/>
    <cellStyle name="Followed Hyperlink" xfId="6251" builtinId="9" hidden="1"/>
    <cellStyle name="Followed Hyperlink" xfId="6243" builtinId="9" hidden="1"/>
    <cellStyle name="Followed Hyperlink" xfId="6235" builtinId="9" hidden="1"/>
    <cellStyle name="Followed Hyperlink" xfId="6230" builtinId="9" hidden="1"/>
    <cellStyle name="Followed Hyperlink" xfId="6242" builtinId="9" hidden="1"/>
    <cellStyle name="Followed Hyperlink" xfId="6258" builtinId="9" hidden="1"/>
    <cellStyle name="Followed Hyperlink" xfId="6226" builtinId="9" hidden="1"/>
    <cellStyle name="Followed Hyperlink" xfId="6218" builtinId="9" hidden="1"/>
    <cellStyle name="Followed Hyperlink" xfId="6210" builtinId="9" hidden="1"/>
    <cellStyle name="Followed Hyperlink" xfId="6204" builtinId="9" hidden="1"/>
    <cellStyle name="Followed Hyperlink" xfId="6200" builtinId="9" hidden="1"/>
    <cellStyle name="Followed Hyperlink" xfId="6196" builtinId="9" hidden="1"/>
    <cellStyle name="Followed Hyperlink" xfId="6192" builtinId="9" hidden="1"/>
    <cellStyle name="Followed Hyperlink" xfId="6188" builtinId="9" hidden="1"/>
    <cellStyle name="Followed Hyperlink" xfId="6172" builtinId="9" hidden="1"/>
    <cellStyle name="Followed Hyperlink" xfId="6176" builtinId="9" hidden="1"/>
    <cellStyle name="Followed Hyperlink" xfId="6167" builtinId="9" hidden="1"/>
    <cellStyle name="Followed Hyperlink" xfId="6159" builtinId="9" hidden="1"/>
    <cellStyle name="Followed Hyperlink" xfId="6151" builtinId="9" hidden="1"/>
    <cellStyle name="Followed Hyperlink" xfId="6143" builtinId="9" hidden="1"/>
    <cellStyle name="Followed Hyperlink" xfId="6133" builtinId="9" hidden="1"/>
    <cellStyle name="Followed Hyperlink" xfId="6125" builtinId="9" hidden="1"/>
    <cellStyle name="Followed Hyperlink" xfId="6117" builtinId="9" hidden="1"/>
    <cellStyle name="Followed Hyperlink" xfId="6109" builtinId="9" hidden="1"/>
    <cellStyle name="Followed Hyperlink" xfId="6104" builtinId="9" hidden="1"/>
    <cellStyle name="Followed Hyperlink" xfId="6116" builtinId="9" hidden="1"/>
    <cellStyle name="Followed Hyperlink" xfId="6132" builtinId="9" hidden="1"/>
    <cellStyle name="Followed Hyperlink" xfId="6100" builtinId="9" hidden="1"/>
    <cellStyle name="Followed Hyperlink" xfId="6092" builtinId="9" hidden="1"/>
    <cellStyle name="Followed Hyperlink" xfId="6084" builtinId="9" hidden="1"/>
    <cellStyle name="Followed Hyperlink" xfId="6078" builtinId="9" hidden="1"/>
    <cellStyle name="Followed Hyperlink" xfId="6074" builtinId="9" hidden="1"/>
    <cellStyle name="Followed Hyperlink" xfId="6070" builtinId="9" hidden="1"/>
    <cellStyle name="Followed Hyperlink" xfId="6066" builtinId="9" hidden="1"/>
    <cellStyle name="Followed Hyperlink" xfId="6062" builtinId="9" hidden="1"/>
    <cellStyle name="Followed Hyperlink" xfId="6046" builtinId="9" hidden="1"/>
    <cellStyle name="Followed Hyperlink" xfId="6050" builtinId="9" hidden="1"/>
    <cellStyle name="Followed Hyperlink" xfId="6041" builtinId="9" hidden="1"/>
    <cellStyle name="Followed Hyperlink" xfId="6033" builtinId="9" hidden="1"/>
    <cellStyle name="Followed Hyperlink" xfId="6025" builtinId="9" hidden="1"/>
    <cellStyle name="Followed Hyperlink" xfId="6017" builtinId="9" hidden="1"/>
    <cellStyle name="Followed Hyperlink" xfId="6007" builtinId="9" hidden="1"/>
    <cellStyle name="Followed Hyperlink" xfId="5999" builtinId="9" hidden="1"/>
    <cellStyle name="Followed Hyperlink" xfId="5991" builtinId="9" hidden="1"/>
    <cellStyle name="Followed Hyperlink" xfId="5983" builtinId="9" hidden="1"/>
    <cellStyle name="Followed Hyperlink" xfId="5978" builtinId="9" hidden="1"/>
    <cellStyle name="Followed Hyperlink" xfId="5990" builtinId="9" hidden="1"/>
    <cellStyle name="Followed Hyperlink" xfId="6006" builtinId="9" hidden="1"/>
    <cellStyle name="Followed Hyperlink" xfId="5974" builtinId="9" hidden="1"/>
    <cellStyle name="Followed Hyperlink" xfId="5966" builtinId="9" hidden="1"/>
    <cellStyle name="Followed Hyperlink" xfId="5958" builtinId="9" hidden="1"/>
    <cellStyle name="Followed Hyperlink" xfId="5952" builtinId="9" hidden="1"/>
    <cellStyle name="Followed Hyperlink" xfId="5948" builtinId="9" hidden="1"/>
    <cellStyle name="Followed Hyperlink" xfId="5944" builtinId="9" hidden="1"/>
    <cellStyle name="Followed Hyperlink" xfId="5940" builtinId="9" hidden="1"/>
    <cellStyle name="Followed Hyperlink" xfId="5936" builtinId="9" hidden="1"/>
    <cellStyle name="Followed Hyperlink" xfId="5920" builtinId="9" hidden="1"/>
    <cellStyle name="Followed Hyperlink" xfId="5924" builtinId="9" hidden="1"/>
    <cellStyle name="Followed Hyperlink" xfId="5915" builtinId="9" hidden="1"/>
    <cellStyle name="Followed Hyperlink" xfId="5907" builtinId="9" hidden="1"/>
    <cellStyle name="Followed Hyperlink" xfId="5899" builtinId="9" hidden="1"/>
    <cellStyle name="Followed Hyperlink" xfId="5891" builtinId="9" hidden="1"/>
    <cellStyle name="Followed Hyperlink" xfId="5881" builtinId="9" hidden="1"/>
    <cellStyle name="Followed Hyperlink" xfId="5873" builtinId="9" hidden="1"/>
    <cellStyle name="Followed Hyperlink" xfId="5865" builtinId="9" hidden="1"/>
    <cellStyle name="Followed Hyperlink" xfId="5857" builtinId="9" hidden="1"/>
    <cellStyle name="Followed Hyperlink" xfId="5852" builtinId="9" hidden="1"/>
    <cellStyle name="Followed Hyperlink" xfId="5864" builtinId="9" hidden="1"/>
    <cellStyle name="Followed Hyperlink" xfId="5880" builtinId="9" hidden="1"/>
    <cellStyle name="Followed Hyperlink" xfId="5848" builtinId="9" hidden="1"/>
    <cellStyle name="Followed Hyperlink" xfId="5840" builtinId="9" hidden="1"/>
    <cellStyle name="Followed Hyperlink" xfId="5832" builtinId="9" hidden="1"/>
    <cellStyle name="Followed Hyperlink" xfId="5826" builtinId="9" hidden="1"/>
    <cellStyle name="Followed Hyperlink" xfId="5822" builtinId="9" hidden="1"/>
    <cellStyle name="Followed Hyperlink" xfId="5818" builtinId="9" hidden="1"/>
    <cellStyle name="Followed Hyperlink" xfId="5814" builtinId="9" hidden="1"/>
    <cellStyle name="Followed Hyperlink" xfId="5810" builtinId="9" hidden="1"/>
    <cellStyle name="Followed Hyperlink" xfId="5794" builtinId="9" hidden="1"/>
    <cellStyle name="Followed Hyperlink" xfId="5798" builtinId="9" hidden="1"/>
    <cellStyle name="Followed Hyperlink" xfId="5789" builtinId="9" hidden="1"/>
    <cellStyle name="Followed Hyperlink" xfId="5781" builtinId="9" hidden="1"/>
    <cellStyle name="Followed Hyperlink" xfId="5773" builtinId="9" hidden="1"/>
    <cellStyle name="Followed Hyperlink" xfId="5765" builtinId="9" hidden="1"/>
    <cellStyle name="Followed Hyperlink" xfId="5755" builtinId="9" hidden="1"/>
    <cellStyle name="Followed Hyperlink" xfId="5747" builtinId="9" hidden="1"/>
    <cellStyle name="Followed Hyperlink" xfId="5739" builtinId="9" hidden="1"/>
    <cellStyle name="Followed Hyperlink" xfId="5731" builtinId="9" hidden="1"/>
    <cellStyle name="Followed Hyperlink" xfId="5726" builtinId="9" hidden="1"/>
    <cellStyle name="Followed Hyperlink" xfId="5738" builtinId="9" hidden="1"/>
    <cellStyle name="Followed Hyperlink" xfId="5754" builtinId="9" hidden="1"/>
    <cellStyle name="Followed Hyperlink" xfId="5722" builtinId="9" hidden="1"/>
    <cellStyle name="Followed Hyperlink" xfId="5714" builtinId="9" hidden="1"/>
    <cellStyle name="Followed Hyperlink" xfId="5706" builtinId="9" hidden="1"/>
    <cellStyle name="Followed Hyperlink" xfId="5700" builtinId="9" hidden="1"/>
    <cellStyle name="Followed Hyperlink" xfId="5696" builtinId="9" hidden="1"/>
    <cellStyle name="Followed Hyperlink" xfId="5692" builtinId="9" hidden="1"/>
    <cellStyle name="Followed Hyperlink" xfId="5688" builtinId="9" hidden="1"/>
    <cellStyle name="Followed Hyperlink" xfId="5684" builtinId="9" hidden="1"/>
    <cellStyle name="Followed Hyperlink" xfId="5668" builtinId="9" hidden="1"/>
    <cellStyle name="Followed Hyperlink" xfId="5672" builtinId="9" hidden="1"/>
    <cellStyle name="Followed Hyperlink" xfId="5663" builtinId="9" hidden="1"/>
    <cellStyle name="Followed Hyperlink" xfId="5655" builtinId="9" hidden="1"/>
    <cellStyle name="Followed Hyperlink" xfId="5647" builtinId="9" hidden="1"/>
    <cellStyle name="Followed Hyperlink" xfId="5639" builtinId="9" hidden="1"/>
    <cellStyle name="Followed Hyperlink" xfId="5629" builtinId="9" hidden="1"/>
    <cellStyle name="Followed Hyperlink" xfId="5621" builtinId="9" hidden="1"/>
    <cellStyle name="Followed Hyperlink" xfId="5613" builtinId="9" hidden="1"/>
    <cellStyle name="Followed Hyperlink" xfId="5605" builtinId="9" hidden="1"/>
    <cellStyle name="Followed Hyperlink" xfId="5600" builtinId="9" hidden="1"/>
    <cellStyle name="Followed Hyperlink" xfId="5612" builtinId="9" hidden="1"/>
    <cellStyle name="Followed Hyperlink" xfId="5628" builtinId="9" hidden="1"/>
    <cellStyle name="Followed Hyperlink" xfId="5596" builtinId="9" hidden="1"/>
    <cellStyle name="Followed Hyperlink" xfId="5588" builtinId="9" hidden="1"/>
    <cellStyle name="Followed Hyperlink" xfId="5580" builtinId="9" hidden="1"/>
    <cellStyle name="Followed Hyperlink" xfId="5574" builtinId="9" hidden="1"/>
    <cellStyle name="Followed Hyperlink" xfId="5570" builtinId="9" hidden="1"/>
    <cellStyle name="Followed Hyperlink" xfId="5566" builtinId="9" hidden="1"/>
    <cellStyle name="Followed Hyperlink" xfId="5562" builtinId="9" hidden="1"/>
    <cellStyle name="Followed Hyperlink" xfId="5558" builtinId="9" hidden="1"/>
    <cellStyle name="Followed Hyperlink" xfId="5542" builtinId="9" hidden="1"/>
    <cellStyle name="Followed Hyperlink" xfId="5546" builtinId="9" hidden="1"/>
    <cellStyle name="Followed Hyperlink" xfId="5537" builtinId="9" hidden="1"/>
    <cellStyle name="Followed Hyperlink" xfId="5529" builtinId="9" hidden="1"/>
    <cellStyle name="Followed Hyperlink" xfId="5521" builtinId="9" hidden="1"/>
    <cellStyle name="Followed Hyperlink" xfId="5513" builtinId="9" hidden="1"/>
    <cellStyle name="Followed Hyperlink" xfId="5503" builtinId="9" hidden="1"/>
    <cellStyle name="Followed Hyperlink" xfId="5495" builtinId="9" hidden="1"/>
    <cellStyle name="Followed Hyperlink" xfId="5487" builtinId="9" hidden="1"/>
    <cellStyle name="Followed Hyperlink" xfId="5479" builtinId="9" hidden="1"/>
    <cellStyle name="Followed Hyperlink" xfId="5474" builtinId="9" hidden="1"/>
    <cellStyle name="Followed Hyperlink" xfId="5486" builtinId="9" hidden="1"/>
    <cellStyle name="Followed Hyperlink" xfId="5502" builtinId="9" hidden="1"/>
    <cellStyle name="Followed Hyperlink" xfId="5470" builtinId="9" hidden="1"/>
    <cellStyle name="Followed Hyperlink" xfId="5462" builtinId="9" hidden="1"/>
    <cellStyle name="Followed Hyperlink" xfId="5454" builtinId="9" hidden="1"/>
    <cellStyle name="Followed Hyperlink" xfId="5448" builtinId="9" hidden="1"/>
    <cellStyle name="Followed Hyperlink" xfId="5444" builtinId="9" hidden="1"/>
    <cellStyle name="Followed Hyperlink" xfId="5440" builtinId="9" hidden="1"/>
    <cellStyle name="Followed Hyperlink" xfId="5436" builtinId="9" hidden="1"/>
    <cellStyle name="Followed Hyperlink" xfId="5432" builtinId="9" hidden="1"/>
    <cellStyle name="Followed Hyperlink" xfId="5416" builtinId="9" hidden="1"/>
    <cellStyle name="Followed Hyperlink" xfId="5420" builtinId="9" hidden="1"/>
    <cellStyle name="Followed Hyperlink" xfId="5411" builtinId="9" hidden="1"/>
    <cellStyle name="Followed Hyperlink" xfId="5403" builtinId="9" hidden="1"/>
    <cellStyle name="Followed Hyperlink" xfId="5395" builtinId="9" hidden="1"/>
    <cellStyle name="Followed Hyperlink" xfId="5387" builtinId="9" hidden="1"/>
    <cellStyle name="Followed Hyperlink" xfId="5377" builtinId="9" hidden="1"/>
    <cellStyle name="Followed Hyperlink" xfId="5369" builtinId="9" hidden="1"/>
    <cellStyle name="Followed Hyperlink" xfId="5361" builtinId="9" hidden="1"/>
    <cellStyle name="Followed Hyperlink" xfId="5353" builtinId="9" hidden="1"/>
    <cellStyle name="Followed Hyperlink" xfId="5348" builtinId="9" hidden="1"/>
    <cellStyle name="Followed Hyperlink" xfId="5360" builtinId="9" hidden="1"/>
    <cellStyle name="Followed Hyperlink" xfId="5376" builtinId="9" hidden="1"/>
    <cellStyle name="Followed Hyperlink" xfId="5344" builtinId="9" hidden="1"/>
    <cellStyle name="Followed Hyperlink" xfId="5336" builtinId="9" hidden="1"/>
    <cellStyle name="Followed Hyperlink" xfId="5328" builtinId="9" hidden="1"/>
    <cellStyle name="Followed Hyperlink" xfId="5322" builtinId="9" hidden="1"/>
    <cellStyle name="Followed Hyperlink" xfId="5318" builtinId="9" hidden="1"/>
    <cellStyle name="Followed Hyperlink" xfId="5314" builtinId="9" hidden="1"/>
    <cellStyle name="Followed Hyperlink" xfId="5310" builtinId="9" hidden="1"/>
    <cellStyle name="Followed Hyperlink" xfId="5306" builtinId="9" hidden="1"/>
    <cellStyle name="Followed Hyperlink" xfId="5290" builtinId="9" hidden="1"/>
    <cellStyle name="Followed Hyperlink" xfId="5294" builtinId="9" hidden="1"/>
    <cellStyle name="Followed Hyperlink" xfId="5285" builtinId="9" hidden="1"/>
    <cellStyle name="Followed Hyperlink" xfId="5277" builtinId="9" hidden="1"/>
    <cellStyle name="Followed Hyperlink" xfId="5269" builtinId="9" hidden="1"/>
    <cellStyle name="Followed Hyperlink" xfId="5261" builtinId="9" hidden="1"/>
    <cellStyle name="Followed Hyperlink" xfId="5251" builtinId="9" hidden="1"/>
    <cellStyle name="Followed Hyperlink" xfId="5243" builtinId="9" hidden="1"/>
    <cellStyle name="Followed Hyperlink" xfId="5235" builtinId="9" hidden="1"/>
    <cellStyle name="Followed Hyperlink" xfId="5227" builtinId="9" hidden="1"/>
    <cellStyle name="Followed Hyperlink" xfId="5222" builtinId="9" hidden="1"/>
    <cellStyle name="Followed Hyperlink" xfId="5234" builtinId="9" hidden="1"/>
    <cellStyle name="Followed Hyperlink" xfId="5250" builtinId="9" hidden="1"/>
    <cellStyle name="Followed Hyperlink" xfId="5218" builtinId="9" hidden="1"/>
    <cellStyle name="Followed Hyperlink" xfId="5210" builtinId="9" hidden="1"/>
    <cellStyle name="Followed Hyperlink" xfId="5202" builtinId="9" hidden="1"/>
    <cellStyle name="Followed Hyperlink" xfId="5196" builtinId="9" hidden="1"/>
    <cellStyle name="Followed Hyperlink" xfId="5192" builtinId="9" hidden="1"/>
    <cellStyle name="Followed Hyperlink" xfId="5188" builtinId="9" hidden="1"/>
    <cellStyle name="Followed Hyperlink" xfId="5184" builtinId="9" hidden="1"/>
    <cellStyle name="Followed Hyperlink" xfId="5180" builtinId="9" hidden="1"/>
    <cellStyle name="Followed Hyperlink" xfId="5164" builtinId="9" hidden="1"/>
    <cellStyle name="Followed Hyperlink" xfId="5168" builtinId="9" hidden="1"/>
    <cellStyle name="Followed Hyperlink" xfId="5159" builtinId="9" hidden="1"/>
    <cellStyle name="Followed Hyperlink" xfId="5151" builtinId="9" hidden="1"/>
    <cellStyle name="Followed Hyperlink" xfId="5143" builtinId="9" hidden="1"/>
    <cellStyle name="Followed Hyperlink" xfId="5135" builtinId="9" hidden="1"/>
    <cellStyle name="Followed Hyperlink" xfId="5125" builtinId="9" hidden="1"/>
    <cellStyle name="Followed Hyperlink" xfId="5117" builtinId="9" hidden="1"/>
    <cellStyle name="Followed Hyperlink" xfId="5109" builtinId="9" hidden="1"/>
    <cellStyle name="Followed Hyperlink" xfId="5101" builtinId="9" hidden="1"/>
    <cellStyle name="Followed Hyperlink" xfId="5096" builtinId="9" hidden="1"/>
    <cellStyle name="Followed Hyperlink" xfId="5108" builtinId="9" hidden="1"/>
    <cellStyle name="Followed Hyperlink" xfId="5124" builtinId="9" hidden="1"/>
    <cellStyle name="Followed Hyperlink" xfId="5092" builtinId="9" hidden="1"/>
    <cellStyle name="Followed Hyperlink" xfId="5084" builtinId="9" hidden="1"/>
    <cellStyle name="Followed Hyperlink" xfId="5076" builtinId="9" hidden="1"/>
    <cellStyle name="Followed Hyperlink" xfId="5070" builtinId="9" hidden="1"/>
    <cellStyle name="Followed Hyperlink" xfId="5066" builtinId="9" hidden="1"/>
    <cellStyle name="Followed Hyperlink" xfId="5062" builtinId="9" hidden="1"/>
    <cellStyle name="Followed Hyperlink" xfId="5058" builtinId="9" hidden="1"/>
    <cellStyle name="Followed Hyperlink" xfId="5054" builtinId="9" hidden="1"/>
    <cellStyle name="Followed Hyperlink" xfId="5038" builtinId="9" hidden="1"/>
    <cellStyle name="Followed Hyperlink" xfId="5042" builtinId="9" hidden="1"/>
    <cellStyle name="Followed Hyperlink" xfId="5033" builtinId="9" hidden="1"/>
    <cellStyle name="Followed Hyperlink" xfId="5025" builtinId="9" hidden="1"/>
    <cellStyle name="Followed Hyperlink" xfId="5017" builtinId="9" hidden="1"/>
    <cellStyle name="Followed Hyperlink" xfId="5009" builtinId="9" hidden="1"/>
    <cellStyle name="Followed Hyperlink" xfId="4999" builtinId="9" hidden="1"/>
    <cellStyle name="Followed Hyperlink" xfId="4991" builtinId="9" hidden="1"/>
    <cellStyle name="Followed Hyperlink" xfId="4983" builtinId="9" hidden="1"/>
    <cellStyle name="Followed Hyperlink" xfId="4975" builtinId="9" hidden="1"/>
    <cellStyle name="Followed Hyperlink" xfId="4970" builtinId="9" hidden="1"/>
    <cellStyle name="Followed Hyperlink" xfId="4982" builtinId="9" hidden="1"/>
    <cellStyle name="Followed Hyperlink" xfId="4998" builtinId="9" hidden="1"/>
    <cellStyle name="Followed Hyperlink" xfId="4966" builtinId="9" hidden="1"/>
    <cellStyle name="Followed Hyperlink" xfId="4958" builtinId="9" hidden="1"/>
    <cellStyle name="Followed Hyperlink" xfId="4950" builtinId="9" hidden="1"/>
    <cellStyle name="Followed Hyperlink" xfId="4944" builtinId="9" hidden="1"/>
    <cellStyle name="Followed Hyperlink" xfId="4940" builtinId="9" hidden="1"/>
    <cellStyle name="Followed Hyperlink" xfId="4936" builtinId="9" hidden="1"/>
    <cellStyle name="Followed Hyperlink" xfId="4932" builtinId="9" hidden="1"/>
    <cellStyle name="Followed Hyperlink" xfId="4928" builtinId="9" hidden="1"/>
    <cellStyle name="Followed Hyperlink" xfId="4912" builtinId="9" hidden="1"/>
    <cellStyle name="Followed Hyperlink" xfId="4916" builtinId="9" hidden="1"/>
    <cellStyle name="Followed Hyperlink" xfId="4907" builtinId="9" hidden="1"/>
    <cellStyle name="Followed Hyperlink" xfId="4899" builtinId="9" hidden="1"/>
    <cellStyle name="Followed Hyperlink" xfId="4891" builtinId="9" hidden="1"/>
    <cellStyle name="Followed Hyperlink" xfId="4883" builtinId="9" hidden="1"/>
    <cellStyle name="Followed Hyperlink" xfId="4873" builtinId="9" hidden="1"/>
    <cellStyle name="Followed Hyperlink" xfId="4865" builtinId="9" hidden="1"/>
    <cellStyle name="Followed Hyperlink" xfId="4857" builtinId="9" hidden="1"/>
    <cellStyle name="Followed Hyperlink" xfId="4849" builtinId="9" hidden="1"/>
    <cellStyle name="Followed Hyperlink" xfId="4844" builtinId="9" hidden="1"/>
    <cellStyle name="Followed Hyperlink" xfId="4856" builtinId="9" hidden="1"/>
    <cellStyle name="Followed Hyperlink" xfId="4872" builtinId="9" hidden="1"/>
    <cellStyle name="Followed Hyperlink" xfId="4840" builtinId="9" hidden="1"/>
    <cellStyle name="Followed Hyperlink" xfId="4832" builtinId="9" hidden="1"/>
    <cellStyle name="Followed Hyperlink" xfId="4824" builtinId="9" hidden="1"/>
    <cellStyle name="Followed Hyperlink" xfId="4818" builtinId="9" hidden="1"/>
    <cellStyle name="Followed Hyperlink" xfId="4814" builtinId="9" hidden="1"/>
    <cellStyle name="Followed Hyperlink" xfId="4810" builtinId="9" hidden="1"/>
    <cellStyle name="Followed Hyperlink" xfId="4806" builtinId="9" hidden="1"/>
    <cellStyle name="Followed Hyperlink" xfId="4802" builtinId="9" hidden="1"/>
    <cellStyle name="Followed Hyperlink" xfId="4786" builtinId="9" hidden="1"/>
    <cellStyle name="Followed Hyperlink" xfId="4790" builtinId="9" hidden="1"/>
    <cellStyle name="Followed Hyperlink" xfId="4781" builtinId="9" hidden="1"/>
    <cellStyle name="Followed Hyperlink" xfId="4773" builtinId="9" hidden="1"/>
    <cellStyle name="Followed Hyperlink" xfId="4765" builtinId="9" hidden="1"/>
    <cellStyle name="Followed Hyperlink" xfId="4757" builtinId="9" hidden="1"/>
    <cellStyle name="Followed Hyperlink" xfId="4747" builtinId="9" hidden="1"/>
    <cellStyle name="Followed Hyperlink" xfId="4739" builtinId="9" hidden="1"/>
    <cellStyle name="Followed Hyperlink" xfId="4731" builtinId="9" hidden="1"/>
    <cellStyle name="Followed Hyperlink" xfId="4723" builtinId="9" hidden="1"/>
    <cellStyle name="Followed Hyperlink" xfId="4718" builtinId="9" hidden="1"/>
    <cellStyle name="Followed Hyperlink" xfId="4730" builtinId="9" hidden="1"/>
    <cellStyle name="Followed Hyperlink" xfId="4746" builtinId="9" hidden="1"/>
    <cellStyle name="Followed Hyperlink" xfId="4714" builtinId="9" hidden="1"/>
    <cellStyle name="Followed Hyperlink" xfId="4706" builtinId="9" hidden="1"/>
    <cellStyle name="Followed Hyperlink" xfId="4698" builtinId="9" hidden="1"/>
    <cellStyle name="Followed Hyperlink" xfId="4692" builtinId="9" hidden="1"/>
    <cellStyle name="Followed Hyperlink" xfId="4688" builtinId="9" hidden="1"/>
    <cellStyle name="Followed Hyperlink" xfId="4684" builtinId="9" hidden="1"/>
    <cellStyle name="Followed Hyperlink" xfId="4680" builtinId="9" hidden="1"/>
    <cellStyle name="Followed Hyperlink" xfId="4676" builtinId="9" hidden="1"/>
    <cellStyle name="Followed Hyperlink" xfId="4660" builtinId="9" hidden="1"/>
    <cellStyle name="Followed Hyperlink" xfId="4664" builtinId="9" hidden="1"/>
    <cellStyle name="Followed Hyperlink" xfId="4655" builtinId="9" hidden="1"/>
    <cellStyle name="Followed Hyperlink" xfId="4647" builtinId="9" hidden="1"/>
    <cellStyle name="Followed Hyperlink" xfId="4639" builtinId="9" hidden="1"/>
    <cellStyle name="Followed Hyperlink" xfId="4631" builtinId="9" hidden="1"/>
    <cellStyle name="Followed Hyperlink" xfId="4621" builtinId="9" hidden="1"/>
    <cellStyle name="Followed Hyperlink" xfId="4613" builtinId="9" hidden="1"/>
    <cellStyle name="Followed Hyperlink" xfId="4605" builtinId="9" hidden="1"/>
    <cellStyle name="Followed Hyperlink" xfId="4597" builtinId="9" hidden="1"/>
    <cellStyle name="Followed Hyperlink" xfId="4592" builtinId="9" hidden="1"/>
    <cellStyle name="Followed Hyperlink" xfId="4604" builtinId="9" hidden="1"/>
    <cellStyle name="Followed Hyperlink" xfId="4620" builtinId="9" hidden="1"/>
    <cellStyle name="Followed Hyperlink" xfId="4588" builtinId="9" hidden="1"/>
    <cellStyle name="Followed Hyperlink" xfId="4580" builtinId="9" hidden="1"/>
    <cellStyle name="Followed Hyperlink" xfId="4572" builtinId="9" hidden="1"/>
    <cellStyle name="Followed Hyperlink" xfId="4566" builtinId="9" hidden="1"/>
    <cellStyle name="Followed Hyperlink" xfId="4562" builtinId="9" hidden="1"/>
    <cellStyle name="Followed Hyperlink" xfId="4558" builtinId="9" hidden="1"/>
    <cellStyle name="Followed Hyperlink" xfId="4554" builtinId="9" hidden="1"/>
    <cellStyle name="Followed Hyperlink" xfId="4550" builtinId="9" hidden="1"/>
    <cellStyle name="Followed Hyperlink" xfId="4534" builtinId="9" hidden="1"/>
    <cellStyle name="Followed Hyperlink" xfId="4538" builtinId="9" hidden="1"/>
    <cellStyle name="Followed Hyperlink" xfId="4529" builtinId="9" hidden="1"/>
    <cellStyle name="Followed Hyperlink" xfId="4521" builtinId="9" hidden="1"/>
    <cellStyle name="Followed Hyperlink" xfId="4513" builtinId="9" hidden="1"/>
    <cellStyle name="Followed Hyperlink" xfId="4505" builtinId="9" hidden="1"/>
    <cellStyle name="Followed Hyperlink" xfId="4495" builtinId="9" hidden="1"/>
    <cellStyle name="Followed Hyperlink" xfId="4487" builtinId="9" hidden="1"/>
    <cellStyle name="Followed Hyperlink" xfId="4479" builtinId="9" hidden="1"/>
    <cellStyle name="Followed Hyperlink" xfId="4471" builtinId="9" hidden="1"/>
    <cellStyle name="Followed Hyperlink" xfId="4466" builtinId="9" hidden="1"/>
    <cellStyle name="Followed Hyperlink" xfId="4478" builtinId="9" hidden="1"/>
    <cellStyle name="Followed Hyperlink" xfId="4494" builtinId="9" hidden="1"/>
    <cellStyle name="Followed Hyperlink" xfId="4462" builtinId="9" hidden="1"/>
    <cellStyle name="Followed Hyperlink" xfId="4454" builtinId="9" hidden="1"/>
    <cellStyle name="Followed Hyperlink" xfId="4446" builtinId="9" hidden="1"/>
    <cellStyle name="Followed Hyperlink" xfId="4440" builtinId="9" hidden="1"/>
    <cellStyle name="Followed Hyperlink" xfId="4436" builtinId="9" hidden="1"/>
    <cellStyle name="Followed Hyperlink" xfId="4432" builtinId="9" hidden="1"/>
    <cellStyle name="Followed Hyperlink" xfId="4428" builtinId="9" hidden="1"/>
    <cellStyle name="Followed Hyperlink" xfId="4424" builtinId="9" hidden="1"/>
    <cellStyle name="Followed Hyperlink" xfId="4408" builtinId="9" hidden="1"/>
    <cellStyle name="Followed Hyperlink" xfId="4412" builtinId="9" hidden="1"/>
    <cellStyle name="Followed Hyperlink" xfId="4403" builtinId="9" hidden="1"/>
    <cellStyle name="Followed Hyperlink" xfId="4395" builtinId="9" hidden="1"/>
    <cellStyle name="Followed Hyperlink" xfId="4387" builtinId="9" hidden="1"/>
    <cellStyle name="Followed Hyperlink" xfId="4379" builtinId="9" hidden="1"/>
    <cellStyle name="Followed Hyperlink" xfId="4369" builtinId="9" hidden="1"/>
    <cellStyle name="Followed Hyperlink" xfId="4361" builtinId="9" hidden="1"/>
    <cellStyle name="Followed Hyperlink" xfId="4353" builtinId="9" hidden="1"/>
    <cellStyle name="Followed Hyperlink" xfId="4345" builtinId="9" hidden="1"/>
    <cellStyle name="Followed Hyperlink" xfId="4340" builtinId="9" hidden="1"/>
    <cellStyle name="Followed Hyperlink" xfId="4352" builtinId="9" hidden="1"/>
    <cellStyle name="Followed Hyperlink" xfId="4368" builtinId="9" hidden="1"/>
    <cellStyle name="Followed Hyperlink" xfId="4336" builtinId="9" hidden="1"/>
    <cellStyle name="Followed Hyperlink" xfId="4328" builtinId="9" hidden="1"/>
    <cellStyle name="Followed Hyperlink" xfId="4320" builtinId="9" hidden="1"/>
    <cellStyle name="Followed Hyperlink" xfId="4314" builtinId="9" hidden="1"/>
    <cellStyle name="Followed Hyperlink" xfId="4310" builtinId="9" hidden="1"/>
    <cellStyle name="Followed Hyperlink" xfId="4306" builtinId="9" hidden="1"/>
    <cellStyle name="Followed Hyperlink" xfId="4302" builtinId="9" hidden="1"/>
    <cellStyle name="Followed Hyperlink" xfId="4298" builtinId="9" hidden="1"/>
    <cellStyle name="Followed Hyperlink" xfId="4282" builtinId="9" hidden="1"/>
    <cellStyle name="Followed Hyperlink" xfId="4286" builtinId="9" hidden="1"/>
    <cellStyle name="Followed Hyperlink" xfId="4277" builtinId="9" hidden="1"/>
    <cellStyle name="Followed Hyperlink" xfId="4269" builtinId="9" hidden="1"/>
    <cellStyle name="Followed Hyperlink" xfId="4261" builtinId="9" hidden="1"/>
    <cellStyle name="Followed Hyperlink" xfId="4253" builtinId="9" hidden="1"/>
    <cellStyle name="Followed Hyperlink" xfId="4243" builtinId="9" hidden="1"/>
    <cellStyle name="Followed Hyperlink" xfId="4235" builtinId="9" hidden="1"/>
    <cellStyle name="Followed Hyperlink" xfId="4227" builtinId="9" hidden="1"/>
    <cellStyle name="Followed Hyperlink" xfId="4219" builtinId="9" hidden="1"/>
    <cellStyle name="Followed Hyperlink" xfId="4214" builtinId="9" hidden="1"/>
    <cellStyle name="Followed Hyperlink" xfId="4226" builtinId="9" hidden="1"/>
    <cellStyle name="Followed Hyperlink" xfId="4242" builtinId="9" hidden="1"/>
    <cellStyle name="Followed Hyperlink" xfId="4210" builtinId="9" hidden="1"/>
    <cellStyle name="Followed Hyperlink" xfId="4202" builtinId="9" hidden="1"/>
    <cellStyle name="Followed Hyperlink" xfId="4194" builtinId="9" hidden="1"/>
    <cellStyle name="Followed Hyperlink" xfId="4188" builtinId="9" hidden="1"/>
    <cellStyle name="Followed Hyperlink" xfId="4184" builtinId="9" hidden="1"/>
    <cellStyle name="Followed Hyperlink" xfId="4180" builtinId="9" hidden="1"/>
    <cellStyle name="Followed Hyperlink" xfId="4176" builtinId="9" hidden="1"/>
    <cellStyle name="Followed Hyperlink" xfId="4172" builtinId="9" hidden="1"/>
    <cellStyle name="Followed Hyperlink" xfId="4156" builtinId="9" hidden="1"/>
    <cellStyle name="Followed Hyperlink" xfId="4160" builtinId="9" hidden="1"/>
    <cellStyle name="Followed Hyperlink" xfId="4151" builtinId="9" hidden="1"/>
    <cellStyle name="Followed Hyperlink" xfId="4143" builtinId="9" hidden="1"/>
    <cellStyle name="Followed Hyperlink" xfId="4135" builtinId="9" hidden="1"/>
    <cellStyle name="Followed Hyperlink" xfId="4127" builtinId="9" hidden="1"/>
    <cellStyle name="Followed Hyperlink" xfId="4117" builtinId="9" hidden="1"/>
    <cellStyle name="Followed Hyperlink" xfId="4109" builtinId="9" hidden="1"/>
    <cellStyle name="Followed Hyperlink" xfId="4101" builtinId="9" hidden="1"/>
    <cellStyle name="Followed Hyperlink" xfId="4093" builtinId="9" hidden="1"/>
    <cellStyle name="Followed Hyperlink" xfId="4088" builtinId="9" hidden="1"/>
    <cellStyle name="Followed Hyperlink" xfId="4100" builtinId="9" hidden="1"/>
    <cellStyle name="Followed Hyperlink" xfId="4116" builtinId="9" hidden="1"/>
    <cellStyle name="Followed Hyperlink" xfId="4084" builtinId="9" hidden="1"/>
    <cellStyle name="Followed Hyperlink" xfId="4076" builtinId="9" hidden="1"/>
    <cellStyle name="Followed Hyperlink" xfId="4068" builtinId="9" hidden="1"/>
    <cellStyle name="Followed Hyperlink" xfId="4062" builtinId="9" hidden="1"/>
    <cellStyle name="Followed Hyperlink" xfId="4058" builtinId="9" hidden="1"/>
    <cellStyle name="Followed Hyperlink" xfId="4054" builtinId="9" hidden="1"/>
    <cellStyle name="Followed Hyperlink" xfId="4050" builtinId="9" hidden="1"/>
    <cellStyle name="Followed Hyperlink" xfId="4046" builtinId="9" hidden="1"/>
    <cellStyle name="Followed Hyperlink" xfId="4030" builtinId="9" hidden="1"/>
    <cellStyle name="Followed Hyperlink" xfId="4034" builtinId="9" hidden="1"/>
    <cellStyle name="Followed Hyperlink" xfId="4025" builtinId="9" hidden="1"/>
    <cellStyle name="Followed Hyperlink" xfId="4017" builtinId="9" hidden="1"/>
    <cellStyle name="Followed Hyperlink" xfId="4009" builtinId="9" hidden="1"/>
    <cellStyle name="Followed Hyperlink" xfId="4001" builtinId="9" hidden="1"/>
    <cellStyle name="Followed Hyperlink" xfId="3991" builtinId="9" hidden="1"/>
    <cellStyle name="Followed Hyperlink" xfId="3983" builtinId="9" hidden="1"/>
    <cellStyle name="Followed Hyperlink" xfId="3975" builtinId="9" hidden="1"/>
    <cellStyle name="Followed Hyperlink" xfId="3967" builtinId="9" hidden="1"/>
    <cellStyle name="Followed Hyperlink" xfId="3962" builtinId="9" hidden="1"/>
    <cellStyle name="Followed Hyperlink" xfId="3974" builtinId="9" hidden="1"/>
    <cellStyle name="Followed Hyperlink" xfId="3990" builtinId="9" hidden="1"/>
    <cellStyle name="Followed Hyperlink" xfId="3958" builtinId="9" hidden="1"/>
    <cellStyle name="Followed Hyperlink" xfId="3950" builtinId="9" hidden="1"/>
    <cellStyle name="Followed Hyperlink" xfId="3942" builtinId="9" hidden="1"/>
    <cellStyle name="Followed Hyperlink" xfId="3936" builtinId="9" hidden="1"/>
    <cellStyle name="Followed Hyperlink" xfId="3932" builtinId="9" hidden="1"/>
    <cellStyle name="Followed Hyperlink" xfId="3928" builtinId="9" hidden="1"/>
    <cellStyle name="Followed Hyperlink" xfId="3924" builtinId="9" hidden="1"/>
    <cellStyle name="Followed Hyperlink" xfId="3920" builtinId="9" hidden="1"/>
    <cellStyle name="Followed Hyperlink" xfId="3904" builtinId="9" hidden="1"/>
    <cellStyle name="Followed Hyperlink" xfId="3908" builtinId="9" hidden="1"/>
    <cellStyle name="Followed Hyperlink" xfId="3899" builtinId="9" hidden="1"/>
    <cellStyle name="Followed Hyperlink" xfId="3891" builtinId="9" hidden="1"/>
    <cellStyle name="Followed Hyperlink" xfId="3883" builtinId="9" hidden="1"/>
    <cellStyle name="Followed Hyperlink" xfId="3875" builtinId="9" hidden="1"/>
    <cellStyle name="Followed Hyperlink" xfId="3865" builtinId="9" hidden="1"/>
    <cellStyle name="Followed Hyperlink" xfId="3857" builtinId="9" hidden="1"/>
    <cellStyle name="Followed Hyperlink" xfId="3849" builtinId="9" hidden="1"/>
    <cellStyle name="Followed Hyperlink" xfId="3841" builtinId="9" hidden="1"/>
    <cellStyle name="Followed Hyperlink" xfId="3836" builtinId="9" hidden="1"/>
    <cellStyle name="Followed Hyperlink" xfId="3848" builtinId="9" hidden="1"/>
    <cellStyle name="Followed Hyperlink" xfId="3864" builtinId="9" hidden="1"/>
    <cellStyle name="Followed Hyperlink" xfId="3832" builtinId="9" hidden="1"/>
    <cellStyle name="Followed Hyperlink" xfId="3824" builtinId="9" hidden="1"/>
    <cellStyle name="Followed Hyperlink" xfId="3816" builtinId="9" hidden="1"/>
    <cellStyle name="Followed Hyperlink" xfId="3810" builtinId="9" hidden="1"/>
    <cellStyle name="Followed Hyperlink" xfId="3806" builtinId="9" hidden="1"/>
    <cellStyle name="Followed Hyperlink" xfId="3802" builtinId="9" hidden="1"/>
    <cellStyle name="Followed Hyperlink" xfId="3798" builtinId="9" hidden="1"/>
    <cellStyle name="Followed Hyperlink" xfId="3794" builtinId="9" hidden="1"/>
    <cellStyle name="Followed Hyperlink" xfId="3778" builtinId="9" hidden="1"/>
    <cellStyle name="Followed Hyperlink" xfId="3782" builtinId="9" hidden="1"/>
    <cellStyle name="Followed Hyperlink" xfId="3773" builtinId="9" hidden="1"/>
    <cellStyle name="Followed Hyperlink" xfId="3765" builtinId="9" hidden="1"/>
    <cellStyle name="Followed Hyperlink" xfId="3757" builtinId="9" hidden="1"/>
    <cellStyle name="Followed Hyperlink" xfId="3749" builtinId="9" hidden="1"/>
    <cellStyle name="Followed Hyperlink" xfId="3739" builtinId="9" hidden="1"/>
    <cellStyle name="Followed Hyperlink" xfId="3731" builtinId="9" hidden="1"/>
    <cellStyle name="Followed Hyperlink" xfId="3723" builtinId="9" hidden="1"/>
    <cellStyle name="Followed Hyperlink" xfId="3715" builtinId="9" hidden="1"/>
    <cellStyle name="Followed Hyperlink" xfId="3710" builtinId="9" hidden="1"/>
    <cellStyle name="Followed Hyperlink" xfId="3722" builtinId="9" hidden="1"/>
    <cellStyle name="Followed Hyperlink" xfId="3738" builtinId="9" hidden="1"/>
    <cellStyle name="Followed Hyperlink" xfId="3706" builtinId="9" hidden="1"/>
    <cellStyle name="Followed Hyperlink" xfId="3698" builtinId="9" hidden="1"/>
    <cellStyle name="Followed Hyperlink" xfId="3690" builtinId="9" hidden="1"/>
    <cellStyle name="Followed Hyperlink" xfId="3684" builtinId="9" hidden="1"/>
    <cellStyle name="Followed Hyperlink" xfId="3680" builtinId="9" hidden="1"/>
    <cellStyle name="Followed Hyperlink" xfId="3676" builtinId="9" hidden="1"/>
    <cellStyle name="Followed Hyperlink" xfId="3672" builtinId="9" hidden="1"/>
    <cellStyle name="Followed Hyperlink" xfId="3668" builtinId="9" hidden="1"/>
    <cellStyle name="Followed Hyperlink" xfId="3652" builtinId="9" hidden="1"/>
    <cellStyle name="Followed Hyperlink" xfId="3656" builtinId="9" hidden="1"/>
    <cellStyle name="Followed Hyperlink" xfId="3647" builtinId="9" hidden="1"/>
    <cellStyle name="Followed Hyperlink" xfId="3639" builtinId="9" hidden="1"/>
    <cellStyle name="Followed Hyperlink" xfId="3631" builtinId="9" hidden="1"/>
    <cellStyle name="Followed Hyperlink" xfId="3623" builtinId="9" hidden="1"/>
    <cellStyle name="Followed Hyperlink" xfId="3613" builtinId="9" hidden="1"/>
    <cellStyle name="Followed Hyperlink" xfId="3605" builtinId="9" hidden="1"/>
    <cellStyle name="Followed Hyperlink" xfId="3597" builtinId="9" hidden="1"/>
    <cellStyle name="Followed Hyperlink" xfId="3589" builtinId="9" hidden="1"/>
    <cellStyle name="Followed Hyperlink" xfId="3584" builtinId="9" hidden="1"/>
    <cellStyle name="Followed Hyperlink" xfId="3596" builtinId="9" hidden="1"/>
    <cellStyle name="Followed Hyperlink" xfId="3612" builtinId="9" hidden="1"/>
    <cellStyle name="Followed Hyperlink" xfId="3580" builtinId="9" hidden="1"/>
    <cellStyle name="Followed Hyperlink" xfId="3572" builtinId="9" hidden="1"/>
    <cellStyle name="Followed Hyperlink" xfId="3564" builtinId="9" hidden="1"/>
    <cellStyle name="Followed Hyperlink" xfId="3558" builtinId="9" hidden="1"/>
    <cellStyle name="Followed Hyperlink" xfId="3554" builtinId="9" hidden="1"/>
    <cellStyle name="Followed Hyperlink" xfId="3550" builtinId="9" hidden="1"/>
    <cellStyle name="Followed Hyperlink" xfId="3546" builtinId="9" hidden="1"/>
    <cellStyle name="Followed Hyperlink" xfId="3542" builtinId="9" hidden="1"/>
    <cellStyle name="Followed Hyperlink" xfId="3526" builtinId="9" hidden="1"/>
    <cellStyle name="Followed Hyperlink" xfId="3530" builtinId="9" hidden="1"/>
    <cellStyle name="Followed Hyperlink" xfId="3521" builtinId="9" hidden="1"/>
    <cellStyle name="Followed Hyperlink" xfId="3513" builtinId="9" hidden="1"/>
    <cellStyle name="Followed Hyperlink" xfId="3505" builtinId="9" hidden="1"/>
    <cellStyle name="Followed Hyperlink" xfId="3497" builtinId="9" hidden="1"/>
    <cellStyle name="Followed Hyperlink" xfId="3487" builtinId="9" hidden="1"/>
    <cellStyle name="Followed Hyperlink" xfId="3479" builtinId="9" hidden="1"/>
    <cellStyle name="Followed Hyperlink" xfId="3471" builtinId="9" hidden="1"/>
    <cellStyle name="Followed Hyperlink" xfId="3463" builtinId="9" hidden="1"/>
    <cellStyle name="Followed Hyperlink" xfId="3458" builtinId="9" hidden="1"/>
    <cellStyle name="Followed Hyperlink" xfId="3470" builtinId="9" hidden="1"/>
    <cellStyle name="Followed Hyperlink" xfId="3486" builtinId="9" hidden="1"/>
    <cellStyle name="Followed Hyperlink" xfId="3454" builtinId="9" hidden="1"/>
    <cellStyle name="Followed Hyperlink" xfId="3446" builtinId="9" hidden="1"/>
    <cellStyle name="Followed Hyperlink" xfId="3438" builtinId="9" hidden="1"/>
    <cellStyle name="Followed Hyperlink" xfId="3432" builtinId="9" hidden="1"/>
    <cellStyle name="Followed Hyperlink" xfId="3428" builtinId="9" hidden="1"/>
    <cellStyle name="Followed Hyperlink" xfId="3424" builtinId="9" hidden="1"/>
    <cellStyle name="Followed Hyperlink" xfId="3420" builtinId="9" hidden="1"/>
    <cellStyle name="Followed Hyperlink" xfId="3416" builtinId="9" hidden="1"/>
    <cellStyle name="Followed Hyperlink" xfId="3400" builtinId="9" hidden="1"/>
    <cellStyle name="Followed Hyperlink" xfId="3404" builtinId="9" hidden="1"/>
    <cellStyle name="Followed Hyperlink" xfId="3395" builtinId="9" hidden="1"/>
    <cellStyle name="Followed Hyperlink" xfId="3387" builtinId="9" hidden="1"/>
    <cellStyle name="Followed Hyperlink" xfId="3379" builtinId="9" hidden="1"/>
    <cellStyle name="Followed Hyperlink" xfId="3371" builtinId="9" hidden="1"/>
    <cellStyle name="Followed Hyperlink" xfId="3361" builtinId="9" hidden="1"/>
    <cellStyle name="Followed Hyperlink" xfId="3353" builtinId="9" hidden="1"/>
    <cellStyle name="Followed Hyperlink" xfId="3345" builtinId="9" hidden="1"/>
    <cellStyle name="Followed Hyperlink" xfId="3337" builtinId="9" hidden="1"/>
    <cellStyle name="Followed Hyperlink" xfId="3332" builtinId="9" hidden="1"/>
    <cellStyle name="Followed Hyperlink" xfId="3344" builtinId="9" hidden="1"/>
    <cellStyle name="Followed Hyperlink" xfId="3360" builtinId="9" hidden="1"/>
    <cellStyle name="Followed Hyperlink" xfId="3328" builtinId="9" hidden="1"/>
    <cellStyle name="Followed Hyperlink" xfId="3320" builtinId="9" hidden="1"/>
    <cellStyle name="Followed Hyperlink" xfId="3312" builtinId="9" hidden="1"/>
    <cellStyle name="Followed Hyperlink" xfId="3306" builtinId="9" hidden="1"/>
    <cellStyle name="Followed Hyperlink" xfId="3302" builtinId="9" hidden="1"/>
    <cellStyle name="Followed Hyperlink" xfId="3298" builtinId="9" hidden="1"/>
    <cellStyle name="Followed Hyperlink" xfId="3294" builtinId="9" hidden="1"/>
    <cellStyle name="Followed Hyperlink" xfId="3290" builtinId="9" hidden="1"/>
    <cellStyle name="Followed Hyperlink" xfId="3274" builtinId="9" hidden="1"/>
    <cellStyle name="Followed Hyperlink" xfId="3278" builtinId="9" hidden="1"/>
    <cellStyle name="Followed Hyperlink" xfId="3269" builtinId="9" hidden="1"/>
    <cellStyle name="Followed Hyperlink" xfId="3261" builtinId="9" hidden="1"/>
    <cellStyle name="Followed Hyperlink" xfId="3253" builtinId="9" hidden="1"/>
    <cellStyle name="Followed Hyperlink" xfId="3245" builtinId="9" hidden="1"/>
    <cellStyle name="Followed Hyperlink" xfId="3235" builtinId="9" hidden="1"/>
    <cellStyle name="Followed Hyperlink" xfId="3227" builtinId="9" hidden="1"/>
    <cellStyle name="Followed Hyperlink" xfId="3219" builtinId="9" hidden="1"/>
    <cellStyle name="Followed Hyperlink" xfId="3211" builtinId="9" hidden="1"/>
    <cellStyle name="Followed Hyperlink" xfId="3206" builtinId="9" hidden="1"/>
    <cellStyle name="Followed Hyperlink" xfId="3218" builtinId="9" hidden="1"/>
    <cellStyle name="Followed Hyperlink" xfId="3234" builtinId="9" hidden="1"/>
    <cellStyle name="Followed Hyperlink" xfId="3202" builtinId="9" hidden="1"/>
    <cellStyle name="Followed Hyperlink" xfId="3194" builtinId="9" hidden="1"/>
    <cellStyle name="Followed Hyperlink" xfId="3186" builtinId="9" hidden="1"/>
    <cellStyle name="Followed Hyperlink" xfId="3180" builtinId="9" hidden="1"/>
    <cellStyle name="Followed Hyperlink" xfId="3176" builtinId="9" hidden="1"/>
    <cellStyle name="Followed Hyperlink" xfId="3172" builtinId="9" hidden="1"/>
    <cellStyle name="Followed Hyperlink" xfId="3168" builtinId="9" hidden="1"/>
    <cellStyle name="Followed Hyperlink" xfId="3164" builtinId="9" hidden="1"/>
    <cellStyle name="Followed Hyperlink" xfId="3148" builtinId="9" hidden="1"/>
    <cellStyle name="Followed Hyperlink" xfId="3152" builtinId="9" hidden="1"/>
    <cellStyle name="Followed Hyperlink" xfId="3143" builtinId="9" hidden="1"/>
    <cellStyle name="Followed Hyperlink" xfId="3135" builtinId="9" hidden="1"/>
    <cellStyle name="Followed Hyperlink" xfId="3127" builtinId="9" hidden="1"/>
    <cellStyle name="Followed Hyperlink" xfId="3119" builtinId="9" hidden="1"/>
    <cellStyle name="Followed Hyperlink" xfId="3109" builtinId="9" hidden="1"/>
    <cellStyle name="Followed Hyperlink" xfId="3101" builtinId="9" hidden="1"/>
    <cellStyle name="Followed Hyperlink" xfId="3093" builtinId="9" hidden="1"/>
    <cellStyle name="Followed Hyperlink" xfId="3085" builtinId="9" hidden="1"/>
    <cellStyle name="Followed Hyperlink" xfId="3080" builtinId="9" hidden="1"/>
    <cellStyle name="Followed Hyperlink" xfId="3092" builtinId="9" hidden="1"/>
    <cellStyle name="Followed Hyperlink" xfId="3108" builtinId="9" hidden="1"/>
    <cellStyle name="Followed Hyperlink" xfId="3076" builtinId="9" hidden="1"/>
    <cellStyle name="Followed Hyperlink" xfId="3068" builtinId="9" hidden="1"/>
    <cellStyle name="Followed Hyperlink" xfId="3060" builtinId="9" hidden="1"/>
    <cellStyle name="Followed Hyperlink" xfId="3054" builtinId="9" hidden="1"/>
    <cellStyle name="Followed Hyperlink" xfId="3050" builtinId="9" hidden="1"/>
    <cellStyle name="Followed Hyperlink" xfId="3046" builtinId="9" hidden="1"/>
    <cellStyle name="Followed Hyperlink" xfId="3042" builtinId="9" hidden="1"/>
    <cellStyle name="Followed Hyperlink" xfId="3038" builtinId="9" hidden="1"/>
    <cellStyle name="Followed Hyperlink" xfId="3022" builtinId="9" hidden="1"/>
    <cellStyle name="Followed Hyperlink" xfId="3026" builtinId="9" hidden="1"/>
    <cellStyle name="Followed Hyperlink" xfId="3017" builtinId="9" hidden="1"/>
    <cellStyle name="Followed Hyperlink" xfId="3009" builtinId="9" hidden="1"/>
    <cellStyle name="Followed Hyperlink" xfId="3001" builtinId="9" hidden="1"/>
    <cellStyle name="Followed Hyperlink" xfId="2993" builtinId="9" hidden="1"/>
    <cellStyle name="Followed Hyperlink" xfId="2983" builtinId="9" hidden="1"/>
    <cellStyle name="Followed Hyperlink" xfId="2975" builtinId="9" hidden="1"/>
    <cellStyle name="Followed Hyperlink" xfId="2967" builtinId="9" hidden="1"/>
    <cellStyle name="Followed Hyperlink" xfId="2959" builtinId="9" hidden="1"/>
    <cellStyle name="Followed Hyperlink" xfId="2954" builtinId="9" hidden="1"/>
    <cellStyle name="Followed Hyperlink" xfId="2966" builtinId="9" hidden="1"/>
    <cellStyle name="Followed Hyperlink" xfId="2982" builtinId="9" hidden="1"/>
    <cellStyle name="Followed Hyperlink" xfId="2950" builtinId="9" hidden="1"/>
    <cellStyle name="Followed Hyperlink" xfId="2942" builtinId="9" hidden="1"/>
    <cellStyle name="Followed Hyperlink" xfId="2934" builtinId="9" hidden="1"/>
    <cellStyle name="Followed Hyperlink" xfId="2928" builtinId="9" hidden="1"/>
    <cellStyle name="Followed Hyperlink" xfId="2924" builtinId="9" hidden="1"/>
    <cellStyle name="Followed Hyperlink" xfId="2920" builtinId="9" hidden="1"/>
    <cellStyle name="Followed Hyperlink" xfId="2916" builtinId="9" hidden="1"/>
    <cellStyle name="Followed Hyperlink" xfId="2912" builtinId="9" hidden="1"/>
    <cellStyle name="Followed Hyperlink" xfId="2896" builtinId="9" hidden="1"/>
    <cellStyle name="Followed Hyperlink" xfId="2900" builtinId="9" hidden="1"/>
    <cellStyle name="Followed Hyperlink" xfId="2891" builtinId="9" hidden="1"/>
    <cellStyle name="Followed Hyperlink" xfId="2883" builtinId="9" hidden="1"/>
    <cellStyle name="Followed Hyperlink" xfId="2875" builtinId="9" hidden="1"/>
    <cellStyle name="Followed Hyperlink" xfId="2867" builtinId="9" hidden="1"/>
    <cellStyle name="Followed Hyperlink" xfId="2857" builtinId="9" hidden="1"/>
    <cellStyle name="Followed Hyperlink" xfId="2849" builtinId="9" hidden="1"/>
    <cellStyle name="Followed Hyperlink" xfId="2841" builtinId="9" hidden="1"/>
    <cellStyle name="Followed Hyperlink" xfId="2833" builtinId="9" hidden="1"/>
    <cellStyle name="Followed Hyperlink" xfId="2828" builtinId="9" hidden="1"/>
    <cellStyle name="Followed Hyperlink" xfId="2840" builtinId="9" hidden="1"/>
    <cellStyle name="Followed Hyperlink" xfId="2856" builtinId="9" hidden="1"/>
    <cellStyle name="Followed Hyperlink" xfId="2824" builtinId="9" hidden="1"/>
    <cellStyle name="Followed Hyperlink" xfId="2816" builtinId="9" hidden="1"/>
    <cellStyle name="Followed Hyperlink" xfId="2808" builtinId="9" hidden="1"/>
    <cellStyle name="Followed Hyperlink" xfId="2802" builtinId="9" hidden="1"/>
    <cellStyle name="Followed Hyperlink" xfId="2798" builtinId="9" hidden="1"/>
    <cellStyle name="Followed Hyperlink" xfId="2794" builtinId="9" hidden="1"/>
    <cellStyle name="Followed Hyperlink" xfId="2790" builtinId="9" hidden="1"/>
    <cellStyle name="Followed Hyperlink" xfId="2786" builtinId="9" hidden="1"/>
    <cellStyle name="Followed Hyperlink" xfId="2770" builtinId="9" hidden="1"/>
    <cellStyle name="Followed Hyperlink" xfId="2774" builtinId="9" hidden="1"/>
    <cellStyle name="Followed Hyperlink" xfId="2765" builtinId="9" hidden="1"/>
    <cellStyle name="Followed Hyperlink" xfId="2757" builtinId="9" hidden="1"/>
    <cellStyle name="Followed Hyperlink" xfId="2749" builtinId="9" hidden="1"/>
    <cellStyle name="Followed Hyperlink" xfId="2741" builtinId="9" hidden="1"/>
    <cellStyle name="Followed Hyperlink" xfId="2731" builtinId="9" hidden="1"/>
    <cellStyle name="Followed Hyperlink" xfId="2723" builtinId="9" hidden="1"/>
    <cellStyle name="Followed Hyperlink" xfId="2715" builtinId="9" hidden="1"/>
    <cellStyle name="Followed Hyperlink" xfId="2707" builtinId="9" hidden="1"/>
    <cellStyle name="Followed Hyperlink" xfId="2702" builtinId="9" hidden="1"/>
    <cellStyle name="Followed Hyperlink" xfId="2714" builtinId="9" hidden="1"/>
    <cellStyle name="Followed Hyperlink" xfId="2730" builtinId="9" hidden="1"/>
    <cellStyle name="Followed Hyperlink" xfId="2698" builtinId="9" hidden="1"/>
    <cellStyle name="Followed Hyperlink" xfId="2690" builtinId="9" hidden="1"/>
    <cellStyle name="Followed Hyperlink" xfId="2682" builtinId="9" hidden="1"/>
    <cellStyle name="Followed Hyperlink" xfId="2676" builtinId="9" hidden="1"/>
    <cellStyle name="Followed Hyperlink" xfId="2672" builtinId="9" hidden="1"/>
    <cellStyle name="Followed Hyperlink" xfId="2668" builtinId="9" hidden="1"/>
    <cellStyle name="Followed Hyperlink" xfId="2664" builtinId="9" hidden="1"/>
    <cellStyle name="Followed Hyperlink" xfId="2660" builtinId="9" hidden="1"/>
    <cellStyle name="Followed Hyperlink" xfId="2644" builtinId="9" hidden="1"/>
    <cellStyle name="Followed Hyperlink" xfId="2648" builtinId="9" hidden="1"/>
    <cellStyle name="Followed Hyperlink" xfId="2639" builtinId="9" hidden="1"/>
    <cellStyle name="Followed Hyperlink" xfId="2631" builtinId="9" hidden="1"/>
    <cellStyle name="Followed Hyperlink" xfId="2623" builtinId="9" hidden="1"/>
    <cellStyle name="Followed Hyperlink" xfId="2615" builtinId="9" hidden="1"/>
    <cellStyle name="Followed Hyperlink" xfId="2605" builtinId="9" hidden="1"/>
    <cellStyle name="Followed Hyperlink" xfId="2597" builtinId="9" hidden="1"/>
    <cellStyle name="Followed Hyperlink" xfId="2589" builtinId="9" hidden="1"/>
    <cellStyle name="Followed Hyperlink" xfId="2581" builtinId="9" hidden="1"/>
    <cellStyle name="Followed Hyperlink" xfId="2576" builtinId="9" hidden="1"/>
    <cellStyle name="Followed Hyperlink" xfId="2588" builtinId="9" hidden="1"/>
    <cellStyle name="Followed Hyperlink" xfId="2604" builtinId="9" hidden="1"/>
    <cellStyle name="Followed Hyperlink" xfId="2572" builtinId="9" hidden="1"/>
    <cellStyle name="Followed Hyperlink" xfId="2564" builtinId="9" hidden="1"/>
    <cellStyle name="Followed Hyperlink" xfId="2556" builtinId="9" hidden="1"/>
    <cellStyle name="Followed Hyperlink" xfId="2550" builtinId="9" hidden="1"/>
    <cellStyle name="Followed Hyperlink" xfId="2546" builtinId="9" hidden="1"/>
    <cellStyle name="Followed Hyperlink" xfId="2542" builtinId="9" hidden="1"/>
    <cellStyle name="Followed Hyperlink" xfId="2538" builtinId="9" hidden="1"/>
    <cellStyle name="Followed Hyperlink" xfId="2534" builtinId="9" hidden="1"/>
    <cellStyle name="Followed Hyperlink" xfId="2518" builtinId="9" hidden="1"/>
    <cellStyle name="Followed Hyperlink" xfId="2522" builtinId="9" hidden="1"/>
    <cellStyle name="Followed Hyperlink" xfId="2513" builtinId="9" hidden="1"/>
    <cellStyle name="Followed Hyperlink" xfId="2505" builtinId="9" hidden="1"/>
    <cellStyle name="Followed Hyperlink" xfId="2497" builtinId="9" hidden="1"/>
    <cellStyle name="Followed Hyperlink" xfId="2489" builtinId="9" hidden="1"/>
    <cellStyle name="Followed Hyperlink" xfId="2479" builtinId="9" hidden="1"/>
    <cellStyle name="Followed Hyperlink" xfId="2471" builtinId="9" hidden="1"/>
    <cellStyle name="Followed Hyperlink" xfId="2463" builtinId="9" hidden="1"/>
    <cellStyle name="Followed Hyperlink" xfId="2455" builtinId="9" hidden="1"/>
    <cellStyle name="Followed Hyperlink" xfId="2450" builtinId="9" hidden="1"/>
    <cellStyle name="Followed Hyperlink" xfId="2462" builtinId="9" hidden="1"/>
    <cellStyle name="Followed Hyperlink" xfId="2478" builtinId="9" hidden="1"/>
    <cellStyle name="Followed Hyperlink" xfId="2446" builtinId="9" hidden="1"/>
    <cellStyle name="Followed Hyperlink" xfId="2438" builtinId="9" hidden="1"/>
    <cellStyle name="Followed Hyperlink" xfId="2430" builtinId="9" hidden="1"/>
    <cellStyle name="Followed Hyperlink" xfId="2424" builtinId="9" hidden="1"/>
    <cellStyle name="Followed Hyperlink" xfId="2420" builtinId="9" hidden="1"/>
    <cellStyle name="Followed Hyperlink" xfId="2416" builtinId="9" hidden="1"/>
    <cellStyle name="Followed Hyperlink" xfId="2412" builtinId="9" hidden="1"/>
    <cellStyle name="Followed Hyperlink" xfId="2408" builtinId="9" hidden="1"/>
    <cellStyle name="Followed Hyperlink" xfId="2392" builtinId="9" hidden="1"/>
    <cellStyle name="Followed Hyperlink" xfId="2396" builtinId="9" hidden="1"/>
    <cellStyle name="Followed Hyperlink" xfId="2387" builtinId="9" hidden="1"/>
    <cellStyle name="Followed Hyperlink" xfId="2379" builtinId="9" hidden="1"/>
    <cellStyle name="Followed Hyperlink" xfId="2371" builtinId="9" hidden="1"/>
    <cellStyle name="Followed Hyperlink" xfId="2363" builtinId="9" hidden="1"/>
    <cellStyle name="Followed Hyperlink" xfId="2353" builtinId="9" hidden="1"/>
    <cellStyle name="Followed Hyperlink" xfId="2345" builtinId="9" hidden="1"/>
    <cellStyle name="Followed Hyperlink" xfId="2337" builtinId="9" hidden="1"/>
    <cellStyle name="Followed Hyperlink" xfId="2329" builtinId="9" hidden="1"/>
    <cellStyle name="Followed Hyperlink" xfId="2324" builtinId="9" hidden="1"/>
    <cellStyle name="Followed Hyperlink" xfId="2336" builtinId="9" hidden="1"/>
    <cellStyle name="Followed Hyperlink" xfId="2352" builtinId="9" hidden="1"/>
    <cellStyle name="Followed Hyperlink" xfId="2320" builtinId="9" hidden="1"/>
    <cellStyle name="Followed Hyperlink" xfId="2312" builtinId="9" hidden="1"/>
    <cellStyle name="Followed Hyperlink" xfId="2304" builtinId="9" hidden="1"/>
    <cellStyle name="Followed Hyperlink" xfId="2298" builtinId="9" hidden="1"/>
    <cellStyle name="Followed Hyperlink" xfId="2294" builtinId="9" hidden="1"/>
    <cellStyle name="Followed Hyperlink" xfId="2290" builtinId="9" hidden="1"/>
    <cellStyle name="Followed Hyperlink" xfId="2286" builtinId="9" hidden="1"/>
    <cellStyle name="Followed Hyperlink" xfId="2282" builtinId="9" hidden="1"/>
    <cellStyle name="Followed Hyperlink" xfId="2266" builtinId="9" hidden="1"/>
    <cellStyle name="Followed Hyperlink" xfId="2270" builtinId="9" hidden="1"/>
    <cellStyle name="Followed Hyperlink" xfId="2261" builtinId="9" hidden="1"/>
    <cellStyle name="Followed Hyperlink" xfId="2253" builtinId="9" hidden="1"/>
    <cellStyle name="Followed Hyperlink" xfId="2245" builtinId="9" hidden="1"/>
    <cellStyle name="Followed Hyperlink" xfId="2237" builtinId="9" hidden="1"/>
    <cellStyle name="Followed Hyperlink" xfId="2227" builtinId="9" hidden="1"/>
    <cellStyle name="Followed Hyperlink" xfId="2219" builtinId="9" hidden="1"/>
    <cellStyle name="Followed Hyperlink" xfId="2211" builtinId="9" hidden="1"/>
    <cellStyle name="Followed Hyperlink" xfId="2203" builtinId="9" hidden="1"/>
    <cellStyle name="Followed Hyperlink" xfId="2198" builtinId="9" hidden="1"/>
    <cellStyle name="Followed Hyperlink" xfId="2210" builtinId="9" hidden="1"/>
    <cellStyle name="Followed Hyperlink" xfId="2226" builtinId="9" hidden="1"/>
    <cellStyle name="Followed Hyperlink" xfId="2194" builtinId="9" hidden="1"/>
    <cellStyle name="Followed Hyperlink" xfId="2186" builtinId="9" hidden="1"/>
    <cellStyle name="Followed Hyperlink" xfId="2178" builtinId="9" hidden="1"/>
    <cellStyle name="Followed Hyperlink" xfId="2172" builtinId="9" hidden="1"/>
    <cellStyle name="Followed Hyperlink" xfId="2168" builtinId="9" hidden="1"/>
    <cellStyle name="Followed Hyperlink" xfId="2164" builtinId="9" hidden="1"/>
    <cellStyle name="Followed Hyperlink" xfId="2160" builtinId="9" hidden="1"/>
    <cellStyle name="Followed Hyperlink" xfId="2156" builtinId="9" hidden="1"/>
    <cellStyle name="Followed Hyperlink" xfId="2140" builtinId="9" hidden="1"/>
    <cellStyle name="Followed Hyperlink" xfId="2144" builtinId="9" hidden="1"/>
    <cellStyle name="Followed Hyperlink" xfId="2135" builtinId="9" hidden="1"/>
    <cellStyle name="Followed Hyperlink" xfId="2127" builtinId="9" hidden="1"/>
    <cellStyle name="Followed Hyperlink" xfId="2119" builtinId="9" hidden="1"/>
    <cellStyle name="Followed Hyperlink" xfId="2111" builtinId="9" hidden="1"/>
    <cellStyle name="Followed Hyperlink" xfId="2101" builtinId="9" hidden="1"/>
    <cellStyle name="Followed Hyperlink" xfId="2093" builtinId="9" hidden="1"/>
    <cellStyle name="Followed Hyperlink" xfId="2085" builtinId="9" hidden="1"/>
    <cellStyle name="Followed Hyperlink" xfId="2077" builtinId="9" hidden="1"/>
    <cellStyle name="Followed Hyperlink" xfId="2072" builtinId="9" hidden="1"/>
    <cellStyle name="Followed Hyperlink" xfId="2084" builtinId="9" hidden="1"/>
    <cellStyle name="Followed Hyperlink" xfId="2100" builtinId="9" hidden="1"/>
    <cellStyle name="Followed Hyperlink" xfId="2068" builtinId="9" hidden="1"/>
    <cellStyle name="Followed Hyperlink" xfId="2060" builtinId="9" hidden="1"/>
    <cellStyle name="Followed Hyperlink" xfId="2052" builtinId="9" hidden="1"/>
    <cellStyle name="Followed Hyperlink" xfId="2046" builtinId="9" hidden="1"/>
    <cellStyle name="Followed Hyperlink" xfId="2042" builtinId="9" hidden="1"/>
    <cellStyle name="Followed Hyperlink" xfId="2038" builtinId="9" hidden="1"/>
    <cellStyle name="Followed Hyperlink" xfId="2034" builtinId="9" hidden="1"/>
    <cellStyle name="Followed Hyperlink" xfId="2030" builtinId="9" hidden="1"/>
    <cellStyle name="Followed Hyperlink" xfId="2014" builtinId="9" hidden="1"/>
    <cellStyle name="Followed Hyperlink" xfId="2018" builtinId="9" hidden="1"/>
    <cellStyle name="Followed Hyperlink" xfId="2009" builtinId="9" hidden="1"/>
    <cellStyle name="Followed Hyperlink" xfId="2001" builtinId="9" hidden="1"/>
    <cellStyle name="Followed Hyperlink" xfId="1993" builtinId="9" hidden="1"/>
    <cellStyle name="Followed Hyperlink" xfId="1985" builtinId="9" hidden="1"/>
    <cellStyle name="Followed Hyperlink" xfId="1975" builtinId="9" hidden="1"/>
    <cellStyle name="Followed Hyperlink" xfId="1967" builtinId="9" hidden="1"/>
    <cellStyle name="Followed Hyperlink" xfId="1959" builtinId="9" hidden="1"/>
    <cellStyle name="Followed Hyperlink" xfId="1951" builtinId="9" hidden="1"/>
    <cellStyle name="Followed Hyperlink" xfId="1946" builtinId="9" hidden="1"/>
    <cellStyle name="Followed Hyperlink" xfId="1958" builtinId="9" hidden="1"/>
    <cellStyle name="Followed Hyperlink" xfId="1974" builtinId="9" hidden="1"/>
    <cellStyle name="Followed Hyperlink" xfId="1942" builtinId="9" hidden="1"/>
    <cellStyle name="Followed Hyperlink" xfId="1934" builtinId="9" hidden="1"/>
    <cellStyle name="Followed Hyperlink" xfId="1926" builtinId="9" hidden="1"/>
    <cellStyle name="Followed Hyperlink" xfId="1920" builtinId="9" hidden="1"/>
    <cellStyle name="Followed Hyperlink" xfId="1916" builtinId="9" hidden="1"/>
    <cellStyle name="Followed Hyperlink" xfId="1912" builtinId="9" hidden="1"/>
    <cellStyle name="Followed Hyperlink" xfId="1908" builtinId="9" hidden="1"/>
    <cellStyle name="Followed Hyperlink" xfId="1904" builtinId="9" hidden="1"/>
    <cellStyle name="Followed Hyperlink" xfId="1888" builtinId="9" hidden="1"/>
    <cellStyle name="Followed Hyperlink" xfId="1892" builtinId="9" hidden="1"/>
    <cellStyle name="Followed Hyperlink" xfId="1883" builtinId="9" hidden="1"/>
    <cellStyle name="Followed Hyperlink" xfId="1875" builtinId="9" hidden="1"/>
    <cellStyle name="Followed Hyperlink" xfId="1867" builtinId="9" hidden="1"/>
    <cellStyle name="Followed Hyperlink" xfId="1859" builtinId="9" hidden="1"/>
    <cellStyle name="Followed Hyperlink" xfId="1849" builtinId="9" hidden="1"/>
    <cellStyle name="Followed Hyperlink" xfId="1841" builtinId="9" hidden="1"/>
    <cellStyle name="Followed Hyperlink" xfId="1833" builtinId="9" hidden="1"/>
    <cellStyle name="Followed Hyperlink" xfId="1825" builtinId="9" hidden="1"/>
    <cellStyle name="Followed Hyperlink" xfId="1820" builtinId="9" hidden="1"/>
    <cellStyle name="Followed Hyperlink" xfId="1832" builtinId="9" hidden="1"/>
    <cellStyle name="Followed Hyperlink" xfId="1848" builtinId="9" hidden="1"/>
    <cellStyle name="Followed Hyperlink" xfId="1816" builtinId="9" hidden="1"/>
    <cellStyle name="Followed Hyperlink" xfId="1808" builtinId="9" hidden="1"/>
    <cellStyle name="Followed Hyperlink" xfId="1800" builtinId="9" hidden="1"/>
    <cellStyle name="Followed Hyperlink" xfId="1794" builtinId="9" hidden="1"/>
    <cellStyle name="Followed Hyperlink" xfId="1790" builtinId="9" hidden="1"/>
    <cellStyle name="Followed Hyperlink" xfId="1786" builtinId="9" hidden="1"/>
    <cellStyle name="Followed Hyperlink" xfId="1782" builtinId="9" hidden="1"/>
    <cellStyle name="Followed Hyperlink" xfId="1778" builtinId="9" hidden="1"/>
    <cellStyle name="Followed Hyperlink" xfId="1762" builtinId="9" hidden="1"/>
    <cellStyle name="Followed Hyperlink" xfId="1766" builtinId="9" hidden="1"/>
    <cellStyle name="Followed Hyperlink" xfId="1757" builtinId="9" hidden="1"/>
    <cellStyle name="Followed Hyperlink" xfId="1749" builtinId="9" hidden="1"/>
    <cellStyle name="Followed Hyperlink" xfId="1741" builtinId="9" hidden="1"/>
    <cellStyle name="Followed Hyperlink" xfId="1733" builtinId="9" hidden="1"/>
    <cellStyle name="Followed Hyperlink" xfId="1723" builtinId="9" hidden="1"/>
    <cellStyle name="Followed Hyperlink" xfId="1715" builtinId="9" hidden="1"/>
    <cellStyle name="Followed Hyperlink" xfId="1707" builtinId="9" hidden="1"/>
    <cellStyle name="Followed Hyperlink" xfId="1699" builtinId="9" hidden="1"/>
    <cellStyle name="Followed Hyperlink" xfId="1694" builtinId="9" hidden="1"/>
    <cellStyle name="Followed Hyperlink" xfId="1706" builtinId="9" hidden="1"/>
    <cellStyle name="Followed Hyperlink" xfId="1722" builtinId="9" hidden="1"/>
    <cellStyle name="Followed Hyperlink" xfId="1690" builtinId="9" hidden="1"/>
    <cellStyle name="Followed Hyperlink" xfId="1682" builtinId="9" hidden="1"/>
    <cellStyle name="Followed Hyperlink" xfId="1674" builtinId="9" hidden="1"/>
    <cellStyle name="Followed Hyperlink" xfId="1668" builtinId="9" hidden="1"/>
    <cellStyle name="Followed Hyperlink" xfId="1664" builtinId="9" hidden="1"/>
    <cellStyle name="Followed Hyperlink" xfId="1660" builtinId="9" hidden="1"/>
    <cellStyle name="Followed Hyperlink" xfId="1656" builtinId="9" hidden="1"/>
    <cellStyle name="Followed Hyperlink" xfId="1652" builtinId="9" hidden="1"/>
    <cellStyle name="Followed Hyperlink" xfId="1636" builtinId="9" hidden="1"/>
    <cellStyle name="Followed Hyperlink" xfId="1640" builtinId="9" hidden="1"/>
    <cellStyle name="Followed Hyperlink" xfId="1631" builtinId="9" hidden="1"/>
    <cellStyle name="Followed Hyperlink" xfId="1623" builtinId="9" hidden="1"/>
    <cellStyle name="Followed Hyperlink" xfId="1615" builtinId="9" hidden="1"/>
    <cellStyle name="Followed Hyperlink" xfId="1607" builtinId="9" hidden="1"/>
    <cellStyle name="Followed Hyperlink" xfId="1597" builtinId="9" hidden="1"/>
    <cellStyle name="Followed Hyperlink" xfId="1589" builtinId="9" hidden="1"/>
    <cellStyle name="Followed Hyperlink" xfId="1581" builtinId="9" hidden="1"/>
    <cellStyle name="Followed Hyperlink" xfId="1573" builtinId="9" hidden="1"/>
    <cellStyle name="Followed Hyperlink" xfId="1568" builtinId="9" hidden="1"/>
    <cellStyle name="Followed Hyperlink" xfId="1580" builtinId="9" hidden="1"/>
    <cellStyle name="Followed Hyperlink" xfId="1596" builtinId="9" hidden="1"/>
    <cellStyle name="Followed Hyperlink" xfId="1564" builtinId="9" hidden="1"/>
    <cellStyle name="Followed Hyperlink" xfId="1556" builtinId="9" hidden="1"/>
    <cellStyle name="Followed Hyperlink" xfId="1548" builtinId="9" hidden="1"/>
    <cellStyle name="Followed Hyperlink" xfId="1542" builtinId="9" hidden="1"/>
    <cellStyle name="Followed Hyperlink" xfId="1538" builtinId="9" hidden="1"/>
    <cellStyle name="Followed Hyperlink" xfId="1534" builtinId="9" hidden="1"/>
    <cellStyle name="Followed Hyperlink" xfId="1530" builtinId="9" hidden="1"/>
    <cellStyle name="Followed Hyperlink" xfId="1526" builtinId="9" hidden="1"/>
    <cellStyle name="Followed Hyperlink" xfId="1510" builtinId="9" hidden="1"/>
    <cellStyle name="Followed Hyperlink" xfId="1514" builtinId="9" hidden="1"/>
    <cellStyle name="Followed Hyperlink" xfId="1505" builtinId="9" hidden="1"/>
    <cellStyle name="Followed Hyperlink" xfId="1497" builtinId="9" hidden="1"/>
    <cellStyle name="Followed Hyperlink" xfId="1489" builtinId="9" hidden="1"/>
    <cellStyle name="Followed Hyperlink" xfId="1481" builtinId="9" hidden="1"/>
    <cellStyle name="Followed Hyperlink" xfId="1471" builtinId="9" hidden="1"/>
    <cellStyle name="Followed Hyperlink" xfId="1463" builtinId="9" hidden="1"/>
    <cellStyle name="Followed Hyperlink" xfId="1455" builtinId="9" hidden="1"/>
    <cellStyle name="Followed Hyperlink" xfId="1447" builtinId="9" hidden="1"/>
    <cellStyle name="Followed Hyperlink" xfId="1442" builtinId="9" hidden="1"/>
    <cellStyle name="Followed Hyperlink" xfId="1454" builtinId="9" hidden="1"/>
    <cellStyle name="Followed Hyperlink" xfId="1470" builtinId="9" hidden="1"/>
    <cellStyle name="Followed Hyperlink" xfId="1438" builtinId="9" hidden="1"/>
    <cellStyle name="Followed Hyperlink" xfId="1430" builtinId="9" hidden="1"/>
    <cellStyle name="Followed Hyperlink" xfId="1422" builtinId="9" hidden="1"/>
    <cellStyle name="Followed Hyperlink" xfId="1416" builtinId="9" hidden="1"/>
    <cellStyle name="Followed Hyperlink" xfId="1412" builtinId="9" hidden="1"/>
    <cellStyle name="Followed Hyperlink" xfId="1408" builtinId="9" hidden="1"/>
    <cellStyle name="Followed Hyperlink" xfId="1404" builtinId="9" hidden="1"/>
    <cellStyle name="Followed Hyperlink" xfId="1400" builtinId="9" hidden="1"/>
    <cellStyle name="Followed Hyperlink" xfId="1384" builtinId="9" hidden="1"/>
    <cellStyle name="Followed Hyperlink" xfId="1388" builtinId="9" hidden="1"/>
    <cellStyle name="Followed Hyperlink" xfId="1379" builtinId="9" hidden="1"/>
    <cellStyle name="Followed Hyperlink" xfId="1371" builtinId="9" hidden="1"/>
    <cellStyle name="Followed Hyperlink" xfId="1363" builtinId="9" hidden="1"/>
    <cellStyle name="Followed Hyperlink" xfId="1355" builtinId="9" hidden="1"/>
    <cellStyle name="Followed Hyperlink" xfId="1345" builtinId="9" hidden="1"/>
    <cellStyle name="Followed Hyperlink" xfId="1337" builtinId="9" hidden="1"/>
    <cellStyle name="Followed Hyperlink" xfId="1329" builtinId="9" hidden="1"/>
    <cellStyle name="Followed Hyperlink" xfId="1321" builtinId="9" hidden="1"/>
    <cellStyle name="Followed Hyperlink" xfId="1316" builtinId="9" hidden="1"/>
    <cellStyle name="Followed Hyperlink" xfId="1328" builtinId="9" hidden="1"/>
    <cellStyle name="Followed Hyperlink" xfId="1344" builtinId="9" hidden="1"/>
    <cellStyle name="Followed Hyperlink" xfId="1312" builtinId="9" hidden="1"/>
    <cellStyle name="Followed Hyperlink" xfId="1304" builtinId="9" hidden="1"/>
    <cellStyle name="Followed Hyperlink" xfId="1296" builtinId="9" hidden="1"/>
    <cellStyle name="Followed Hyperlink" xfId="1290" builtinId="9" hidden="1"/>
    <cellStyle name="Followed Hyperlink" xfId="1286" builtinId="9" hidden="1"/>
    <cellStyle name="Followed Hyperlink" xfId="1282" builtinId="9" hidden="1"/>
    <cellStyle name="Followed Hyperlink" xfId="1278" builtinId="9" hidden="1"/>
    <cellStyle name="Followed Hyperlink" xfId="1274" builtinId="9" hidden="1"/>
    <cellStyle name="Followed Hyperlink" xfId="1258" builtinId="9" hidden="1"/>
    <cellStyle name="Followed Hyperlink" xfId="1262" builtinId="9" hidden="1"/>
    <cellStyle name="Followed Hyperlink" xfId="1253" builtinId="9" hidden="1"/>
    <cellStyle name="Followed Hyperlink" xfId="1245" builtinId="9" hidden="1"/>
    <cellStyle name="Followed Hyperlink" xfId="1237" builtinId="9" hidden="1"/>
    <cellStyle name="Followed Hyperlink" xfId="1229" builtinId="9" hidden="1"/>
    <cellStyle name="Followed Hyperlink" xfId="1219" builtinId="9" hidden="1"/>
    <cellStyle name="Followed Hyperlink" xfId="1211" builtinId="9" hidden="1"/>
    <cellStyle name="Followed Hyperlink" xfId="1203" builtinId="9" hidden="1"/>
    <cellStyle name="Followed Hyperlink" xfId="1195" builtinId="9" hidden="1"/>
    <cellStyle name="Followed Hyperlink" xfId="1190" builtinId="9" hidden="1"/>
    <cellStyle name="Followed Hyperlink" xfId="1202" builtinId="9" hidden="1"/>
    <cellStyle name="Followed Hyperlink" xfId="1218" builtinId="9" hidden="1"/>
    <cellStyle name="Followed Hyperlink" xfId="1186" builtinId="9" hidden="1"/>
    <cellStyle name="Followed Hyperlink" xfId="1178" builtinId="9" hidden="1"/>
    <cellStyle name="Followed Hyperlink" xfId="1170" builtinId="9" hidden="1"/>
    <cellStyle name="Followed Hyperlink" xfId="1164" builtinId="9" hidden="1"/>
    <cellStyle name="Followed Hyperlink" xfId="1160" builtinId="9" hidden="1"/>
    <cellStyle name="Followed Hyperlink" xfId="1156" builtinId="9" hidden="1"/>
    <cellStyle name="Followed Hyperlink" xfId="1152" builtinId="9" hidden="1"/>
    <cellStyle name="Followed Hyperlink" xfId="1148" builtinId="9" hidden="1"/>
    <cellStyle name="Followed Hyperlink" xfId="1132" builtinId="9" hidden="1"/>
    <cellStyle name="Followed Hyperlink" xfId="1136" builtinId="9" hidden="1"/>
    <cellStyle name="Followed Hyperlink" xfId="1127" builtinId="9" hidden="1"/>
    <cellStyle name="Followed Hyperlink" xfId="1119" builtinId="9" hidden="1"/>
    <cellStyle name="Followed Hyperlink" xfId="1111" builtinId="9" hidden="1"/>
    <cellStyle name="Followed Hyperlink" xfId="1103" builtinId="9" hidden="1"/>
    <cellStyle name="Followed Hyperlink" xfId="1093" builtinId="9" hidden="1"/>
    <cellStyle name="Followed Hyperlink" xfId="1085" builtinId="9" hidden="1"/>
    <cellStyle name="Followed Hyperlink" xfId="1077" builtinId="9" hidden="1"/>
    <cellStyle name="Followed Hyperlink" xfId="1069" builtinId="9" hidden="1"/>
    <cellStyle name="Followed Hyperlink" xfId="1064" builtinId="9" hidden="1"/>
    <cellStyle name="Followed Hyperlink" xfId="1076" builtinId="9" hidden="1"/>
    <cellStyle name="Followed Hyperlink" xfId="1092" builtinId="9" hidden="1"/>
    <cellStyle name="Followed Hyperlink" xfId="1060" builtinId="9" hidden="1"/>
    <cellStyle name="Followed Hyperlink" xfId="1052" builtinId="9" hidden="1"/>
    <cellStyle name="Followed Hyperlink" xfId="1044" builtinId="9" hidden="1"/>
    <cellStyle name="Followed Hyperlink" xfId="1038" builtinId="9" hidden="1"/>
    <cellStyle name="Followed Hyperlink" xfId="1034" builtinId="9" hidden="1"/>
    <cellStyle name="Followed Hyperlink" xfId="1030" builtinId="9" hidden="1"/>
    <cellStyle name="Followed Hyperlink" xfId="1026" builtinId="9" hidden="1"/>
    <cellStyle name="Followed Hyperlink" xfId="1022" builtinId="9" hidden="1"/>
    <cellStyle name="Followed Hyperlink" xfId="1006" builtinId="9" hidden="1"/>
    <cellStyle name="Followed Hyperlink" xfId="1010" builtinId="9" hidden="1"/>
    <cellStyle name="Followed Hyperlink" xfId="1001" builtinId="9" hidden="1"/>
    <cellStyle name="Followed Hyperlink" xfId="993" builtinId="9" hidden="1"/>
    <cellStyle name="Followed Hyperlink" xfId="985" builtinId="9" hidden="1"/>
    <cellStyle name="Followed Hyperlink" xfId="977" builtinId="9" hidden="1"/>
    <cellStyle name="Followed Hyperlink" xfId="967" builtinId="9" hidden="1"/>
    <cellStyle name="Followed Hyperlink" xfId="959" builtinId="9" hidden="1"/>
    <cellStyle name="Followed Hyperlink" xfId="951" builtinId="9" hidden="1"/>
    <cellStyle name="Followed Hyperlink" xfId="943" builtinId="9" hidden="1"/>
    <cellStyle name="Followed Hyperlink" xfId="938" builtinId="9" hidden="1"/>
    <cellStyle name="Followed Hyperlink" xfId="950" builtinId="9" hidden="1"/>
    <cellStyle name="Followed Hyperlink" xfId="966" builtinId="9" hidden="1"/>
    <cellStyle name="Followed Hyperlink" xfId="934" builtinId="9" hidden="1"/>
    <cellStyle name="Followed Hyperlink" xfId="926" builtinId="9" hidden="1"/>
    <cellStyle name="Followed Hyperlink" xfId="918" builtinId="9" hidden="1"/>
    <cellStyle name="Followed Hyperlink" xfId="912" builtinId="9" hidden="1"/>
    <cellStyle name="Followed Hyperlink" xfId="908" builtinId="9" hidden="1"/>
    <cellStyle name="Followed Hyperlink" xfId="904" builtinId="9" hidden="1"/>
    <cellStyle name="Followed Hyperlink" xfId="900" builtinId="9" hidden="1"/>
    <cellStyle name="Followed Hyperlink" xfId="896" builtinId="9" hidden="1"/>
    <cellStyle name="Followed Hyperlink" xfId="880" builtinId="9" hidden="1"/>
    <cellStyle name="Followed Hyperlink" xfId="884" builtinId="9" hidden="1"/>
    <cellStyle name="Followed Hyperlink" xfId="875" builtinId="9" hidden="1"/>
    <cellStyle name="Followed Hyperlink" xfId="867" builtinId="9" hidden="1"/>
    <cellStyle name="Followed Hyperlink" xfId="859" builtinId="9" hidden="1"/>
    <cellStyle name="Followed Hyperlink" xfId="851" builtinId="9" hidden="1"/>
    <cellStyle name="Followed Hyperlink" xfId="841" builtinId="9" hidden="1"/>
    <cellStyle name="Followed Hyperlink" xfId="833" builtinId="9" hidden="1"/>
    <cellStyle name="Followed Hyperlink" xfId="825" builtinId="9" hidden="1"/>
    <cellStyle name="Followed Hyperlink" xfId="817" builtinId="9" hidden="1"/>
    <cellStyle name="Followed Hyperlink" xfId="812" builtinId="9" hidden="1"/>
    <cellStyle name="Followed Hyperlink" xfId="824" builtinId="9" hidden="1"/>
    <cellStyle name="Followed Hyperlink" xfId="840" builtinId="9" hidden="1"/>
    <cellStyle name="Followed Hyperlink" xfId="808" builtinId="9" hidden="1"/>
    <cellStyle name="Followed Hyperlink" xfId="800" builtinId="9" hidden="1"/>
    <cellStyle name="Followed Hyperlink" xfId="792" builtinId="9" hidden="1"/>
    <cellStyle name="Followed Hyperlink" xfId="786" builtinId="9" hidden="1"/>
    <cellStyle name="Followed Hyperlink" xfId="782" builtinId="9" hidden="1"/>
    <cellStyle name="Followed Hyperlink" xfId="778" builtinId="9" hidden="1"/>
    <cellStyle name="Followed Hyperlink" xfId="774" builtinId="9" hidden="1"/>
    <cellStyle name="Followed Hyperlink" xfId="770" builtinId="9" hidden="1"/>
    <cellStyle name="Followed Hyperlink" xfId="754" builtinId="9" hidden="1"/>
    <cellStyle name="Followed Hyperlink" xfId="758" builtinId="9" hidden="1"/>
    <cellStyle name="Followed Hyperlink" xfId="749" builtinId="9" hidden="1"/>
    <cellStyle name="Followed Hyperlink" xfId="741" builtinId="9" hidden="1"/>
    <cellStyle name="Followed Hyperlink" xfId="733" builtinId="9" hidden="1"/>
    <cellStyle name="Followed Hyperlink" xfId="725" builtinId="9" hidden="1"/>
    <cellStyle name="Followed Hyperlink" xfId="715" builtinId="9" hidden="1"/>
    <cellStyle name="Followed Hyperlink" xfId="707" builtinId="9" hidden="1"/>
    <cellStyle name="Followed Hyperlink" xfId="699" builtinId="9" hidden="1"/>
    <cellStyle name="Followed Hyperlink" xfId="691" builtinId="9" hidden="1"/>
    <cellStyle name="Followed Hyperlink" xfId="686" builtinId="9" hidden="1"/>
    <cellStyle name="Followed Hyperlink" xfId="698" builtinId="9" hidden="1"/>
    <cellStyle name="Followed Hyperlink" xfId="714" builtinId="9" hidden="1"/>
    <cellStyle name="Followed Hyperlink" xfId="682" builtinId="9" hidden="1"/>
    <cellStyle name="Followed Hyperlink" xfId="674" builtinId="9" hidden="1"/>
    <cellStyle name="Followed Hyperlink" xfId="666" builtinId="9" hidden="1"/>
    <cellStyle name="Followed Hyperlink" xfId="660" builtinId="9" hidden="1"/>
    <cellStyle name="Followed Hyperlink" xfId="656" builtinId="9" hidden="1"/>
    <cellStyle name="Followed Hyperlink" xfId="652" builtinId="9" hidden="1"/>
    <cellStyle name="Followed Hyperlink" xfId="648" builtinId="9" hidden="1"/>
    <cellStyle name="Followed Hyperlink" xfId="644" builtinId="9" hidden="1"/>
    <cellStyle name="Followed Hyperlink" xfId="628" builtinId="9" hidden="1"/>
    <cellStyle name="Followed Hyperlink" xfId="632" builtinId="9" hidden="1"/>
    <cellStyle name="Followed Hyperlink" xfId="623" builtinId="9" hidden="1"/>
    <cellStyle name="Followed Hyperlink" xfId="615" builtinId="9" hidden="1"/>
    <cellStyle name="Followed Hyperlink" xfId="607" builtinId="9" hidden="1"/>
    <cellStyle name="Followed Hyperlink" xfId="599" builtinId="9" hidden="1"/>
    <cellStyle name="Followed Hyperlink" xfId="589" builtinId="9" hidden="1"/>
    <cellStyle name="Followed Hyperlink" xfId="581" builtinId="9" hidden="1"/>
    <cellStyle name="Followed Hyperlink" xfId="573" builtinId="9" hidden="1"/>
    <cellStyle name="Followed Hyperlink" xfId="565" builtinId="9" hidden="1"/>
    <cellStyle name="Followed Hyperlink" xfId="560" builtinId="9" hidden="1"/>
    <cellStyle name="Followed Hyperlink" xfId="572" builtinId="9" hidden="1"/>
    <cellStyle name="Followed Hyperlink" xfId="588" builtinId="9" hidden="1"/>
    <cellStyle name="Followed Hyperlink" xfId="556" builtinId="9" hidden="1"/>
    <cellStyle name="Followed Hyperlink" xfId="548" builtinId="9" hidden="1"/>
    <cellStyle name="Followed Hyperlink" xfId="540" builtinId="9" hidden="1"/>
    <cellStyle name="Followed Hyperlink" xfId="534" builtinId="9" hidden="1"/>
    <cellStyle name="Followed Hyperlink" xfId="530" builtinId="9" hidden="1"/>
    <cellStyle name="Followed Hyperlink" xfId="526" builtinId="9" hidden="1"/>
    <cellStyle name="Followed Hyperlink" xfId="522" builtinId="9" hidden="1"/>
    <cellStyle name="Followed Hyperlink" xfId="518" builtinId="9" hidden="1"/>
    <cellStyle name="Followed Hyperlink" xfId="502" builtinId="9" hidden="1"/>
    <cellStyle name="Followed Hyperlink" xfId="506" builtinId="9" hidden="1"/>
    <cellStyle name="Followed Hyperlink" xfId="497" builtinId="9" hidden="1"/>
    <cellStyle name="Followed Hyperlink" xfId="489" builtinId="9" hidden="1"/>
    <cellStyle name="Followed Hyperlink" xfId="481" builtinId="9" hidden="1"/>
    <cellStyle name="Followed Hyperlink" xfId="473" builtinId="9" hidden="1"/>
    <cellStyle name="Followed Hyperlink" xfId="463" builtinId="9" hidden="1"/>
    <cellStyle name="Followed Hyperlink" xfId="455" builtinId="9" hidden="1"/>
    <cellStyle name="Followed Hyperlink" xfId="447" builtinId="9" hidden="1"/>
    <cellStyle name="Followed Hyperlink" xfId="439" builtinId="9" hidden="1"/>
    <cellStyle name="Followed Hyperlink" xfId="434" builtinId="9" hidden="1"/>
    <cellStyle name="Followed Hyperlink" xfId="446" builtinId="9" hidden="1"/>
    <cellStyle name="Followed Hyperlink" xfId="462" builtinId="9" hidden="1"/>
    <cellStyle name="Followed Hyperlink" xfId="430" builtinId="9" hidden="1"/>
    <cellStyle name="Followed Hyperlink" xfId="422" builtinId="9" hidden="1"/>
    <cellStyle name="Followed Hyperlink" xfId="414" builtinId="9" hidden="1"/>
    <cellStyle name="Followed Hyperlink" xfId="408" builtinId="9" hidden="1"/>
    <cellStyle name="Followed Hyperlink" xfId="404" builtinId="9" hidden="1"/>
    <cellStyle name="Followed Hyperlink" xfId="400" builtinId="9" hidden="1"/>
    <cellStyle name="Followed Hyperlink" xfId="396" builtinId="9" hidden="1"/>
    <cellStyle name="Followed Hyperlink" xfId="392" builtinId="9" hidden="1"/>
    <cellStyle name="Followed Hyperlink" xfId="376" builtinId="9" hidden="1"/>
    <cellStyle name="Followed Hyperlink" xfId="380" builtinId="9" hidden="1"/>
    <cellStyle name="Followed Hyperlink" xfId="371" builtinId="9" hidden="1"/>
    <cellStyle name="Followed Hyperlink" xfId="363" builtinId="9" hidden="1"/>
    <cellStyle name="Followed Hyperlink" xfId="355" builtinId="9" hidden="1"/>
    <cellStyle name="Followed Hyperlink" xfId="347" builtinId="9" hidden="1"/>
    <cellStyle name="Followed Hyperlink" xfId="337" builtinId="9" hidden="1"/>
    <cellStyle name="Followed Hyperlink" xfId="329" builtinId="9" hidden="1"/>
    <cellStyle name="Followed Hyperlink" xfId="321" builtinId="9" hidden="1"/>
    <cellStyle name="Followed Hyperlink" xfId="313" builtinId="9" hidden="1"/>
    <cellStyle name="Followed Hyperlink" xfId="308" builtinId="9" hidden="1"/>
    <cellStyle name="Followed Hyperlink" xfId="320" builtinId="9" hidden="1"/>
    <cellStyle name="Followed Hyperlink" xfId="336" builtinId="9" hidden="1"/>
    <cellStyle name="Followed Hyperlink" xfId="304" builtinId="9" hidden="1"/>
    <cellStyle name="Followed Hyperlink" xfId="296" builtinId="9" hidden="1"/>
    <cellStyle name="Followed Hyperlink" xfId="288" builtinId="9" hidden="1"/>
    <cellStyle name="Followed Hyperlink" xfId="282" builtinId="9" hidden="1"/>
    <cellStyle name="Followed Hyperlink" xfId="278" builtinId="9" hidden="1"/>
    <cellStyle name="Followed Hyperlink" xfId="274" builtinId="9" hidden="1"/>
    <cellStyle name="Followed Hyperlink" xfId="270" builtinId="9" hidden="1"/>
    <cellStyle name="Followed Hyperlink" xfId="266" builtinId="9" hidden="1"/>
    <cellStyle name="Followed Hyperlink" xfId="250" builtinId="9" hidden="1"/>
    <cellStyle name="Followed Hyperlink" xfId="254" builtinId="9" hidden="1"/>
    <cellStyle name="Followed Hyperlink" xfId="245" builtinId="9" hidden="1"/>
    <cellStyle name="Followed Hyperlink" xfId="237" builtinId="9" hidden="1"/>
    <cellStyle name="Followed Hyperlink" xfId="229" builtinId="9" hidden="1"/>
    <cellStyle name="Followed Hyperlink" xfId="221" builtinId="9" hidden="1"/>
    <cellStyle name="Followed Hyperlink" xfId="211" builtinId="9" hidden="1"/>
    <cellStyle name="Followed Hyperlink" xfId="203" builtinId="9" hidden="1"/>
    <cellStyle name="Followed Hyperlink" xfId="195" builtinId="9" hidden="1"/>
    <cellStyle name="Followed Hyperlink" xfId="187" builtinId="9" hidden="1"/>
    <cellStyle name="Followed Hyperlink" xfId="182" builtinId="9" hidden="1"/>
    <cellStyle name="Followed Hyperlink" xfId="194" builtinId="9" hidden="1"/>
    <cellStyle name="Followed Hyperlink" xfId="210" builtinId="9" hidden="1"/>
    <cellStyle name="Followed Hyperlink" xfId="178" builtinId="9" hidden="1"/>
    <cellStyle name="Followed Hyperlink" xfId="170" builtinId="9" hidden="1"/>
    <cellStyle name="Followed Hyperlink" xfId="162" builtinId="9" hidden="1"/>
    <cellStyle name="Followed Hyperlink" xfId="156" builtinId="9" hidden="1"/>
    <cellStyle name="Followed Hyperlink" xfId="152" builtinId="9" hidden="1"/>
    <cellStyle name="Followed Hyperlink" xfId="148" builtinId="9" hidden="1"/>
    <cellStyle name="Followed Hyperlink" xfId="144" builtinId="9" hidden="1"/>
    <cellStyle name="Followed Hyperlink" xfId="140" builtinId="9" hidden="1"/>
    <cellStyle name="Followed Hyperlink" xfId="124" builtinId="9" hidden="1"/>
    <cellStyle name="Followed Hyperlink" xfId="128" builtinId="9" hidden="1"/>
    <cellStyle name="Followed Hyperlink" xfId="119" builtinId="9" hidden="1"/>
    <cellStyle name="Followed Hyperlink" xfId="111" builtinId="9" hidden="1"/>
    <cellStyle name="Followed Hyperlink" xfId="103" builtinId="9" hidden="1"/>
    <cellStyle name="Followed Hyperlink" xfId="95" builtinId="9" hidden="1"/>
    <cellStyle name="Followed Hyperlink" xfId="85" builtinId="9" hidden="1"/>
    <cellStyle name="Followed Hyperlink" xfId="77" builtinId="9" hidden="1"/>
    <cellStyle name="Followed Hyperlink" xfId="69" builtinId="9" hidden="1"/>
    <cellStyle name="Followed Hyperlink" xfId="61" builtinId="9" hidden="1"/>
    <cellStyle name="Followed Hyperlink" xfId="56" builtinId="9" hidden="1"/>
    <cellStyle name="Followed Hyperlink" xfId="68" builtinId="9" hidden="1"/>
    <cellStyle name="Followed Hyperlink" xfId="84" builtinId="9" hidden="1"/>
    <cellStyle name="Followed Hyperlink" xfId="52" builtinId="9" hidden="1"/>
    <cellStyle name="Followed Hyperlink" xfId="44" builtinId="9" hidden="1"/>
    <cellStyle name="Followed Hyperlink" xfId="36" builtinId="9" hidden="1"/>
    <cellStyle name="Followed Hyperlink" xfId="30" builtinId="9" hidden="1"/>
    <cellStyle name="Followed Hyperlink" xfId="26" builtinId="9" hidden="1"/>
    <cellStyle name="Followed Hyperlink" xfId="22" builtinId="9" hidden="1"/>
    <cellStyle name="Followed Hyperlink" xfId="18" builtinId="9" hidden="1"/>
    <cellStyle name="Followed Hyperlink" xfId="14" builtinId="9" hidden="1"/>
    <cellStyle name="Followed Hyperlink" xfId="58158" builtinId="9" hidden="1"/>
    <cellStyle name="Followed Hyperlink" xfId="2" builtinId="9" hidden="1"/>
    <cellStyle name="Followed Hyperlink" xfId="58163" builtinId="9" hidden="1"/>
    <cellStyle name="Followed Hyperlink" xfId="58171" builtinId="9" hidden="1"/>
    <cellStyle name="Followed Hyperlink" xfId="58179" builtinId="9" hidden="1"/>
    <cellStyle name="Followed Hyperlink" xfId="58187" builtinId="9" hidden="1"/>
    <cellStyle name="Followed Hyperlink" xfId="58197" builtinId="9" hidden="1"/>
    <cellStyle name="Followed Hyperlink" xfId="58205" builtinId="9" hidden="1"/>
    <cellStyle name="Followed Hyperlink" xfId="58213" builtinId="9" hidden="1"/>
    <cellStyle name="Followed Hyperlink" xfId="58221" builtinId="9" hidden="1"/>
    <cellStyle name="Followed Hyperlink" xfId="58226" builtinId="9" hidden="1"/>
    <cellStyle name="Followed Hyperlink" xfId="58214" builtinId="9" hidden="1"/>
    <cellStyle name="Followed Hyperlink" xfId="58198" builtinId="9" hidden="1"/>
    <cellStyle name="Followed Hyperlink" xfId="58230" builtinId="9" hidden="1"/>
    <cellStyle name="Followed Hyperlink" xfId="58238" builtinId="9" hidden="1"/>
    <cellStyle name="Followed Hyperlink" xfId="58246" builtinId="9" hidden="1"/>
    <cellStyle name="Followed Hyperlink" xfId="58252" builtinId="9" hidden="1"/>
    <cellStyle name="Followed Hyperlink" xfId="58256" builtinId="9" hidden="1"/>
    <cellStyle name="Followed Hyperlink" xfId="58260" builtinId="9" hidden="1"/>
    <cellStyle name="Followed Hyperlink" xfId="58264" builtinId="9" hidden="1"/>
    <cellStyle name="Followed Hyperlink" xfId="58268" builtinId="9" hidden="1"/>
    <cellStyle name="Followed Hyperlink" xfId="58272" builtinId="9" hidden="1"/>
    <cellStyle name="Followed Hyperlink" xfId="58267" builtinId="9" hidden="1"/>
    <cellStyle name="Followed Hyperlink" xfId="58263" builtinId="9" hidden="1"/>
    <cellStyle name="Followed Hyperlink" xfId="58259" builtinId="9" hidden="1"/>
    <cellStyle name="Followed Hyperlink" xfId="58255" builtinId="9" hidden="1"/>
    <cellStyle name="Followed Hyperlink" xfId="58251" builtinId="9" hidden="1"/>
    <cellStyle name="Followed Hyperlink" xfId="58244" builtinId="9" hidden="1"/>
    <cellStyle name="Followed Hyperlink" xfId="58236" builtinId="9" hidden="1"/>
    <cellStyle name="Followed Hyperlink" xfId="58188" builtinId="9" hidden="1"/>
    <cellStyle name="Followed Hyperlink" xfId="58202" builtinId="9" hidden="1"/>
    <cellStyle name="Followed Hyperlink" xfId="58218" builtinId="9" hidden="1"/>
    <cellStyle name="Followed Hyperlink" xfId="58225" builtinId="9" hidden="1"/>
    <cellStyle name="Followed Hyperlink" xfId="58219" builtinId="9" hidden="1"/>
    <cellStyle name="Followed Hyperlink" xfId="58211" builtinId="9" hidden="1"/>
    <cellStyle name="Followed Hyperlink" xfId="58203" builtinId="9" hidden="1"/>
    <cellStyle name="Followed Hyperlink" xfId="58195" builtinId="9" hidden="1"/>
    <cellStyle name="Followed Hyperlink" xfId="58185" builtinId="9" hidden="1"/>
    <cellStyle name="Followed Hyperlink" xfId="58177" builtinId="9" hidden="1"/>
    <cellStyle name="Followed Hyperlink" xfId="58169" builtinId="9" hidden="1"/>
    <cellStyle name="Followed Hyperlink" xfId="58161" builtinId="9" hidden="1"/>
    <cellStyle name="Followed Hyperlink" xfId="5" builtinId="9" hidden="1"/>
    <cellStyle name="Followed Hyperlink" xfId="10" builtinId="9" hidden="1"/>
    <cellStyle name="Followed Hyperlink" xfId="15" builtinId="9" hidden="1"/>
    <cellStyle name="Followed Hyperlink" xfId="19" builtinId="9" hidden="1"/>
    <cellStyle name="Followed Hyperlink" xfId="23" builtinId="9" hidden="1"/>
    <cellStyle name="Followed Hyperlink" xfId="27" builtinId="9" hidden="1"/>
    <cellStyle name="Followed Hyperlink" xfId="31" builtinId="9" hidden="1"/>
    <cellStyle name="Followed Hyperlink" xfId="38" builtinId="9" hidden="1"/>
    <cellStyle name="Followed Hyperlink" xfId="46" builtinId="9" hidden="1"/>
    <cellStyle name="Followed Hyperlink" xfId="94" builtinId="9" hidden="1"/>
    <cellStyle name="Followed Hyperlink" xfId="80" builtinId="9" hidden="1"/>
    <cellStyle name="Followed Hyperlink" xfId="64" builtinId="9" hidden="1"/>
    <cellStyle name="Followed Hyperlink" xfId="57" builtinId="9" hidden="1"/>
    <cellStyle name="Followed Hyperlink" xfId="63" builtinId="9" hidden="1"/>
    <cellStyle name="Followed Hyperlink" xfId="71" builtinId="9" hidden="1"/>
    <cellStyle name="Followed Hyperlink" xfId="79" builtinId="9" hidden="1"/>
    <cellStyle name="Followed Hyperlink" xfId="87" builtinId="9" hidden="1"/>
    <cellStyle name="Followed Hyperlink" xfId="97" builtinId="9" hidden="1"/>
    <cellStyle name="Followed Hyperlink" xfId="105" builtinId="9" hidden="1"/>
    <cellStyle name="Followed Hyperlink" xfId="113" builtinId="9" hidden="1"/>
    <cellStyle name="Followed Hyperlink" xfId="121" builtinId="9" hidden="1"/>
    <cellStyle name="Followed Hyperlink" xfId="131" builtinId="9" hidden="1"/>
    <cellStyle name="Followed Hyperlink" xfId="136" builtinId="9" hidden="1"/>
    <cellStyle name="Followed Hyperlink" xfId="141" builtinId="9" hidden="1"/>
    <cellStyle name="Followed Hyperlink" xfId="145" builtinId="9" hidden="1"/>
    <cellStyle name="Followed Hyperlink" xfId="149" builtinId="9" hidden="1"/>
    <cellStyle name="Followed Hyperlink" xfId="153" builtinId="9" hidden="1"/>
    <cellStyle name="Followed Hyperlink" xfId="157" builtinId="9" hidden="1"/>
    <cellStyle name="Followed Hyperlink" xfId="164" builtinId="9" hidden="1"/>
    <cellStyle name="Followed Hyperlink" xfId="172" builtinId="9" hidden="1"/>
    <cellStyle name="Followed Hyperlink" xfId="220" builtinId="9" hidden="1"/>
    <cellStyle name="Followed Hyperlink" xfId="206" builtinId="9" hidden="1"/>
    <cellStyle name="Followed Hyperlink" xfId="190" builtinId="9" hidden="1"/>
    <cellStyle name="Followed Hyperlink" xfId="183" builtinId="9" hidden="1"/>
    <cellStyle name="Followed Hyperlink" xfId="189" builtinId="9" hidden="1"/>
    <cellStyle name="Followed Hyperlink" xfId="197" builtinId="9" hidden="1"/>
    <cellStyle name="Followed Hyperlink" xfId="205" builtinId="9" hidden="1"/>
    <cellStyle name="Followed Hyperlink" xfId="213" builtinId="9" hidden="1"/>
    <cellStyle name="Followed Hyperlink" xfId="223" builtinId="9" hidden="1"/>
    <cellStyle name="Followed Hyperlink" xfId="231" builtinId="9" hidden="1"/>
    <cellStyle name="Followed Hyperlink" xfId="239" builtinId="9" hidden="1"/>
    <cellStyle name="Followed Hyperlink" xfId="247" builtinId="9" hidden="1"/>
    <cellStyle name="Followed Hyperlink" xfId="257" builtinId="9" hidden="1"/>
    <cellStyle name="Followed Hyperlink" xfId="262" builtinId="9" hidden="1"/>
    <cellStyle name="Followed Hyperlink" xfId="267" builtinId="9" hidden="1"/>
    <cellStyle name="Followed Hyperlink" xfId="271" builtinId="9" hidden="1"/>
    <cellStyle name="Followed Hyperlink" xfId="275" builtinId="9" hidden="1"/>
    <cellStyle name="Followed Hyperlink" xfId="279" builtinId="9" hidden="1"/>
    <cellStyle name="Followed Hyperlink" xfId="283" builtinId="9" hidden="1"/>
    <cellStyle name="Followed Hyperlink" xfId="290" builtinId="9" hidden="1"/>
    <cellStyle name="Followed Hyperlink" xfId="298" builtinId="9" hidden="1"/>
    <cellStyle name="Followed Hyperlink" xfId="346" builtinId="9" hidden="1"/>
    <cellStyle name="Followed Hyperlink" xfId="332" builtinId="9" hidden="1"/>
    <cellStyle name="Followed Hyperlink" xfId="316" builtinId="9" hidden="1"/>
    <cellStyle name="Followed Hyperlink" xfId="309" builtinId="9" hidden="1"/>
    <cellStyle name="Followed Hyperlink" xfId="315" builtinId="9" hidden="1"/>
    <cellStyle name="Followed Hyperlink" xfId="323" builtinId="9" hidden="1"/>
    <cellStyle name="Followed Hyperlink" xfId="331" builtinId="9" hidden="1"/>
    <cellStyle name="Followed Hyperlink" xfId="339" builtinId="9" hidden="1"/>
    <cellStyle name="Followed Hyperlink" xfId="349" builtinId="9" hidden="1"/>
    <cellStyle name="Followed Hyperlink" xfId="357" builtinId="9" hidden="1"/>
    <cellStyle name="Followed Hyperlink" xfId="365" builtinId="9" hidden="1"/>
    <cellStyle name="Followed Hyperlink" xfId="373" builtinId="9" hidden="1"/>
    <cellStyle name="Followed Hyperlink" xfId="383" builtinId="9" hidden="1"/>
    <cellStyle name="Followed Hyperlink" xfId="388" builtinId="9" hidden="1"/>
    <cellStyle name="Followed Hyperlink" xfId="393" builtinId="9" hidden="1"/>
    <cellStyle name="Followed Hyperlink" xfId="397" builtinId="9" hidden="1"/>
    <cellStyle name="Followed Hyperlink" xfId="401" builtinId="9" hidden="1"/>
    <cellStyle name="Followed Hyperlink" xfId="405" builtinId="9" hidden="1"/>
    <cellStyle name="Followed Hyperlink" xfId="409" builtinId="9" hidden="1"/>
    <cellStyle name="Followed Hyperlink" xfId="416" builtinId="9" hidden="1"/>
    <cellStyle name="Followed Hyperlink" xfId="424" builtinId="9" hidden="1"/>
    <cellStyle name="Followed Hyperlink" xfId="472" builtinId="9" hidden="1"/>
    <cellStyle name="Followed Hyperlink" xfId="458" builtinId="9" hidden="1"/>
    <cellStyle name="Followed Hyperlink" xfId="442" builtinId="9" hidden="1"/>
    <cellStyle name="Followed Hyperlink" xfId="435" builtinId="9" hidden="1"/>
    <cellStyle name="Followed Hyperlink" xfId="441" builtinId="9" hidden="1"/>
    <cellStyle name="Followed Hyperlink" xfId="449" builtinId="9" hidden="1"/>
    <cellStyle name="Followed Hyperlink" xfId="457" builtinId="9" hidden="1"/>
    <cellStyle name="Followed Hyperlink" xfId="465" builtinId="9" hidden="1"/>
    <cellStyle name="Followed Hyperlink" xfId="475" builtinId="9" hidden="1"/>
    <cellStyle name="Followed Hyperlink" xfId="483" builtinId="9" hidden="1"/>
    <cellStyle name="Followed Hyperlink" xfId="491" builtinId="9" hidden="1"/>
    <cellStyle name="Followed Hyperlink" xfId="499" builtinId="9" hidden="1"/>
    <cellStyle name="Followed Hyperlink" xfId="509" builtinId="9" hidden="1"/>
    <cellStyle name="Followed Hyperlink" xfId="514" builtinId="9" hidden="1"/>
    <cellStyle name="Followed Hyperlink" xfId="519" builtinId="9" hidden="1"/>
    <cellStyle name="Followed Hyperlink" xfId="523" builtinId="9" hidden="1"/>
    <cellStyle name="Followed Hyperlink" xfId="527" builtinId="9" hidden="1"/>
    <cellStyle name="Followed Hyperlink" xfId="531" builtinId="9" hidden="1"/>
    <cellStyle name="Followed Hyperlink" xfId="535" builtinId="9" hidden="1"/>
    <cellStyle name="Followed Hyperlink" xfId="542" builtinId="9" hidden="1"/>
    <cellStyle name="Followed Hyperlink" xfId="550" builtinId="9" hidden="1"/>
    <cellStyle name="Followed Hyperlink" xfId="598" builtinId="9" hidden="1"/>
    <cellStyle name="Followed Hyperlink" xfId="584" builtinId="9" hidden="1"/>
    <cellStyle name="Followed Hyperlink" xfId="568" builtinId="9" hidden="1"/>
    <cellStyle name="Followed Hyperlink" xfId="561" builtinId="9" hidden="1"/>
    <cellStyle name="Followed Hyperlink" xfId="567" builtinId="9" hidden="1"/>
    <cellStyle name="Followed Hyperlink" xfId="575" builtinId="9" hidden="1"/>
    <cellStyle name="Followed Hyperlink" xfId="583" builtinId="9" hidden="1"/>
    <cellStyle name="Followed Hyperlink" xfId="591" builtinId="9" hidden="1"/>
    <cellStyle name="Followed Hyperlink" xfId="601" builtinId="9" hidden="1"/>
    <cellStyle name="Followed Hyperlink" xfId="609" builtinId="9" hidden="1"/>
    <cellStyle name="Followed Hyperlink" xfId="617" builtinId="9" hidden="1"/>
    <cellStyle name="Followed Hyperlink" xfId="625" builtinId="9" hidden="1"/>
    <cellStyle name="Followed Hyperlink" xfId="635" builtinId="9" hidden="1"/>
    <cellStyle name="Followed Hyperlink" xfId="640" builtinId="9" hidden="1"/>
    <cellStyle name="Followed Hyperlink" xfId="645" builtinId="9" hidden="1"/>
    <cellStyle name="Followed Hyperlink" xfId="649" builtinId="9" hidden="1"/>
    <cellStyle name="Followed Hyperlink" xfId="653" builtinId="9" hidden="1"/>
    <cellStyle name="Followed Hyperlink" xfId="657" builtinId="9" hidden="1"/>
    <cellStyle name="Followed Hyperlink" xfId="661" builtinId="9" hidden="1"/>
    <cellStyle name="Followed Hyperlink" xfId="668" builtinId="9" hidden="1"/>
    <cellStyle name="Followed Hyperlink" xfId="676" builtinId="9" hidden="1"/>
    <cellStyle name="Followed Hyperlink" xfId="724" builtinId="9" hidden="1"/>
    <cellStyle name="Followed Hyperlink" xfId="710" builtinId="9" hidden="1"/>
    <cellStyle name="Followed Hyperlink" xfId="694" builtinId="9" hidden="1"/>
    <cellStyle name="Followed Hyperlink" xfId="687" builtinId="9" hidden="1"/>
    <cellStyle name="Followed Hyperlink" xfId="693" builtinId="9" hidden="1"/>
    <cellStyle name="Followed Hyperlink" xfId="701" builtinId="9" hidden="1"/>
    <cellStyle name="Followed Hyperlink" xfId="709" builtinId="9" hidden="1"/>
    <cellStyle name="Followed Hyperlink" xfId="717" builtinId="9" hidden="1"/>
    <cellStyle name="Followed Hyperlink" xfId="727" builtinId="9" hidden="1"/>
    <cellStyle name="Followed Hyperlink" xfId="735" builtinId="9" hidden="1"/>
    <cellStyle name="Followed Hyperlink" xfId="743" builtinId="9" hidden="1"/>
    <cellStyle name="Followed Hyperlink" xfId="751" builtinId="9" hidden="1"/>
    <cellStyle name="Followed Hyperlink" xfId="761" builtinId="9" hidden="1"/>
    <cellStyle name="Followed Hyperlink" xfId="766" builtinId="9" hidden="1"/>
    <cellStyle name="Followed Hyperlink" xfId="771" builtinId="9" hidden="1"/>
    <cellStyle name="Followed Hyperlink" xfId="775" builtinId="9" hidden="1"/>
    <cellStyle name="Followed Hyperlink" xfId="779" builtinId="9" hidden="1"/>
    <cellStyle name="Followed Hyperlink" xfId="783" builtinId="9" hidden="1"/>
    <cellStyle name="Followed Hyperlink" xfId="787" builtinId="9" hidden="1"/>
    <cellStyle name="Followed Hyperlink" xfId="794" builtinId="9" hidden="1"/>
    <cellStyle name="Followed Hyperlink" xfId="802" builtinId="9" hidden="1"/>
    <cellStyle name="Followed Hyperlink" xfId="850" builtinId="9" hidden="1"/>
    <cellStyle name="Followed Hyperlink" xfId="836" builtinId="9" hidden="1"/>
    <cellStyle name="Followed Hyperlink" xfId="820" builtinId="9" hidden="1"/>
    <cellStyle name="Followed Hyperlink" xfId="813" builtinId="9" hidden="1"/>
    <cellStyle name="Followed Hyperlink" xfId="819" builtinId="9" hidden="1"/>
    <cellStyle name="Followed Hyperlink" xfId="827" builtinId="9" hidden="1"/>
    <cellStyle name="Followed Hyperlink" xfId="835" builtinId="9" hidden="1"/>
    <cellStyle name="Followed Hyperlink" xfId="843" builtinId="9" hidden="1"/>
    <cellStyle name="Followed Hyperlink" xfId="853" builtinId="9" hidden="1"/>
    <cellStyle name="Followed Hyperlink" xfId="861" builtinId="9" hidden="1"/>
    <cellStyle name="Followed Hyperlink" xfId="869" builtinId="9" hidden="1"/>
    <cellStyle name="Followed Hyperlink" xfId="877" builtinId="9" hidden="1"/>
    <cellStyle name="Followed Hyperlink" xfId="887" builtinId="9" hidden="1"/>
    <cellStyle name="Followed Hyperlink" xfId="892" builtinId="9" hidden="1"/>
    <cellStyle name="Followed Hyperlink" xfId="897" builtinId="9" hidden="1"/>
    <cellStyle name="Followed Hyperlink" xfId="901" builtinId="9" hidden="1"/>
    <cellStyle name="Followed Hyperlink" xfId="905" builtinId="9" hidden="1"/>
    <cellStyle name="Followed Hyperlink" xfId="909" builtinId="9" hidden="1"/>
    <cellStyle name="Followed Hyperlink" xfId="913" builtinId="9" hidden="1"/>
    <cellStyle name="Followed Hyperlink" xfId="920" builtinId="9" hidden="1"/>
    <cellStyle name="Followed Hyperlink" xfId="928" builtinId="9" hidden="1"/>
    <cellStyle name="Followed Hyperlink" xfId="976" builtinId="9" hidden="1"/>
    <cellStyle name="Followed Hyperlink" xfId="962" builtinId="9" hidden="1"/>
    <cellStyle name="Followed Hyperlink" xfId="946" builtinId="9" hidden="1"/>
    <cellStyle name="Followed Hyperlink" xfId="939" builtinId="9" hidden="1"/>
    <cellStyle name="Followed Hyperlink" xfId="945" builtinId="9" hidden="1"/>
    <cellStyle name="Followed Hyperlink" xfId="953" builtinId="9" hidden="1"/>
    <cellStyle name="Followed Hyperlink" xfId="961" builtinId="9" hidden="1"/>
    <cellStyle name="Followed Hyperlink" xfId="969" builtinId="9" hidden="1"/>
    <cellStyle name="Followed Hyperlink" xfId="979" builtinId="9" hidden="1"/>
    <cellStyle name="Followed Hyperlink" xfId="987" builtinId="9" hidden="1"/>
    <cellStyle name="Followed Hyperlink" xfId="995" builtinId="9" hidden="1"/>
    <cellStyle name="Followed Hyperlink" xfId="1003" builtinId="9" hidden="1"/>
    <cellStyle name="Followed Hyperlink" xfId="1013" builtinId="9" hidden="1"/>
    <cellStyle name="Followed Hyperlink" xfId="1018" builtinId="9" hidden="1"/>
    <cellStyle name="Followed Hyperlink" xfId="1023" builtinId="9" hidden="1"/>
    <cellStyle name="Followed Hyperlink" xfId="1027" builtinId="9" hidden="1"/>
    <cellStyle name="Followed Hyperlink" xfId="1031" builtinId="9" hidden="1"/>
    <cellStyle name="Followed Hyperlink" xfId="1035" builtinId="9" hidden="1"/>
    <cellStyle name="Followed Hyperlink" xfId="1039" builtinId="9" hidden="1"/>
    <cellStyle name="Followed Hyperlink" xfId="1046" builtinId="9" hidden="1"/>
    <cellStyle name="Followed Hyperlink" xfId="1054" builtinId="9" hidden="1"/>
    <cellStyle name="Followed Hyperlink" xfId="1102" builtinId="9" hidden="1"/>
    <cellStyle name="Followed Hyperlink" xfId="1088" builtinId="9" hidden="1"/>
    <cellStyle name="Followed Hyperlink" xfId="1072" builtinId="9" hidden="1"/>
    <cellStyle name="Followed Hyperlink" xfId="1065" builtinId="9" hidden="1"/>
    <cellStyle name="Followed Hyperlink" xfId="1071" builtinId="9" hidden="1"/>
    <cellStyle name="Followed Hyperlink" xfId="1079" builtinId="9" hidden="1"/>
    <cellStyle name="Followed Hyperlink" xfId="1087" builtinId="9" hidden="1"/>
    <cellStyle name="Followed Hyperlink" xfId="1095" builtinId="9" hidden="1"/>
    <cellStyle name="Followed Hyperlink" xfId="1105" builtinId="9" hidden="1"/>
    <cellStyle name="Followed Hyperlink" xfId="1113" builtinId="9" hidden="1"/>
    <cellStyle name="Followed Hyperlink" xfId="1121" builtinId="9" hidden="1"/>
    <cellStyle name="Followed Hyperlink" xfId="1129" builtinId="9" hidden="1"/>
    <cellStyle name="Followed Hyperlink" xfId="1139" builtinId="9" hidden="1"/>
    <cellStyle name="Followed Hyperlink" xfId="1144" builtinId="9" hidden="1"/>
    <cellStyle name="Followed Hyperlink" xfId="1149" builtinId="9" hidden="1"/>
    <cellStyle name="Followed Hyperlink" xfId="1153" builtinId="9" hidden="1"/>
    <cellStyle name="Followed Hyperlink" xfId="1157" builtinId="9" hidden="1"/>
    <cellStyle name="Followed Hyperlink" xfId="1161" builtinId="9" hidden="1"/>
    <cellStyle name="Followed Hyperlink" xfId="1165" builtinId="9" hidden="1"/>
    <cellStyle name="Followed Hyperlink" xfId="1172" builtinId="9" hidden="1"/>
    <cellStyle name="Followed Hyperlink" xfId="1180" builtinId="9" hidden="1"/>
    <cellStyle name="Followed Hyperlink" xfId="1228" builtinId="9" hidden="1"/>
    <cellStyle name="Followed Hyperlink" xfId="1214" builtinId="9" hidden="1"/>
    <cellStyle name="Followed Hyperlink" xfId="1198" builtinId="9" hidden="1"/>
    <cellStyle name="Followed Hyperlink" xfId="1191" builtinId="9" hidden="1"/>
    <cellStyle name="Followed Hyperlink" xfId="1197" builtinId="9" hidden="1"/>
    <cellStyle name="Followed Hyperlink" xfId="1205" builtinId="9" hidden="1"/>
    <cellStyle name="Followed Hyperlink" xfId="1213" builtinId="9" hidden="1"/>
    <cellStyle name="Followed Hyperlink" xfId="1221" builtinId="9" hidden="1"/>
    <cellStyle name="Followed Hyperlink" xfId="1231" builtinId="9" hidden="1"/>
    <cellStyle name="Followed Hyperlink" xfId="1239" builtinId="9" hidden="1"/>
    <cellStyle name="Followed Hyperlink" xfId="1247" builtinId="9" hidden="1"/>
    <cellStyle name="Followed Hyperlink" xfId="1255" builtinId="9" hidden="1"/>
    <cellStyle name="Followed Hyperlink" xfId="1265" builtinId="9" hidden="1"/>
    <cellStyle name="Followed Hyperlink" xfId="1270" builtinId="9" hidden="1"/>
    <cellStyle name="Followed Hyperlink" xfId="1275" builtinId="9" hidden="1"/>
    <cellStyle name="Followed Hyperlink" xfId="1279" builtinId="9" hidden="1"/>
    <cellStyle name="Followed Hyperlink" xfId="1283" builtinId="9" hidden="1"/>
    <cellStyle name="Followed Hyperlink" xfId="1287" builtinId="9" hidden="1"/>
    <cellStyle name="Followed Hyperlink" xfId="1291" builtinId="9" hidden="1"/>
    <cellStyle name="Followed Hyperlink" xfId="1298" builtinId="9" hidden="1"/>
    <cellStyle name="Followed Hyperlink" xfId="1306" builtinId="9" hidden="1"/>
    <cellStyle name="Followed Hyperlink" xfId="1354" builtinId="9" hidden="1"/>
    <cellStyle name="Followed Hyperlink" xfId="1340" builtinId="9" hidden="1"/>
    <cellStyle name="Followed Hyperlink" xfId="1324" builtinId="9" hidden="1"/>
    <cellStyle name="Followed Hyperlink" xfId="1317" builtinId="9" hidden="1"/>
    <cellStyle name="Followed Hyperlink" xfId="1323" builtinId="9" hidden="1"/>
    <cellStyle name="Followed Hyperlink" xfId="1331" builtinId="9" hidden="1"/>
    <cellStyle name="Followed Hyperlink" xfId="1339" builtinId="9" hidden="1"/>
    <cellStyle name="Followed Hyperlink" xfId="1347" builtinId="9" hidden="1"/>
    <cellStyle name="Followed Hyperlink" xfId="1357" builtinId="9" hidden="1"/>
    <cellStyle name="Followed Hyperlink" xfId="1365" builtinId="9" hidden="1"/>
    <cellStyle name="Followed Hyperlink" xfId="1373" builtinId="9" hidden="1"/>
    <cellStyle name="Followed Hyperlink" xfId="1381" builtinId="9" hidden="1"/>
    <cellStyle name="Followed Hyperlink" xfId="1391" builtinId="9" hidden="1"/>
    <cellStyle name="Followed Hyperlink" xfId="1396" builtinId="9" hidden="1"/>
    <cellStyle name="Followed Hyperlink" xfId="1401" builtinId="9" hidden="1"/>
    <cellStyle name="Followed Hyperlink" xfId="1405" builtinId="9" hidden="1"/>
    <cellStyle name="Followed Hyperlink" xfId="1409" builtinId="9" hidden="1"/>
    <cellStyle name="Followed Hyperlink" xfId="1413" builtinId="9" hidden="1"/>
    <cellStyle name="Followed Hyperlink" xfId="1417" builtinId="9" hidden="1"/>
    <cellStyle name="Followed Hyperlink" xfId="1424" builtinId="9" hidden="1"/>
    <cellStyle name="Followed Hyperlink" xfId="1432" builtinId="9" hidden="1"/>
    <cellStyle name="Followed Hyperlink" xfId="1480" builtinId="9" hidden="1"/>
    <cellStyle name="Followed Hyperlink" xfId="1466" builtinId="9" hidden="1"/>
    <cellStyle name="Followed Hyperlink" xfId="1450" builtinId="9" hidden="1"/>
    <cellStyle name="Followed Hyperlink" xfId="1443" builtinId="9" hidden="1"/>
    <cellStyle name="Followed Hyperlink" xfId="1449" builtinId="9" hidden="1"/>
    <cellStyle name="Followed Hyperlink" xfId="1457" builtinId="9" hidden="1"/>
    <cellStyle name="Followed Hyperlink" xfId="1465" builtinId="9" hidden="1"/>
    <cellStyle name="Followed Hyperlink" xfId="1473" builtinId="9" hidden="1"/>
    <cellStyle name="Followed Hyperlink" xfId="1483" builtinId="9" hidden="1"/>
    <cellStyle name="Followed Hyperlink" xfId="1491" builtinId="9" hidden="1"/>
    <cellStyle name="Followed Hyperlink" xfId="1499" builtinId="9" hidden="1"/>
    <cellStyle name="Followed Hyperlink" xfId="1507" builtinId="9" hidden="1"/>
    <cellStyle name="Followed Hyperlink" xfId="1517" builtinId="9" hidden="1"/>
    <cellStyle name="Followed Hyperlink" xfId="1522" builtinId="9" hidden="1"/>
    <cellStyle name="Followed Hyperlink" xfId="1527" builtinId="9" hidden="1"/>
    <cellStyle name="Followed Hyperlink" xfId="1531" builtinId="9" hidden="1"/>
    <cellStyle name="Followed Hyperlink" xfId="1535" builtinId="9" hidden="1"/>
    <cellStyle name="Followed Hyperlink" xfId="1539" builtinId="9" hidden="1"/>
    <cellStyle name="Followed Hyperlink" xfId="1543" builtinId="9" hidden="1"/>
    <cellStyle name="Followed Hyperlink" xfId="1550" builtinId="9" hidden="1"/>
    <cellStyle name="Followed Hyperlink" xfId="1558" builtinId="9" hidden="1"/>
    <cellStyle name="Followed Hyperlink" xfId="1606" builtinId="9" hidden="1"/>
    <cellStyle name="Followed Hyperlink" xfId="1592" builtinId="9" hidden="1"/>
    <cellStyle name="Followed Hyperlink" xfId="1576" builtinId="9" hidden="1"/>
    <cellStyle name="Followed Hyperlink" xfId="1569" builtinId="9" hidden="1"/>
    <cellStyle name="Followed Hyperlink" xfId="1575" builtinId="9" hidden="1"/>
    <cellStyle name="Followed Hyperlink" xfId="1583" builtinId="9" hidden="1"/>
    <cellStyle name="Followed Hyperlink" xfId="1591" builtinId="9" hidden="1"/>
    <cellStyle name="Followed Hyperlink" xfId="1599" builtinId="9" hidden="1"/>
    <cellStyle name="Followed Hyperlink" xfId="1609" builtinId="9" hidden="1"/>
    <cellStyle name="Followed Hyperlink" xfId="1617" builtinId="9" hidden="1"/>
    <cellStyle name="Followed Hyperlink" xfId="1625" builtinId="9" hidden="1"/>
    <cellStyle name="Followed Hyperlink" xfId="1633" builtinId="9" hidden="1"/>
    <cellStyle name="Followed Hyperlink" xfId="1643" builtinId="9" hidden="1"/>
    <cellStyle name="Followed Hyperlink" xfId="1648" builtinId="9" hidden="1"/>
    <cellStyle name="Followed Hyperlink" xfId="1653" builtinId="9" hidden="1"/>
    <cellStyle name="Followed Hyperlink" xfId="1657" builtinId="9" hidden="1"/>
    <cellStyle name="Followed Hyperlink" xfId="1661" builtinId="9" hidden="1"/>
    <cellStyle name="Followed Hyperlink" xfId="1665" builtinId="9" hidden="1"/>
    <cellStyle name="Followed Hyperlink" xfId="1669" builtinId="9" hidden="1"/>
    <cellStyle name="Followed Hyperlink" xfId="1676" builtinId="9" hidden="1"/>
    <cellStyle name="Followed Hyperlink" xfId="1684" builtinId="9" hidden="1"/>
    <cellStyle name="Followed Hyperlink" xfId="1732" builtinId="9" hidden="1"/>
    <cellStyle name="Followed Hyperlink" xfId="1718" builtinId="9" hidden="1"/>
    <cellStyle name="Followed Hyperlink" xfId="1702" builtinId="9" hidden="1"/>
    <cellStyle name="Followed Hyperlink" xfId="1695" builtinId="9" hidden="1"/>
    <cellStyle name="Followed Hyperlink" xfId="1701" builtinId="9" hidden="1"/>
    <cellStyle name="Followed Hyperlink" xfId="1709" builtinId="9" hidden="1"/>
    <cellStyle name="Followed Hyperlink" xfId="1717" builtinId="9" hidden="1"/>
    <cellStyle name="Followed Hyperlink" xfId="1725" builtinId="9" hidden="1"/>
    <cellStyle name="Followed Hyperlink" xfId="1735" builtinId="9" hidden="1"/>
    <cellStyle name="Followed Hyperlink" xfId="1743" builtinId="9" hidden="1"/>
    <cellStyle name="Followed Hyperlink" xfId="1751" builtinId="9" hidden="1"/>
    <cellStyle name="Followed Hyperlink" xfId="1759" builtinId="9" hidden="1"/>
    <cellStyle name="Followed Hyperlink" xfId="1769" builtinId="9" hidden="1"/>
    <cellStyle name="Followed Hyperlink" xfId="1774" builtinId="9" hidden="1"/>
    <cellStyle name="Followed Hyperlink" xfId="1779" builtinId="9" hidden="1"/>
    <cellStyle name="Followed Hyperlink" xfId="1783" builtinId="9" hidden="1"/>
    <cellStyle name="Followed Hyperlink" xfId="1787" builtinId="9" hidden="1"/>
    <cellStyle name="Followed Hyperlink" xfId="1791" builtinId="9" hidden="1"/>
    <cellStyle name="Followed Hyperlink" xfId="1795" builtinId="9" hidden="1"/>
    <cellStyle name="Followed Hyperlink" xfId="1802" builtinId="9" hidden="1"/>
    <cellStyle name="Followed Hyperlink" xfId="1810" builtinId="9" hidden="1"/>
    <cellStyle name="Followed Hyperlink" xfId="1858" builtinId="9" hidden="1"/>
    <cellStyle name="Followed Hyperlink" xfId="1844" builtinId="9" hidden="1"/>
    <cellStyle name="Followed Hyperlink" xfId="1828" builtinId="9" hidden="1"/>
    <cellStyle name="Followed Hyperlink" xfId="1821" builtinId="9" hidden="1"/>
    <cellStyle name="Followed Hyperlink" xfId="1827" builtinId="9" hidden="1"/>
    <cellStyle name="Followed Hyperlink" xfId="1835" builtinId="9" hidden="1"/>
    <cellStyle name="Followed Hyperlink" xfId="1843" builtinId="9" hidden="1"/>
    <cellStyle name="Followed Hyperlink" xfId="1851" builtinId="9" hidden="1"/>
    <cellStyle name="Followed Hyperlink" xfId="1861" builtinId="9" hidden="1"/>
    <cellStyle name="Followed Hyperlink" xfId="1869" builtinId="9" hidden="1"/>
    <cellStyle name="Followed Hyperlink" xfId="1877" builtinId="9" hidden="1"/>
    <cellStyle name="Followed Hyperlink" xfId="1885" builtinId="9" hidden="1"/>
    <cellStyle name="Followed Hyperlink" xfId="1895" builtinId="9" hidden="1"/>
    <cellStyle name="Followed Hyperlink" xfId="1900" builtinId="9" hidden="1"/>
    <cellStyle name="Followed Hyperlink" xfId="1905" builtinId="9" hidden="1"/>
    <cellStyle name="Followed Hyperlink" xfId="1909" builtinId="9" hidden="1"/>
    <cellStyle name="Followed Hyperlink" xfId="1913" builtinId="9" hidden="1"/>
    <cellStyle name="Followed Hyperlink" xfId="1917" builtinId="9" hidden="1"/>
    <cellStyle name="Followed Hyperlink" xfId="1921" builtinId="9" hidden="1"/>
    <cellStyle name="Followed Hyperlink" xfId="1928" builtinId="9" hidden="1"/>
    <cellStyle name="Followed Hyperlink" xfId="1936" builtinId="9" hidden="1"/>
    <cellStyle name="Followed Hyperlink" xfId="1984" builtinId="9" hidden="1"/>
    <cellStyle name="Followed Hyperlink" xfId="1970" builtinId="9" hidden="1"/>
    <cellStyle name="Followed Hyperlink" xfId="1954" builtinId="9" hidden="1"/>
    <cellStyle name="Followed Hyperlink" xfId="1947" builtinId="9" hidden="1"/>
    <cellStyle name="Followed Hyperlink" xfId="1953" builtinId="9" hidden="1"/>
    <cellStyle name="Followed Hyperlink" xfId="1961" builtinId="9" hidden="1"/>
    <cellStyle name="Followed Hyperlink" xfId="1969" builtinId="9" hidden="1"/>
    <cellStyle name="Followed Hyperlink" xfId="1977" builtinId="9" hidden="1"/>
    <cellStyle name="Followed Hyperlink" xfId="1987" builtinId="9" hidden="1"/>
    <cellStyle name="Followed Hyperlink" xfId="1995" builtinId="9" hidden="1"/>
    <cellStyle name="Followed Hyperlink" xfId="2003" builtinId="9" hidden="1"/>
    <cellStyle name="Followed Hyperlink" xfId="2011" builtinId="9" hidden="1"/>
    <cellStyle name="Followed Hyperlink" xfId="2021" builtinId="9" hidden="1"/>
    <cellStyle name="Followed Hyperlink" xfId="2026" builtinId="9" hidden="1"/>
    <cellStyle name="Followed Hyperlink" xfId="2031" builtinId="9" hidden="1"/>
    <cellStyle name="Followed Hyperlink" xfId="2035" builtinId="9" hidden="1"/>
    <cellStyle name="Followed Hyperlink" xfId="2039" builtinId="9" hidden="1"/>
    <cellStyle name="Followed Hyperlink" xfId="2043" builtinId="9" hidden="1"/>
    <cellStyle name="Followed Hyperlink" xfId="2047" builtinId="9" hidden="1"/>
    <cellStyle name="Followed Hyperlink" xfId="2054" builtinId="9" hidden="1"/>
    <cellStyle name="Followed Hyperlink" xfId="2062" builtinId="9" hidden="1"/>
    <cellStyle name="Followed Hyperlink" xfId="2110" builtinId="9" hidden="1"/>
    <cellStyle name="Followed Hyperlink" xfId="2096" builtinId="9" hidden="1"/>
    <cellStyle name="Followed Hyperlink" xfId="2080" builtinId="9" hidden="1"/>
    <cellStyle name="Followed Hyperlink" xfId="2073" builtinId="9" hidden="1"/>
    <cellStyle name="Followed Hyperlink" xfId="2079" builtinId="9" hidden="1"/>
    <cellStyle name="Followed Hyperlink" xfId="2087" builtinId="9" hidden="1"/>
    <cellStyle name="Followed Hyperlink" xfId="2095" builtinId="9" hidden="1"/>
    <cellStyle name="Followed Hyperlink" xfId="2103" builtinId="9" hidden="1"/>
    <cellStyle name="Followed Hyperlink" xfId="2113" builtinId="9" hidden="1"/>
    <cellStyle name="Followed Hyperlink" xfId="2121" builtinId="9" hidden="1"/>
    <cellStyle name="Followed Hyperlink" xfId="2129" builtinId="9" hidden="1"/>
    <cellStyle name="Followed Hyperlink" xfId="2137" builtinId="9" hidden="1"/>
    <cellStyle name="Followed Hyperlink" xfId="2147" builtinId="9" hidden="1"/>
    <cellStyle name="Followed Hyperlink" xfId="2152" builtinId="9" hidden="1"/>
    <cellStyle name="Followed Hyperlink" xfId="2157" builtinId="9" hidden="1"/>
    <cellStyle name="Followed Hyperlink" xfId="2161" builtinId="9" hidden="1"/>
    <cellStyle name="Followed Hyperlink" xfId="2165" builtinId="9" hidden="1"/>
    <cellStyle name="Followed Hyperlink" xfId="2169" builtinId="9" hidden="1"/>
    <cellStyle name="Followed Hyperlink" xfId="2173" builtinId="9" hidden="1"/>
    <cellStyle name="Followed Hyperlink" xfId="2180" builtinId="9" hidden="1"/>
    <cellStyle name="Followed Hyperlink" xfId="2188" builtinId="9" hidden="1"/>
    <cellStyle name="Followed Hyperlink" xfId="2236" builtinId="9" hidden="1"/>
    <cellStyle name="Followed Hyperlink" xfId="2222" builtinId="9" hidden="1"/>
    <cellStyle name="Followed Hyperlink" xfId="2206" builtinId="9" hidden="1"/>
    <cellStyle name="Followed Hyperlink" xfId="2199" builtinId="9" hidden="1"/>
    <cellStyle name="Followed Hyperlink" xfId="2205" builtinId="9" hidden="1"/>
    <cellStyle name="Followed Hyperlink" xfId="2213" builtinId="9" hidden="1"/>
    <cellStyle name="Followed Hyperlink" xfId="2221" builtinId="9" hidden="1"/>
    <cellStyle name="Followed Hyperlink" xfId="2229" builtinId="9" hidden="1"/>
    <cellStyle name="Followed Hyperlink" xfId="2239" builtinId="9" hidden="1"/>
    <cellStyle name="Followed Hyperlink" xfId="2247" builtinId="9" hidden="1"/>
    <cellStyle name="Followed Hyperlink" xfId="2255" builtinId="9" hidden="1"/>
    <cellStyle name="Followed Hyperlink" xfId="2263" builtinId="9" hidden="1"/>
    <cellStyle name="Followed Hyperlink" xfId="2273" builtinId="9" hidden="1"/>
    <cellStyle name="Followed Hyperlink" xfId="2278" builtinId="9" hidden="1"/>
    <cellStyle name="Followed Hyperlink" xfId="2283" builtinId="9" hidden="1"/>
    <cellStyle name="Followed Hyperlink" xfId="2287" builtinId="9" hidden="1"/>
    <cellStyle name="Followed Hyperlink" xfId="2291" builtinId="9" hidden="1"/>
    <cellStyle name="Followed Hyperlink" xfId="2295" builtinId="9" hidden="1"/>
    <cellStyle name="Followed Hyperlink" xfId="2299" builtinId="9" hidden="1"/>
    <cellStyle name="Followed Hyperlink" xfId="2306" builtinId="9" hidden="1"/>
    <cellStyle name="Followed Hyperlink" xfId="2314" builtinId="9" hidden="1"/>
    <cellStyle name="Followed Hyperlink" xfId="2362" builtinId="9" hidden="1"/>
    <cellStyle name="Followed Hyperlink" xfId="2348" builtinId="9" hidden="1"/>
    <cellStyle name="Followed Hyperlink" xfId="2332" builtinId="9" hidden="1"/>
    <cellStyle name="Followed Hyperlink" xfId="2325" builtinId="9" hidden="1"/>
    <cellStyle name="Followed Hyperlink" xfId="2331" builtinId="9" hidden="1"/>
    <cellStyle name="Followed Hyperlink" xfId="2339" builtinId="9" hidden="1"/>
    <cellStyle name="Followed Hyperlink" xfId="2347" builtinId="9" hidden="1"/>
    <cellStyle name="Followed Hyperlink" xfId="2355" builtinId="9" hidden="1"/>
    <cellStyle name="Followed Hyperlink" xfId="2365" builtinId="9" hidden="1"/>
    <cellStyle name="Followed Hyperlink" xfId="2373" builtinId="9" hidden="1"/>
    <cellStyle name="Followed Hyperlink" xfId="2381" builtinId="9" hidden="1"/>
    <cellStyle name="Followed Hyperlink" xfId="2389" builtinId="9" hidden="1"/>
    <cellStyle name="Followed Hyperlink" xfId="2399" builtinId="9" hidden="1"/>
    <cellStyle name="Followed Hyperlink" xfId="2404" builtinId="9" hidden="1"/>
    <cellStyle name="Followed Hyperlink" xfId="2409" builtinId="9" hidden="1"/>
    <cellStyle name="Followed Hyperlink" xfId="2413" builtinId="9" hidden="1"/>
    <cellStyle name="Followed Hyperlink" xfId="2417" builtinId="9" hidden="1"/>
    <cellStyle name="Followed Hyperlink" xfId="2421" builtinId="9" hidden="1"/>
    <cellStyle name="Followed Hyperlink" xfId="2425" builtinId="9" hidden="1"/>
    <cellStyle name="Followed Hyperlink" xfId="2432" builtinId="9" hidden="1"/>
    <cellStyle name="Followed Hyperlink" xfId="2440" builtinId="9" hidden="1"/>
    <cellStyle name="Followed Hyperlink" xfId="2488" builtinId="9" hidden="1"/>
    <cellStyle name="Followed Hyperlink" xfId="2474" builtinId="9" hidden="1"/>
    <cellStyle name="Followed Hyperlink" xfId="2458" builtinId="9" hidden="1"/>
    <cellStyle name="Followed Hyperlink" xfId="2451" builtinId="9" hidden="1"/>
    <cellStyle name="Followed Hyperlink" xfId="2457" builtinId="9" hidden="1"/>
    <cellStyle name="Followed Hyperlink" xfId="2465" builtinId="9" hidden="1"/>
    <cellStyle name="Followed Hyperlink" xfId="2473" builtinId="9" hidden="1"/>
    <cellStyle name="Followed Hyperlink" xfId="2481" builtinId="9" hidden="1"/>
    <cellStyle name="Followed Hyperlink" xfId="2491" builtinId="9" hidden="1"/>
    <cellStyle name="Followed Hyperlink" xfId="2499" builtinId="9" hidden="1"/>
    <cellStyle name="Followed Hyperlink" xfId="2507" builtinId="9" hidden="1"/>
    <cellStyle name="Followed Hyperlink" xfId="2515" builtinId="9" hidden="1"/>
    <cellStyle name="Followed Hyperlink" xfId="2525" builtinId="9" hidden="1"/>
    <cellStyle name="Followed Hyperlink" xfId="2530" builtinId="9" hidden="1"/>
    <cellStyle name="Followed Hyperlink" xfId="2535" builtinId="9" hidden="1"/>
    <cellStyle name="Followed Hyperlink" xfId="2539" builtinId="9" hidden="1"/>
    <cellStyle name="Followed Hyperlink" xfId="2543" builtinId="9" hidden="1"/>
    <cellStyle name="Followed Hyperlink" xfId="2547" builtinId="9" hidden="1"/>
    <cellStyle name="Followed Hyperlink" xfId="2551" builtinId="9" hidden="1"/>
    <cellStyle name="Followed Hyperlink" xfId="2558" builtinId="9" hidden="1"/>
    <cellStyle name="Followed Hyperlink" xfId="2566" builtinId="9" hidden="1"/>
    <cellStyle name="Followed Hyperlink" xfId="2614" builtinId="9" hidden="1"/>
    <cellStyle name="Followed Hyperlink" xfId="2600" builtinId="9" hidden="1"/>
    <cellStyle name="Followed Hyperlink" xfId="2584" builtinId="9" hidden="1"/>
    <cellStyle name="Followed Hyperlink" xfId="2577" builtinId="9" hidden="1"/>
    <cellStyle name="Followed Hyperlink" xfId="2583" builtinId="9" hidden="1"/>
    <cellStyle name="Followed Hyperlink" xfId="2591" builtinId="9" hidden="1"/>
    <cellStyle name="Followed Hyperlink" xfId="2599" builtinId="9" hidden="1"/>
    <cellStyle name="Followed Hyperlink" xfId="2607" builtinId="9" hidden="1"/>
    <cellStyle name="Followed Hyperlink" xfId="2617" builtinId="9" hidden="1"/>
    <cellStyle name="Followed Hyperlink" xfId="2625" builtinId="9" hidden="1"/>
    <cellStyle name="Followed Hyperlink" xfId="2633" builtinId="9" hidden="1"/>
    <cellStyle name="Followed Hyperlink" xfId="2641" builtinId="9" hidden="1"/>
    <cellStyle name="Followed Hyperlink" xfId="2651" builtinId="9" hidden="1"/>
    <cellStyle name="Followed Hyperlink" xfId="2656" builtinId="9" hidden="1"/>
    <cellStyle name="Followed Hyperlink" xfId="2661" builtinId="9" hidden="1"/>
    <cellStyle name="Followed Hyperlink" xfId="2665" builtinId="9" hidden="1"/>
    <cellStyle name="Followed Hyperlink" xfId="2669" builtinId="9" hidden="1"/>
    <cellStyle name="Followed Hyperlink" xfId="2673" builtinId="9" hidden="1"/>
    <cellStyle name="Followed Hyperlink" xfId="2677" builtinId="9" hidden="1"/>
    <cellStyle name="Followed Hyperlink" xfId="2684" builtinId="9" hidden="1"/>
    <cellStyle name="Followed Hyperlink" xfId="2692" builtinId="9" hidden="1"/>
    <cellStyle name="Followed Hyperlink" xfId="2740" builtinId="9" hidden="1"/>
    <cellStyle name="Followed Hyperlink" xfId="2726" builtinId="9" hidden="1"/>
    <cellStyle name="Followed Hyperlink" xfId="2710" builtinId="9" hidden="1"/>
    <cellStyle name="Followed Hyperlink" xfId="2703" builtinId="9" hidden="1"/>
    <cellStyle name="Followed Hyperlink" xfId="2709" builtinId="9" hidden="1"/>
    <cellStyle name="Followed Hyperlink" xfId="2717" builtinId="9" hidden="1"/>
    <cellStyle name="Followed Hyperlink" xfId="2725" builtinId="9" hidden="1"/>
    <cellStyle name="Followed Hyperlink" xfId="2733" builtinId="9" hidden="1"/>
    <cellStyle name="Followed Hyperlink" xfId="2743" builtinId="9" hidden="1"/>
    <cellStyle name="Followed Hyperlink" xfId="2751" builtinId="9" hidden="1"/>
    <cellStyle name="Followed Hyperlink" xfId="2759" builtinId="9" hidden="1"/>
    <cellStyle name="Followed Hyperlink" xfId="2767" builtinId="9" hidden="1"/>
    <cellStyle name="Followed Hyperlink" xfId="2777" builtinId="9" hidden="1"/>
    <cellStyle name="Followed Hyperlink" xfId="2782" builtinId="9" hidden="1"/>
    <cellStyle name="Followed Hyperlink" xfId="2787" builtinId="9" hidden="1"/>
    <cellStyle name="Followed Hyperlink" xfId="2791" builtinId="9" hidden="1"/>
    <cellStyle name="Followed Hyperlink" xfId="2795" builtinId="9" hidden="1"/>
    <cellStyle name="Followed Hyperlink" xfId="2799" builtinId="9" hidden="1"/>
    <cellStyle name="Followed Hyperlink" xfId="2803" builtinId="9" hidden="1"/>
    <cellStyle name="Followed Hyperlink" xfId="2810" builtinId="9" hidden="1"/>
    <cellStyle name="Followed Hyperlink" xfId="2818" builtinId="9" hidden="1"/>
    <cellStyle name="Followed Hyperlink" xfId="2866" builtinId="9" hidden="1"/>
    <cellStyle name="Followed Hyperlink" xfId="2852" builtinId="9" hidden="1"/>
    <cellStyle name="Followed Hyperlink" xfId="2836" builtinId="9" hidden="1"/>
    <cellStyle name="Followed Hyperlink" xfId="2829" builtinId="9" hidden="1"/>
    <cellStyle name="Followed Hyperlink" xfId="2835" builtinId="9" hidden="1"/>
    <cellStyle name="Followed Hyperlink" xfId="2843" builtinId="9" hidden="1"/>
    <cellStyle name="Followed Hyperlink" xfId="2851" builtinId="9" hidden="1"/>
    <cellStyle name="Followed Hyperlink" xfId="2859" builtinId="9" hidden="1"/>
    <cellStyle name="Followed Hyperlink" xfId="2869" builtinId="9" hidden="1"/>
    <cellStyle name="Followed Hyperlink" xfId="2877" builtinId="9" hidden="1"/>
    <cellStyle name="Followed Hyperlink" xfId="2885" builtinId="9" hidden="1"/>
    <cellStyle name="Followed Hyperlink" xfId="2893" builtinId="9" hidden="1"/>
    <cellStyle name="Followed Hyperlink" xfId="2903" builtinId="9" hidden="1"/>
    <cellStyle name="Followed Hyperlink" xfId="2908" builtinId="9" hidden="1"/>
    <cellStyle name="Followed Hyperlink" xfId="2913" builtinId="9" hidden="1"/>
    <cellStyle name="Followed Hyperlink" xfId="2917" builtinId="9" hidden="1"/>
    <cellStyle name="Followed Hyperlink" xfId="2921" builtinId="9" hidden="1"/>
    <cellStyle name="Followed Hyperlink" xfId="2925" builtinId="9" hidden="1"/>
    <cellStyle name="Followed Hyperlink" xfId="2929" builtinId="9" hidden="1"/>
    <cellStyle name="Followed Hyperlink" xfId="2936" builtinId="9" hidden="1"/>
    <cellStyle name="Followed Hyperlink" xfId="2944" builtinId="9" hidden="1"/>
    <cellStyle name="Followed Hyperlink" xfId="2992" builtinId="9" hidden="1"/>
    <cellStyle name="Followed Hyperlink" xfId="2978" builtinId="9" hidden="1"/>
    <cellStyle name="Followed Hyperlink" xfId="2962" builtinId="9" hidden="1"/>
    <cellStyle name="Followed Hyperlink" xfId="2955" builtinId="9" hidden="1"/>
    <cellStyle name="Followed Hyperlink" xfId="2961" builtinId="9" hidden="1"/>
    <cellStyle name="Followed Hyperlink" xfId="2969" builtinId="9" hidden="1"/>
    <cellStyle name="Followed Hyperlink" xfId="2977" builtinId="9" hidden="1"/>
    <cellStyle name="Followed Hyperlink" xfId="2985" builtinId="9" hidden="1"/>
    <cellStyle name="Followed Hyperlink" xfId="2995" builtinId="9" hidden="1"/>
    <cellStyle name="Followed Hyperlink" xfId="3003" builtinId="9" hidden="1"/>
    <cellStyle name="Followed Hyperlink" xfId="3011" builtinId="9" hidden="1"/>
    <cellStyle name="Followed Hyperlink" xfId="3019" builtinId="9" hidden="1"/>
    <cellStyle name="Followed Hyperlink" xfId="3029" builtinId="9" hidden="1"/>
    <cellStyle name="Followed Hyperlink" xfId="3034" builtinId="9" hidden="1"/>
    <cellStyle name="Followed Hyperlink" xfId="3039" builtinId="9" hidden="1"/>
    <cellStyle name="Followed Hyperlink" xfId="3043" builtinId="9" hidden="1"/>
    <cellStyle name="Followed Hyperlink" xfId="3047" builtinId="9" hidden="1"/>
    <cellStyle name="Followed Hyperlink" xfId="3051" builtinId="9" hidden="1"/>
    <cellStyle name="Followed Hyperlink" xfId="3055" builtinId="9" hidden="1"/>
    <cellStyle name="Followed Hyperlink" xfId="3062" builtinId="9" hidden="1"/>
    <cellStyle name="Followed Hyperlink" xfId="3070" builtinId="9" hidden="1"/>
    <cellStyle name="Followed Hyperlink" xfId="3118" builtinId="9" hidden="1"/>
    <cellStyle name="Followed Hyperlink" xfId="3104" builtinId="9" hidden="1"/>
    <cellStyle name="Followed Hyperlink" xfId="3088" builtinId="9" hidden="1"/>
    <cellStyle name="Followed Hyperlink" xfId="3081" builtinId="9" hidden="1"/>
    <cellStyle name="Followed Hyperlink" xfId="3087" builtinId="9" hidden="1"/>
    <cellStyle name="Followed Hyperlink" xfId="3095" builtinId="9" hidden="1"/>
    <cellStyle name="Followed Hyperlink" xfId="3103" builtinId="9" hidden="1"/>
    <cellStyle name="Followed Hyperlink" xfId="3111" builtinId="9" hidden="1"/>
    <cellStyle name="Followed Hyperlink" xfId="3121" builtinId="9" hidden="1"/>
    <cellStyle name="Followed Hyperlink" xfId="3129" builtinId="9" hidden="1"/>
    <cellStyle name="Followed Hyperlink" xfId="3137" builtinId="9" hidden="1"/>
    <cellStyle name="Followed Hyperlink" xfId="3145" builtinId="9" hidden="1"/>
    <cellStyle name="Followed Hyperlink" xfId="3155" builtinId="9" hidden="1"/>
    <cellStyle name="Followed Hyperlink" xfId="3160" builtinId="9" hidden="1"/>
    <cellStyle name="Followed Hyperlink" xfId="3165" builtinId="9" hidden="1"/>
    <cellStyle name="Followed Hyperlink" xfId="3169" builtinId="9" hidden="1"/>
    <cellStyle name="Followed Hyperlink" xfId="3173" builtinId="9" hidden="1"/>
    <cellStyle name="Followed Hyperlink" xfId="3177" builtinId="9" hidden="1"/>
    <cellStyle name="Followed Hyperlink" xfId="3181" builtinId="9" hidden="1"/>
    <cellStyle name="Followed Hyperlink" xfId="3188" builtinId="9" hidden="1"/>
    <cellStyle name="Followed Hyperlink" xfId="3196" builtinId="9" hidden="1"/>
    <cellStyle name="Followed Hyperlink" xfId="3244" builtinId="9" hidden="1"/>
    <cellStyle name="Followed Hyperlink" xfId="3230" builtinId="9" hidden="1"/>
    <cellStyle name="Followed Hyperlink" xfId="3214" builtinId="9" hidden="1"/>
    <cellStyle name="Followed Hyperlink" xfId="3207" builtinId="9" hidden="1"/>
    <cellStyle name="Followed Hyperlink" xfId="3213" builtinId="9" hidden="1"/>
    <cellStyle name="Followed Hyperlink" xfId="3221" builtinId="9" hidden="1"/>
    <cellStyle name="Followed Hyperlink" xfId="3229" builtinId="9" hidden="1"/>
    <cellStyle name="Followed Hyperlink" xfId="3237" builtinId="9" hidden="1"/>
    <cellStyle name="Followed Hyperlink" xfId="3247" builtinId="9" hidden="1"/>
    <cellStyle name="Followed Hyperlink" xfId="3255" builtinId="9" hidden="1"/>
    <cellStyle name="Followed Hyperlink" xfId="3263" builtinId="9" hidden="1"/>
    <cellStyle name="Followed Hyperlink" xfId="3271" builtinId="9" hidden="1"/>
    <cellStyle name="Followed Hyperlink" xfId="3281" builtinId="9" hidden="1"/>
    <cellStyle name="Followed Hyperlink" xfId="3286" builtinId="9" hidden="1"/>
    <cellStyle name="Followed Hyperlink" xfId="3291" builtinId="9" hidden="1"/>
    <cellStyle name="Followed Hyperlink" xfId="3295" builtinId="9" hidden="1"/>
    <cellStyle name="Followed Hyperlink" xfId="3299" builtinId="9" hidden="1"/>
    <cellStyle name="Followed Hyperlink" xfId="3303" builtinId="9" hidden="1"/>
    <cellStyle name="Followed Hyperlink" xfId="3307" builtinId="9" hidden="1"/>
    <cellStyle name="Followed Hyperlink" xfId="3314" builtinId="9" hidden="1"/>
    <cellStyle name="Followed Hyperlink" xfId="3322" builtinId="9" hidden="1"/>
    <cellStyle name="Followed Hyperlink" xfId="3370" builtinId="9" hidden="1"/>
    <cellStyle name="Followed Hyperlink" xfId="3356" builtinId="9" hidden="1"/>
    <cellStyle name="Followed Hyperlink" xfId="3340" builtinId="9" hidden="1"/>
    <cellStyle name="Followed Hyperlink" xfId="3333" builtinId="9" hidden="1"/>
    <cellStyle name="Followed Hyperlink" xfId="3339" builtinId="9" hidden="1"/>
    <cellStyle name="Followed Hyperlink" xfId="3347" builtinId="9" hidden="1"/>
    <cellStyle name="Followed Hyperlink" xfId="3355" builtinId="9" hidden="1"/>
    <cellStyle name="Followed Hyperlink" xfId="3363" builtinId="9" hidden="1"/>
    <cellStyle name="Followed Hyperlink" xfId="3373" builtinId="9" hidden="1"/>
    <cellStyle name="Followed Hyperlink" xfId="3381" builtinId="9" hidden="1"/>
    <cellStyle name="Followed Hyperlink" xfId="3389" builtinId="9" hidden="1"/>
    <cellStyle name="Followed Hyperlink" xfId="3397" builtinId="9" hidden="1"/>
    <cellStyle name="Followed Hyperlink" xfId="3407" builtinId="9" hidden="1"/>
    <cellStyle name="Followed Hyperlink" xfId="3412" builtinId="9" hidden="1"/>
    <cellStyle name="Followed Hyperlink" xfId="3417" builtinId="9" hidden="1"/>
    <cellStyle name="Followed Hyperlink" xfId="3421" builtinId="9" hidden="1"/>
    <cellStyle name="Followed Hyperlink" xfId="3425" builtinId="9" hidden="1"/>
    <cellStyle name="Followed Hyperlink" xfId="3429" builtinId="9" hidden="1"/>
    <cellStyle name="Followed Hyperlink" xfId="3433" builtinId="9" hidden="1"/>
    <cellStyle name="Followed Hyperlink" xfId="3440" builtinId="9" hidden="1"/>
    <cellStyle name="Followed Hyperlink" xfId="3448" builtinId="9" hidden="1"/>
    <cellStyle name="Followed Hyperlink" xfId="3496" builtinId="9" hidden="1"/>
    <cellStyle name="Followed Hyperlink" xfId="3482" builtinId="9" hidden="1"/>
    <cellStyle name="Followed Hyperlink" xfId="3466" builtinId="9" hidden="1"/>
    <cellStyle name="Followed Hyperlink" xfId="3459" builtinId="9" hidden="1"/>
    <cellStyle name="Followed Hyperlink" xfId="3465" builtinId="9" hidden="1"/>
    <cellStyle name="Followed Hyperlink" xfId="3473" builtinId="9" hidden="1"/>
    <cellStyle name="Followed Hyperlink" xfId="3481" builtinId="9" hidden="1"/>
    <cellStyle name="Followed Hyperlink" xfId="3489" builtinId="9" hidden="1"/>
    <cellStyle name="Followed Hyperlink" xfId="3499" builtinId="9" hidden="1"/>
    <cellStyle name="Followed Hyperlink" xfId="3507" builtinId="9" hidden="1"/>
    <cellStyle name="Followed Hyperlink" xfId="3515" builtinId="9" hidden="1"/>
    <cellStyle name="Followed Hyperlink" xfId="3523" builtinId="9" hidden="1"/>
    <cellStyle name="Followed Hyperlink" xfId="3533" builtinId="9" hidden="1"/>
    <cellStyle name="Followed Hyperlink" xfId="3538" builtinId="9" hidden="1"/>
    <cellStyle name="Followed Hyperlink" xfId="3543" builtinId="9" hidden="1"/>
    <cellStyle name="Followed Hyperlink" xfId="3547" builtinId="9" hidden="1"/>
    <cellStyle name="Followed Hyperlink" xfId="3551" builtinId="9" hidden="1"/>
    <cellStyle name="Followed Hyperlink" xfId="3555" builtinId="9" hidden="1"/>
    <cellStyle name="Followed Hyperlink" xfId="3559" builtinId="9" hidden="1"/>
    <cellStyle name="Followed Hyperlink" xfId="3566" builtinId="9" hidden="1"/>
    <cellStyle name="Followed Hyperlink" xfId="3574" builtinId="9" hidden="1"/>
    <cellStyle name="Followed Hyperlink" xfId="3622" builtinId="9" hidden="1"/>
    <cellStyle name="Followed Hyperlink" xfId="3608" builtinId="9" hidden="1"/>
    <cellStyle name="Followed Hyperlink" xfId="3592" builtinId="9" hidden="1"/>
    <cellStyle name="Followed Hyperlink" xfId="3585" builtinId="9" hidden="1"/>
    <cellStyle name="Followed Hyperlink" xfId="3591" builtinId="9" hidden="1"/>
    <cellStyle name="Followed Hyperlink" xfId="3599" builtinId="9" hidden="1"/>
    <cellStyle name="Followed Hyperlink" xfId="3607" builtinId="9" hidden="1"/>
    <cellStyle name="Followed Hyperlink" xfId="3615" builtinId="9" hidden="1"/>
    <cellStyle name="Followed Hyperlink" xfId="3625" builtinId="9" hidden="1"/>
    <cellStyle name="Followed Hyperlink" xfId="3633" builtinId="9" hidden="1"/>
    <cellStyle name="Followed Hyperlink" xfId="3641" builtinId="9" hidden="1"/>
    <cellStyle name="Followed Hyperlink" xfId="3649" builtinId="9" hidden="1"/>
    <cellStyle name="Followed Hyperlink" xfId="3659" builtinId="9" hidden="1"/>
    <cellStyle name="Followed Hyperlink" xfId="3664" builtinId="9" hidden="1"/>
    <cellStyle name="Followed Hyperlink" xfId="3669" builtinId="9" hidden="1"/>
    <cellStyle name="Followed Hyperlink" xfId="3673" builtinId="9" hidden="1"/>
    <cellStyle name="Followed Hyperlink" xfId="3677" builtinId="9" hidden="1"/>
    <cellStyle name="Followed Hyperlink" xfId="3681" builtinId="9" hidden="1"/>
    <cellStyle name="Followed Hyperlink" xfId="3685" builtinId="9" hidden="1"/>
    <cellStyle name="Followed Hyperlink" xfId="3692" builtinId="9" hidden="1"/>
    <cellStyle name="Followed Hyperlink" xfId="3700" builtinId="9" hidden="1"/>
    <cellStyle name="Followed Hyperlink" xfId="3748" builtinId="9" hidden="1"/>
    <cellStyle name="Followed Hyperlink" xfId="3734" builtinId="9" hidden="1"/>
    <cellStyle name="Followed Hyperlink" xfId="3718" builtinId="9" hidden="1"/>
    <cellStyle name="Followed Hyperlink" xfId="3711" builtinId="9" hidden="1"/>
    <cellStyle name="Followed Hyperlink" xfId="3717" builtinId="9" hidden="1"/>
    <cellStyle name="Followed Hyperlink" xfId="3725" builtinId="9" hidden="1"/>
    <cellStyle name="Followed Hyperlink" xfId="3733" builtinId="9" hidden="1"/>
    <cellStyle name="Followed Hyperlink" xfId="3741" builtinId="9" hidden="1"/>
    <cellStyle name="Followed Hyperlink" xfId="3751" builtinId="9" hidden="1"/>
    <cellStyle name="Followed Hyperlink" xfId="3759" builtinId="9" hidden="1"/>
    <cellStyle name="Followed Hyperlink" xfId="3767" builtinId="9" hidden="1"/>
    <cellStyle name="Followed Hyperlink" xfId="3775" builtinId="9" hidden="1"/>
    <cellStyle name="Followed Hyperlink" xfId="3785" builtinId="9" hidden="1"/>
    <cellStyle name="Followed Hyperlink" xfId="3790" builtinId="9" hidden="1"/>
    <cellStyle name="Followed Hyperlink" xfId="3795" builtinId="9" hidden="1"/>
    <cellStyle name="Followed Hyperlink" xfId="3799" builtinId="9" hidden="1"/>
    <cellStyle name="Followed Hyperlink" xfId="3803" builtinId="9" hidden="1"/>
    <cellStyle name="Followed Hyperlink" xfId="3807" builtinId="9" hidden="1"/>
    <cellStyle name="Followed Hyperlink" xfId="3811" builtinId="9" hidden="1"/>
    <cellStyle name="Followed Hyperlink" xfId="3818" builtinId="9" hidden="1"/>
    <cellStyle name="Followed Hyperlink" xfId="3826" builtinId="9" hidden="1"/>
    <cellStyle name="Followed Hyperlink" xfId="3874" builtinId="9" hidden="1"/>
    <cellStyle name="Followed Hyperlink" xfId="3860" builtinId="9" hidden="1"/>
    <cellStyle name="Followed Hyperlink" xfId="3844" builtinId="9" hidden="1"/>
    <cellStyle name="Followed Hyperlink" xfId="3837" builtinId="9" hidden="1"/>
    <cellStyle name="Followed Hyperlink" xfId="3843" builtinId="9" hidden="1"/>
    <cellStyle name="Followed Hyperlink" xfId="3851" builtinId="9" hidden="1"/>
    <cellStyle name="Followed Hyperlink" xfId="3859" builtinId="9" hidden="1"/>
    <cellStyle name="Followed Hyperlink" xfId="3867" builtinId="9" hidden="1"/>
    <cellStyle name="Followed Hyperlink" xfId="3877" builtinId="9" hidden="1"/>
    <cellStyle name="Followed Hyperlink" xfId="3885" builtinId="9" hidden="1"/>
    <cellStyle name="Followed Hyperlink" xfId="3893" builtinId="9" hidden="1"/>
    <cellStyle name="Followed Hyperlink" xfId="3901" builtinId="9" hidden="1"/>
    <cellStyle name="Followed Hyperlink" xfId="3911" builtinId="9" hidden="1"/>
    <cellStyle name="Followed Hyperlink" xfId="3916" builtinId="9" hidden="1"/>
    <cellStyle name="Followed Hyperlink" xfId="3921" builtinId="9" hidden="1"/>
    <cellStyle name="Followed Hyperlink" xfId="3925" builtinId="9" hidden="1"/>
    <cellStyle name="Followed Hyperlink" xfId="3929" builtinId="9" hidden="1"/>
    <cellStyle name="Followed Hyperlink" xfId="3933" builtinId="9" hidden="1"/>
    <cellStyle name="Followed Hyperlink" xfId="3937" builtinId="9" hidden="1"/>
    <cellStyle name="Followed Hyperlink" xfId="3944" builtinId="9" hidden="1"/>
    <cellStyle name="Followed Hyperlink" xfId="3952" builtinId="9" hidden="1"/>
    <cellStyle name="Followed Hyperlink" xfId="4000" builtinId="9" hidden="1"/>
    <cellStyle name="Followed Hyperlink" xfId="3986" builtinId="9" hidden="1"/>
    <cellStyle name="Followed Hyperlink" xfId="3970" builtinId="9" hidden="1"/>
    <cellStyle name="Followed Hyperlink" xfId="3963" builtinId="9" hidden="1"/>
    <cellStyle name="Followed Hyperlink" xfId="3969" builtinId="9" hidden="1"/>
    <cellStyle name="Followed Hyperlink" xfId="3977" builtinId="9" hidden="1"/>
    <cellStyle name="Followed Hyperlink" xfId="3985" builtinId="9" hidden="1"/>
    <cellStyle name="Followed Hyperlink" xfId="3993" builtinId="9" hidden="1"/>
    <cellStyle name="Followed Hyperlink" xfId="4003" builtinId="9" hidden="1"/>
    <cellStyle name="Followed Hyperlink" xfId="4011" builtinId="9" hidden="1"/>
    <cellStyle name="Followed Hyperlink" xfId="4019" builtinId="9" hidden="1"/>
    <cellStyle name="Followed Hyperlink" xfId="4027" builtinId="9" hidden="1"/>
    <cellStyle name="Followed Hyperlink" xfId="4037" builtinId="9" hidden="1"/>
    <cellStyle name="Followed Hyperlink" xfId="4042" builtinId="9" hidden="1"/>
    <cellStyle name="Followed Hyperlink" xfId="4047" builtinId="9" hidden="1"/>
    <cellStyle name="Followed Hyperlink" xfId="4051" builtinId="9" hidden="1"/>
    <cellStyle name="Followed Hyperlink" xfId="4055" builtinId="9" hidden="1"/>
    <cellStyle name="Followed Hyperlink" xfId="4059" builtinId="9" hidden="1"/>
    <cellStyle name="Followed Hyperlink" xfId="4063" builtinId="9" hidden="1"/>
    <cellStyle name="Followed Hyperlink" xfId="4070" builtinId="9" hidden="1"/>
    <cellStyle name="Followed Hyperlink" xfId="4078" builtinId="9" hidden="1"/>
    <cellStyle name="Followed Hyperlink" xfId="4126" builtinId="9" hidden="1"/>
    <cellStyle name="Followed Hyperlink" xfId="4112" builtinId="9" hidden="1"/>
    <cellStyle name="Followed Hyperlink" xfId="4096" builtinId="9" hidden="1"/>
    <cellStyle name="Followed Hyperlink" xfId="4089" builtinId="9" hidden="1"/>
    <cellStyle name="Followed Hyperlink" xfId="4095" builtinId="9" hidden="1"/>
    <cellStyle name="Followed Hyperlink" xfId="4103" builtinId="9" hidden="1"/>
    <cellStyle name="Followed Hyperlink" xfId="4111" builtinId="9" hidden="1"/>
    <cellStyle name="Followed Hyperlink" xfId="4119" builtinId="9" hidden="1"/>
    <cellStyle name="Followed Hyperlink" xfId="4129" builtinId="9" hidden="1"/>
    <cellStyle name="Followed Hyperlink" xfId="4137" builtinId="9" hidden="1"/>
    <cellStyle name="Followed Hyperlink" xfId="4145" builtinId="9" hidden="1"/>
    <cellStyle name="Followed Hyperlink" xfId="4153" builtinId="9" hidden="1"/>
    <cellStyle name="Followed Hyperlink" xfId="4163" builtinId="9" hidden="1"/>
    <cellStyle name="Followed Hyperlink" xfId="4168" builtinId="9" hidden="1"/>
    <cellStyle name="Followed Hyperlink" xfId="4173" builtinId="9" hidden="1"/>
    <cellStyle name="Followed Hyperlink" xfId="4177" builtinId="9" hidden="1"/>
    <cellStyle name="Followed Hyperlink" xfId="4181" builtinId="9" hidden="1"/>
    <cellStyle name="Followed Hyperlink" xfId="4185" builtinId="9" hidden="1"/>
    <cellStyle name="Followed Hyperlink" xfId="4189" builtinId="9" hidden="1"/>
    <cellStyle name="Followed Hyperlink" xfId="4196" builtinId="9" hidden="1"/>
    <cellStyle name="Followed Hyperlink" xfId="4204" builtinId="9" hidden="1"/>
    <cellStyle name="Followed Hyperlink" xfId="4252" builtinId="9" hidden="1"/>
    <cellStyle name="Followed Hyperlink" xfId="4238" builtinId="9" hidden="1"/>
    <cellStyle name="Followed Hyperlink" xfId="4222" builtinId="9" hidden="1"/>
    <cellStyle name="Followed Hyperlink" xfId="4215" builtinId="9" hidden="1"/>
    <cellStyle name="Followed Hyperlink" xfId="4221" builtinId="9" hidden="1"/>
    <cellStyle name="Followed Hyperlink" xfId="4229" builtinId="9" hidden="1"/>
    <cellStyle name="Followed Hyperlink" xfId="4237" builtinId="9" hidden="1"/>
    <cellStyle name="Followed Hyperlink" xfId="4245" builtinId="9" hidden="1"/>
    <cellStyle name="Followed Hyperlink" xfId="4255" builtinId="9" hidden="1"/>
    <cellStyle name="Followed Hyperlink" xfId="4263" builtinId="9" hidden="1"/>
    <cellStyle name="Followed Hyperlink" xfId="4271" builtinId="9" hidden="1"/>
    <cellStyle name="Followed Hyperlink" xfId="4279" builtinId="9" hidden="1"/>
    <cellStyle name="Followed Hyperlink" xfId="4289" builtinId="9" hidden="1"/>
    <cellStyle name="Followed Hyperlink" xfId="4294" builtinId="9" hidden="1"/>
    <cellStyle name="Followed Hyperlink" xfId="4299" builtinId="9" hidden="1"/>
    <cellStyle name="Followed Hyperlink" xfId="4303" builtinId="9" hidden="1"/>
    <cellStyle name="Followed Hyperlink" xfId="4307" builtinId="9" hidden="1"/>
    <cellStyle name="Followed Hyperlink" xfId="4311" builtinId="9" hidden="1"/>
    <cellStyle name="Followed Hyperlink" xfId="4315" builtinId="9" hidden="1"/>
    <cellStyle name="Followed Hyperlink" xfId="4322" builtinId="9" hidden="1"/>
    <cellStyle name="Followed Hyperlink" xfId="4330" builtinId="9" hidden="1"/>
    <cellStyle name="Followed Hyperlink" xfId="4378" builtinId="9" hidden="1"/>
    <cellStyle name="Followed Hyperlink" xfId="4364" builtinId="9" hidden="1"/>
    <cellStyle name="Followed Hyperlink" xfId="4348" builtinId="9" hidden="1"/>
    <cellStyle name="Followed Hyperlink" xfId="4341" builtinId="9" hidden="1"/>
    <cellStyle name="Followed Hyperlink" xfId="4347" builtinId="9" hidden="1"/>
    <cellStyle name="Followed Hyperlink" xfId="4355" builtinId="9" hidden="1"/>
    <cellStyle name="Followed Hyperlink" xfId="4363" builtinId="9" hidden="1"/>
    <cellStyle name="Followed Hyperlink" xfId="4371" builtinId="9" hidden="1"/>
    <cellStyle name="Followed Hyperlink" xfId="4381" builtinId="9" hidden="1"/>
    <cellStyle name="Followed Hyperlink" xfId="4389" builtinId="9" hidden="1"/>
    <cellStyle name="Followed Hyperlink" xfId="4397" builtinId="9" hidden="1"/>
    <cellStyle name="Followed Hyperlink" xfId="4405" builtinId="9" hidden="1"/>
    <cellStyle name="Followed Hyperlink" xfId="4415" builtinId="9" hidden="1"/>
    <cellStyle name="Followed Hyperlink" xfId="4420" builtinId="9" hidden="1"/>
    <cellStyle name="Followed Hyperlink" xfId="4425" builtinId="9" hidden="1"/>
    <cellStyle name="Followed Hyperlink" xfId="4429" builtinId="9" hidden="1"/>
    <cellStyle name="Followed Hyperlink" xfId="4433" builtinId="9" hidden="1"/>
    <cellStyle name="Followed Hyperlink" xfId="4437" builtinId="9" hidden="1"/>
    <cellStyle name="Followed Hyperlink" xfId="4441" builtinId="9" hidden="1"/>
    <cellStyle name="Followed Hyperlink" xfId="4448" builtinId="9" hidden="1"/>
    <cellStyle name="Followed Hyperlink" xfId="4456" builtinId="9" hidden="1"/>
    <cellStyle name="Followed Hyperlink" xfId="4504" builtinId="9" hidden="1"/>
    <cellStyle name="Followed Hyperlink" xfId="4490" builtinId="9" hidden="1"/>
    <cellStyle name="Followed Hyperlink" xfId="4474" builtinId="9" hidden="1"/>
    <cellStyle name="Followed Hyperlink" xfId="4467" builtinId="9" hidden="1"/>
    <cellStyle name="Followed Hyperlink" xfId="4473" builtinId="9" hidden="1"/>
    <cellStyle name="Followed Hyperlink" xfId="4481" builtinId="9" hidden="1"/>
    <cellStyle name="Followed Hyperlink" xfId="4489" builtinId="9" hidden="1"/>
    <cellStyle name="Followed Hyperlink" xfId="4497" builtinId="9" hidden="1"/>
    <cellStyle name="Followed Hyperlink" xfId="4507" builtinId="9" hidden="1"/>
    <cellStyle name="Followed Hyperlink" xfId="4515" builtinId="9" hidden="1"/>
    <cellStyle name="Followed Hyperlink" xfId="4523" builtinId="9" hidden="1"/>
    <cellStyle name="Followed Hyperlink" xfId="4531" builtinId="9" hidden="1"/>
    <cellStyle name="Followed Hyperlink" xfId="4541" builtinId="9" hidden="1"/>
    <cellStyle name="Followed Hyperlink" xfId="4546" builtinId="9" hidden="1"/>
    <cellStyle name="Followed Hyperlink" xfId="4551" builtinId="9" hidden="1"/>
    <cellStyle name="Followed Hyperlink" xfId="4555" builtinId="9" hidden="1"/>
    <cellStyle name="Followed Hyperlink" xfId="4559" builtinId="9" hidden="1"/>
    <cellStyle name="Followed Hyperlink" xfId="4563" builtinId="9" hidden="1"/>
    <cellStyle name="Followed Hyperlink" xfId="4567" builtinId="9" hidden="1"/>
    <cellStyle name="Followed Hyperlink" xfId="4574" builtinId="9" hidden="1"/>
    <cellStyle name="Followed Hyperlink" xfId="4582" builtinId="9" hidden="1"/>
    <cellStyle name="Followed Hyperlink" xfId="4630" builtinId="9" hidden="1"/>
    <cellStyle name="Followed Hyperlink" xfId="4616" builtinId="9" hidden="1"/>
    <cellStyle name="Followed Hyperlink" xfId="4600" builtinId="9" hidden="1"/>
    <cellStyle name="Followed Hyperlink" xfId="4593" builtinId="9" hidden="1"/>
    <cellStyle name="Followed Hyperlink" xfId="4599" builtinId="9" hidden="1"/>
    <cellStyle name="Followed Hyperlink" xfId="4607" builtinId="9" hidden="1"/>
    <cellStyle name="Followed Hyperlink" xfId="4615" builtinId="9" hidden="1"/>
    <cellStyle name="Followed Hyperlink" xfId="4623" builtinId="9" hidden="1"/>
    <cellStyle name="Followed Hyperlink" xfId="4633" builtinId="9" hidden="1"/>
    <cellStyle name="Followed Hyperlink" xfId="4641" builtinId="9" hidden="1"/>
    <cellStyle name="Followed Hyperlink" xfId="4649" builtinId="9" hidden="1"/>
    <cellStyle name="Followed Hyperlink" xfId="4657" builtinId="9" hidden="1"/>
    <cellStyle name="Followed Hyperlink" xfId="4667" builtinId="9" hidden="1"/>
    <cellStyle name="Followed Hyperlink" xfId="4672" builtinId="9" hidden="1"/>
    <cellStyle name="Followed Hyperlink" xfId="4677" builtinId="9" hidden="1"/>
    <cellStyle name="Followed Hyperlink" xfId="4681" builtinId="9" hidden="1"/>
    <cellStyle name="Followed Hyperlink" xfId="4685" builtinId="9" hidden="1"/>
    <cellStyle name="Followed Hyperlink" xfId="4689" builtinId="9" hidden="1"/>
    <cellStyle name="Followed Hyperlink" xfId="4693" builtinId="9" hidden="1"/>
    <cellStyle name="Followed Hyperlink" xfId="4700" builtinId="9" hidden="1"/>
    <cellStyle name="Followed Hyperlink" xfId="4708" builtinId="9" hidden="1"/>
    <cellStyle name="Followed Hyperlink" xfId="4756" builtinId="9" hidden="1"/>
    <cellStyle name="Followed Hyperlink" xfId="4742" builtinId="9" hidden="1"/>
    <cellStyle name="Followed Hyperlink" xfId="4726" builtinId="9" hidden="1"/>
    <cellStyle name="Followed Hyperlink" xfId="4719" builtinId="9" hidden="1"/>
    <cellStyle name="Followed Hyperlink" xfId="4725" builtinId="9" hidden="1"/>
    <cellStyle name="Followed Hyperlink" xfId="4733" builtinId="9" hidden="1"/>
    <cellStyle name="Followed Hyperlink" xfId="4741" builtinId="9" hidden="1"/>
    <cellStyle name="Followed Hyperlink" xfId="4749" builtinId="9" hidden="1"/>
    <cellStyle name="Followed Hyperlink" xfId="4759" builtinId="9" hidden="1"/>
    <cellStyle name="Followed Hyperlink" xfId="4767" builtinId="9" hidden="1"/>
    <cellStyle name="Followed Hyperlink" xfId="4775" builtinId="9" hidden="1"/>
    <cellStyle name="Followed Hyperlink" xfId="4783" builtinId="9" hidden="1"/>
    <cellStyle name="Followed Hyperlink" xfId="4793" builtinId="9" hidden="1"/>
    <cellStyle name="Followed Hyperlink" xfId="4798" builtinId="9" hidden="1"/>
    <cellStyle name="Followed Hyperlink" xfId="4803" builtinId="9" hidden="1"/>
    <cellStyle name="Followed Hyperlink" xfId="4807" builtinId="9" hidden="1"/>
    <cellStyle name="Followed Hyperlink" xfId="4811" builtinId="9" hidden="1"/>
    <cellStyle name="Followed Hyperlink" xfId="4815" builtinId="9" hidden="1"/>
    <cellStyle name="Followed Hyperlink" xfId="4819" builtinId="9" hidden="1"/>
    <cellStyle name="Followed Hyperlink" xfId="4826" builtinId="9" hidden="1"/>
    <cellStyle name="Followed Hyperlink" xfId="4834" builtinId="9" hidden="1"/>
    <cellStyle name="Followed Hyperlink" xfId="4882" builtinId="9" hidden="1"/>
    <cellStyle name="Followed Hyperlink" xfId="4868" builtinId="9" hidden="1"/>
    <cellStyle name="Followed Hyperlink" xfId="4852" builtinId="9" hidden="1"/>
    <cellStyle name="Followed Hyperlink" xfId="4845" builtinId="9" hidden="1"/>
    <cellStyle name="Followed Hyperlink" xfId="4851" builtinId="9" hidden="1"/>
    <cellStyle name="Followed Hyperlink" xfId="4859" builtinId="9" hidden="1"/>
    <cellStyle name="Followed Hyperlink" xfId="4867" builtinId="9" hidden="1"/>
    <cellStyle name="Followed Hyperlink" xfId="4875" builtinId="9" hidden="1"/>
    <cellStyle name="Followed Hyperlink" xfId="4885" builtinId="9" hidden="1"/>
    <cellStyle name="Followed Hyperlink" xfId="4893" builtinId="9" hidden="1"/>
    <cellStyle name="Followed Hyperlink" xfId="4901" builtinId="9" hidden="1"/>
    <cellStyle name="Followed Hyperlink" xfId="4909" builtinId="9" hidden="1"/>
    <cellStyle name="Followed Hyperlink" xfId="4919" builtinId="9" hidden="1"/>
    <cellStyle name="Followed Hyperlink" xfId="4924" builtinId="9" hidden="1"/>
    <cellStyle name="Followed Hyperlink" xfId="4929" builtinId="9" hidden="1"/>
    <cellStyle name="Followed Hyperlink" xfId="4933" builtinId="9" hidden="1"/>
    <cellStyle name="Followed Hyperlink" xfId="4937" builtinId="9" hidden="1"/>
    <cellStyle name="Followed Hyperlink" xfId="4941" builtinId="9" hidden="1"/>
    <cellStyle name="Followed Hyperlink" xfId="4945" builtinId="9" hidden="1"/>
    <cellStyle name="Followed Hyperlink" xfId="4952" builtinId="9" hidden="1"/>
    <cellStyle name="Followed Hyperlink" xfId="4960" builtinId="9" hidden="1"/>
    <cellStyle name="Followed Hyperlink" xfId="5008" builtinId="9" hidden="1"/>
    <cellStyle name="Followed Hyperlink" xfId="4994" builtinId="9" hidden="1"/>
    <cellStyle name="Followed Hyperlink" xfId="4978" builtinId="9" hidden="1"/>
    <cellStyle name="Followed Hyperlink" xfId="4971" builtinId="9" hidden="1"/>
    <cellStyle name="Followed Hyperlink" xfId="4977" builtinId="9" hidden="1"/>
    <cellStyle name="Followed Hyperlink" xfId="4985" builtinId="9" hidden="1"/>
    <cellStyle name="Followed Hyperlink" xfId="4993" builtinId="9" hidden="1"/>
    <cellStyle name="Followed Hyperlink" xfId="5001" builtinId="9" hidden="1"/>
    <cellStyle name="Followed Hyperlink" xfId="5011" builtinId="9" hidden="1"/>
    <cellStyle name="Followed Hyperlink" xfId="5019" builtinId="9" hidden="1"/>
    <cellStyle name="Followed Hyperlink" xfId="5027" builtinId="9" hidden="1"/>
    <cellStyle name="Followed Hyperlink" xfId="5035" builtinId="9" hidden="1"/>
    <cellStyle name="Followed Hyperlink" xfId="5045" builtinId="9" hidden="1"/>
    <cellStyle name="Followed Hyperlink" xfId="5050" builtinId="9" hidden="1"/>
    <cellStyle name="Followed Hyperlink" xfId="5055" builtinId="9" hidden="1"/>
    <cellStyle name="Followed Hyperlink" xfId="5059" builtinId="9" hidden="1"/>
    <cellStyle name="Followed Hyperlink" xfId="5063" builtinId="9" hidden="1"/>
    <cellStyle name="Followed Hyperlink" xfId="5067" builtinId="9" hidden="1"/>
    <cellStyle name="Followed Hyperlink" xfId="5071" builtinId="9" hidden="1"/>
    <cellStyle name="Followed Hyperlink" xfId="5078" builtinId="9" hidden="1"/>
    <cellStyle name="Followed Hyperlink" xfId="5086" builtinId="9" hidden="1"/>
    <cellStyle name="Followed Hyperlink" xfId="5134" builtinId="9" hidden="1"/>
    <cellStyle name="Followed Hyperlink" xfId="5120" builtinId="9" hidden="1"/>
    <cellStyle name="Followed Hyperlink" xfId="5104" builtinId="9" hidden="1"/>
    <cellStyle name="Followed Hyperlink" xfId="5097" builtinId="9" hidden="1"/>
    <cellStyle name="Followed Hyperlink" xfId="5103" builtinId="9" hidden="1"/>
    <cellStyle name="Followed Hyperlink" xfId="5111" builtinId="9" hidden="1"/>
    <cellStyle name="Followed Hyperlink" xfId="5119" builtinId="9" hidden="1"/>
    <cellStyle name="Followed Hyperlink" xfId="5127" builtinId="9" hidden="1"/>
    <cellStyle name="Followed Hyperlink" xfId="5137" builtinId="9" hidden="1"/>
    <cellStyle name="Followed Hyperlink" xfId="5145" builtinId="9" hidden="1"/>
    <cellStyle name="Followed Hyperlink" xfId="5153" builtinId="9" hidden="1"/>
    <cellStyle name="Followed Hyperlink" xfId="5161" builtinId="9" hidden="1"/>
    <cellStyle name="Followed Hyperlink" xfId="5171" builtinId="9" hidden="1"/>
    <cellStyle name="Followed Hyperlink" xfId="5176" builtinId="9" hidden="1"/>
    <cellStyle name="Followed Hyperlink" xfId="5181" builtinId="9" hidden="1"/>
    <cellStyle name="Followed Hyperlink" xfId="5185" builtinId="9" hidden="1"/>
    <cellStyle name="Followed Hyperlink" xfId="5189" builtinId="9" hidden="1"/>
    <cellStyle name="Followed Hyperlink" xfId="5193" builtinId="9" hidden="1"/>
    <cellStyle name="Followed Hyperlink" xfId="5197" builtinId="9" hidden="1"/>
    <cellStyle name="Followed Hyperlink" xfId="5204" builtinId="9" hidden="1"/>
    <cellStyle name="Followed Hyperlink" xfId="5212" builtinId="9" hidden="1"/>
    <cellStyle name="Followed Hyperlink" xfId="5260" builtinId="9" hidden="1"/>
    <cellStyle name="Followed Hyperlink" xfId="5246" builtinId="9" hidden="1"/>
    <cellStyle name="Followed Hyperlink" xfId="5230" builtinId="9" hidden="1"/>
    <cellStyle name="Followed Hyperlink" xfId="5223" builtinId="9" hidden="1"/>
    <cellStyle name="Followed Hyperlink" xfId="5229" builtinId="9" hidden="1"/>
    <cellStyle name="Followed Hyperlink" xfId="5237" builtinId="9" hidden="1"/>
    <cellStyle name="Followed Hyperlink" xfId="5245" builtinId="9" hidden="1"/>
    <cellStyle name="Followed Hyperlink" xfId="5253" builtinId="9" hidden="1"/>
    <cellStyle name="Followed Hyperlink" xfId="5263" builtinId="9" hidden="1"/>
    <cellStyle name="Followed Hyperlink" xfId="5271" builtinId="9" hidden="1"/>
    <cellStyle name="Followed Hyperlink" xfId="5279" builtinId="9" hidden="1"/>
    <cellStyle name="Followed Hyperlink" xfId="5287" builtinId="9" hidden="1"/>
    <cellStyle name="Followed Hyperlink" xfId="5297" builtinId="9" hidden="1"/>
    <cellStyle name="Followed Hyperlink" xfId="5302" builtinId="9" hidden="1"/>
    <cellStyle name="Followed Hyperlink" xfId="5307" builtinId="9" hidden="1"/>
    <cellStyle name="Followed Hyperlink" xfId="5311" builtinId="9" hidden="1"/>
    <cellStyle name="Followed Hyperlink" xfId="5315" builtinId="9" hidden="1"/>
    <cellStyle name="Followed Hyperlink" xfId="5319" builtinId="9" hidden="1"/>
    <cellStyle name="Followed Hyperlink" xfId="5323" builtinId="9" hidden="1"/>
    <cellStyle name="Followed Hyperlink" xfId="5330" builtinId="9" hidden="1"/>
    <cellStyle name="Followed Hyperlink" xfId="5338" builtinId="9" hidden="1"/>
    <cellStyle name="Followed Hyperlink" xfId="5386" builtinId="9" hidden="1"/>
    <cellStyle name="Followed Hyperlink" xfId="5372" builtinId="9" hidden="1"/>
    <cellStyle name="Followed Hyperlink" xfId="5356" builtinId="9" hidden="1"/>
    <cellStyle name="Followed Hyperlink" xfId="5349" builtinId="9" hidden="1"/>
    <cellStyle name="Followed Hyperlink" xfId="5355" builtinId="9" hidden="1"/>
    <cellStyle name="Followed Hyperlink" xfId="5363" builtinId="9" hidden="1"/>
    <cellStyle name="Followed Hyperlink" xfId="5371" builtinId="9" hidden="1"/>
    <cellStyle name="Followed Hyperlink" xfId="5379" builtinId="9" hidden="1"/>
    <cellStyle name="Followed Hyperlink" xfId="5389" builtinId="9" hidden="1"/>
    <cellStyle name="Followed Hyperlink" xfId="5397" builtinId="9" hidden="1"/>
    <cellStyle name="Followed Hyperlink" xfId="5405" builtinId="9" hidden="1"/>
    <cellStyle name="Followed Hyperlink" xfId="5413" builtinId="9" hidden="1"/>
    <cellStyle name="Followed Hyperlink" xfId="5423" builtinId="9" hidden="1"/>
    <cellStyle name="Followed Hyperlink" xfId="5428" builtinId="9" hidden="1"/>
    <cellStyle name="Followed Hyperlink" xfId="5433" builtinId="9" hidden="1"/>
    <cellStyle name="Followed Hyperlink" xfId="5437" builtinId="9" hidden="1"/>
    <cellStyle name="Followed Hyperlink" xfId="5441" builtinId="9" hidden="1"/>
    <cellStyle name="Followed Hyperlink" xfId="5445" builtinId="9" hidden="1"/>
    <cellStyle name="Followed Hyperlink" xfId="5449" builtinId="9" hidden="1"/>
    <cellStyle name="Followed Hyperlink" xfId="5456" builtinId="9" hidden="1"/>
    <cellStyle name="Followed Hyperlink" xfId="5464" builtinId="9" hidden="1"/>
    <cellStyle name="Followed Hyperlink" xfId="5512" builtinId="9" hidden="1"/>
    <cellStyle name="Followed Hyperlink" xfId="5498" builtinId="9" hidden="1"/>
    <cellStyle name="Followed Hyperlink" xfId="5482" builtinId="9" hidden="1"/>
    <cellStyle name="Followed Hyperlink" xfId="5475" builtinId="9" hidden="1"/>
    <cellStyle name="Followed Hyperlink" xfId="5481" builtinId="9" hidden="1"/>
    <cellStyle name="Followed Hyperlink" xfId="5489" builtinId="9" hidden="1"/>
    <cellStyle name="Followed Hyperlink" xfId="5497" builtinId="9" hidden="1"/>
    <cellStyle name="Followed Hyperlink" xfId="5505" builtinId="9" hidden="1"/>
    <cellStyle name="Followed Hyperlink" xfId="5515" builtinId="9" hidden="1"/>
    <cellStyle name="Followed Hyperlink" xfId="5523" builtinId="9" hidden="1"/>
    <cellStyle name="Followed Hyperlink" xfId="5531" builtinId="9" hidden="1"/>
    <cellStyle name="Followed Hyperlink" xfId="5539" builtinId="9" hidden="1"/>
    <cellStyle name="Followed Hyperlink" xfId="5549" builtinId="9" hidden="1"/>
    <cellStyle name="Followed Hyperlink" xfId="5554" builtinId="9" hidden="1"/>
    <cellStyle name="Followed Hyperlink" xfId="5559" builtinId="9" hidden="1"/>
    <cellStyle name="Followed Hyperlink" xfId="5563" builtinId="9" hidden="1"/>
    <cellStyle name="Followed Hyperlink" xfId="5567" builtinId="9" hidden="1"/>
    <cellStyle name="Followed Hyperlink" xfId="5571" builtinId="9" hidden="1"/>
    <cellStyle name="Followed Hyperlink" xfId="5575" builtinId="9" hidden="1"/>
    <cellStyle name="Followed Hyperlink" xfId="5582" builtinId="9" hidden="1"/>
    <cellStyle name="Followed Hyperlink" xfId="5590" builtinId="9" hidden="1"/>
    <cellStyle name="Followed Hyperlink" xfId="5638" builtinId="9" hidden="1"/>
    <cellStyle name="Followed Hyperlink" xfId="5624" builtinId="9" hidden="1"/>
    <cellStyle name="Followed Hyperlink" xfId="5608" builtinId="9" hidden="1"/>
    <cellStyle name="Followed Hyperlink" xfId="5601" builtinId="9" hidden="1"/>
    <cellStyle name="Followed Hyperlink" xfId="5607" builtinId="9" hidden="1"/>
    <cellStyle name="Followed Hyperlink" xfId="5615" builtinId="9" hidden="1"/>
    <cellStyle name="Followed Hyperlink" xfId="5623" builtinId="9" hidden="1"/>
    <cellStyle name="Followed Hyperlink" xfId="5631" builtinId="9" hidden="1"/>
    <cellStyle name="Followed Hyperlink" xfId="5641" builtinId="9" hidden="1"/>
    <cellStyle name="Followed Hyperlink" xfId="5649" builtinId="9" hidden="1"/>
    <cellStyle name="Followed Hyperlink" xfId="5657" builtinId="9" hidden="1"/>
    <cellStyle name="Followed Hyperlink" xfId="5665" builtinId="9" hidden="1"/>
    <cellStyle name="Followed Hyperlink" xfId="5675" builtinId="9" hidden="1"/>
    <cellStyle name="Followed Hyperlink" xfId="5680" builtinId="9" hidden="1"/>
    <cellStyle name="Followed Hyperlink" xfId="5685" builtinId="9" hidden="1"/>
    <cellStyle name="Followed Hyperlink" xfId="5689" builtinId="9" hidden="1"/>
    <cellStyle name="Followed Hyperlink" xfId="5693" builtinId="9" hidden="1"/>
    <cellStyle name="Followed Hyperlink" xfId="5697" builtinId="9" hidden="1"/>
    <cellStyle name="Followed Hyperlink" xfId="5701" builtinId="9" hidden="1"/>
    <cellStyle name="Followed Hyperlink" xfId="5708" builtinId="9" hidden="1"/>
    <cellStyle name="Followed Hyperlink" xfId="5716" builtinId="9" hidden="1"/>
    <cellStyle name="Followed Hyperlink" xfId="5764" builtinId="9" hidden="1"/>
    <cellStyle name="Followed Hyperlink" xfId="5750" builtinId="9" hidden="1"/>
    <cellStyle name="Followed Hyperlink" xfId="5734" builtinId="9" hidden="1"/>
    <cellStyle name="Followed Hyperlink" xfId="5727" builtinId="9" hidden="1"/>
    <cellStyle name="Followed Hyperlink" xfId="5733" builtinId="9" hidden="1"/>
    <cellStyle name="Followed Hyperlink" xfId="5741" builtinId="9" hidden="1"/>
    <cellStyle name="Followed Hyperlink" xfId="5749" builtinId="9" hidden="1"/>
    <cellStyle name="Followed Hyperlink" xfId="5757" builtinId="9" hidden="1"/>
    <cellStyle name="Followed Hyperlink" xfId="5767" builtinId="9" hidden="1"/>
    <cellStyle name="Followed Hyperlink" xfId="5775" builtinId="9" hidden="1"/>
    <cellStyle name="Followed Hyperlink" xfId="5783" builtinId="9" hidden="1"/>
    <cellStyle name="Followed Hyperlink" xfId="5791" builtinId="9" hidden="1"/>
    <cellStyle name="Followed Hyperlink" xfId="5801" builtinId="9" hidden="1"/>
    <cellStyle name="Followed Hyperlink" xfId="5806" builtinId="9" hidden="1"/>
    <cellStyle name="Followed Hyperlink" xfId="5811" builtinId="9" hidden="1"/>
    <cellStyle name="Followed Hyperlink" xfId="5815" builtinId="9" hidden="1"/>
    <cellStyle name="Followed Hyperlink" xfId="5819" builtinId="9" hidden="1"/>
    <cellStyle name="Followed Hyperlink" xfId="5823" builtinId="9" hidden="1"/>
    <cellStyle name="Followed Hyperlink" xfId="5827" builtinId="9" hidden="1"/>
    <cellStyle name="Followed Hyperlink" xfId="5834" builtinId="9" hidden="1"/>
    <cellStyle name="Followed Hyperlink" xfId="5842" builtinId="9" hidden="1"/>
    <cellStyle name="Followed Hyperlink" xfId="5890" builtinId="9" hidden="1"/>
    <cellStyle name="Followed Hyperlink" xfId="5876" builtinId="9" hidden="1"/>
    <cellStyle name="Followed Hyperlink" xfId="5860" builtinId="9" hidden="1"/>
    <cellStyle name="Followed Hyperlink" xfId="5853" builtinId="9" hidden="1"/>
    <cellStyle name="Followed Hyperlink" xfId="5859" builtinId="9" hidden="1"/>
    <cellStyle name="Followed Hyperlink" xfId="5867" builtinId="9" hidden="1"/>
    <cellStyle name="Followed Hyperlink" xfId="5875" builtinId="9" hidden="1"/>
    <cellStyle name="Followed Hyperlink" xfId="5883" builtinId="9" hidden="1"/>
    <cellStyle name="Followed Hyperlink" xfId="5893" builtinId="9" hidden="1"/>
    <cellStyle name="Followed Hyperlink" xfId="5901" builtinId="9" hidden="1"/>
    <cellStyle name="Followed Hyperlink" xfId="5909" builtinId="9" hidden="1"/>
    <cellStyle name="Followed Hyperlink" xfId="5917" builtinId="9" hidden="1"/>
    <cellStyle name="Followed Hyperlink" xfId="5927" builtinId="9" hidden="1"/>
    <cellStyle name="Followed Hyperlink" xfId="5932" builtinId="9" hidden="1"/>
    <cellStyle name="Followed Hyperlink" xfId="5937" builtinId="9" hidden="1"/>
    <cellStyle name="Followed Hyperlink" xfId="5941" builtinId="9" hidden="1"/>
    <cellStyle name="Followed Hyperlink" xfId="5945" builtinId="9" hidden="1"/>
    <cellStyle name="Followed Hyperlink" xfId="5949" builtinId="9" hidden="1"/>
    <cellStyle name="Followed Hyperlink" xfId="5953" builtinId="9" hidden="1"/>
    <cellStyle name="Followed Hyperlink" xfId="5960" builtinId="9" hidden="1"/>
    <cellStyle name="Followed Hyperlink" xfId="5968" builtinId="9" hidden="1"/>
    <cellStyle name="Followed Hyperlink" xfId="6016" builtinId="9" hidden="1"/>
    <cellStyle name="Followed Hyperlink" xfId="6002" builtinId="9" hidden="1"/>
    <cellStyle name="Followed Hyperlink" xfId="5986" builtinId="9" hidden="1"/>
    <cellStyle name="Followed Hyperlink" xfId="5979" builtinId="9" hidden="1"/>
    <cellStyle name="Followed Hyperlink" xfId="5985" builtinId="9" hidden="1"/>
    <cellStyle name="Followed Hyperlink" xfId="5993" builtinId="9" hidden="1"/>
    <cellStyle name="Followed Hyperlink" xfId="6001" builtinId="9" hidden="1"/>
    <cellStyle name="Followed Hyperlink" xfId="6009" builtinId="9" hidden="1"/>
    <cellStyle name="Followed Hyperlink" xfId="6019" builtinId="9" hidden="1"/>
    <cellStyle name="Followed Hyperlink" xfId="6027" builtinId="9" hidden="1"/>
    <cellStyle name="Followed Hyperlink" xfId="6035" builtinId="9" hidden="1"/>
    <cellStyle name="Followed Hyperlink" xfId="6043" builtinId="9" hidden="1"/>
    <cellStyle name="Followed Hyperlink" xfId="6053" builtinId="9" hidden="1"/>
    <cellStyle name="Followed Hyperlink" xfId="6058" builtinId="9" hidden="1"/>
    <cellStyle name="Followed Hyperlink" xfId="6063" builtinId="9" hidden="1"/>
    <cellStyle name="Followed Hyperlink" xfId="6067" builtinId="9" hidden="1"/>
    <cellStyle name="Followed Hyperlink" xfId="6071" builtinId="9" hidden="1"/>
    <cellStyle name="Followed Hyperlink" xfId="6075" builtinId="9" hidden="1"/>
    <cellStyle name="Followed Hyperlink" xfId="6079" builtinId="9" hidden="1"/>
    <cellStyle name="Followed Hyperlink" xfId="6086" builtinId="9" hidden="1"/>
    <cellStyle name="Followed Hyperlink" xfId="6094" builtinId="9" hidden="1"/>
    <cellStyle name="Followed Hyperlink" xfId="6142" builtinId="9" hidden="1"/>
    <cellStyle name="Followed Hyperlink" xfId="6128" builtinId="9" hidden="1"/>
    <cellStyle name="Followed Hyperlink" xfId="6112" builtinId="9" hidden="1"/>
    <cellStyle name="Followed Hyperlink" xfId="6105" builtinId="9" hidden="1"/>
    <cellStyle name="Followed Hyperlink" xfId="6111" builtinId="9" hidden="1"/>
    <cellStyle name="Followed Hyperlink" xfId="6119" builtinId="9" hidden="1"/>
    <cellStyle name="Followed Hyperlink" xfId="6127" builtinId="9" hidden="1"/>
    <cellStyle name="Followed Hyperlink" xfId="6135" builtinId="9" hidden="1"/>
    <cellStyle name="Followed Hyperlink" xfId="6145" builtinId="9" hidden="1"/>
    <cellStyle name="Followed Hyperlink" xfId="6153" builtinId="9" hidden="1"/>
    <cellStyle name="Followed Hyperlink" xfId="6161" builtinId="9" hidden="1"/>
    <cellStyle name="Followed Hyperlink" xfId="6169" builtinId="9" hidden="1"/>
    <cellStyle name="Followed Hyperlink" xfId="6179" builtinId="9" hidden="1"/>
    <cellStyle name="Followed Hyperlink" xfId="6184" builtinId="9" hidden="1"/>
    <cellStyle name="Followed Hyperlink" xfId="6189" builtinId="9" hidden="1"/>
    <cellStyle name="Followed Hyperlink" xfId="6193" builtinId="9" hidden="1"/>
    <cellStyle name="Followed Hyperlink" xfId="6197" builtinId="9" hidden="1"/>
    <cellStyle name="Followed Hyperlink" xfId="6201" builtinId="9" hidden="1"/>
    <cellStyle name="Followed Hyperlink" xfId="6205" builtinId="9" hidden="1"/>
    <cellStyle name="Followed Hyperlink" xfId="6212" builtinId="9" hidden="1"/>
    <cellStyle name="Followed Hyperlink" xfId="6220" builtinId="9" hidden="1"/>
    <cellStyle name="Followed Hyperlink" xfId="6268" builtinId="9" hidden="1"/>
    <cellStyle name="Followed Hyperlink" xfId="6254" builtinId="9" hidden="1"/>
    <cellStyle name="Followed Hyperlink" xfId="6238" builtinId="9" hidden="1"/>
    <cellStyle name="Followed Hyperlink" xfId="6231" builtinId="9" hidden="1"/>
    <cellStyle name="Followed Hyperlink" xfId="6237" builtinId="9" hidden="1"/>
    <cellStyle name="Followed Hyperlink" xfId="6245" builtinId="9" hidden="1"/>
    <cellStyle name="Followed Hyperlink" xfId="6253" builtinId="9" hidden="1"/>
    <cellStyle name="Followed Hyperlink" xfId="6261" builtinId="9" hidden="1"/>
    <cellStyle name="Followed Hyperlink" xfId="6271" builtinId="9" hidden="1"/>
    <cellStyle name="Followed Hyperlink" xfId="6279" builtinId="9" hidden="1"/>
    <cellStyle name="Followed Hyperlink" xfId="6287" builtinId="9" hidden="1"/>
    <cellStyle name="Followed Hyperlink" xfId="6295" builtinId="9" hidden="1"/>
    <cellStyle name="Followed Hyperlink" xfId="6305" builtinId="9" hidden="1"/>
    <cellStyle name="Followed Hyperlink" xfId="6310" builtinId="9" hidden="1"/>
    <cellStyle name="Followed Hyperlink" xfId="6315" builtinId="9" hidden="1"/>
    <cellStyle name="Followed Hyperlink" xfId="6319" builtinId="9" hidden="1"/>
    <cellStyle name="Followed Hyperlink" xfId="6323" builtinId="9" hidden="1"/>
    <cellStyle name="Followed Hyperlink" xfId="6327" builtinId="9" hidden="1"/>
    <cellStyle name="Followed Hyperlink" xfId="6331" builtinId="9" hidden="1"/>
    <cellStyle name="Followed Hyperlink" xfId="6338" builtinId="9" hidden="1"/>
    <cellStyle name="Followed Hyperlink" xfId="6346" builtinId="9" hidden="1"/>
    <cellStyle name="Followed Hyperlink" xfId="6394" builtinId="9" hidden="1"/>
    <cellStyle name="Followed Hyperlink" xfId="6380" builtinId="9" hidden="1"/>
    <cellStyle name="Followed Hyperlink" xfId="6364" builtinId="9" hidden="1"/>
    <cellStyle name="Followed Hyperlink" xfId="6357" builtinId="9" hidden="1"/>
    <cellStyle name="Followed Hyperlink" xfId="6363" builtinId="9" hidden="1"/>
    <cellStyle name="Followed Hyperlink" xfId="6371" builtinId="9" hidden="1"/>
    <cellStyle name="Followed Hyperlink" xfId="6379" builtinId="9" hidden="1"/>
    <cellStyle name="Followed Hyperlink" xfId="6387" builtinId="9" hidden="1"/>
    <cellStyle name="Followed Hyperlink" xfId="6397" builtinId="9" hidden="1"/>
    <cellStyle name="Followed Hyperlink" xfId="6405" builtinId="9" hidden="1"/>
    <cellStyle name="Followed Hyperlink" xfId="6413" builtinId="9" hidden="1"/>
    <cellStyle name="Followed Hyperlink" xfId="6421" builtinId="9" hidden="1"/>
    <cellStyle name="Followed Hyperlink" xfId="6431" builtinId="9" hidden="1"/>
    <cellStyle name="Followed Hyperlink" xfId="6436" builtinId="9" hidden="1"/>
    <cellStyle name="Followed Hyperlink" xfId="6441" builtinId="9" hidden="1"/>
    <cellStyle name="Followed Hyperlink" xfId="6445" builtinId="9" hidden="1"/>
    <cellStyle name="Followed Hyperlink" xfId="6449" builtinId="9" hidden="1"/>
    <cellStyle name="Followed Hyperlink" xfId="6453" builtinId="9" hidden="1"/>
    <cellStyle name="Followed Hyperlink" xfId="6457" builtinId="9" hidden="1"/>
    <cellStyle name="Followed Hyperlink" xfId="6464" builtinId="9" hidden="1"/>
    <cellStyle name="Followed Hyperlink" xfId="6472" builtinId="9" hidden="1"/>
    <cellStyle name="Followed Hyperlink" xfId="6520" builtinId="9" hidden="1"/>
    <cellStyle name="Followed Hyperlink" xfId="6506" builtinId="9" hidden="1"/>
    <cellStyle name="Followed Hyperlink" xfId="6490" builtinId="9" hidden="1"/>
    <cellStyle name="Followed Hyperlink" xfId="6483" builtinId="9" hidden="1"/>
    <cellStyle name="Followed Hyperlink" xfId="6489" builtinId="9" hidden="1"/>
    <cellStyle name="Followed Hyperlink" xfId="6497" builtinId="9" hidden="1"/>
    <cellStyle name="Followed Hyperlink" xfId="6505" builtinId="9" hidden="1"/>
    <cellStyle name="Followed Hyperlink" xfId="6513" builtinId="9" hidden="1"/>
    <cellStyle name="Followed Hyperlink" xfId="6523" builtinId="9" hidden="1"/>
    <cellStyle name="Followed Hyperlink" xfId="6531" builtinId="9" hidden="1"/>
    <cellStyle name="Followed Hyperlink" xfId="6539" builtinId="9" hidden="1"/>
    <cellStyle name="Followed Hyperlink" xfId="6547" builtinId="9" hidden="1"/>
    <cellStyle name="Followed Hyperlink" xfId="6557" builtinId="9" hidden="1"/>
    <cellStyle name="Followed Hyperlink" xfId="6562" builtinId="9" hidden="1"/>
    <cellStyle name="Followed Hyperlink" xfId="6567" builtinId="9" hidden="1"/>
    <cellStyle name="Followed Hyperlink" xfId="6571" builtinId="9" hidden="1"/>
    <cellStyle name="Followed Hyperlink" xfId="6575" builtinId="9" hidden="1"/>
    <cellStyle name="Followed Hyperlink" xfId="6579" builtinId="9" hidden="1"/>
    <cellStyle name="Followed Hyperlink" xfId="6583" builtinId="9" hidden="1"/>
    <cellStyle name="Followed Hyperlink" xfId="6590" builtinId="9" hidden="1"/>
    <cellStyle name="Followed Hyperlink" xfId="6598" builtinId="9" hidden="1"/>
    <cellStyle name="Followed Hyperlink" xfId="6646" builtinId="9" hidden="1"/>
    <cellStyle name="Followed Hyperlink" xfId="6632" builtinId="9" hidden="1"/>
    <cellStyle name="Followed Hyperlink" xfId="6616" builtinId="9" hidden="1"/>
    <cellStyle name="Followed Hyperlink" xfId="6609" builtinId="9" hidden="1"/>
    <cellStyle name="Followed Hyperlink" xfId="6615" builtinId="9" hidden="1"/>
    <cellStyle name="Followed Hyperlink" xfId="6623" builtinId="9" hidden="1"/>
    <cellStyle name="Followed Hyperlink" xfId="6631" builtinId="9" hidden="1"/>
    <cellStyle name="Followed Hyperlink" xfId="6639" builtinId="9" hidden="1"/>
    <cellStyle name="Followed Hyperlink" xfId="6649" builtinId="9" hidden="1"/>
    <cellStyle name="Followed Hyperlink" xfId="6657" builtinId="9" hidden="1"/>
    <cellStyle name="Followed Hyperlink" xfId="6665" builtinId="9" hidden="1"/>
    <cellStyle name="Followed Hyperlink" xfId="6673" builtinId="9" hidden="1"/>
    <cellStyle name="Followed Hyperlink" xfId="6683" builtinId="9" hidden="1"/>
    <cellStyle name="Followed Hyperlink" xfId="6688" builtinId="9" hidden="1"/>
    <cellStyle name="Followed Hyperlink" xfId="6693" builtinId="9" hidden="1"/>
    <cellStyle name="Followed Hyperlink" xfId="6697" builtinId="9" hidden="1"/>
    <cellStyle name="Followed Hyperlink" xfId="6701" builtinId="9" hidden="1"/>
    <cellStyle name="Followed Hyperlink" xfId="6705" builtinId="9" hidden="1"/>
    <cellStyle name="Followed Hyperlink" xfId="6709" builtinId="9" hidden="1"/>
    <cellStyle name="Followed Hyperlink" xfId="6716" builtinId="9" hidden="1"/>
    <cellStyle name="Followed Hyperlink" xfId="6724" builtinId="9" hidden="1"/>
    <cellStyle name="Followed Hyperlink" xfId="6772" builtinId="9" hidden="1"/>
    <cellStyle name="Followed Hyperlink" xfId="6758" builtinId="9" hidden="1"/>
    <cellStyle name="Followed Hyperlink" xfId="6742" builtinId="9" hidden="1"/>
    <cellStyle name="Followed Hyperlink" xfId="6735" builtinId="9" hidden="1"/>
    <cellStyle name="Followed Hyperlink" xfId="6741" builtinId="9" hidden="1"/>
    <cellStyle name="Followed Hyperlink" xfId="6749" builtinId="9" hidden="1"/>
    <cellStyle name="Followed Hyperlink" xfId="6757" builtinId="9" hidden="1"/>
    <cellStyle name="Followed Hyperlink" xfId="6765" builtinId="9" hidden="1"/>
    <cellStyle name="Followed Hyperlink" xfId="6775" builtinId="9" hidden="1"/>
    <cellStyle name="Followed Hyperlink" xfId="6783" builtinId="9" hidden="1"/>
    <cellStyle name="Followed Hyperlink" xfId="6791" builtinId="9" hidden="1"/>
    <cellStyle name="Followed Hyperlink" xfId="6799" builtinId="9" hidden="1"/>
    <cellStyle name="Followed Hyperlink" xfId="6809" builtinId="9" hidden="1"/>
    <cellStyle name="Followed Hyperlink" xfId="6814" builtinId="9" hidden="1"/>
    <cellStyle name="Followed Hyperlink" xfId="6819" builtinId="9" hidden="1"/>
    <cellStyle name="Followed Hyperlink" xfId="6823" builtinId="9" hidden="1"/>
    <cellStyle name="Followed Hyperlink" xfId="6827" builtinId="9" hidden="1"/>
    <cellStyle name="Followed Hyperlink" xfId="6831" builtinId="9" hidden="1"/>
    <cellStyle name="Followed Hyperlink" xfId="6835" builtinId="9" hidden="1"/>
    <cellStyle name="Followed Hyperlink" xfId="6842" builtinId="9" hidden="1"/>
    <cellStyle name="Followed Hyperlink" xfId="6850" builtinId="9" hidden="1"/>
    <cellStyle name="Followed Hyperlink" xfId="6898" builtinId="9" hidden="1"/>
    <cellStyle name="Followed Hyperlink" xfId="6884" builtinId="9" hidden="1"/>
    <cellStyle name="Followed Hyperlink" xfId="6868" builtinId="9" hidden="1"/>
    <cellStyle name="Followed Hyperlink" xfId="6861" builtinId="9" hidden="1"/>
    <cellStyle name="Followed Hyperlink" xfId="6867" builtinId="9" hidden="1"/>
    <cellStyle name="Followed Hyperlink" xfId="6875" builtinId="9" hidden="1"/>
    <cellStyle name="Followed Hyperlink" xfId="6883" builtinId="9" hidden="1"/>
    <cellStyle name="Followed Hyperlink" xfId="6891" builtinId="9" hidden="1"/>
    <cellStyle name="Followed Hyperlink" xfId="6901" builtinId="9" hidden="1"/>
    <cellStyle name="Followed Hyperlink" xfId="6909" builtinId="9" hidden="1"/>
    <cellStyle name="Followed Hyperlink" xfId="6917" builtinId="9" hidden="1"/>
    <cellStyle name="Followed Hyperlink" xfId="6925" builtinId="9" hidden="1"/>
    <cellStyle name="Followed Hyperlink" xfId="6935" builtinId="9" hidden="1"/>
    <cellStyle name="Followed Hyperlink" xfId="6940" builtinId="9" hidden="1"/>
    <cellStyle name="Followed Hyperlink" xfId="6945" builtinId="9" hidden="1"/>
    <cellStyle name="Followed Hyperlink" xfId="6949" builtinId="9" hidden="1"/>
    <cellStyle name="Followed Hyperlink" xfId="6953" builtinId="9" hidden="1"/>
    <cellStyle name="Followed Hyperlink" xfId="6957" builtinId="9" hidden="1"/>
    <cellStyle name="Followed Hyperlink" xfId="6961" builtinId="9" hidden="1"/>
    <cellStyle name="Followed Hyperlink" xfId="6968" builtinId="9" hidden="1"/>
    <cellStyle name="Followed Hyperlink" xfId="6976" builtinId="9" hidden="1"/>
    <cellStyle name="Followed Hyperlink" xfId="7024" builtinId="9" hidden="1"/>
    <cellStyle name="Followed Hyperlink" xfId="7010" builtinId="9" hidden="1"/>
    <cellStyle name="Followed Hyperlink" xfId="6994" builtinId="9" hidden="1"/>
    <cellStyle name="Followed Hyperlink" xfId="6987" builtinId="9" hidden="1"/>
    <cellStyle name="Followed Hyperlink" xfId="6993" builtinId="9" hidden="1"/>
    <cellStyle name="Followed Hyperlink" xfId="7001" builtinId="9" hidden="1"/>
    <cellStyle name="Followed Hyperlink" xfId="7009" builtinId="9" hidden="1"/>
    <cellStyle name="Followed Hyperlink" xfId="7017" builtinId="9" hidden="1"/>
    <cellStyle name="Followed Hyperlink" xfId="7027" builtinId="9" hidden="1"/>
    <cellStyle name="Followed Hyperlink" xfId="7035" builtinId="9" hidden="1"/>
    <cellStyle name="Followed Hyperlink" xfId="7043" builtinId="9" hidden="1"/>
    <cellStyle name="Followed Hyperlink" xfId="7051" builtinId="9" hidden="1"/>
    <cellStyle name="Followed Hyperlink" xfId="7061" builtinId="9" hidden="1"/>
    <cellStyle name="Followed Hyperlink" xfId="7066" builtinId="9" hidden="1"/>
    <cellStyle name="Followed Hyperlink" xfId="7071" builtinId="9" hidden="1"/>
    <cellStyle name="Followed Hyperlink" xfId="7075" builtinId="9" hidden="1"/>
    <cellStyle name="Followed Hyperlink" xfId="7079" builtinId="9" hidden="1"/>
    <cellStyle name="Followed Hyperlink" xfId="7083" builtinId="9" hidden="1"/>
    <cellStyle name="Followed Hyperlink" xfId="7087" builtinId="9" hidden="1"/>
    <cellStyle name="Followed Hyperlink" xfId="7094" builtinId="9" hidden="1"/>
    <cellStyle name="Followed Hyperlink" xfId="7102" builtinId="9" hidden="1"/>
    <cellStyle name="Followed Hyperlink" xfId="7150" builtinId="9" hidden="1"/>
    <cellStyle name="Followed Hyperlink" xfId="7136" builtinId="9" hidden="1"/>
    <cellStyle name="Followed Hyperlink" xfId="7120" builtinId="9" hidden="1"/>
    <cellStyle name="Followed Hyperlink" xfId="7113" builtinId="9" hidden="1"/>
    <cellStyle name="Followed Hyperlink" xfId="7119" builtinId="9" hidden="1"/>
    <cellStyle name="Followed Hyperlink" xfId="7127" builtinId="9" hidden="1"/>
    <cellStyle name="Followed Hyperlink" xfId="7135" builtinId="9" hidden="1"/>
    <cellStyle name="Followed Hyperlink" xfId="7143" builtinId="9" hidden="1"/>
    <cellStyle name="Followed Hyperlink" xfId="7153" builtinId="9" hidden="1"/>
    <cellStyle name="Followed Hyperlink" xfId="7161" builtinId="9" hidden="1"/>
    <cellStyle name="Followed Hyperlink" xfId="7169" builtinId="9" hidden="1"/>
    <cellStyle name="Followed Hyperlink" xfId="7177" builtinId="9" hidden="1"/>
    <cellStyle name="Followed Hyperlink" xfId="7187" builtinId="9" hidden="1"/>
    <cellStyle name="Followed Hyperlink" xfId="7192" builtinId="9" hidden="1"/>
    <cellStyle name="Followed Hyperlink" xfId="7197" builtinId="9" hidden="1"/>
    <cellStyle name="Followed Hyperlink" xfId="7201" builtinId="9" hidden="1"/>
    <cellStyle name="Followed Hyperlink" xfId="7205" builtinId="9" hidden="1"/>
    <cellStyle name="Followed Hyperlink" xfId="7209" builtinId="9" hidden="1"/>
    <cellStyle name="Followed Hyperlink" xfId="7213" builtinId="9" hidden="1"/>
    <cellStyle name="Followed Hyperlink" xfId="7220" builtinId="9" hidden="1"/>
    <cellStyle name="Followed Hyperlink" xfId="7228" builtinId="9" hidden="1"/>
    <cellStyle name="Followed Hyperlink" xfId="7276" builtinId="9" hidden="1"/>
    <cellStyle name="Followed Hyperlink" xfId="7262" builtinId="9" hidden="1"/>
    <cellStyle name="Followed Hyperlink" xfId="7246" builtinId="9" hidden="1"/>
    <cellStyle name="Followed Hyperlink" xfId="7239" builtinId="9" hidden="1"/>
    <cellStyle name="Followed Hyperlink" xfId="7245" builtinId="9" hidden="1"/>
    <cellStyle name="Followed Hyperlink" xfId="7253" builtinId="9" hidden="1"/>
    <cellStyle name="Followed Hyperlink" xfId="7261" builtinId="9" hidden="1"/>
    <cellStyle name="Followed Hyperlink" xfId="7269" builtinId="9" hidden="1"/>
    <cellStyle name="Followed Hyperlink" xfId="7279" builtinId="9" hidden="1"/>
    <cellStyle name="Followed Hyperlink" xfId="7287" builtinId="9" hidden="1"/>
    <cellStyle name="Followed Hyperlink" xfId="7295" builtinId="9" hidden="1"/>
    <cellStyle name="Followed Hyperlink" xfId="7303" builtinId="9" hidden="1"/>
    <cellStyle name="Followed Hyperlink" xfId="7313" builtinId="9" hidden="1"/>
    <cellStyle name="Followed Hyperlink" xfId="7318" builtinId="9" hidden="1"/>
    <cellStyle name="Followed Hyperlink" xfId="7323" builtinId="9" hidden="1"/>
    <cellStyle name="Followed Hyperlink" xfId="7327" builtinId="9" hidden="1"/>
    <cellStyle name="Followed Hyperlink" xfId="7331" builtinId="9" hidden="1"/>
    <cellStyle name="Followed Hyperlink" xfId="7335" builtinId="9" hidden="1"/>
    <cellStyle name="Followed Hyperlink" xfId="7339" builtinId="9" hidden="1"/>
    <cellStyle name="Followed Hyperlink" xfId="7346" builtinId="9" hidden="1"/>
    <cellStyle name="Followed Hyperlink" xfId="7354" builtinId="9" hidden="1"/>
    <cellStyle name="Followed Hyperlink" xfId="7402" builtinId="9" hidden="1"/>
    <cellStyle name="Followed Hyperlink" xfId="7388" builtinId="9" hidden="1"/>
    <cellStyle name="Followed Hyperlink" xfId="7372" builtinId="9" hidden="1"/>
    <cellStyle name="Followed Hyperlink" xfId="7365" builtinId="9" hidden="1"/>
    <cellStyle name="Followed Hyperlink" xfId="7371" builtinId="9" hidden="1"/>
    <cellStyle name="Followed Hyperlink" xfId="7379" builtinId="9" hidden="1"/>
    <cellStyle name="Followed Hyperlink" xfId="7387" builtinId="9" hidden="1"/>
    <cellStyle name="Followed Hyperlink" xfId="7395" builtinId="9" hidden="1"/>
    <cellStyle name="Followed Hyperlink" xfId="7405" builtinId="9" hidden="1"/>
    <cellStyle name="Followed Hyperlink" xfId="7413" builtinId="9" hidden="1"/>
    <cellStyle name="Followed Hyperlink" xfId="7421" builtinId="9" hidden="1"/>
    <cellStyle name="Followed Hyperlink" xfId="7429" builtinId="9" hidden="1"/>
    <cellStyle name="Followed Hyperlink" xfId="7439" builtinId="9" hidden="1"/>
    <cellStyle name="Followed Hyperlink" xfId="7444" builtinId="9" hidden="1"/>
    <cellStyle name="Followed Hyperlink" xfId="7449" builtinId="9" hidden="1"/>
    <cellStyle name="Followed Hyperlink" xfId="7453" builtinId="9" hidden="1"/>
    <cellStyle name="Followed Hyperlink" xfId="7457" builtinId="9" hidden="1"/>
    <cellStyle name="Followed Hyperlink" xfId="7461" builtinId="9" hidden="1"/>
    <cellStyle name="Followed Hyperlink" xfId="7465" builtinId="9" hidden="1"/>
    <cellStyle name="Followed Hyperlink" xfId="7472" builtinId="9" hidden="1"/>
    <cellStyle name="Followed Hyperlink" xfId="7480" builtinId="9" hidden="1"/>
    <cellStyle name="Followed Hyperlink" xfId="7528" builtinId="9" hidden="1"/>
    <cellStyle name="Followed Hyperlink" xfId="7514" builtinId="9" hidden="1"/>
    <cellStyle name="Followed Hyperlink" xfId="7498" builtinId="9" hidden="1"/>
    <cellStyle name="Followed Hyperlink" xfId="7491" builtinId="9" hidden="1"/>
    <cellStyle name="Followed Hyperlink" xfId="7497" builtinId="9" hidden="1"/>
    <cellStyle name="Followed Hyperlink" xfId="7505" builtinId="9" hidden="1"/>
    <cellStyle name="Followed Hyperlink" xfId="7513" builtinId="9" hidden="1"/>
    <cellStyle name="Followed Hyperlink" xfId="7521" builtinId="9" hidden="1"/>
    <cellStyle name="Followed Hyperlink" xfId="7531" builtinId="9" hidden="1"/>
    <cellStyle name="Followed Hyperlink" xfId="7539" builtinId="9" hidden="1"/>
    <cellStyle name="Followed Hyperlink" xfId="7547" builtinId="9" hidden="1"/>
    <cellStyle name="Followed Hyperlink" xfId="7555" builtinId="9" hidden="1"/>
    <cellStyle name="Followed Hyperlink" xfId="7565" builtinId="9" hidden="1"/>
    <cellStyle name="Followed Hyperlink" xfId="7570" builtinId="9" hidden="1"/>
    <cellStyle name="Followed Hyperlink" xfId="7575" builtinId="9" hidden="1"/>
    <cellStyle name="Followed Hyperlink" xfId="7579" builtinId="9" hidden="1"/>
    <cellStyle name="Followed Hyperlink" xfId="7583" builtinId="9" hidden="1"/>
    <cellStyle name="Followed Hyperlink" xfId="7587" builtinId="9" hidden="1"/>
    <cellStyle name="Followed Hyperlink" xfId="7591" builtinId="9" hidden="1"/>
    <cellStyle name="Followed Hyperlink" xfId="7598" builtinId="9" hidden="1"/>
    <cellStyle name="Followed Hyperlink" xfId="7606" builtinId="9" hidden="1"/>
    <cellStyle name="Followed Hyperlink" xfId="7654" builtinId="9" hidden="1"/>
    <cellStyle name="Followed Hyperlink" xfId="7640" builtinId="9" hidden="1"/>
    <cellStyle name="Followed Hyperlink" xfId="7624" builtinId="9" hidden="1"/>
    <cellStyle name="Followed Hyperlink" xfId="7617" builtinId="9" hidden="1"/>
    <cellStyle name="Followed Hyperlink" xfId="7623" builtinId="9" hidden="1"/>
    <cellStyle name="Followed Hyperlink" xfId="7631" builtinId="9" hidden="1"/>
    <cellStyle name="Followed Hyperlink" xfId="7639" builtinId="9" hidden="1"/>
    <cellStyle name="Followed Hyperlink" xfId="7647" builtinId="9" hidden="1"/>
    <cellStyle name="Followed Hyperlink" xfId="7657" builtinId="9" hidden="1"/>
    <cellStyle name="Followed Hyperlink" xfId="7665" builtinId="9" hidden="1"/>
    <cellStyle name="Followed Hyperlink" xfId="7673" builtinId="9" hidden="1"/>
    <cellStyle name="Followed Hyperlink" xfId="7681" builtinId="9" hidden="1"/>
    <cellStyle name="Followed Hyperlink" xfId="7691" builtinId="9" hidden="1"/>
    <cellStyle name="Followed Hyperlink" xfId="7696" builtinId="9" hidden="1"/>
    <cellStyle name="Followed Hyperlink" xfId="7701" builtinId="9" hidden="1"/>
    <cellStyle name="Followed Hyperlink" xfId="7705" builtinId="9" hidden="1"/>
    <cellStyle name="Followed Hyperlink" xfId="7709" builtinId="9" hidden="1"/>
    <cellStyle name="Followed Hyperlink" xfId="7713" builtinId="9" hidden="1"/>
    <cellStyle name="Followed Hyperlink" xfId="7717" builtinId="9" hidden="1"/>
    <cellStyle name="Followed Hyperlink" xfId="7724" builtinId="9" hidden="1"/>
    <cellStyle name="Followed Hyperlink" xfId="7732" builtinId="9" hidden="1"/>
    <cellStyle name="Followed Hyperlink" xfId="7780" builtinId="9" hidden="1"/>
    <cellStyle name="Followed Hyperlink" xfId="7766" builtinId="9" hidden="1"/>
    <cellStyle name="Followed Hyperlink" xfId="7750" builtinId="9" hidden="1"/>
    <cellStyle name="Followed Hyperlink" xfId="7743" builtinId="9" hidden="1"/>
    <cellStyle name="Followed Hyperlink" xfId="7749" builtinId="9" hidden="1"/>
    <cellStyle name="Followed Hyperlink" xfId="7757" builtinId="9" hidden="1"/>
    <cellStyle name="Followed Hyperlink" xfId="7765" builtinId="9" hidden="1"/>
    <cellStyle name="Followed Hyperlink" xfId="7773" builtinId="9" hidden="1"/>
    <cellStyle name="Followed Hyperlink" xfId="7783" builtinId="9" hidden="1"/>
    <cellStyle name="Followed Hyperlink" xfId="7791" builtinId="9" hidden="1"/>
    <cellStyle name="Followed Hyperlink" xfId="7799" builtinId="9" hidden="1"/>
    <cellStyle name="Followed Hyperlink" xfId="7807" builtinId="9" hidden="1"/>
    <cellStyle name="Followed Hyperlink" xfId="7817" builtinId="9" hidden="1"/>
    <cellStyle name="Followed Hyperlink" xfId="7822" builtinId="9" hidden="1"/>
    <cellStyle name="Followed Hyperlink" xfId="7827" builtinId="9" hidden="1"/>
    <cellStyle name="Followed Hyperlink" xfId="7831" builtinId="9" hidden="1"/>
    <cellStyle name="Followed Hyperlink" xfId="7835" builtinId="9" hidden="1"/>
    <cellStyle name="Followed Hyperlink" xfId="7839" builtinId="9" hidden="1"/>
    <cellStyle name="Followed Hyperlink" xfId="7843" builtinId="9" hidden="1"/>
    <cellStyle name="Followed Hyperlink" xfId="7850" builtinId="9" hidden="1"/>
    <cellStyle name="Followed Hyperlink" xfId="7858" builtinId="9" hidden="1"/>
    <cellStyle name="Followed Hyperlink" xfId="7906" builtinId="9" hidden="1"/>
    <cellStyle name="Followed Hyperlink" xfId="7892" builtinId="9" hidden="1"/>
    <cellStyle name="Followed Hyperlink" xfId="7876" builtinId="9" hidden="1"/>
    <cellStyle name="Followed Hyperlink" xfId="7869" builtinId="9" hidden="1"/>
    <cellStyle name="Followed Hyperlink" xfId="7875" builtinId="9" hidden="1"/>
    <cellStyle name="Followed Hyperlink" xfId="7883" builtinId="9" hidden="1"/>
    <cellStyle name="Followed Hyperlink" xfId="7891" builtinId="9" hidden="1"/>
    <cellStyle name="Followed Hyperlink" xfId="7899" builtinId="9" hidden="1"/>
    <cellStyle name="Followed Hyperlink" xfId="7909" builtinId="9" hidden="1"/>
    <cellStyle name="Followed Hyperlink" xfId="7917" builtinId="9" hidden="1"/>
    <cellStyle name="Followed Hyperlink" xfId="7925" builtinId="9" hidden="1"/>
    <cellStyle name="Followed Hyperlink" xfId="7933" builtinId="9" hidden="1"/>
    <cellStyle name="Followed Hyperlink" xfId="7943" builtinId="9" hidden="1"/>
    <cellStyle name="Followed Hyperlink" xfId="7948" builtinId="9" hidden="1"/>
    <cellStyle name="Followed Hyperlink" xfId="7953" builtinId="9" hidden="1"/>
    <cellStyle name="Followed Hyperlink" xfId="7957" builtinId="9" hidden="1"/>
    <cellStyle name="Followed Hyperlink" xfId="7961" builtinId="9" hidden="1"/>
    <cellStyle name="Followed Hyperlink" xfId="7965" builtinId="9" hidden="1"/>
    <cellStyle name="Followed Hyperlink" xfId="7969" builtinId="9" hidden="1"/>
    <cellStyle name="Followed Hyperlink" xfId="7976" builtinId="9" hidden="1"/>
    <cellStyle name="Followed Hyperlink" xfId="7984" builtinId="9" hidden="1"/>
    <cellStyle name="Followed Hyperlink" xfId="8032" builtinId="9" hidden="1"/>
    <cellStyle name="Followed Hyperlink" xfId="8018" builtinId="9" hidden="1"/>
    <cellStyle name="Followed Hyperlink" xfId="8002" builtinId="9" hidden="1"/>
    <cellStyle name="Followed Hyperlink" xfId="7995" builtinId="9" hidden="1"/>
    <cellStyle name="Followed Hyperlink" xfId="8001" builtinId="9" hidden="1"/>
    <cellStyle name="Followed Hyperlink" xfId="8009" builtinId="9" hidden="1"/>
    <cellStyle name="Followed Hyperlink" xfId="8017" builtinId="9" hidden="1"/>
    <cellStyle name="Followed Hyperlink" xfId="8025" builtinId="9" hidden="1"/>
    <cellStyle name="Followed Hyperlink" xfId="8035" builtinId="9" hidden="1"/>
    <cellStyle name="Followed Hyperlink" xfId="8043" builtinId="9" hidden="1"/>
    <cellStyle name="Followed Hyperlink" xfId="8051" builtinId="9" hidden="1"/>
    <cellStyle name="Followed Hyperlink" xfId="8059" builtinId="9" hidden="1"/>
    <cellStyle name="Followed Hyperlink" xfId="8069" builtinId="9" hidden="1"/>
    <cellStyle name="Followed Hyperlink" xfId="8074" builtinId="9" hidden="1"/>
    <cellStyle name="Followed Hyperlink" xfId="8079" builtinId="9" hidden="1"/>
    <cellStyle name="Followed Hyperlink" xfId="8083" builtinId="9" hidden="1"/>
    <cellStyle name="Followed Hyperlink" xfId="8087" builtinId="9" hidden="1"/>
    <cellStyle name="Followed Hyperlink" xfId="8091" builtinId="9" hidden="1"/>
    <cellStyle name="Followed Hyperlink" xfId="8095" builtinId="9" hidden="1"/>
    <cellStyle name="Followed Hyperlink" xfId="8102" builtinId="9" hidden="1"/>
    <cellStyle name="Followed Hyperlink" xfId="8110" builtinId="9" hidden="1"/>
    <cellStyle name="Followed Hyperlink" xfId="8158" builtinId="9" hidden="1"/>
    <cellStyle name="Followed Hyperlink" xfId="8144" builtinId="9" hidden="1"/>
    <cellStyle name="Followed Hyperlink" xfId="8128" builtinId="9" hidden="1"/>
    <cellStyle name="Followed Hyperlink" xfId="8121" builtinId="9" hidden="1"/>
    <cellStyle name="Followed Hyperlink" xfId="8127" builtinId="9" hidden="1"/>
    <cellStyle name="Followed Hyperlink" xfId="8135" builtinId="9" hidden="1"/>
    <cellStyle name="Followed Hyperlink" xfId="8143" builtinId="9" hidden="1"/>
    <cellStyle name="Followed Hyperlink" xfId="8151" builtinId="9" hidden="1"/>
    <cellStyle name="Followed Hyperlink" xfId="8161" builtinId="9" hidden="1"/>
    <cellStyle name="Followed Hyperlink" xfId="8169" builtinId="9" hidden="1"/>
    <cellStyle name="Followed Hyperlink" xfId="8177" builtinId="9" hidden="1"/>
    <cellStyle name="Followed Hyperlink" xfId="8185" builtinId="9" hidden="1"/>
    <cellStyle name="Followed Hyperlink" xfId="8195" builtinId="9" hidden="1"/>
    <cellStyle name="Followed Hyperlink" xfId="8200" builtinId="9" hidden="1"/>
    <cellStyle name="Followed Hyperlink" xfId="8205" builtinId="9" hidden="1"/>
    <cellStyle name="Followed Hyperlink" xfId="8209" builtinId="9" hidden="1"/>
    <cellStyle name="Followed Hyperlink" xfId="8213" builtinId="9" hidden="1"/>
    <cellStyle name="Followed Hyperlink" xfId="8217" builtinId="9" hidden="1"/>
    <cellStyle name="Followed Hyperlink" xfId="8221" builtinId="9" hidden="1"/>
    <cellStyle name="Followed Hyperlink" xfId="8228" builtinId="9" hidden="1"/>
    <cellStyle name="Followed Hyperlink" xfId="8236" builtinId="9" hidden="1"/>
    <cellStyle name="Followed Hyperlink" xfId="8284" builtinId="9" hidden="1"/>
    <cellStyle name="Followed Hyperlink" xfId="8270" builtinId="9" hidden="1"/>
    <cellStyle name="Followed Hyperlink" xfId="8254" builtinId="9" hidden="1"/>
    <cellStyle name="Followed Hyperlink" xfId="8247" builtinId="9" hidden="1"/>
    <cellStyle name="Followed Hyperlink" xfId="8253" builtinId="9" hidden="1"/>
    <cellStyle name="Followed Hyperlink" xfId="8261" builtinId="9" hidden="1"/>
    <cellStyle name="Followed Hyperlink" xfId="8269" builtinId="9" hidden="1"/>
    <cellStyle name="Followed Hyperlink" xfId="8277" builtinId="9" hidden="1"/>
    <cellStyle name="Followed Hyperlink" xfId="8287" builtinId="9" hidden="1"/>
    <cellStyle name="Followed Hyperlink" xfId="8295" builtinId="9" hidden="1"/>
    <cellStyle name="Followed Hyperlink" xfId="8303" builtinId="9" hidden="1"/>
    <cellStyle name="Followed Hyperlink" xfId="8311" builtinId="9" hidden="1"/>
    <cellStyle name="Followed Hyperlink" xfId="8321" builtinId="9" hidden="1"/>
    <cellStyle name="Followed Hyperlink" xfId="8326" builtinId="9" hidden="1"/>
    <cellStyle name="Followed Hyperlink" xfId="8331" builtinId="9" hidden="1"/>
    <cellStyle name="Followed Hyperlink" xfId="8335" builtinId="9" hidden="1"/>
    <cellStyle name="Followed Hyperlink" xfId="8339" builtinId="9" hidden="1"/>
    <cellStyle name="Followed Hyperlink" xfId="8343" builtinId="9" hidden="1"/>
    <cellStyle name="Followed Hyperlink" xfId="8347" builtinId="9" hidden="1"/>
    <cellStyle name="Followed Hyperlink" xfId="8354" builtinId="9" hidden="1"/>
    <cellStyle name="Followed Hyperlink" xfId="8362" builtinId="9" hidden="1"/>
    <cellStyle name="Followed Hyperlink" xfId="8410" builtinId="9" hidden="1"/>
    <cellStyle name="Followed Hyperlink" xfId="8396" builtinId="9" hidden="1"/>
    <cellStyle name="Followed Hyperlink" xfId="8380" builtinId="9" hidden="1"/>
    <cellStyle name="Followed Hyperlink" xfId="8373" builtinId="9" hidden="1"/>
    <cellStyle name="Followed Hyperlink" xfId="8379" builtinId="9" hidden="1"/>
    <cellStyle name="Followed Hyperlink" xfId="8387" builtinId="9" hidden="1"/>
    <cellStyle name="Followed Hyperlink" xfId="8395" builtinId="9" hidden="1"/>
    <cellStyle name="Followed Hyperlink" xfId="8403" builtinId="9" hidden="1"/>
    <cellStyle name="Followed Hyperlink" xfId="8413" builtinId="9" hidden="1"/>
    <cellStyle name="Followed Hyperlink" xfId="8421" builtinId="9" hidden="1"/>
    <cellStyle name="Followed Hyperlink" xfId="8429" builtinId="9" hidden="1"/>
    <cellStyle name="Followed Hyperlink" xfId="8437" builtinId="9" hidden="1"/>
    <cellStyle name="Followed Hyperlink" xfId="8447" builtinId="9" hidden="1"/>
    <cellStyle name="Followed Hyperlink" xfId="8452" builtinId="9" hidden="1"/>
    <cellStyle name="Followed Hyperlink" xfId="8457" builtinId="9" hidden="1"/>
    <cellStyle name="Followed Hyperlink" xfId="8461" builtinId="9" hidden="1"/>
    <cellStyle name="Followed Hyperlink" xfId="8465" builtinId="9" hidden="1"/>
    <cellStyle name="Followed Hyperlink" xfId="8469" builtinId="9" hidden="1"/>
    <cellStyle name="Followed Hyperlink" xfId="8473" builtinId="9" hidden="1"/>
    <cellStyle name="Followed Hyperlink" xfId="8480" builtinId="9" hidden="1"/>
    <cellStyle name="Followed Hyperlink" xfId="8488" builtinId="9" hidden="1"/>
    <cellStyle name="Followed Hyperlink" xfId="8536" builtinId="9" hidden="1"/>
    <cellStyle name="Followed Hyperlink" xfId="8522" builtinId="9" hidden="1"/>
    <cellStyle name="Followed Hyperlink" xfId="8506" builtinId="9" hidden="1"/>
    <cellStyle name="Followed Hyperlink" xfId="8499" builtinId="9" hidden="1"/>
    <cellStyle name="Followed Hyperlink" xfId="8505" builtinId="9" hidden="1"/>
    <cellStyle name="Followed Hyperlink" xfId="8513" builtinId="9" hidden="1"/>
    <cellStyle name="Followed Hyperlink" xfId="8521" builtinId="9" hidden="1"/>
    <cellStyle name="Followed Hyperlink" xfId="8529" builtinId="9" hidden="1"/>
    <cellStyle name="Followed Hyperlink" xfId="8539" builtinId="9" hidden="1"/>
    <cellStyle name="Followed Hyperlink" xfId="8547" builtinId="9" hidden="1"/>
    <cellStyle name="Followed Hyperlink" xfId="8555" builtinId="9" hidden="1"/>
    <cellStyle name="Followed Hyperlink" xfId="8563" builtinId="9" hidden="1"/>
    <cellStyle name="Followed Hyperlink" xfId="8573" builtinId="9" hidden="1"/>
    <cellStyle name="Followed Hyperlink" xfId="8578" builtinId="9" hidden="1"/>
    <cellStyle name="Followed Hyperlink" xfId="8583" builtinId="9" hidden="1"/>
    <cellStyle name="Followed Hyperlink" xfId="8587" builtinId="9" hidden="1"/>
    <cellStyle name="Followed Hyperlink" xfId="8591" builtinId="9" hidden="1"/>
    <cellStyle name="Followed Hyperlink" xfId="8595" builtinId="9" hidden="1"/>
    <cellStyle name="Followed Hyperlink" xfId="8599" builtinId="9" hidden="1"/>
    <cellStyle name="Followed Hyperlink" xfId="8606" builtinId="9" hidden="1"/>
    <cellStyle name="Followed Hyperlink" xfId="8614" builtinId="9" hidden="1"/>
    <cellStyle name="Followed Hyperlink" xfId="8662" builtinId="9" hidden="1"/>
    <cellStyle name="Followed Hyperlink" xfId="8648" builtinId="9" hidden="1"/>
    <cellStyle name="Followed Hyperlink" xfId="8632" builtinId="9" hidden="1"/>
    <cellStyle name="Followed Hyperlink" xfId="8625" builtinId="9" hidden="1"/>
    <cellStyle name="Followed Hyperlink" xfId="8631" builtinId="9" hidden="1"/>
    <cellStyle name="Followed Hyperlink" xfId="8639" builtinId="9" hidden="1"/>
    <cellStyle name="Followed Hyperlink" xfId="8647" builtinId="9" hidden="1"/>
    <cellStyle name="Followed Hyperlink" xfId="8655" builtinId="9" hidden="1"/>
    <cellStyle name="Followed Hyperlink" xfId="8665" builtinId="9" hidden="1"/>
    <cellStyle name="Followed Hyperlink" xfId="8673" builtinId="9" hidden="1"/>
    <cellStyle name="Followed Hyperlink" xfId="8681" builtinId="9" hidden="1"/>
    <cellStyle name="Followed Hyperlink" xfId="8689" builtinId="9" hidden="1"/>
    <cellStyle name="Followed Hyperlink" xfId="8699" builtinId="9" hidden="1"/>
    <cellStyle name="Followed Hyperlink" xfId="8704" builtinId="9" hidden="1"/>
    <cellStyle name="Followed Hyperlink" xfId="8709" builtinId="9" hidden="1"/>
    <cellStyle name="Followed Hyperlink" xfId="8713" builtinId="9" hidden="1"/>
    <cellStyle name="Followed Hyperlink" xfId="8717" builtinId="9" hidden="1"/>
    <cellStyle name="Followed Hyperlink" xfId="8721" builtinId="9" hidden="1"/>
    <cellStyle name="Followed Hyperlink" xfId="8725" builtinId="9" hidden="1"/>
    <cellStyle name="Followed Hyperlink" xfId="8732" builtinId="9" hidden="1"/>
    <cellStyle name="Followed Hyperlink" xfId="8740" builtinId="9" hidden="1"/>
    <cellStyle name="Followed Hyperlink" xfId="8788" builtinId="9" hidden="1"/>
    <cellStyle name="Followed Hyperlink" xfId="8774" builtinId="9" hidden="1"/>
    <cellStyle name="Followed Hyperlink" xfId="8758" builtinId="9" hidden="1"/>
    <cellStyle name="Followed Hyperlink" xfId="8751" builtinId="9" hidden="1"/>
    <cellStyle name="Followed Hyperlink" xfId="8757" builtinId="9" hidden="1"/>
    <cellStyle name="Followed Hyperlink" xfId="8765" builtinId="9" hidden="1"/>
    <cellStyle name="Followed Hyperlink" xfId="8773" builtinId="9" hidden="1"/>
    <cellStyle name="Followed Hyperlink" xfId="8781" builtinId="9" hidden="1"/>
    <cellStyle name="Followed Hyperlink" xfId="8791" builtinId="9" hidden="1"/>
    <cellStyle name="Followed Hyperlink" xfId="8799" builtinId="9" hidden="1"/>
    <cellStyle name="Followed Hyperlink" xfId="8807" builtinId="9" hidden="1"/>
    <cellStyle name="Followed Hyperlink" xfId="8815" builtinId="9" hidden="1"/>
    <cellStyle name="Followed Hyperlink" xfId="8825" builtinId="9" hidden="1"/>
    <cellStyle name="Followed Hyperlink" xfId="8830" builtinId="9" hidden="1"/>
    <cellStyle name="Followed Hyperlink" xfId="8835" builtinId="9" hidden="1"/>
    <cellStyle name="Followed Hyperlink" xfId="8839" builtinId="9" hidden="1"/>
    <cellStyle name="Followed Hyperlink" xfId="8843" builtinId="9" hidden="1"/>
    <cellStyle name="Followed Hyperlink" xfId="8847" builtinId="9" hidden="1"/>
    <cellStyle name="Followed Hyperlink" xfId="8851" builtinId="9" hidden="1"/>
    <cellStyle name="Followed Hyperlink" xfId="8858" builtinId="9" hidden="1"/>
    <cellStyle name="Followed Hyperlink" xfId="8866" builtinId="9" hidden="1"/>
    <cellStyle name="Followed Hyperlink" xfId="8914" builtinId="9" hidden="1"/>
    <cellStyle name="Followed Hyperlink" xfId="8900" builtinId="9" hidden="1"/>
    <cellStyle name="Followed Hyperlink" xfId="8884" builtinId="9" hidden="1"/>
    <cellStyle name="Followed Hyperlink" xfId="8877" builtinId="9" hidden="1"/>
    <cellStyle name="Followed Hyperlink" xfId="8883" builtinId="9" hidden="1"/>
    <cellStyle name="Followed Hyperlink" xfId="8891" builtinId="9" hidden="1"/>
    <cellStyle name="Followed Hyperlink" xfId="8899" builtinId="9" hidden="1"/>
    <cellStyle name="Followed Hyperlink" xfId="8907" builtinId="9" hidden="1"/>
    <cellStyle name="Followed Hyperlink" xfId="8917" builtinId="9" hidden="1"/>
    <cellStyle name="Followed Hyperlink" xfId="8925" builtinId="9" hidden="1"/>
    <cellStyle name="Followed Hyperlink" xfId="8933" builtinId="9" hidden="1"/>
    <cellStyle name="Followed Hyperlink" xfId="8941" builtinId="9" hidden="1"/>
    <cellStyle name="Followed Hyperlink" xfId="8951" builtinId="9" hidden="1"/>
    <cellStyle name="Followed Hyperlink" xfId="8956" builtinId="9" hidden="1"/>
    <cellStyle name="Followed Hyperlink" xfId="8961" builtinId="9" hidden="1"/>
    <cellStyle name="Followed Hyperlink" xfId="8965" builtinId="9" hidden="1"/>
    <cellStyle name="Followed Hyperlink" xfId="8969" builtinId="9" hidden="1"/>
    <cellStyle name="Followed Hyperlink" xfId="8973" builtinId="9" hidden="1"/>
    <cellStyle name="Followed Hyperlink" xfId="8977" builtinId="9" hidden="1"/>
    <cellStyle name="Followed Hyperlink" xfId="8984" builtinId="9" hidden="1"/>
    <cellStyle name="Followed Hyperlink" xfId="8992" builtinId="9" hidden="1"/>
    <cellStyle name="Followed Hyperlink" xfId="9040" builtinId="9" hidden="1"/>
    <cellStyle name="Followed Hyperlink" xfId="9026" builtinId="9" hidden="1"/>
    <cellStyle name="Followed Hyperlink" xfId="9010" builtinId="9" hidden="1"/>
    <cellStyle name="Followed Hyperlink" xfId="9003" builtinId="9" hidden="1"/>
    <cellStyle name="Followed Hyperlink" xfId="9009" builtinId="9" hidden="1"/>
    <cellStyle name="Followed Hyperlink" xfId="9017" builtinId="9" hidden="1"/>
    <cellStyle name="Followed Hyperlink" xfId="9025" builtinId="9" hidden="1"/>
    <cellStyle name="Followed Hyperlink" xfId="9033" builtinId="9" hidden="1"/>
    <cellStyle name="Followed Hyperlink" xfId="9043" builtinId="9" hidden="1"/>
    <cellStyle name="Followed Hyperlink" xfId="9051" builtinId="9" hidden="1"/>
    <cellStyle name="Followed Hyperlink" xfId="9059" builtinId="9" hidden="1"/>
    <cellStyle name="Followed Hyperlink" xfId="9067" builtinId="9" hidden="1"/>
    <cellStyle name="Followed Hyperlink" xfId="9077" builtinId="9" hidden="1"/>
    <cellStyle name="Followed Hyperlink" xfId="9082" builtinId="9" hidden="1"/>
    <cellStyle name="Followed Hyperlink" xfId="9087" builtinId="9" hidden="1"/>
    <cellStyle name="Followed Hyperlink" xfId="9091" builtinId="9" hidden="1"/>
    <cellStyle name="Followed Hyperlink" xfId="9095" builtinId="9" hidden="1"/>
    <cellStyle name="Followed Hyperlink" xfId="9099" builtinId="9" hidden="1"/>
    <cellStyle name="Followed Hyperlink" xfId="9103" builtinId="9" hidden="1"/>
    <cellStyle name="Followed Hyperlink" xfId="9110" builtinId="9" hidden="1"/>
    <cellStyle name="Followed Hyperlink" xfId="9118" builtinId="9" hidden="1"/>
    <cellStyle name="Followed Hyperlink" xfId="9166" builtinId="9" hidden="1"/>
    <cellStyle name="Followed Hyperlink" xfId="9152" builtinId="9" hidden="1"/>
    <cellStyle name="Followed Hyperlink" xfId="9136" builtinId="9" hidden="1"/>
    <cellStyle name="Followed Hyperlink" xfId="9129" builtinId="9" hidden="1"/>
    <cellStyle name="Followed Hyperlink" xfId="9135" builtinId="9" hidden="1"/>
    <cellStyle name="Followed Hyperlink" xfId="9143" builtinId="9" hidden="1"/>
    <cellStyle name="Followed Hyperlink" xfId="9151" builtinId="9" hidden="1"/>
    <cellStyle name="Followed Hyperlink" xfId="9159" builtinId="9" hidden="1"/>
    <cellStyle name="Followed Hyperlink" xfId="9169" builtinId="9" hidden="1"/>
    <cellStyle name="Followed Hyperlink" xfId="9177" builtinId="9" hidden="1"/>
    <cellStyle name="Followed Hyperlink" xfId="9185" builtinId="9" hidden="1"/>
    <cellStyle name="Followed Hyperlink" xfId="9193" builtinId="9" hidden="1"/>
    <cellStyle name="Followed Hyperlink" xfId="9203" builtinId="9" hidden="1"/>
    <cellStyle name="Followed Hyperlink" xfId="9208" builtinId="9" hidden="1"/>
    <cellStyle name="Followed Hyperlink" xfId="9213" builtinId="9" hidden="1"/>
    <cellStyle name="Followed Hyperlink" xfId="9217" builtinId="9" hidden="1"/>
    <cellStyle name="Followed Hyperlink" xfId="9221" builtinId="9" hidden="1"/>
    <cellStyle name="Followed Hyperlink" xfId="9225" builtinId="9" hidden="1"/>
    <cellStyle name="Followed Hyperlink" xfId="9229" builtinId="9" hidden="1"/>
    <cellStyle name="Followed Hyperlink" xfId="9236" builtinId="9" hidden="1"/>
    <cellStyle name="Followed Hyperlink" xfId="9244" builtinId="9" hidden="1"/>
    <cellStyle name="Followed Hyperlink" xfId="9292" builtinId="9" hidden="1"/>
    <cellStyle name="Followed Hyperlink" xfId="9278" builtinId="9" hidden="1"/>
    <cellStyle name="Followed Hyperlink" xfId="9262" builtinId="9" hidden="1"/>
    <cellStyle name="Followed Hyperlink" xfId="9255" builtinId="9" hidden="1"/>
    <cellStyle name="Followed Hyperlink" xfId="9261" builtinId="9" hidden="1"/>
    <cellStyle name="Followed Hyperlink" xfId="9269" builtinId="9" hidden="1"/>
    <cellStyle name="Followed Hyperlink" xfId="9277" builtinId="9" hidden="1"/>
    <cellStyle name="Followed Hyperlink" xfId="9285" builtinId="9" hidden="1"/>
    <cellStyle name="Followed Hyperlink" xfId="9295" builtinId="9" hidden="1"/>
    <cellStyle name="Followed Hyperlink" xfId="9303" builtinId="9" hidden="1"/>
    <cellStyle name="Followed Hyperlink" xfId="9311" builtinId="9" hidden="1"/>
    <cellStyle name="Followed Hyperlink" xfId="9319" builtinId="9" hidden="1"/>
    <cellStyle name="Followed Hyperlink" xfId="9329" builtinId="9" hidden="1"/>
    <cellStyle name="Followed Hyperlink" xfId="9334" builtinId="9" hidden="1"/>
    <cellStyle name="Followed Hyperlink" xfId="9339" builtinId="9" hidden="1"/>
    <cellStyle name="Followed Hyperlink" xfId="9343" builtinId="9" hidden="1"/>
    <cellStyle name="Followed Hyperlink" xfId="9347" builtinId="9" hidden="1"/>
    <cellStyle name="Followed Hyperlink" xfId="9351" builtinId="9" hidden="1"/>
    <cellStyle name="Followed Hyperlink" xfId="9355" builtinId="9" hidden="1"/>
    <cellStyle name="Followed Hyperlink" xfId="9362" builtinId="9" hidden="1"/>
    <cellStyle name="Followed Hyperlink" xfId="9370" builtinId="9" hidden="1"/>
    <cellStyle name="Followed Hyperlink" xfId="9418" builtinId="9" hidden="1"/>
    <cellStyle name="Followed Hyperlink" xfId="9404" builtinId="9" hidden="1"/>
    <cellStyle name="Followed Hyperlink" xfId="9388" builtinId="9" hidden="1"/>
    <cellStyle name="Followed Hyperlink" xfId="9381" builtinId="9" hidden="1"/>
    <cellStyle name="Followed Hyperlink" xfId="9387" builtinId="9" hidden="1"/>
    <cellStyle name="Followed Hyperlink" xfId="9395" builtinId="9" hidden="1"/>
    <cellStyle name="Followed Hyperlink" xfId="9403" builtinId="9" hidden="1"/>
    <cellStyle name="Followed Hyperlink" xfId="9411" builtinId="9" hidden="1"/>
    <cellStyle name="Followed Hyperlink" xfId="9421" builtinId="9" hidden="1"/>
    <cellStyle name="Followed Hyperlink" xfId="9429" builtinId="9" hidden="1"/>
    <cellStyle name="Followed Hyperlink" xfId="9437" builtinId="9" hidden="1"/>
    <cellStyle name="Followed Hyperlink" xfId="9445" builtinId="9" hidden="1"/>
    <cellStyle name="Followed Hyperlink" xfId="9455" builtinId="9" hidden="1"/>
    <cellStyle name="Followed Hyperlink" xfId="9460" builtinId="9" hidden="1"/>
    <cellStyle name="Followed Hyperlink" xfId="9465" builtinId="9" hidden="1"/>
    <cellStyle name="Followed Hyperlink" xfId="9469" builtinId="9" hidden="1"/>
    <cellStyle name="Followed Hyperlink" xfId="9473" builtinId="9" hidden="1"/>
    <cellStyle name="Followed Hyperlink" xfId="9477" builtinId="9" hidden="1"/>
    <cellStyle name="Followed Hyperlink" xfId="9481" builtinId="9" hidden="1"/>
    <cellStyle name="Followed Hyperlink" xfId="9488" builtinId="9" hidden="1"/>
    <cellStyle name="Followed Hyperlink" xfId="9496" builtinId="9" hidden="1"/>
    <cellStyle name="Followed Hyperlink" xfId="9544" builtinId="9" hidden="1"/>
    <cellStyle name="Followed Hyperlink" xfId="9530" builtinId="9" hidden="1"/>
    <cellStyle name="Followed Hyperlink" xfId="9514" builtinId="9" hidden="1"/>
    <cellStyle name="Followed Hyperlink" xfId="9507" builtinId="9" hidden="1"/>
    <cellStyle name="Followed Hyperlink" xfId="9513" builtinId="9" hidden="1"/>
    <cellStyle name="Followed Hyperlink" xfId="9521" builtinId="9" hidden="1"/>
    <cellStyle name="Followed Hyperlink" xfId="9529" builtinId="9" hidden="1"/>
    <cellStyle name="Followed Hyperlink" xfId="9537" builtinId="9" hidden="1"/>
    <cellStyle name="Followed Hyperlink" xfId="9547" builtinId="9" hidden="1"/>
    <cellStyle name="Followed Hyperlink" xfId="9555" builtinId="9" hidden="1"/>
    <cellStyle name="Followed Hyperlink" xfId="9563" builtinId="9" hidden="1"/>
    <cellStyle name="Followed Hyperlink" xfId="9571" builtinId="9" hidden="1"/>
    <cellStyle name="Followed Hyperlink" xfId="9581" builtinId="9" hidden="1"/>
    <cellStyle name="Followed Hyperlink" xfId="9586" builtinId="9" hidden="1"/>
    <cellStyle name="Followed Hyperlink" xfId="9591" builtinId="9" hidden="1"/>
    <cellStyle name="Followed Hyperlink" xfId="9595" builtinId="9" hidden="1"/>
    <cellStyle name="Followed Hyperlink" xfId="9599" builtinId="9" hidden="1"/>
    <cellStyle name="Followed Hyperlink" xfId="9603" builtinId="9" hidden="1"/>
    <cellStyle name="Followed Hyperlink" xfId="9607" builtinId="9" hidden="1"/>
    <cellStyle name="Followed Hyperlink" xfId="9614" builtinId="9" hidden="1"/>
    <cellStyle name="Followed Hyperlink" xfId="9622" builtinId="9" hidden="1"/>
    <cellStyle name="Followed Hyperlink" xfId="9670" builtinId="9" hidden="1"/>
    <cellStyle name="Followed Hyperlink" xfId="9656" builtinId="9" hidden="1"/>
    <cellStyle name="Followed Hyperlink" xfId="9640" builtinId="9" hidden="1"/>
    <cellStyle name="Followed Hyperlink" xfId="9633" builtinId="9" hidden="1"/>
    <cellStyle name="Followed Hyperlink" xfId="9639" builtinId="9" hidden="1"/>
    <cellStyle name="Followed Hyperlink" xfId="9647" builtinId="9" hidden="1"/>
    <cellStyle name="Followed Hyperlink" xfId="9655" builtinId="9" hidden="1"/>
    <cellStyle name="Followed Hyperlink" xfId="9663" builtinId="9" hidden="1"/>
    <cellStyle name="Followed Hyperlink" xfId="9673" builtinId="9" hidden="1"/>
    <cellStyle name="Followed Hyperlink" xfId="9681" builtinId="9" hidden="1"/>
    <cellStyle name="Followed Hyperlink" xfId="9689" builtinId="9" hidden="1"/>
    <cellStyle name="Followed Hyperlink" xfId="9697" builtinId="9" hidden="1"/>
    <cellStyle name="Followed Hyperlink" xfId="9707" builtinId="9" hidden="1"/>
    <cellStyle name="Followed Hyperlink" xfId="9712" builtinId="9" hidden="1"/>
    <cellStyle name="Followed Hyperlink" xfId="9717" builtinId="9" hidden="1"/>
    <cellStyle name="Followed Hyperlink" xfId="9721" builtinId="9" hidden="1"/>
    <cellStyle name="Followed Hyperlink" xfId="9725" builtinId="9" hidden="1"/>
    <cellStyle name="Followed Hyperlink" xfId="9729" builtinId="9" hidden="1"/>
    <cellStyle name="Followed Hyperlink" xfId="9733" builtinId="9" hidden="1"/>
    <cellStyle name="Followed Hyperlink" xfId="9740" builtinId="9" hidden="1"/>
    <cellStyle name="Followed Hyperlink" xfId="9748" builtinId="9" hidden="1"/>
    <cellStyle name="Followed Hyperlink" xfId="9796" builtinId="9" hidden="1"/>
    <cellStyle name="Followed Hyperlink" xfId="9782" builtinId="9" hidden="1"/>
    <cellStyle name="Followed Hyperlink" xfId="9766" builtinId="9" hidden="1"/>
    <cellStyle name="Followed Hyperlink" xfId="9759" builtinId="9" hidden="1"/>
    <cellStyle name="Followed Hyperlink" xfId="9765" builtinId="9" hidden="1"/>
    <cellStyle name="Followed Hyperlink" xfId="9773" builtinId="9" hidden="1"/>
    <cellStyle name="Followed Hyperlink" xfId="9781" builtinId="9" hidden="1"/>
    <cellStyle name="Followed Hyperlink" xfId="9789" builtinId="9" hidden="1"/>
    <cellStyle name="Followed Hyperlink" xfId="9799" builtinId="9" hidden="1"/>
    <cellStyle name="Followed Hyperlink" xfId="9807" builtinId="9" hidden="1"/>
    <cellStyle name="Followed Hyperlink" xfId="9815" builtinId="9" hidden="1"/>
    <cellStyle name="Followed Hyperlink" xfId="9823" builtinId="9" hidden="1"/>
    <cellStyle name="Followed Hyperlink" xfId="9833" builtinId="9" hidden="1"/>
    <cellStyle name="Followed Hyperlink" xfId="9838" builtinId="9" hidden="1"/>
    <cellStyle name="Followed Hyperlink" xfId="9843" builtinId="9" hidden="1"/>
    <cellStyle name="Followed Hyperlink" xfId="9847" builtinId="9" hidden="1"/>
    <cellStyle name="Followed Hyperlink" xfId="9851" builtinId="9" hidden="1"/>
    <cellStyle name="Followed Hyperlink" xfId="9855" builtinId="9" hidden="1"/>
    <cellStyle name="Followed Hyperlink" xfId="9859" builtinId="9" hidden="1"/>
    <cellStyle name="Followed Hyperlink" xfId="9866" builtinId="9" hidden="1"/>
    <cellStyle name="Followed Hyperlink" xfId="9874" builtinId="9" hidden="1"/>
    <cellStyle name="Followed Hyperlink" xfId="9922" builtinId="9" hidden="1"/>
    <cellStyle name="Followed Hyperlink" xfId="9908" builtinId="9" hidden="1"/>
    <cellStyle name="Followed Hyperlink" xfId="9892" builtinId="9" hidden="1"/>
    <cellStyle name="Followed Hyperlink" xfId="9885" builtinId="9" hidden="1"/>
    <cellStyle name="Followed Hyperlink" xfId="9891" builtinId="9" hidden="1"/>
    <cellStyle name="Followed Hyperlink" xfId="9899" builtinId="9" hidden="1"/>
    <cellStyle name="Followed Hyperlink" xfId="9907" builtinId="9" hidden="1"/>
    <cellStyle name="Followed Hyperlink" xfId="9915" builtinId="9" hidden="1"/>
    <cellStyle name="Followed Hyperlink" xfId="9925" builtinId="9" hidden="1"/>
    <cellStyle name="Followed Hyperlink" xfId="9933" builtinId="9" hidden="1"/>
    <cellStyle name="Followed Hyperlink" xfId="9941" builtinId="9" hidden="1"/>
    <cellStyle name="Followed Hyperlink" xfId="9949" builtinId="9" hidden="1"/>
    <cellStyle name="Followed Hyperlink" xfId="9959" builtinId="9" hidden="1"/>
    <cellStyle name="Followed Hyperlink" xfId="9964" builtinId="9" hidden="1"/>
    <cellStyle name="Followed Hyperlink" xfId="9969" builtinId="9" hidden="1"/>
    <cellStyle name="Followed Hyperlink" xfId="9973" builtinId="9" hidden="1"/>
    <cellStyle name="Followed Hyperlink" xfId="9977" builtinId="9" hidden="1"/>
    <cellStyle name="Followed Hyperlink" xfId="9981" builtinId="9" hidden="1"/>
    <cellStyle name="Followed Hyperlink" xfId="9985" builtinId="9" hidden="1"/>
    <cellStyle name="Followed Hyperlink" xfId="9992" builtinId="9" hidden="1"/>
    <cellStyle name="Followed Hyperlink" xfId="10000" builtinId="9" hidden="1"/>
    <cellStyle name="Followed Hyperlink" xfId="10048" builtinId="9" hidden="1"/>
    <cellStyle name="Followed Hyperlink" xfId="10034" builtinId="9" hidden="1"/>
    <cellStyle name="Followed Hyperlink" xfId="10018" builtinId="9" hidden="1"/>
    <cellStyle name="Followed Hyperlink" xfId="10011" builtinId="9" hidden="1"/>
    <cellStyle name="Followed Hyperlink" xfId="10017" builtinId="9" hidden="1"/>
    <cellStyle name="Followed Hyperlink" xfId="10025" builtinId="9" hidden="1"/>
    <cellStyle name="Followed Hyperlink" xfId="10033" builtinId="9" hidden="1"/>
    <cellStyle name="Followed Hyperlink" xfId="10041" builtinId="9" hidden="1"/>
    <cellStyle name="Followed Hyperlink" xfId="10051" builtinId="9" hidden="1"/>
    <cellStyle name="Followed Hyperlink" xfId="10059" builtinId="9" hidden="1"/>
    <cellStyle name="Followed Hyperlink" xfId="10067" builtinId="9" hidden="1"/>
    <cellStyle name="Followed Hyperlink" xfId="10075" builtinId="9" hidden="1"/>
    <cellStyle name="Followed Hyperlink" xfId="10085" builtinId="9" hidden="1"/>
    <cellStyle name="Followed Hyperlink" xfId="10090" builtinId="9" hidden="1"/>
    <cellStyle name="Followed Hyperlink" xfId="10095" builtinId="9" hidden="1"/>
    <cellStyle name="Followed Hyperlink" xfId="10099" builtinId="9" hidden="1"/>
    <cellStyle name="Followed Hyperlink" xfId="10103" builtinId="9" hidden="1"/>
    <cellStyle name="Followed Hyperlink" xfId="10107" builtinId="9" hidden="1"/>
    <cellStyle name="Followed Hyperlink" xfId="10111" builtinId="9" hidden="1"/>
    <cellStyle name="Followed Hyperlink" xfId="10118" builtinId="9" hidden="1"/>
    <cellStyle name="Followed Hyperlink" xfId="10126" builtinId="9" hidden="1"/>
    <cellStyle name="Followed Hyperlink" xfId="10174" builtinId="9" hidden="1"/>
    <cellStyle name="Followed Hyperlink" xfId="10160" builtinId="9" hidden="1"/>
    <cellStyle name="Followed Hyperlink" xfId="10144" builtinId="9" hidden="1"/>
    <cellStyle name="Followed Hyperlink" xfId="10137" builtinId="9" hidden="1"/>
    <cellStyle name="Followed Hyperlink" xfId="10143" builtinId="9" hidden="1"/>
    <cellStyle name="Followed Hyperlink" xfId="10151" builtinId="9" hidden="1"/>
    <cellStyle name="Followed Hyperlink" xfId="10159" builtinId="9" hidden="1"/>
    <cellStyle name="Followed Hyperlink" xfId="10167" builtinId="9" hidden="1"/>
    <cellStyle name="Followed Hyperlink" xfId="10177" builtinId="9" hidden="1"/>
    <cellStyle name="Followed Hyperlink" xfId="10185" builtinId="9" hidden="1"/>
    <cellStyle name="Followed Hyperlink" xfId="10193" builtinId="9" hidden="1"/>
    <cellStyle name="Followed Hyperlink" xfId="10201" builtinId="9" hidden="1"/>
    <cellStyle name="Followed Hyperlink" xfId="10211" builtinId="9" hidden="1"/>
    <cellStyle name="Followed Hyperlink" xfId="10216" builtinId="9" hidden="1"/>
    <cellStyle name="Followed Hyperlink" xfId="10221" builtinId="9" hidden="1"/>
    <cellStyle name="Followed Hyperlink" xfId="10225" builtinId="9" hidden="1"/>
    <cellStyle name="Followed Hyperlink" xfId="10229" builtinId="9" hidden="1"/>
    <cellStyle name="Followed Hyperlink" xfId="10233" builtinId="9" hidden="1"/>
    <cellStyle name="Followed Hyperlink" xfId="10237" builtinId="9" hidden="1"/>
    <cellStyle name="Followed Hyperlink" xfId="10244" builtinId="9" hidden="1"/>
    <cellStyle name="Followed Hyperlink" xfId="10252" builtinId="9" hidden="1"/>
    <cellStyle name="Followed Hyperlink" xfId="10300" builtinId="9" hidden="1"/>
    <cellStyle name="Followed Hyperlink" xfId="10286" builtinId="9" hidden="1"/>
    <cellStyle name="Followed Hyperlink" xfId="10270" builtinId="9" hidden="1"/>
    <cellStyle name="Followed Hyperlink" xfId="10263" builtinId="9" hidden="1"/>
    <cellStyle name="Followed Hyperlink" xfId="10269" builtinId="9" hidden="1"/>
    <cellStyle name="Followed Hyperlink" xfId="10277" builtinId="9" hidden="1"/>
    <cellStyle name="Followed Hyperlink" xfId="10285" builtinId="9" hidden="1"/>
    <cellStyle name="Followed Hyperlink" xfId="10293" builtinId="9" hidden="1"/>
    <cellStyle name="Followed Hyperlink" xfId="10303" builtinId="9" hidden="1"/>
    <cellStyle name="Followed Hyperlink" xfId="10311" builtinId="9" hidden="1"/>
    <cellStyle name="Followed Hyperlink" xfId="10319" builtinId="9" hidden="1"/>
    <cellStyle name="Followed Hyperlink" xfId="10327" builtinId="9" hidden="1"/>
    <cellStyle name="Followed Hyperlink" xfId="10337" builtinId="9" hidden="1"/>
    <cellStyle name="Followed Hyperlink" xfId="10342" builtinId="9" hidden="1"/>
    <cellStyle name="Followed Hyperlink" xfId="10347" builtinId="9" hidden="1"/>
    <cellStyle name="Followed Hyperlink" xfId="10351" builtinId="9" hidden="1"/>
    <cellStyle name="Followed Hyperlink" xfId="10355" builtinId="9" hidden="1"/>
    <cellStyle name="Followed Hyperlink" xfId="10359" builtinId="9" hidden="1"/>
    <cellStyle name="Followed Hyperlink" xfId="10363" builtinId="9" hidden="1"/>
    <cellStyle name="Followed Hyperlink" xfId="10370" builtinId="9" hidden="1"/>
    <cellStyle name="Followed Hyperlink" xfId="10378" builtinId="9" hidden="1"/>
    <cellStyle name="Followed Hyperlink" xfId="10426" builtinId="9" hidden="1"/>
    <cellStyle name="Followed Hyperlink" xfId="10412" builtinId="9" hidden="1"/>
    <cellStyle name="Followed Hyperlink" xfId="10396" builtinId="9" hidden="1"/>
    <cellStyle name="Followed Hyperlink" xfId="10389" builtinId="9" hidden="1"/>
    <cellStyle name="Followed Hyperlink" xfId="10395" builtinId="9" hidden="1"/>
    <cellStyle name="Followed Hyperlink" xfId="10403" builtinId="9" hidden="1"/>
    <cellStyle name="Followed Hyperlink" xfId="10411" builtinId="9" hidden="1"/>
    <cellStyle name="Followed Hyperlink" xfId="10419" builtinId="9" hidden="1"/>
    <cellStyle name="Followed Hyperlink" xfId="10429" builtinId="9" hidden="1"/>
    <cellStyle name="Followed Hyperlink" xfId="10437" builtinId="9" hidden="1"/>
    <cellStyle name="Followed Hyperlink" xfId="10445" builtinId="9" hidden="1"/>
    <cellStyle name="Followed Hyperlink" xfId="10453" builtinId="9" hidden="1"/>
    <cellStyle name="Followed Hyperlink" xfId="10463" builtinId="9" hidden="1"/>
    <cellStyle name="Followed Hyperlink" xfId="10468" builtinId="9" hidden="1"/>
    <cellStyle name="Followed Hyperlink" xfId="10473" builtinId="9" hidden="1"/>
    <cellStyle name="Followed Hyperlink" xfId="10477" builtinId="9" hidden="1"/>
    <cellStyle name="Followed Hyperlink" xfId="10481" builtinId="9" hidden="1"/>
    <cellStyle name="Followed Hyperlink" xfId="10485" builtinId="9" hidden="1"/>
    <cellStyle name="Followed Hyperlink" xfId="10489" builtinId="9" hidden="1"/>
    <cellStyle name="Followed Hyperlink" xfId="10496" builtinId="9" hidden="1"/>
    <cellStyle name="Followed Hyperlink" xfId="10504" builtinId="9" hidden="1"/>
    <cellStyle name="Followed Hyperlink" xfId="10552" builtinId="9" hidden="1"/>
    <cellStyle name="Followed Hyperlink" xfId="10538" builtinId="9" hidden="1"/>
    <cellStyle name="Followed Hyperlink" xfId="10522" builtinId="9" hidden="1"/>
    <cellStyle name="Followed Hyperlink" xfId="10515" builtinId="9" hidden="1"/>
    <cellStyle name="Followed Hyperlink" xfId="10521" builtinId="9" hidden="1"/>
    <cellStyle name="Followed Hyperlink" xfId="10529" builtinId="9" hidden="1"/>
    <cellStyle name="Followed Hyperlink" xfId="10537" builtinId="9" hidden="1"/>
    <cellStyle name="Followed Hyperlink" xfId="10545" builtinId="9" hidden="1"/>
    <cellStyle name="Followed Hyperlink" xfId="10555" builtinId="9" hidden="1"/>
    <cellStyle name="Followed Hyperlink" xfId="10563" builtinId="9" hidden="1"/>
    <cellStyle name="Followed Hyperlink" xfId="10571" builtinId="9" hidden="1"/>
    <cellStyle name="Followed Hyperlink" xfId="10579" builtinId="9" hidden="1"/>
    <cellStyle name="Followed Hyperlink" xfId="10589" builtinId="9" hidden="1"/>
    <cellStyle name="Followed Hyperlink" xfId="10594" builtinId="9" hidden="1"/>
    <cellStyle name="Followed Hyperlink" xfId="10599" builtinId="9" hidden="1"/>
    <cellStyle name="Followed Hyperlink" xfId="10603" builtinId="9" hidden="1"/>
    <cellStyle name="Followed Hyperlink" xfId="10607" builtinId="9" hidden="1"/>
    <cellStyle name="Followed Hyperlink" xfId="10611" builtinId="9" hidden="1"/>
    <cellStyle name="Followed Hyperlink" xfId="10615" builtinId="9" hidden="1"/>
    <cellStyle name="Followed Hyperlink" xfId="10622" builtinId="9" hidden="1"/>
    <cellStyle name="Followed Hyperlink" xfId="10630" builtinId="9" hidden="1"/>
    <cellStyle name="Followed Hyperlink" xfId="10678" builtinId="9" hidden="1"/>
    <cellStyle name="Followed Hyperlink" xfId="10664" builtinId="9" hidden="1"/>
    <cellStyle name="Followed Hyperlink" xfId="10648" builtinId="9" hidden="1"/>
    <cellStyle name="Followed Hyperlink" xfId="10641" builtinId="9" hidden="1"/>
    <cellStyle name="Followed Hyperlink" xfId="10647" builtinId="9" hidden="1"/>
    <cellStyle name="Followed Hyperlink" xfId="10655" builtinId="9" hidden="1"/>
    <cellStyle name="Followed Hyperlink" xfId="10663" builtinId="9" hidden="1"/>
    <cellStyle name="Followed Hyperlink" xfId="10671" builtinId="9" hidden="1"/>
    <cellStyle name="Followed Hyperlink" xfId="10681" builtinId="9" hidden="1"/>
    <cellStyle name="Followed Hyperlink" xfId="10689" builtinId="9" hidden="1"/>
    <cellStyle name="Followed Hyperlink" xfId="10697" builtinId="9" hidden="1"/>
    <cellStyle name="Followed Hyperlink" xfId="10705" builtinId="9" hidden="1"/>
    <cellStyle name="Followed Hyperlink" xfId="10715" builtinId="9" hidden="1"/>
    <cellStyle name="Followed Hyperlink" xfId="10720" builtinId="9" hidden="1"/>
    <cellStyle name="Followed Hyperlink" xfId="10725" builtinId="9" hidden="1"/>
    <cellStyle name="Followed Hyperlink" xfId="10729" builtinId="9" hidden="1"/>
    <cellStyle name="Followed Hyperlink" xfId="10733" builtinId="9" hidden="1"/>
    <cellStyle name="Followed Hyperlink" xfId="10737" builtinId="9" hidden="1"/>
    <cellStyle name="Followed Hyperlink" xfId="10741" builtinId="9" hidden="1"/>
    <cellStyle name="Followed Hyperlink" xfId="10748" builtinId="9" hidden="1"/>
    <cellStyle name="Followed Hyperlink" xfId="10756" builtinId="9" hidden="1"/>
    <cellStyle name="Followed Hyperlink" xfId="10804" builtinId="9" hidden="1"/>
    <cellStyle name="Followed Hyperlink" xfId="10790" builtinId="9" hidden="1"/>
    <cellStyle name="Followed Hyperlink" xfId="10774" builtinId="9" hidden="1"/>
    <cellStyle name="Followed Hyperlink" xfId="10767" builtinId="9" hidden="1"/>
    <cellStyle name="Followed Hyperlink" xfId="10773" builtinId="9" hidden="1"/>
    <cellStyle name="Followed Hyperlink" xfId="10781" builtinId="9" hidden="1"/>
    <cellStyle name="Followed Hyperlink" xfId="10789" builtinId="9" hidden="1"/>
    <cellStyle name="Followed Hyperlink" xfId="10797" builtinId="9" hidden="1"/>
    <cellStyle name="Followed Hyperlink" xfId="10807" builtinId="9" hidden="1"/>
    <cellStyle name="Followed Hyperlink" xfId="10815" builtinId="9" hidden="1"/>
    <cellStyle name="Followed Hyperlink" xfId="10823" builtinId="9" hidden="1"/>
    <cellStyle name="Followed Hyperlink" xfId="10831" builtinId="9" hidden="1"/>
    <cellStyle name="Followed Hyperlink" xfId="10841" builtinId="9" hidden="1"/>
    <cellStyle name="Followed Hyperlink" xfId="10846" builtinId="9" hidden="1"/>
    <cellStyle name="Followed Hyperlink" xfId="10851" builtinId="9" hidden="1"/>
    <cellStyle name="Followed Hyperlink" xfId="10855" builtinId="9" hidden="1"/>
    <cellStyle name="Followed Hyperlink" xfId="10859" builtinId="9" hidden="1"/>
    <cellStyle name="Followed Hyperlink" xfId="10863" builtinId="9" hidden="1"/>
    <cellStyle name="Followed Hyperlink" xfId="10867" builtinId="9" hidden="1"/>
    <cellStyle name="Followed Hyperlink" xfId="10874" builtinId="9" hidden="1"/>
    <cellStyle name="Followed Hyperlink" xfId="10882" builtinId="9" hidden="1"/>
    <cellStyle name="Followed Hyperlink" xfId="10930" builtinId="9" hidden="1"/>
    <cellStyle name="Followed Hyperlink" xfId="10916" builtinId="9" hidden="1"/>
    <cellStyle name="Followed Hyperlink" xfId="10900" builtinId="9" hidden="1"/>
    <cellStyle name="Followed Hyperlink" xfId="10893" builtinId="9" hidden="1"/>
    <cellStyle name="Followed Hyperlink" xfId="10899" builtinId="9" hidden="1"/>
    <cellStyle name="Followed Hyperlink" xfId="10907" builtinId="9" hidden="1"/>
    <cellStyle name="Followed Hyperlink" xfId="10915" builtinId="9" hidden="1"/>
    <cellStyle name="Followed Hyperlink" xfId="10923" builtinId="9" hidden="1"/>
    <cellStyle name="Followed Hyperlink" xfId="10933" builtinId="9" hidden="1"/>
    <cellStyle name="Followed Hyperlink" xfId="10941" builtinId="9" hidden="1"/>
    <cellStyle name="Followed Hyperlink" xfId="10949" builtinId="9" hidden="1"/>
    <cellStyle name="Followed Hyperlink" xfId="10957" builtinId="9" hidden="1"/>
    <cellStyle name="Followed Hyperlink" xfId="10967" builtinId="9" hidden="1"/>
    <cellStyle name="Followed Hyperlink" xfId="10972" builtinId="9" hidden="1"/>
    <cellStyle name="Followed Hyperlink" xfId="10977" builtinId="9" hidden="1"/>
    <cellStyle name="Followed Hyperlink" xfId="10981" builtinId="9" hidden="1"/>
    <cellStyle name="Followed Hyperlink" xfId="10985" builtinId="9" hidden="1"/>
    <cellStyle name="Followed Hyperlink" xfId="10989" builtinId="9" hidden="1"/>
    <cellStyle name="Followed Hyperlink" xfId="10993" builtinId="9" hidden="1"/>
    <cellStyle name="Followed Hyperlink" xfId="11000" builtinId="9" hidden="1"/>
    <cellStyle name="Followed Hyperlink" xfId="11008" builtinId="9" hidden="1"/>
    <cellStyle name="Followed Hyperlink" xfId="11056" builtinId="9" hidden="1"/>
    <cellStyle name="Followed Hyperlink" xfId="11042" builtinId="9" hidden="1"/>
    <cellStyle name="Followed Hyperlink" xfId="11026" builtinId="9" hidden="1"/>
    <cellStyle name="Followed Hyperlink" xfId="11019" builtinId="9" hidden="1"/>
    <cellStyle name="Followed Hyperlink" xfId="11025" builtinId="9" hidden="1"/>
    <cellStyle name="Followed Hyperlink" xfId="11033" builtinId="9" hidden="1"/>
    <cellStyle name="Followed Hyperlink" xfId="11041" builtinId="9" hidden="1"/>
    <cellStyle name="Followed Hyperlink" xfId="11049" builtinId="9" hidden="1"/>
    <cellStyle name="Followed Hyperlink" xfId="11059" builtinId="9" hidden="1"/>
    <cellStyle name="Followed Hyperlink" xfId="11067" builtinId="9" hidden="1"/>
    <cellStyle name="Followed Hyperlink" xfId="11075" builtinId="9" hidden="1"/>
    <cellStyle name="Followed Hyperlink" xfId="11083" builtinId="9" hidden="1"/>
    <cellStyle name="Followed Hyperlink" xfId="11093" builtinId="9" hidden="1"/>
    <cellStyle name="Followed Hyperlink" xfId="11098" builtinId="9" hidden="1"/>
    <cellStyle name="Followed Hyperlink" xfId="11103" builtinId="9" hidden="1"/>
    <cellStyle name="Followed Hyperlink" xfId="11107" builtinId="9" hidden="1"/>
    <cellStyle name="Followed Hyperlink" xfId="11111" builtinId="9" hidden="1"/>
    <cellStyle name="Followed Hyperlink" xfId="11115" builtinId="9" hidden="1"/>
    <cellStyle name="Followed Hyperlink" xfId="11119" builtinId="9" hidden="1"/>
    <cellStyle name="Followed Hyperlink" xfId="11126" builtinId="9" hidden="1"/>
    <cellStyle name="Followed Hyperlink" xfId="11134" builtinId="9" hidden="1"/>
    <cellStyle name="Followed Hyperlink" xfId="11182" builtinId="9" hidden="1"/>
    <cellStyle name="Followed Hyperlink" xfId="11168" builtinId="9" hidden="1"/>
    <cellStyle name="Followed Hyperlink" xfId="11152" builtinId="9" hidden="1"/>
    <cellStyle name="Followed Hyperlink" xfId="11145" builtinId="9" hidden="1"/>
    <cellStyle name="Followed Hyperlink" xfId="11151" builtinId="9" hidden="1"/>
    <cellStyle name="Followed Hyperlink" xfId="11159" builtinId="9" hidden="1"/>
    <cellStyle name="Followed Hyperlink" xfId="11167" builtinId="9" hidden="1"/>
    <cellStyle name="Followed Hyperlink" xfId="11175" builtinId="9" hidden="1"/>
    <cellStyle name="Followed Hyperlink" xfId="11185" builtinId="9" hidden="1"/>
    <cellStyle name="Followed Hyperlink" xfId="11193" builtinId="9" hidden="1"/>
    <cellStyle name="Followed Hyperlink" xfId="11201" builtinId="9" hidden="1"/>
    <cellStyle name="Followed Hyperlink" xfId="11209" builtinId="9" hidden="1"/>
    <cellStyle name="Followed Hyperlink" xfId="11219" builtinId="9" hidden="1"/>
    <cellStyle name="Followed Hyperlink" xfId="11224" builtinId="9" hidden="1"/>
    <cellStyle name="Followed Hyperlink" xfId="11229" builtinId="9" hidden="1"/>
    <cellStyle name="Followed Hyperlink" xfId="11233" builtinId="9" hidden="1"/>
    <cellStyle name="Followed Hyperlink" xfId="11237" builtinId="9" hidden="1"/>
    <cellStyle name="Followed Hyperlink" xfId="11241" builtinId="9" hidden="1"/>
    <cellStyle name="Followed Hyperlink" xfId="11245" builtinId="9" hidden="1"/>
    <cellStyle name="Followed Hyperlink" xfId="11252" builtinId="9" hidden="1"/>
    <cellStyle name="Followed Hyperlink" xfId="11260" builtinId="9" hidden="1"/>
    <cellStyle name="Followed Hyperlink" xfId="11308" builtinId="9" hidden="1"/>
    <cellStyle name="Followed Hyperlink" xfId="11294" builtinId="9" hidden="1"/>
    <cellStyle name="Followed Hyperlink" xfId="11278" builtinId="9" hidden="1"/>
    <cellStyle name="Followed Hyperlink" xfId="11271" builtinId="9" hidden="1"/>
    <cellStyle name="Followed Hyperlink" xfId="11277" builtinId="9" hidden="1"/>
    <cellStyle name="Followed Hyperlink" xfId="11285" builtinId="9" hidden="1"/>
    <cellStyle name="Followed Hyperlink" xfId="11293" builtinId="9" hidden="1"/>
    <cellStyle name="Followed Hyperlink" xfId="11301" builtinId="9" hidden="1"/>
    <cellStyle name="Followed Hyperlink" xfId="11311" builtinId="9" hidden="1"/>
    <cellStyle name="Followed Hyperlink" xfId="11319" builtinId="9" hidden="1"/>
    <cellStyle name="Followed Hyperlink" xfId="11327" builtinId="9" hidden="1"/>
    <cellStyle name="Followed Hyperlink" xfId="11335" builtinId="9" hidden="1"/>
    <cellStyle name="Followed Hyperlink" xfId="11345" builtinId="9" hidden="1"/>
    <cellStyle name="Followed Hyperlink" xfId="11350" builtinId="9" hidden="1"/>
    <cellStyle name="Followed Hyperlink" xfId="11355" builtinId="9" hidden="1"/>
    <cellStyle name="Followed Hyperlink" xfId="11359" builtinId="9" hidden="1"/>
    <cellStyle name="Followed Hyperlink" xfId="11363" builtinId="9" hidden="1"/>
    <cellStyle name="Followed Hyperlink" xfId="11367" builtinId="9" hidden="1"/>
    <cellStyle name="Followed Hyperlink" xfId="11371" builtinId="9" hidden="1"/>
    <cellStyle name="Followed Hyperlink" xfId="11378" builtinId="9" hidden="1"/>
    <cellStyle name="Followed Hyperlink" xfId="11386" builtinId="9" hidden="1"/>
    <cellStyle name="Followed Hyperlink" xfId="11434" builtinId="9" hidden="1"/>
    <cellStyle name="Followed Hyperlink" xfId="11420" builtinId="9" hidden="1"/>
    <cellStyle name="Followed Hyperlink" xfId="11404" builtinId="9" hidden="1"/>
    <cellStyle name="Followed Hyperlink" xfId="11397" builtinId="9" hidden="1"/>
    <cellStyle name="Followed Hyperlink" xfId="11403" builtinId="9" hidden="1"/>
    <cellStyle name="Followed Hyperlink" xfId="11411" builtinId="9" hidden="1"/>
    <cellStyle name="Followed Hyperlink" xfId="11419" builtinId="9" hidden="1"/>
    <cellStyle name="Followed Hyperlink" xfId="11427" builtinId="9" hidden="1"/>
    <cellStyle name="Followed Hyperlink" xfId="11437" builtinId="9" hidden="1"/>
    <cellStyle name="Followed Hyperlink" xfId="11445" builtinId="9" hidden="1"/>
    <cellStyle name="Followed Hyperlink" xfId="11453" builtinId="9" hidden="1"/>
    <cellStyle name="Followed Hyperlink" xfId="11461" builtinId="9" hidden="1"/>
    <cellStyle name="Followed Hyperlink" xfId="11471" builtinId="9" hidden="1"/>
    <cellStyle name="Followed Hyperlink" xfId="11476" builtinId="9" hidden="1"/>
    <cellStyle name="Followed Hyperlink" xfId="11481" builtinId="9" hidden="1"/>
    <cellStyle name="Followed Hyperlink" xfId="11485" builtinId="9" hidden="1"/>
    <cellStyle name="Followed Hyperlink" xfId="11489" builtinId="9" hidden="1"/>
    <cellStyle name="Followed Hyperlink" xfId="11493" builtinId="9" hidden="1"/>
    <cellStyle name="Followed Hyperlink" xfId="11497" builtinId="9" hidden="1"/>
    <cellStyle name="Followed Hyperlink" xfId="11504" builtinId="9" hidden="1"/>
    <cellStyle name="Followed Hyperlink" xfId="11512" builtinId="9" hidden="1"/>
    <cellStyle name="Followed Hyperlink" xfId="11560" builtinId="9" hidden="1"/>
    <cellStyle name="Followed Hyperlink" xfId="11546" builtinId="9" hidden="1"/>
    <cellStyle name="Followed Hyperlink" xfId="11530" builtinId="9" hidden="1"/>
    <cellStyle name="Followed Hyperlink" xfId="11523" builtinId="9" hidden="1"/>
    <cellStyle name="Followed Hyperlink" xfId="11529" builtinId="9" hidden="1"/>
    <cellStyle name="Followed Hyperlink" xfId="11537" builtinId="9" hidden="1"/>
    <cellStyle name="Followed Hyperlink" xfId="11545" builtinId="9" hidden="1"/>
    <cellStyle name="Followed Hyperlink" xfId="11553" builtinId="9" hidden="1"/>
    <cellStyle name="Followed Hyperlink" xfId="11563" builtinId="9" hidden="1"/>
    <cellStyle name="Followed Hyperlink" xfId="11571" builtinId="9" hidden="1"/>
    <cellStyle name="Followed Hyperlink" xfId="11579" builtinId="9" hidden="1"/>
    <cellStyle name="Followed Hyperlink" xfId="11587" builtinId="9" hidden="1"/>
    <cellStyle name="Followed Hyperlink" xfId="11597" builtinId="9" hidden="1"/>
    <cellStyle name="Followed Hyperlink" xfId="11602" builtinId="9" hidden="1"/>
    <cellStyle name="Followed Hyperlink" xfId="11607" builtinId="9" hidden="1"/>
    <cellStyle name="Followed Hyperlink" xfId="11611" builtinId="9" hidden="1"/>
    <cellStyle name="Followed Hyperlink" xfId="11615" builtinId="9" hidden="1"/>
    <cellStyle name="Followed Hyperlink" xfId="11619" builtinId="9" hidden="1"/>
    <cellStyle name="Followed Hyperlink" xfId="11623" builtinId="9" hidden="1"/>
    <cellStyle name="Followed Hyperlink" xfId="11630" builtinId="9" hidden="1"/>
    <cellStyle name="Followed Hyperlink" xfId="11638" builtinId="9" hidden="1"/>
    <cellStyle name="Followed Hyperlink" xfId="11686" builtinId="9" hidden="1"/>
    <cellStyle name="Followed Hyperlink" xfId="11672" builtinId="9" hidden="1"/>
    <cellStyle name="Followed Hyperlink" xfId="11656" builtinId="9" hidden="1"/>
    <cellStyle name="Followed Hyperlink" xfId="11649" builtinId="9" hidden="1"/>
    <cellStyle name="Followed Hyperlink" xfId="11655" builtinId="9" hidden="1"/>
    <cellStyle name="Followed Hyperlink" xfId="11663" builtinId="9" hidden="1"/>
    <cellStyle name="Followed Hyperlink" xfId="11671" builtinId="9" hidden="1"/>
    <cellStyle name="Followed Hyperlink" xfId="11679" builtinId="9" hidden="1"/>
    <cellStyle name="Followed Hyperlink" xfId="11689" builtinId="9" hidden="1"/>
    <cellStyle name="Followed Hyperlink" xfId="11697" builtinId="9" hidden="1"/>
    <cellStyle name="Followed Hyperlink" xfId="11705" builtinId="9" hidden="1"/>
    <cellStyle name="Followed Hyperlink" xfId="11713" builtinId="9" hidden="1"/>
    <cellStyle name="Followed Hyperlink" xfId="11723" builtinId="9" hidden="1"/>
    <cellStyle name="Followed Hyperlink" xfId="11728" builtinId="9" hidden="1"/>
    <cellStyle name="Followed Hyperlink" xfId="11733" builtinId="9" hidden="1"/>
    <cellStyle name="Followed Hyperlink" xfId="11737" builtinId="9" hidden="1"/>
    <cellStyle name="Followed Hyperlink" xfId="11741" builtinId="9" hidden="1"/>
    <cellStyle name="Followed Hyperlink" xfId="11745" builtinId="9" hidden="1"/>
    <cellStyle name="Followed Hyperlink" xfId="11749" builtinId="9" hidden="1"/>
    <cellStyle name="Followed Hyperlink" xfId="11756" builtinId="9" hidden="1"/>
    <cellStyle name="Followed Hyperlink" xfId="11764" builtinId="9" hidden="1"/>
    <cellStyle name="Followed Hyperlink" xfId="11812" builtinId="9" hidden="1"/>
    <cellStyle name="Followed Hyperlink" xfId="11798" builtinId="9" hidden="1"/>
    <cellStyle name="Followed Hyperlink" xfId="11782" builtinId="9" hidden="1"/>
    <cellStyle name="Followed Hyperlink" xfId="11775" builtinId="9" hidden="1"/>
    <cellStyle name="Followed Hyperlink" xfId="11781" builtinId="9" hidden="1"/>
    <cellStyle name="Followed Hyperlink" xfId="11789" builtinId="9" hidden="1"/>
    <cellStyle name="Followed Hyperlink" xfId="11797" builtinId="9" hidden="1"/>
    <cellStyle name="Followed Hyperlink" xfId="11805" builtinId="9" hidden="1"/>
    <cellStyle name="Followed Hyperlink" xfId="11815" builtinId="9" hidden="1"/>
    <cellStyle name="Followed Hyperlink" xfId="11823" builtinId="9" hidden="1"/>
    <cellStyle name="Followed Hyperlink" xfId="11831" builtinId="9" hidden="1"/>
    <cellStyle name="Followed Hyperlink" xfId="11839" builtinId="9" hidden="1"/>
    <cellStyle name="Followed Hyperlink" xfId="11849" builtinId="9" hidden="1"/>
    <cellStyle name="Followed Hyperlink" xfId="11854" builtinId="9" hidden="1"/>
    <cellStyle name="Followed Hyperlink" xfId="11859" builtinId="9" hidden="1"/>
    <cellStyle name="Followed Hyperlink" xfId="11863" builtinId="9" hidden="1"/>
    <cellStyle name="Followed Hyperlink" xfId="11867" builtinId="9" hidden="1"/>
    <cellStyle name="Followed Hyperlink" xfId="11871" builtinId="9" hidden="1"/>
    <cellStyle name="Followed Hyperlink" xfId="11875" builtinId="9" hidden="1"/>
    <cellStyle name="Followed Hyperlink" xfId="11882" builtinId="9" hidden="1"/>
    <cellStyle name="Followed Hyperlink" xfId="11890" builtinId="9" hidden="1"/>
    <cellStyle name="Followed Hyperlink" xfId="11938" builtinId="9" hidden="1"/>
    <cellStyle name="Followed Hyperlink" xfId="11924" builtinId="9" hidden="1"/>
    <cellStyle name="Followed Hyperlink" xfId="11908" builtinId="9" hidden="1"/>
    <cellStyle name="Followed Hyperlink" xfId="11901" builtinId="9" hidden="1"/>
    <cellStyle name="Followed Hyperlink" xfId="11907" builtinId="9" hidden="1"/>
    <cellStyle name="Followed Hyperlink" xfId="11915" builtinId="9" hidden="1"/>
    <cellStyle name="Followed Hyperlink" xfId="11923" builtinId="9" hidden="1"/>
    <cellStyle name="Followed Hyperlink" xfId="11931" builtinId="9" hidden="1"/>
    <cellStyle name="Followed Hyperlink" xfId="11941" builtinId="9" hidden="1"/>
    <cellStyle name="Followed Hyperlink" xfId="11949" builtinId="9" hidden="1"/>
    <cellStyle name="Followed Hyperlink" xfId="11957" builtinId="9" hidden="1"/>
    <cellStyle name="Followed Hyperlink" xfId="11965" builtinId="9" hidden="1"/>
    <cellStyle name="Followed Hyperlink" xfId="11975" builtinId="9" hidden="1"/>
    <cellStyle name="Followed Hyperlink" xfId="11980" builtinId="9" hidden="1"/>
    <cellStyle name="Followed Hyperlink" xfId="11985" builtinId="9" hidden="1"/>
    <cellStyle name="Followed Hyperlink" xfId="11989" builtinId="9" hidden="1"/>
    <cellStyle name="Followed Hyperlink" xfId="11993" builtinId="9" hidden="1"/>
    <cellStyle name="Followed Hyperlink" xfId="11997" builtinId="9" hidden="1"/>
    <cellStyle name="Followed Hyperlink" xfId="12001" builtinId="9" hidden="1"/>
    <cellStyle name="Followed Hyperlink" xfId="12008" builtinId="9" hidden="1"/>
    <cellStyle name="Followed Hyperlink" xfId="12016" builtinId="9" hidden="1"/>
    <cellStyle name="Followed Hyperlink" xfId="12064" builtinId="9" hidden="1"/>
    <cellStyle name="Followed Hyperlink" xfId="12050" builtinId="9" hidden="1"/>
    <cellStyle name="Followed Hyperlink" xfId="12034" builtinId="9" hidden="1"/>
    <cellStyle name="Followed Hyperlink" xfId="12027" builtinId="9" hidden="1"/>
    <cellStyle name="Followed Hyperlink" xfId="12033" builtinId="9" hidden="1"/>
    <cellStyle name="Followed Hyperlink" xfId="12041" builtinId="9" hidden="1"/>
    <cellStyle name="Followed Hyperlink" xfId="12049" builtinId="9" hidden="1"/>
    <cellStyle name="Followed Hyperlink" xfId="12057" builtinId="9" hidden="1"/>
    <cellStyle name="Followed Hyperlink" xfId="12067" builtinId="9" hidden="1"/>
    <cellStyle name="Followed Hyperlink" xfId="12075" builtinId="9" hidden="1"/>
    <cellStyle name="Followed Hyperlink" xfId="12083" builtinId="9" hidden="1"/>
    <cellStyle name="Followed Hyperlink" xfId="12091" builtinId="9" hidden="1"/>
    <cellStyle name="Followed Hyperlink" xfId="12101" builtinId="9" hidden="1"/>
    <cellStyle name="Followed Hyperlink" xfId="12106" builtinId="9" hidden="1"/>
    <cellStyle name="Followed Hyperlink" xfId="12111" builtinId="9" hidden="1"/>
    <cellStyle name="Followed Hyperlink" xfId="12115" builtinId="9" hidden="1"/>
    <cellStyle name="Followed Hyperlink" xfId="12119" builtinId="9" hidden="1"/>
    <cellStyle name="Followed Hyperlink" xfId="12123" builtinId="9" hidden="1"/>
    <cellStyle name="Followed Hyperlink" xfId="12127" builtinId="9" hidden="1"/>
    <cellStyle name="Followed Hyperlink" xfId="12134" builtinId="9" hidden="1"/>
    <cellStyle name="Followed Hyperlink" xfId="12142" builtinId="9" hidden="1"/>
    <cellStyle name="Followed Hyperlink" xfId="12190" builtinId="9" hidden="1"/>
    <cellStyle name="Followed Hyperlink" xfId="12176" builtinId="9" hidden="1"/>
    <cellStyle name="Followed Hyperlink" xfId="12160" builtinId="9" hidden="1"/>
    <cellStyle name="Followed Hyperlink" xfId="12153" builtinId="9" hidden="1"/>
    <cellStyle name="Followed Hyperlink" xfId="12159" builtinId="9" hidden="1"/>
    <cellStyle name="Followed Hyperlink" xfId="12167" builtinId="9" hidden="1"/>
    <cellStyle name="Followed Hyperlink" xfId="12175" builtinId="9" hidden="1"/>
    <cellStyle name="Followed Hyperlink" xfId="12183" builtinId="9" hidden="1"/>
    <cellStyle name="Followed Hyperlink" xfId="12193" builtinId="9" hidden="1"/>
    <cellStyle name="Followed Hyperlink" xfId="12201" builtinId="9" hidden="1"/>
    <cellStyle name="Followed Hyperlink" xfId="12209" builtinId="9" hidden="1"/>
    <cellStyle name="Followed Hyperlink" xfId="12217" builtinId="9" hidden="1"/>
    <cellStyle name="Followed Hyperlink" xfId="12227" builtinId="9" hidden="1"/>
    <cellStyle name="Followed Hyperlink" xfId="12232" builtinId="9" hidden="1"/>
    <cellStyle name="Followed Hyperlink" xfId="12237" builtinId="9" hidden="1"/>
    <cellStyle name="Followed Hyperlink" xfId="12241" builtinId="9" hidden="1"/>
    <cellStyle name="Followed Hyperlink" xfId="12245" builtinId="9" hidden="1"/>
    <cellStyle name="Followed Hyperlink" xfId="12249" builtinId="9" hidden="1"/>
    <cellStyle name="Followed Hyperlink" xfId="12253" builtinId="9" hidden="1"/>
    <cellStyle name="Followed Hyperlink" xfId="12260" builtinId="9" hidden="1"/>
    <cellStyle name="Followed Hyperlink" xfId="12268" builtinId="9" hidden="1"/>
    <cellStyle name="Followed Hyperlink" xfId="12316" builtinId="9" hidden="1"/>
    <cellStyle name="Followed Hyperlink" xfId="12302" builtinId="9" hidden="1"/>
    <cellStyle name="Followed Hyperlink" xfId="12286" builtinId="9" hidden="1"/>
    <cellStyle name="Followed Hyperlink" xfId="12279" builtinId="9" hidden="1"/>
    <cellStyle name="Followed Hyperlink" xfId="12285" builtinId="9" hidden="1"/>
    <cellStyle name="Followed Hyperlink" xfId="12293" builtinId="9" hidden="1"/>
    <cellStyle name="Followed Hyperlink" xfId="12301" builtinId="9" hidden="1"/>
    <cellStyle name="Followed Hyperlink" xfId="12309" builtinId="9" hidden="1"/>
    <cellStyle name="Followed Hyperlink" xfId="12319" builtinId="9" hidden="1"/>
    <cellStyle name="Followed Hyperlink" xfId="12327" builtinId="9" hidden="1"/>
    <cellStyle name="Followed Hyperlink" xfId="12335" builtinId="9" hidden="1"/>
    <cellStyle name="Followed Hyperlink" xfId="12343" builtinId="9" hidden="1"/>
    <cellStyle name="Followed Hyperlink" xfId="12353" builtinId="9" hidden="1"/>
    <cellStyle name="Followed Hyperlink" xfId="12358" builtinId="9" hidden="1"/>
    <cellStyle name="Followed Hyperlink" xfId="12363" builtinId="9" hidden="1"/>
    <cellStyle name="Followed Hyperlink" xfId="12367" builtinId="9" hidden="1"/>
    <cellStyle name="Followed Hyperlink" xfId="12371" builtinId="9" hidden="1"/>
    <cellStyle name="Followed Hyperlink" xfId="12375" builtinId="9" hidden="1"/>
    <cellStyle name="Followed Hyperlink" xfId="12379" builtinId="9" hidden="1"/>
    <cellStyle name="Followed Hyperlink" xfId="12386" builtinId="9" hidden="1"/>
    <cellStyle name="Followed Hyperlink" xfId="12394" builtinId="9" hidden="1"/>
    <cellStyle name="Followed Hyperlink" xfId="12442" builtinId="9" hidden="1"/>
    <cellStyle name="Followed Hyperlink" xfId="12428" builtinId="9" hidden="1"/>
    <cellStyle name="Followed Hyperlink" xfId="12412" builtinId="9" hidden="1"/>
    <cellStyle name="Followed Hyperlink" xfId="12405" builtinId="9" hidden="1"/>
    <cellStyle name="Followed Hyperlink" xfId="12411" builtinId="9" hidden="1"/>
    <cellStyle name="Followed Hyperlink" xfId="12419" builtinId="9" hidden="1"/>
    <cellStyle name="Followed Hyperlink" xfId="12427" builtinId="9" hidden="1"/>
    <cellStyle name="Followed Hyperlink" xfId="12435" builtinId="9" hidden="1"/>
    <cellStyle name="Followed Hyperlink" xfId="12445" builtinId="9" hidden="1"/>
    <cellStyle name="Followed Hyperlink" xfId="12453" builtinId="9" hidden="1"/>
    <cellStyle name="Followed Hyperlink" xfId="12461" builtinId="9" hidden="1"/>
    <cellStyle name="Followed Hyperlink" xfId="12469" builtinId="9" hidden="1"/>
    <cellStyle name="Followed Hyperlink" xfId="12479" builtinId="9" hidden="1"/>
    <cellStyle name="Followed Hyperlink" xfId="12484" builtinId="9" hidden="1"/>
    <cellStyle name="Followed Hyperlink" xfId="12489" builtinId="9" hidden="1"/>
    <cellStyle name="Followed Hyperlink" xfId="12493" builtinId="9" hidden="1"/>
    <cellStyle name="Followed Hyperlink" xfId="12497" builtinId="9" hidden="1"/>
    <cellStyle name="Followed Hyperlink" xfId="12501" builtinId="9" hidden="1"/>
    <cellStyle name="Followed Hyperlink" xfId="12505" builtinId="9" hidden="1"/>
    <cellStyle name="Followed Hyperlink" xfId="12512" builtinId="9" hidden="1"/>
    <cellStyle name="Followed Hyperlink" xfId="12520" builtinId="9" hidden="1"/>
    <cellStyle name="Followed Hyperlink" xfId="12568" builtinId="9" hidden="1"/>
    <cellStyle name="Followed Hyperlink" xfId="12554" builtinId="9" hidden="1"/>
    <cellStyle name="Followed Hyperlink" xfId="12538" builtinId="9" hidden="1"/>
    <cellStyle name="Followed Hyperlink" xfId="12531" builtinId="9" hidden="1"/>
    <cellStyle name="Followed Hyperlink" xfId="12537" builtinId="9" hidden="1"/>
    <cellStyle name="Followed Hyperlink" xfId="12545" builtinId="9" hidden="1"/>
    <cellStyle name="Followed Hyperlink" xfId="12553" builtinId="9" hidden="1"/>
    <cellStyle name="Followed Hyperlink" xfId="12561" builtinId="9" hidden="1"/>
    <cellStyle name="Followed Hyperlink" xfId="12571" builtinId="9" hidden="1"/>
    <cellStyle name="Followed Hyperlink" xfId="12579" builtinId="9" hidden="1"/>
    <cellStyle name="Followed Hyperlink" xfId="12587" builtinId="9" hidden="1"/>
    <cellStyle name="Followed Hyperlink" xfId="12595" builtinId="9" hidden="1"/>
    <cellStyle name="Followed Hyperlink" xfId="12605" builtinId="9" hidden="1"/>
    <cellStyle name="Followed Hyperlink" xfId="12610" builtinId="9" hidden="1"/>
    <cellStyle name="Followed Hyperlink" xfId="12615" builtinId="9" hidden="1"/>
    <cellStyle name="Followed Hyperlink" xfId="12619" builtinId="9" hidden="1"/>
    <cellStyle name="Followed Hyperlink" xfId="12623" builtinId="9" hidden="1"/>
    <cellStyle name="Followed Hyperlink" xfId="12627" builtinId="9" hidden="1"/>
    <cellStyle name="Followed Hyperlink" xfId="12631" builtinId="9" hidden="1"/>
    <cellStyle name="Followed Hyperlink" xfId="12638" builtinId="9" hidden="1"/>
    <cellStyle name="Followed Hyperlink" xfId="12646" builtinId="9" hidden="1"/>
    <cellStyle name="Followed Hyperlink" xfId="12694" builtinId="9" hidden="1"/>
    <cellStyle name="Followed Hyperlink" xfId="12680" builtinId="9" hidden="1"/>
    <cellStyle name="Followed Hyperlink" xfId="12664" builtinId="9" hidden="1"/>
    <cellStyle name="Followed Hyperlink" xfId="12657" builtinId="9" hidden="1"/>
    <cellStyle name="Followed Hyperlink" xfId="12663" builtinId="9" hidden="1"/>
    <cellStyle name="Followed Hyperlink" xfId="12671" builtinId="9" hidden="1"/>
    <cellStyle name="Followed Hyperlink" xfId="12679" builtinId="9" hidden="1"/>
    <cellStyle name="Followed Hyperlink" xfId="12687" builtinId="9" hidden="1"/>
    <cellStyle name="Followed Hyperlink" xfId="12697" builtinId="9" hidden="1"/>
    <cellStyle name="Followed Hyperlink" xfId="12705" builtinId="9" hidden="1"/>
    <cellStyle name="Followed Hyperlink" xfId="12713" builtinId="9" hidden="1"/>
    <cellStyle name="Followed Hyperlink" xfId="12721" builtinId="9" hidden="1"/>
    <cellStyle name="Followed Hyperlink" xfId="12731" builtinId="9" hidden="1"/>
    <cellStyle name="Followed Hyperlink" xfId="12736" builtinId="9" hidden="1"/>
    <cellStyle name="Followed Hyperlink" xfId="12741" builtinId="9" hidden="1"/>
    <cellStyle name="Followed Hyperlink" xfId="12745" builtinId="9" hidden="1"/>
    <cellStyle name="Followed Hyperlink" xfId="12749" builtinId="9" hidden="1"/>
    <cellStyle name="Followed Hyperlink" xfId="12753" builtinId="9" hidden="1"/>
    <cellStyle name="Followed Hyperlink" xfId="12757" builtinId="9" hidden="1"/>
    <cellStyle name="Followed Hyperlink" xfId="12764" builtinId="9" hidden="1"/>
    <cellStyle name="Followed Hyperlink" xfId="12772" builtinId="9" hidden="1"/>
    <cellStyle name="Followed Hyperlink" xfId="12820" builtinId="9" hidden="1"/>
    <cellStyle name="Followed Hyperlink" xfId="12806" builtinId="9" hidden="1"/>
    <cellStyle name="Followed Hyperlink" xfId="12790" builtinId="9" hidden="1"/>
    <cellStyle name="Followed Hyperlink" xfId="12783" builtinId="9" hidden="1"/>
    <cellStyle name="Followed Hyperlink" xfId="12789" builtinId="9" hidden="1"/>
    <cellStyle name="Followed Hyperlink" xfId="12797" builtinId="9" hidden="1"/>
    <cellStyle name="Followed Hyperlink" xfId="12805" builtinId="9" hidden="1"/>
    <cellStyle name="Followed Hyperlink" xfId="12813" builtinId="9" hidden="1"/>
    <cellStyle name="Followed Hyperlink" xfId="12823" builtinId="9" hidden="1"/>
    <cellStyle name="Followed Hyperlink" xfId="12831" builtinId="9" hidden="1"/>
    <cellStyle name="Followed Hyperlink" xfId="12839" builtinId="9" hidden="1"/>
    <cellStyle name="Followed Hyperlink" xfId="12847" builtinId="9" hidden="1"/>
    <cellStyle name="Followed Hyperlink" xfId="12857" builtinId="9" hidden="1"/>
    <cellStyle name="Followed Hyperlink" xfId="12862" builtinId="9" hidden="1"/>
    <cellStyle name="Followed Hyperlink" xfId="12867" builtinId="9" hidden="1"/>
    <cellStyle name="Followed Hyperlink" xfId="12871" builtinId="9" hidden="1"/>
    <cellStyle name="Followed Hyperlink" xfId="12875" builtinId="9" hidden="1"/>
    <cellStyle name="Followed Hyperlink" xfId="12879" builtinId="9" hidden="1"/>
    <cellStyle name="Followed Hyperlink" xfId="12883" builtinId="9" hidden="1"/>
    <cellStyle name="Followed Hyperlink" xfId="12890" builtinId="9" hidden="1"/>
    <cellStyle name="Followed Hyperlink" xfId="12898" builtinId="9" hidden="1"/>
    <cellStyle name="Followed Hyperlink" xfId="12946" builtinId="9" hidden="1"/>
    <cellStyle name="Followed Hyperlink" xfId="12932" builtinId="9" hidden="1"/>
    <cellStyle name="Followed Hyperlink" xfId="12916" builtinId="9" hidden="1"/>
    <cellStyle name="Followed Hyperlink" xfId="12909" builtinId="9" hidden="1"/>
    <cellStyle name="Followed Hyperlink" xfId="12915" builtinId="9" hidden="1"/>
    <cellStyle name="Followed Hyperlink" xfId="12923" builtinId="9" hidden="1"/>
    <cellStyle name="Followed Hyperlink" xfId="12931" builtinId="9" hidden="1"/>
    <cellStyle name="Followed Hyperlink" xfId="12939" builtinId="9" hidden="1"/>
    <cellStyle name="Followed Hyperlink" xfId="12949" builtinId="9" hidden="1"/>
    <cellStyle name="Followed Hyperlink" xfId="12957" builtinId="9" hidden="1"/>
    <cellStyle name="Followed Hyperlink" xfId="12965" builtinId="9" hidden="1"/>
    <cellStyle name="Followed Hyperlink" xfId="12973" builtinId="9" hidden="1"/>
    <cellStyle name="Followed Hyperlink" xfId="12983" builtinId="9" hidden="1"/>
    <cellStyle name="Followed Hyperlink" xfId="12988" builtinId="9" hidden="1"/>
    <cellStyle name="Followed Hyperlink" xfId="12993" builtinId="9" hidden="1"/>
    <cellStyle name="Followed Hyperlink" xfId="12997" builtinId="9" hidden="1"/>
    <cellStyle name="Followed Hyperlink" xfId="13001" builtinId="9" hidden="1"/>
    <cellStyle name="Followed Hyperlink" xfId="13005" builtinId="9" hidden="1"/>
    <cellStyle name="Followed Hyperlink" xfId="13009" builtinId="9" hidden="1"/>
    <cellStyle name="Followed Hyperlink" xfId="13016" builtinId="9" hidden="1"/>
    <cellStyle name="Followed Hyperlink" xfId="13024" builtinId="9" hidden="1"/>
    <cellStyle name="Followed Hyperlink" xfId="13072" builtinId="9" hidden="1"/>
    <cellStyle name="Followed Hyperlink" xfId="13058" builtinId="9" hidden="1"/>
    <cellStyle name="Followed Hyperlink" xfId="13042" builtinId="9" hidden="1"/>
    <cellStyle name="Followed Hyperlink" xfId="13035" builtinId="9" hidden="1"/>
    <cellStyle name="Followed Hyperlink" xfId="13041" builtinId="9" hidden="1"/>
    <cellStyle name="Followed Hyperlink" xfId="13049" builtinId="9" hidden="1"/>
    <cellStyle name="Followed Hyperlink" xfId="13057" builtinId="9" hidden="1"/>
    <cellStyle name="Followed Hyperlink" xfId="13065" builtinId="9" hidden="1"/>
    <cellStyle name="Followed Hyperlink" xfId="13075" builtinId="9" hidden="1"/>
    <cellStyle name="Followed Hyperlink" xfId="13083" builtinId="9" hidden="1"/>
    <cellStyle name="Followed Hyperlink" xfId="13091" builtinId="9" hidden="1"/>
    <cellStyle name="Followed Hyperlink" xfId="13099" builtinId="9" hidden="1"/>
    <cellStyle name="Followed Hyperlink" xfId="13109" builtinId="9" hidden="1"/>
    <cellStyle name="Followed Hyperlink" xfId="13114" builtinId="9" hidden="1"/>
    <cellStyle name="Followed Hyperlink" xfId="13119" builtinId="9" hidden="1"/>
    <cellStyle name="Followed Hyperlink" xfId="13123" builtinId="9" hidden="1"/>
    <cellStyle name="Followed Hyperlink" xfId="13127" builtinId="9" hidden="1"/>
    <cellStyle name="Followed Hyperlink" xfId="13131" builtinId="9" hidden="1"/>
    <cellStyle name="Followed Hyperlink" xfId="13135" builtinId="9" hidden="1"/>
    <cellStyle name="Followed Hyperlink" xfId="13142" builtinId="9" hidden="1"/>
    <cellStyle name="Followed Hyperlink" xfId="13150" builtinId="9" hidden="1"/>
    <cellStyle name="Followed Hyperlink" xfId="13198" builtinId="9" hidden="1"/>
    <cellStyle name="Followed Hyperlink" xfId="13184" builtinId="9" hidden="1"/>
    <cellStyle name="Followed Hyperlink" xfId="13168" builtinId="9" hidden="1"/>
    <cellStyle name="Followed Hyperlink" xfId="13161" builtinId="9" hidden="1"/>
    <cellStyle name="Followed Hyperlink" xfId="13167" builtinId="9" hidden="1"/>
    <cellStyle name="Followed Hyperlink" xfId="13175" builtinId="9" hidden="1"/>
    <cellStyle name="Followed Hyperlink" xfId="13183" builtinId="9" hidden="1"/>
    <cellStyle name="Followed Hyperlink" xfId="13191" builtinId="9" hidden="1"/>
    <cellStyle name="Followed Hyperlink" xfId="13201" builtinId="9" hidden="1"/>
    <cellStyle name="Followed Hyperlink" xfId="13209" builtinId="9" hidden="1"/>
    <cellStyle name="Followed Hyperlink" xfId="13217" builtinId="9" hidden="1"/>
    <cellStyle name="Followed Hyperlink" xfId="13225" builtinId="9" hidden="1"/>
    <cellStyle name="Followed Hyperlink" xfId="13235" builtinId="9" hidden="1"/>
    <cellStyle name="Followed Hyperlink" xfId="13240" builtinId="9" hidden="1"/>
    <cellStyle name="Followed Hyperlink" xfId="13245" builtinId="9" hidden="1"/>
    <cellStyle name="Followed Hyperlink" xfId="13249" builtinId="9" hidden="1"/>
    <cellStyle name="Followed Hyperlink" xfId="13253" builtinId="9" hidden="1"/>
    <cellStyle name="Followed Hyperlink" xfId="13257" builtinId="9" hidden="1"/>
    <cellStyle name="Followed Hyperlink" xfId="13261" builtinId="9" hidden="1"/>
    <cellStyle name="Followed Hyperlink" xfId="13268" builtinId="9" hidden="1"/>
    <cellStyle name="Followed Hyperlink" xfId="13276" builtinId="9" hidden="1"/>
    <cellStyle name="Followed Hyperlink" xfId="13324" builtinId="9" hidden="1"/>
    <cellStyle name="Followed Hyperlink" xfId="13310" builtinId="9" hidden="1"/>
    <cellStyle name="Followed Hyperlink" xfId="13294" builtinId="9" hidden="1"/>
    <cellStyle name="Followed Hyperlink" xfId="13287" builtinId="9" hidden="1"/>
    <cellStyle name="Followed Hyperlink" xfId="13293" builtinId="9" hidden="1"/>
    <cellStyle name="Followed Hyperlink" xfId="13301" builtinId="9" hidden="1"/>
    <cellStyle name="Followed Hyperlink" xfId="13309" builtinId="9" hidden="1"/>
    <cellStyle name="Followed Hyperlink" xfId="13317" builtinId="9" hidden="1"/>
    <cellStyle name="Followed Hyperlink" xfId="13327" builtinId="9" hidden="1"/>
    <cellStyle name="Followed Hyperlink" xfId="13335" builtinId="9" hidden="1"/>
    <cellStyle name="Followed Hyperlink" xfId="13343" builtinId="9" hidden="1"/>
    <cellStyle name="Followed Hyperlink" xfId="13351" builtinId="9" hidden="1"/>
    <cellStyle name="Followed Hyperlink" xfId="13361" builtinId="9" hidden="1"/>
    <cellStyle name="Followed Hyperlink" xfId="13366" builtinId="9" hidden="1"/>
    <cellStyle name="Followed Hyperlink" xfId="13371" builtinId="9" hidden="1"/>
    <cellStyle name="Followed Hyperlink" xfId="13375" builtinId="9" hidden="1"/>
    <cellStyle name="Followed Hyperlink" xfId="13379" builtinId="9" hidden="1"/>
    <cellStyle name="Followed Hyperlink" xfId="13383" builtinId="9" hidden="1"/>
    <cellStyle name="Followed Hyperlink" xfId="13387" builtinId="9" hidden="1"/>
    <cellStyle name="Followed Hyperlink" xfId="13394" builtinId="9" hidden="1"/>
    <cellStyle name="Followed Hyperlink" xfId="13402" builtinId="9" hidden="1"/>
    <cellStyle name="Followed Hyperlink" xfId="13450" builtinId="9" hidden="1"/>
    <cellStyle name="Followed Hyperlink" xfId="13436" builtinId="9" hidden="1"/>
    <cellStyle name="Followed Hyperlink" xfId="13420" builtinId="9" hidden="1"/>
    <cellStyle name="Followed Hyperlink" xfId="13413" builtinId="9" hidden="1"/>
    <cellStyle name="Followed Hyperlink" xfId="13419" builtinId="9" hidden="1"/>
    <cellStyle name="Followed Hyperlink" xfId="13427" builtinId="9" hidden="1"/>
    <cellStyle name="Followed Hyperlink" xfId="13435" builtinId="9" hidden="1"/>
    <cellStyle name="Followed Hyperlink" xfId="13443" builtinId="9" hidden="1"/>
    <cellStyle name="Followed Hyperlink" xfId="13453" builtinId="9" hidden="1"/>
    <cellStyle name="Followed Hyperlink" xfId="13461" builtinId="9" hidden="1"/>
    <cellStyle name="Followed Hyperlink" xfId="13469" builtinId="9" hidden="1"/>
    <cellStyle name="Followed Hyperlink" xfId="13477" builtinId="9" hidden="1"/>
    <cellStyle name="Followed Hyperlink" xfId="13487" builtinId="9" hidden="1"/>
    <cellStyle name="Followed Hyperlink" xfId="13492" builtinId="9" hidden="1"/>
    <cellStyle name="Followed Hyperlink" xfId="13497" builtinId="9" hidden="1"/>
    <cellStyle name="Followed Hyperlink" xfId="13501" builtinId="9" hidden="1"/>
    <cellStyle name="Followed Hyperlink" xfId="13505" builtinId="9" hidden="1"/>
    <cellStyle name="Followed Hyperlink" xfId="13509" builtinId="9" hidden="1"/>
    <cellStyle name="Followed Hyperlink" xfId="13513" builtinId="9" hidden="1"/>
    <cellStyle name="Followed Hyperlink" xfId="13520" builtinId="9" hidden="1"/>
    <cellStyle name="Followed Hyperlink" xfId="13528" builtinId="9" hidden="1"/>
    <cellStyle name="Followed Hyperlink" xfId="13576" builtinId="9" hidden="1"/>
    <cellStyle name="Followed Hyperlink" xfId="13562" builtinId="9" hidden="1"/>
    <cellStyle name="Followed Hyperlink" xfId="13546" builtinId="9" hidden="1"/>
    <cellStyle name="Followed Hyperlink" xfId="13539" builtinId="9" hidden="1"/>
    <cellStyle name="Followed Hyperlink" xfId="13545" builtinId="9" hidden="1"/>
    <cellStyle name="Followed Hyperlink" xfId="13553" builtinId="9" hidden="1"/>
    <cellStyle name="Followed Hyperlink" xfId="13561" builtinId="9" hidden="1"/>
    <cellStyle name="Followed Hyperlink" xfId="13569" builtinId="9" hidden="1"/>
    <cellStyle name="Followed Hyperlink" xfId="13579" builtinId="9" hidden="1"/>
    <cellStyle name="Followed Hyperlink" xfId="13587" builtinId="9" hidden="1"/>
    <cellStyle name="Followed Hyperlink" xfId="13595" builtinId="9" hidden="1"/>
    <cellStyle name="Followed Hyperlink" xfId="13603" builtinId="9" hidden="1"/>
    <cellStyle name="Followed Hyperlink" xfId="13613" builtinId="9" hidden="1"/>
    <cellStyle name="Followed Hyperlink" xfId="13618" builtinId="9" hidden="1"/>
    <cellStyle name="Followed Hyperlink" xfId="13623" builtinId="9" hidden="1"/>
    <cellStyle name="Followed Hyperlink" xfId="13627" builtinId="9" hidden="1"/>
    <cellStyle name="Followed Hyperlink" xfId="13631" builtinId="9" hidden="1"/>
    <cellStyle name="Followed Hyperlink" xfId="13635" builtinId="9" hidden="1"/>
    <cellStyle name="Followed Hyperlink" xfId="13639" builtinId="9" hidden="1"/>
    <cellStyle name="Followed Hyperlink" xfId="13646" builtinId="9" hidden="1"/>
    <cellStyle name="Followed Hyperlink" xfId="13654" builtinId="9" hidden="1"/>
    <cellStyle name="Followed Hyperlink" xfId="13702" builtinId="9" hidden="1"/>
    <cellStyle name="Followed Hyperlink" xfId="13688" builtinId="9" hidden="1"/>
    <cellStyle name="Followed Hyperlink" xfId="13672" builtinId="9" hidden="1"/>
    <cellStyle name="Followed Hyperlink" xfId="13665" builtinId="9" hidden="1"/>
    <cellStyle name="Followed Hyperlink" xfId="13671" builtinId="9" hidden="1"/>
    <cellStyle name="Followed Hyperlink" xfId="13679" builtinId="9" hidden="1"/>
    <cellStyle name="Followed Hyperlink" xfId="13687" builtinId="9" hidden="1"/>
    <cellStyle name="Followed Hyperlink" xfId="13695" builtinId="9" hidden="1"/>
    <cellStyle name="Followed Hyperlink" xfId="13705" builtinId="9" hidden="1"/>
    <cellStyle name="Followed Hyperlink" xfId="13713" builtinId="9" hidden="1"/>
    <cellStyle name="Followed Hyperlink" xfId="13721" builtinId="9" hidden="1"/>
    <cellStyle name="Followed Hyperlink" xfId="13729" builtinId="9" hidden="1"/>
    <cellStyle name="Followed Hyperlink" xfId="13739" builtinId="9" hidden="1"/>
    <cellStyle name="Followed Hyperlink" xfId="13744" builtinId="9" hidden="1"/>
    <cellStyle name="Followed Hyperlink" xfId="13749" builtinId="9" hidden="1"/>
    <cellStyle name="Followed Hyperlink" xfId="13753" builtinId="9" hidden="1"/>
    <cellStyle name="Followed Hyperlink" xfId="13757" builtinId="9" hidden="1"/>
    <cellStyle name="Followed Hyperlink" xfId="13761" builtinId="9" hidden="1"/>
    <cellStyle name="Followed Hyperlink" xfId="13765" builtinId="9" hidden="1"/>
    <cellStyle name="Followed Hyperlink" xfId="13772" builtinId="9" hidden="1"/>
    <cellStyle name="Followed Hyperlink" xfId="13780" builtinId="9" hidden="1"/>
    <cellStyle name="Followed Hyperlink" xfId="13828" builtinId="9" hidden="1"/>
    <cellStyle name="Followed Hyperlink" xfId="13814" builtinId="9" hidden="1"/>
    <cellStyle name="Followed Hyperlink" xfId="13798" builtinId="9" hidden="1"/>
    <cellStyle name="Followed Hyperlink" xfId="13791" builtinId="9" hidden="1"/>
    <cellStyle name="Followed Hyperlink" xfId="13797" builtinId="9" hidden="1"/>
    <cellStyle name="Followed Hyperlink" xfId="13805" builtinId="9" hidden="1"/>
    <cellStyle name="Followed Hyperlink" xfId="13813" builtinId="9" hidden="1"/>
    <cellStyle name="Followed Hyperlink" xfId="13821" builtinId="9" hidden="1"/>
    <cellStyle name="Followed Hyperlink" xfId="13831" builtinId="9" hidden="1"/>
    <cellStyle name="Followed Hyperlink" xfId="13839" builtinId="9" hidden="1"/>
    <cellStyle name="Followed Hyperlink" xfId="13847" builtinId="9" hidden="1"/>
    <cellStyle name="Followed Hyperlink" xfId="13855" builtinId="9" hidden="1"/>
    <cellStyle name="Followed Hyperlink" xfId="13865" builtinId="9" hidden="1"/>
    <cellStyle name="Followed Hyperlink" xfId="13870" builtinId="9" hidden="1"/>
    <cellStyle name="Followed Hyperlink" xfId="13875" builtinId="9" hidden="1"/>
    <cellStyle name="Followed Hyperlink" xfId="13879" builtinId="9" hidden="1"/>
    <cellStyle name="Followed Hyperlink" xfId="13883" builtinId="9" hidden="1"/>
    <cellStyle name="Followed Hyperlink" xfId="13887" builtinId="9" hidden="1"/>
    <cellStyle name="Followed Hyperlink" xfId="13891" builtinId="9" hidden="1"/>
    <cellStyle name="Followed Hyperlink" xfId="13898" builtinId="9" hidden="1"/>
    <cellStyle name="Followed Hyperlink" xfId="13906" builtinId="9" hidden="1"/>
    <cellStyle name="Followed Hyperlink" xfId="13954" builtinId="9" hidden="1"/>
    <cellStyle name="Followed Hyperlink" xfId="13940" builtinId="9" hidden="1"/>
    <cellStyle name="Followed Hyperlink" xfId="13924" builtinId="9" hidden="1"/>
    <cellStyle name="Followed Hyperlink" xfId="13917" builtinId="9" hidden="1"/>
    <cellStyle name="Followed Hyperlink" xfId="13923" builtinId="9" hidden="1"/>
    <cellStyle name="Followed Hyperlink" xfId="13931" builtinId="9" hidden="1"/>
    <cellStyle name="Followed Hyperlink" xfId="13939" builtinId="9" hidden="1"/>
    <cellStyle name="Followed Hyperlink" xfId="13947" builtinId="9" hidden="1"/>
    <cellStyle name="Followed Hyperlink" xfId="13957" builtinId="9" hidden="1"/>
    <cellStyle name="Followed Hyperlink" xfId="13965" builtinId="9" hidden="1"/>
    <cellStyle name="Followed Hyperlink" xfId="13973" builtinId="9" hidden="1"/>
    <cellStyle name="Followed Hyperlink" xfId="13981" builtinId="9" hidden="1"/>
    <cellStyle name="Followed Hyperlink" xfId="13991" builtinId="9" hidden="1"/>
    <cellStyle name="Followed Hyperlink" xfId="13996" builtinId="9" hidden="1"/>
    <cellStyle name="Followed Hyperlink" xfId="14001" builtinId="9" hidden="1"/>
    <cellStyle name="Followed Hyperlink" xfId="14005" builtinId="9" hidden="1"/>
    <cellStyle name="Followed Hyperlink" xfId="14009" builtinId="9" hidden="1"/>
    <cellStyle name="Followed Hyperlink" xfId="14013" builtinId="9" hidden="1"/>
    <cellStyle name="Followed Hyperlink" xfId="14017" builtinId="9" hidden="1"/>
    <cellStyle name="Followed Hyperlink" xfId="14024" builtinId="9" hidden="1"/>
    <cellStyle name="Followed Hyperlink" xfId="14032" builtinId="9" hidden="1"/>
    <cellStyle name="Followed Hyperlink" xfId="14080" builtinId="9" hidden="1"/>
    <cellStyle name="Followed Hyperlink" xfId="14066" builtinId="9" hidden="1"/>
    <cellStyle name="Followed Hyperlink" xfId="14050" builtinId="9" hidden="1"/>
    <cellStyle name="Followed Hyperlink" xfId="14043" builtinId="9" hidden="1"/>
    <cellStyle name="Followed Hyperlink" xfId="14049" builtinId="9" hidden="1"/>
    <cellStyle name="Followed Hyperlink" xfId="14057" builtinId="9" hidden="1"/>
    <cellStyle name="Followed Hyperlink" xfId="14065" builtinId="9" hidden="1"/>
    <cellStyle name="Followed Hyperlink" xfId="14073" builtinId="9" hidden="1"/>
    <cellStyle name="Followed Hyperlink" xfId="14083" builtinId="9" hidden="1"/>
    <cellStyle name="Followed Hyperlink" xfId="14091" builtinId="9" hidden="1"/>
    <cellStyle name="Followed Hyperlink" xfId="14099" builtinId="9" hidden="1"/>
    <cellStyle name="Followed Hyperlink" xfId="14107" builtinId="9" hidden="1"/>
    <cellStyle name="Followed Hyperlink" xfId="14117" builtinId="9" hidden="1"/>
    <cellStyle name="Followed Hyperlink" xfId="14122" builtinId="9" hidden="1"/>
    <cellStyle name="Followed Hyperlink" xfId="14127" builtinId="9" hidden="1"/>
    <cellStyle name="Followed Hyperlink" xfId="14131" builtinId="9" hidden="1"/>
    <cellStyle name="Followed Hyperlink" xfId="14135" builtinId="9" hidden="1"/>
    <cellStyle name="Followed Hyperlink" xfId="14139" builtinId="9" hidden="1"/>
    <cellStyle name="Followed Hyperlink" xfId="14143" builtinId="9" hidden="1"/>
    <cellStyle name="Followed Hyperlink" xfId="14150" builtinId="9" hidden="1"/>
    <cellStyle name="Followed Hyperlink" xfId="14158" builtinId="9" hidden="1"/>
    <cellStyle name="Followed Hyperlink" xfId="14206" builtinId="9" hidden="1"/>
    <cellStyle name="Followed Hyperlink" xfId="14192" builtinId="9" hidden="1"/>
    <cellStyle name="Followed Hyperlink" xfId="14176" builtinId="9" hidden="1"/>
    <cellStyle name="Followed Hyperlink" xfId="14169" builtinId="9" hidden="1"/>
    <cellStyle name="Followed Hyperlink" xfId="14175" builtinId="9" hidden="1"/>
    <cellStyle name="Followed Hyperlink" xfId="14183" builtinId="9" hidden="1"/>
    <cellStyle name="Followed Hyperlink" xfId="14191" builtinId="9" hidden="1"/>
    <cellStyle name="Followed Hyperlink" xfId="14199" builtinId="9" hidden="1"/>
    <cellStyle name="Followed Hyperlink" xfId="14209" builtinId="9" hidden="1"/>
    <cellStyle name="Followed Hyperlink" xfId="14217" builtinId="9" hidden="1"/>
    <cellStyle name="Followed Hyperlink" xfId="14225" builtinId="9" hidden="1"/>
    <cellStyle name="Followed Hyperlink" xfId="14233" builtinId="9" hidden="1"/>
    <cellStyle name="Followed Hyperlink" xfId="14243" builtinId="9" hidden="1"/>
    <cellStyle name="Followed Hyperlink" xfId="14248" builtinId="9" hidden="1"/>
    <cellStyle name="Followed Hyperlink" xfId="14253" builtinId="9" hidden="1"/>
    <cellStyle name="Followed Hyperlink" xfId="14257" builtinId="9" hidden="1"/>
    <cellStyle name="Followed Hyperlink" xfId="14261" builtinId="9" hidden="1"/>
    <cellStyle name="Followed Hyperlink" xfId="14265" builtinId="9" hidden="1"/>
    <cellStyle name="Followed Hyperlink" xfId="14269" builtinId="9" hidden="1"/>
    <cellStyle name="Followed Hyperlink" xfId="14276" builtinId="9" hidden="1"/>
    <cellStyle name="Followed Hyperlink" xfId="14284" builtinId="9" hidden="1"/>
    <cellStyle name="Followed Hyperlink" xfId="14332" builtinId="9" hidden="1"/>
    <cellStyle name="Followed Hyperlink" xfId="14318" builtinId="9" hidden="1"/>
    <cellStyle name="Followed Hyperlink" xfId="14302" builtinId="9" hidden="1"/>
    <cellStyle name="Followed Hyperlink" xfId="14295" builtinId="9" hidden="1"/>
    <cellStyle name="Followed Hyperlink" xfId="14301" builtinId="9" hidden="1"/>
    <cellStyle name="Followed Hyperlink" xfId="14309" builtinId="9" hidden="1"/>
    <cellStyle name="Followed Hyperlink" xfId="14317" builtinId="9" hidden="1"/>
    <cellStyle name="Followed Hyperlink" xfId="14325" builtinId="9" hidden="1"/>
    <cellStyle name="Followed Hyperlink" xfId="14335" builtinId="9" hidden="1"/>
    <cellStyle name="Followed Hyperlink" xfId="14343" builtinId="9" hidden="1"/>
    <cellStyle name="Followed Hyperlink" xfId="14351" builtinId="9" hidden="1"/>
    <cellStyle name="Followed Hyperlink" xfId="14359" builtinId="9" hidden="1"/>
    <cellStyle name="Followed Hyperlink" xfId="14369" builtinId="9" hidden="1"/>
    <cellStyle name="Followed Hyperlink" xfId="14374" builtinId="9" hidden="1"/>
    <cellStyle name="Followed Hyperlink" xfId="14379" builtinId="9" hidden="1"/>
    <cellStyle name="Followed Hyperlink" xfId="14383" builtinId="9" hidden="1"/>
    <cellStyle name="Followed Hyperlink" xfId="14387" builtinId="9" hidden="1"/>
    <cellStyle name="Followed Hyperlink" xfId="14391" builtinId="9" hidden="1"/>
    <cellStyle name="Followed Hyperlink" xfId="14395" builtinId="9" hidden="1"/>
    <cellStyle name="Followed Hyperlink" xfId="14402" builtinId="9" hidden="1"/>
    <cellStyle name="Followed Hyperlink" xfId="14410" builtinId="9" hidden="1"/>
    <cellStyle name="Followed Hyperlink" xfId="14458" builtinId="9" hidden="1"/>
    <cellStyle name="Followed Hyperlink" xfId="14444" builtinId="9" hidden="1"/>
    <cellStyle name="Followed Hyperlink" xfId="14428" builtinId="9" hidden="1"/>
    <cellStyle name="Followed Hyperlink" xfId="14421" builtinId="9" hidden="1"/>
    <cellStyle name="Followed Hyperlink" xfId="14427" builtinId="9" hidden="1"/>
    <cellStyle name="Followed Hyperlink" xfId="14435" builtinId="9" hidden="1"/>
    <cellStyle name="Followed Hyperlink" xfId="14443" builtinId="9" hidden="1"/>
    <cellStyle name="Followed Hyperlink" xfId="14451" builtinId="9" hidden="1"/>
    <cellStyle name="Followed Hyperlink" xfId="14461" builtinId="9" hidden="1"/>
    <cellStyle name="Followed Hyperlink" xfId="14469" builtinId="9" hidden="1"/>
    <cellStyle name="Followed Hyperlink" xfId="14477" builtinId="9" hidden="1"/>
    <cellStyle name="Followed Hyperlink" xfId="14485" builtinId="9" hidden="1"/>
    <cellStyle name="Followed Hyperlink" xfId="14495" builtinId="9" hidden="1"/>
    <cellStyle name="Followed Hyperlink" xfId="14500" builtinId="9" hidden="1"/>
    <cellStyle name="Followed Hyperlink" xfId="14505" builtinId="9" hidden="1"/>
    <cellStyle name="Followed Hyperlink" xfId="14509" builtinId="9" hidden="1"/>
    <cellStyle name="Followed Hyperlink" xfId="14513" builtinId="9" hidden="1"/>
    <cellStyle name="Followed Hyperlink" xfId="14517" builtinId="9" hidden="1"/>
    <cellStyle name="Followed Hyperlink" xfId="14521" builtinId="9" hidden="1"/>
    <cellStyle name="Followed Hyperlink" xfId="14528" builtinId="9" hidden="1"/>
    <cellStyle name="Followed Hyperlink" xfId="14536" builtinId="9" hidden="1"/>
    <cellStyle name="Followed Hyperlink" xfId="14584" builtinId="9" hidden="1"/>
    <cellStyle name="Followed Hyperlink" xfId="14570" builtinId="9" hidden="1"/>
    <cellStyle name="Followed Hyperlink" xfId="14554" builtinId="9" hidden="1"/>
    <cellStyle name="Followed Hyperlink" xfId="14547" builtinId="9" hidden="1"/>
    <cellStyle name="Followed Hyperlink" xfId="14553" builtinId="9" hidden="1"/>
    <cellStyle name="Followed Hyperlink" xfId="14561" builtinId="9" hidden="1"/>
    <cellStyle name="Followed Hyperlink" xfId="14569" builtinId="9" hidden="1"/>
    <cellStyle name="Followed Hyperlink" xfId="14577" builtinId="9" hidden="1"/>
    <cellStyle name="Followed Hyperlink" xfId="14587" builtinId="9" hidden="1"/>
    <cellStyle name="Followed Hyperlink" xfId="14595" builtinId="9" hidden="1"/>
    <cellStyle name="Followed Hyperlink" xfId="14603" builtinId="9" hidden="1"/>
    <cellStyle name="Followed Hyperlink" xfId="14611" builtinId="9" hidden="1"/>
    <cellStyle name="Followed Hyperlink" xfId="14621" builtinId="9" hidden="1"/>
    <cellStyle name="Followed Hyperlink" xfId="14626" builtinId="9" hidden="1"/>
    <cellStyle name="Followed Hyperlink" xfId="14631" builtinId="9" hidden="1"/>
    <cellStyle name="Followed Hyperlink" xfId="14635" builtinId="9" hidden="1"/>
    <cellStyle name="Followed Hyperlink" xfId="14639" builtinId="9" hidden="1"/>
    <cellStyle name="Followed Hyperlink" xfId="14643" builtinId="9" hidden="1"/>
    <cellStyle name="Followed Hyperlink" xfId="14647" builtinId="9" hidden="1"/>
    <cellStyle name="Followed Hyperlink" xfId="14654" builtinId="9" hidden="1"/>
    <cellStyle name="Followed Hyperlink" xfId="14662" builtinId="9" hidden="1"/>
    <cellStyle name="Followed Hyperlink" xfId="14710" builtinId="9" hidden="1"/>
    <cellStyle name="Followed Hyperlink" xfId="14696" builtinId="9" hidden="1"/>
    <cellStyle name="Followed Hyperlink" xfId="14680" builtinId="9" hidden="1"/>
    <cellStyle name="Followed Hyperlink" xfId="14673" builtinId="9" hidden="1"/>
    <cellStyle name="Followed Hyperlink" xfId="14679" builtinId="9" hidden="1"/>
    <cellStyle name="Followed Hyperlink" xfId="14687" builtinId="9" hidden="1"/>
    <cellStyle name="Followed Hyperlink" xfId="14695" builtinId="9" hidden="1"/>
    <cellStyle name="Followed Hyperlink" xfId="14703" builtinId="9" hidden="1"/>
    <cellStyle name="Followed Hyperlink" xfId="14713" builtinId="9" hidden="1"/>
    <cellStyle name="Followed Hyperlink" xfId="14721" builtinId="9" hidden="1"/>
    <cellStyle name="Followed Hyperlink" xfId="14729" builtinId="9" hidden="1"/>
    <cellStyle name="Followed Hyperlink" xfId="14737" builtinId="9" hidden="1"/>
    <cellStyle name="Followed Hyperlink" xfId="14747" builtinId="9" hidden="1"/>
    <cellStyle name="Followed Hyperlink" xfId="14752" builtinId="9" hidden="1"/>
    <cellStyle name="Followed Hyperlink" xfId="14757" builtinId="9" hidden="1"/>
    <cellStyle name="Followed Hyperlink" xfId="14761" builtinId="9" hidden="1"/>
    <cellStyle name="Followed Hyperlink" xfId="14765" builtinId="9" hidden="1"/>
    <cellStyle name="Followed Hyperlink" xfId="14769" builtinId="9" hidden="1"/>
    <cellStyle name="Followed Hyperlink" xfId="14773" builtinId="9" hidden="1"/>
    <cellStyle name="Followed Hyperlink" xfId="14780" builtinId="9" hidden="1"/>
    <cellStyle name="Followed Hyperlink" xfId="14788" builtinId="9" hidden="1"/>
    <cellStyle name="Followed Hyperlink" xfId="14836" builtinId="9" hidden="1"/>
    <cellStyle name="Followed Hyperlink" xfId="14822" builtinId="9" hidden="1"/>
    <cellStyle name="Followed Hyperlink" xfId="14806" builtinId="9" hidden="1"/>
    <cellStyle name="Followed Hyperlink" xfId="14799" builtinId="9" hidden="1"/>
    <cellStyle name="Followed Hyperlink" xfId="14805" builtinId="9" hidden="1"/>
    <cellStyle name="Followed Hyperlink" xfId="14813" builtinId="9" hidden="1"/>
    <cellStyle name="Followed Hyperlink" xfId="14821" builtinId="9" hidden="1"/>
    <cellStyle name="Followed Hyperlink" xfId="14829" builtinId="9" hidden="1"/>
    <cellStyle name="Followed Hyperlink" xfId="14839" builtinId="9" hidden="1"/>
    <cellStyle name="Followed Hyperlink" xfId="14847" builtinId="9" hidden="1"/>
    <cellStyle name="Followed Hyperlink" xfId="14855" builtinId="9" hidden="1"/>
    <cellStyle name="Followed Hyperlink" xfId="14863" builtinId="9" hidden="1"/>
    <cellStyle name="Followed Hyperlink" xfId="14873" builtinId="9" hidden="1"/>
    <cellStyle name="Followed Hyperlink" xfId="14878" builtinId="9" hidden="1"/>
    <cellStyle name="Followed Hyperlink" xfId="14883" builtinId="9" hidden="1"/>
    <cellStyle name="Followed Hyperlink" xfId="14887" builtinId="9" hidden="1"/>
    <cellStyle name="Followed Hyperlink" xfId="14891" builtinId="9" hidden="1"/>
    <cellStyle name="Followed Hyperlink" xfId="14895" builtinId="9" hidden="1"/>
    <cellStyle name="Followed Hyperlink" xfId="14899" builtinId="9" hidden="1"/>
    <cellStyle name="Followed Hyperlink" xfId="14906" builtinId="9" hidden="1"/>
    <cellStyle name="Followed Hyperlink" xfId="14914" builtinId="9" hidden="1"/>
    <cellStyle name="Followed Hyperlink" xfId="14962" builtinId="9" hidden="1"/>
    <cellStyle name="Followed Hyperlink" xfId="14948" builtinId="9" hidden="1"/>
    <cellStyle name="Followed Hyperlink" xfId="14932" builtinId="9" hidden="1"/>
    <cellStyle name="Followed Hyperlink" xfId="14925" builtinId="9" hidden="1"/>
    <cellStyle name="Followed Hyperlink" xfId="14931" builtinId="9" hidden="1"/>
    <cellStyle name="Followed Hyperlink" xfId="14939" builtinId="9" hidden="1"/>
    <cellStyle name="Followed Hyperlink" xfId="14947" builtinId="9" hidden="1"/>
    <cellStyle name="Followed Hyperlink" xfId="14955" builtinId="9" hidden="1"/>
    <cellStyle name="Followed Hyperlink" xfId="14965" builtinId="9" hidden="1"/>
    <cellStyle name="Followed Hyperlink" xfId="14973" builtinId="9" hidden="1"/>
    <cellStyle name="Followed Hyperlink" xfId="14981" builtinId="9" hidden="1"/>
    <cellStyle name="Followed Hyperlink" xfId="14989" builtinId="9" hidden="1"/>
    <cellStyle name="Followed Hyperlink" xfId="14999" builtinId="9" hidden="1"/>
    <cellStyle name="Followed Hyperlink" xfId="15004" builtinId="9" hidden="1"/>
    <cellStyle name="Followed Hyperlink" xfId="15009" builtinId="9" hidden="1"/>
    <cellStyle name="Followed Hyperlink" xfId="15013" builtinId="9" hidden="1"/>
    <cellStyle name="Followed Hyperlink" xfId="15017" builtinId="9" hidden="1"/>
    <cellStyle name="Followed Hyperlink" xfId="15021" builtinId="9" hidden="1"/>
    <cellStyle name="Followed Hyperlink" xfId="15025" builtinId="9" hidden="1"/>
    <cellStyle name="Followed Hyperlink" xfId="15032" builtinId="9" hidden="1"/>
    <cellStyle name="Followed Hyperlink" xfId="15040" builtinId="9" hidden="1"/>
    <cellStyle name="Followed Hyperlink" xfId="15088" builtinId="9" hidden="1"/>
    <cellStyle name="Followed Hyperlink" xfId="15074" builtinId="9" hidden="1"/>
    <cellStyle name="Followed Hyperlink" xfId="15058" builtinId="9" hidden="1"/>
    <cellStyle name="Followed Hyperlink" xfId="15051" builtinId="9" hidden="1"/>
    <cellStyle name="Followed Hyperlink" xfId="15057" builtinId="9" hidden="1"/>
    <cellStyle name="Followed Hyperlink" xfId="15065" builtinId="9" hidden="1"/>
    <cellStyle name="Followed Hyperlink" xfId="15073" builtinId="9" hidden="1"/>
    <cellStyle name="Followed Hyperlink" xfId="15081" builtinId="9" hidden="1"/>
    <cellStyle name="Followed Hyperlink" xfId="15091" builtinId="9" hidden="1"/>
    <cellStyle name="Followed Hyperlink" xfId="15099" builtinId="9" hidden="1"/>
    <cellStyle name="Followed Hyperlink" xfId="15107" builtinId="9" hidden="1"/>
    <cellStyle name="Followed Hyperlink" xfId="15115" builtinId="9" hidden="1"/>
    <cellStyle name="Followed Hyperlink" xfId="15125" builtinId="9" hidden="1"/>
    <cellStyle name="Followed Hyperlink" xfId="15130" builtinId="9" hidden="1"/>
    <cellStyle name="Followed Hyperlink" xfId="15135" builtinId="9" hidden="1"/>
    <cellStyle name="Followed Hyperlink" xfId="15139" builtinId="9" hidden="1"/>
    <cellStyle name="Followed Hyperlink" xfId="15143" builtinId="9" hidden="1"/>
    <cellStyle name="Followed Hyperlink" xfId="15147" builtinId="9" hidden="1"/>
    <cellStyle name="Followed Hyperlink" xfId="15151" builtinId="9" hidden="1"/>
    <cellStyle name="Followed Hyperlink" xfId="15158" builtinId="9" hidden="1"/>
    <cellStyle name="Followed Hyperlink" xfId="15166" builtinId="9" hidden="1"/>
    <cellStyle name="Followed Hyperlink" xfId="15214" builtinId="9" hidden="1"/>
    <cellStyle name="Followed Hyperlink" xfId="15200" builtinId="9" hidden="1"/>
    <cellStyle name="Followed Hyperlink" xfId="15184" builtinId="9" hidden="1"/>
    <cellStyle name="Followed Hyperlink" xfId="15177" builtinId="9" hidden="1"/>
    <cellStyle name="Followed Hyperlink" xfId="15183" builtinId="9" hidden="1"/>
    <cellStyle name="Followed Hyperlink" xfId="15191" builtinId="9" hidden="1"/>
    <cellStyle name="Followed Hyperlink" xfId="15199" builtinId="9" hidden="1"/>
    <cellStyle name="Followed Hyperlink" xfId="15207" builtinId="9" hidden="1"/>
    <cellStyle name="Followed Hyperlink" xfId="15217" builtinId="9" hidden="1"/>
    <cellStyle name="Followed Hyperlink" xfId="15225" builtinId="9" hidden="1"/>
    <cellStyle name="Followed Hyperlink" xfId="15233" builtinId="9" hidden="1"/>
    <cellStyle name="Followed Hyperlink" xfId="15241" builtinId="9" hidden="1"/>
    <cellStyle name="Followed Hyperlink" xfId="15251" builtinId="9" hidden="1"/>
    <cellStyle name="Followed Hyperlink" xfId="15256" builtinId="9" hidden="1"/>
    <cellStyle name="Followed Hyperlink" xfId="15261" builtinId="9" hidden="1"/>
    <cellStyle name="Followed Hyperlink" xfId="15265" builtinId="9" hidden="1"/>
    <cellStyle name="Followed Hyperlink" xfId="15269" builtinId="9" hidden="1"/>
    <cellStyle name="Followed Hyperlink" xfId="15273" builtinId="9" hidden="1"/>
    <cellStyle name="Followed Hyperlink" xfId="15277" builtinId="9" hidden="1"/>
    <cellStyle name="Followed Hyperlink" xfId="15284" builtinId="9" hidden="1"/>
    <cellStyle name="Followed Hyperlink" xfId="15292" builtinId="9" hidden="1"/>
    <cellStyle name="Followed Hyperlink" xfId="15340" builtinId="9" hidden="1"/>
    <cellStyle name="Followed Hyperlink" xfId="15326" builtinId="9" hidden="1"/>
    <cellStyle name="Followed Hyperlink" xfId="15310" builtinId="9" hidden="1"/>
    <cellStyle name="Followed Hyperlink" xfId="15303" builtinId="9" hidden="1"/>
    <cellStyle name="Followed Hyperlink" xfId="15309" builtinId="9" hidden="1"/>
    <cellStyle name="Followed Hyperlink" xfId="15317" builtinId="9" hidden="1"/>
    <cellStyle name="Followed Hyperlink" xfId="15325" builtinId="9" hidden="1"/>
    <cellStyle name="Followed Hyperlink" xfId="15333" builtinId="9" hidden="1"/>
    <cellStyle name="Followed Hyperlink" xfId="15343" builtinId="9" hidden="1"/>
    <cellStyle name="Followed Hyperlink" xfId="15351" builtinId="9" hidden="1"/>
    <cellStyle name="Followed Hyperlink" xfId="15359" builtinId="9" hidden="1"/>
    <cellStyle name="Followed Hyperlink" xfId="15367" builtinId="9" hidden="1"/>
    <cellStyle name="Followed Hyperlink" xfId="15377" builtinId="9" hidden="1"/>
    <cellStyle name="Followed Hyperlink" xfId="15382" builtinId="9" hidden="1"/>
    <cellStyle name="Followed Hyperlink" xfId="15387" builtinId="9" hidden="1"/>
    <cellStyle name="Followed Hyperlink" xfId="15391" builtinId="9" hidden="1"/>
    <cellStyle name="Followed Hyperlink" xfId="15395" builtinId="9" hidden="1"/>
    <cellStyle name="Followed Hyperlink" xfId="15399" builtinId="9" hidden="1"/>
    <cellStyle name="Followed Hyperlink" xfId="15403" builtinId="9" hidden="1"/>
    <cellStyle name="Followed Hyperlink" xfId="15410" builtinId="9" hidden="1"/>
    <cellStyle name="Followed Hyperlink" xfId="15418" builtinId="9" hidden="1"/>
    <cellStyle name="Followed Hyperlink" xfId="15466" builtinId="9" hidden="1"/>
    <cellStyle name="Followed Hyperlink" xfId="15452" builtinId="9" hidden="1"/>
    <cellStyle name="Followed Hyperlink" xfId="15436" builtinId="9" hidden="1"/>
    <cellStyle name="Followed Hyperlink" xfId="15429" builtinId="9" hidden="1"/>
    <cellStyle name="Followed Hyperlink" xfId="15435" builtinId="9" hidden="1"/>
    <cellStyle name="Followed Hyperlink" xfId="15443" builtinId="9" hidden="1"/>
    <cellStyle name="Followed Hyperlink" xfId="15451" builtinId="9" hidden="1"/>
    <cellStyle name="Followed Hyperlink" xfId="15459" builtinId="9" hidden="1"/>
    <cellStyle name="Followed Hyperlink" xfId="15469" builtinId="9" hidden="1"/>
    <cellStyle name="Followed Hyperlink" xfId="15477" builtinId="9" hidden="1"/>
    <cellStyle name="Followed Hyperlink" xfId="15485" builtinId="9" hidden="1"/>
    <cellStyle name="Followed Hyperlink" xfId="15493" builtinId="9" hidden="1"/>
    <cellStyle name="Followed Hyperlink" xfId="15503" builtinId="9" hidden="1"/>
    <cellStyle name="Followed Hyperlink" xfId="15508" builtinId="9" hidden="1"/>
    <cellStyle name="Followed Hyperlink" xfId="15513" builtinId="9" hidden="1"/>
    <cellStyle name="Followed Hyperlink" xfId="15517" builtinId="9" hidden="1"/>
    <cellStyle name="Followed Hyperlink" xfId="15521" builtinId="9" hidden="1"/>
    <cellStyle name="Followed Hyperlink" xfId="15525" builtinId="9" hidden="1"/>
    <cellStyle name="Followed Hyperlink" xfId="15529" builtinId="9" hidden="1"/>
    <cellStyle name="Followed Hyperlink" xfId="15536" builtinId="9" hidden="1"/>
    <cellStyle name="Followed Hyperlink" xfId="15544" builtinId="9" hidden="1"/>
    <cellStyle name="Followed Hyperlink" xfId="15592" builtinId="9" hidden="1"/>
    <cellStyle name="Followed Hyperlink" xfId="15578" builtinId="9" hidden="1"/>
    <cellStyle name="Followed Hyperlink" xfId="15562" builtinId="9" hidden="1"/>
    <cellStyle name="Followed Hyperlink" xfId="15555" builtinId="9" hidden="1"/>
    <cellStyle name="Followed Hyperlink" xfId="15561" builtinId="9" hidden="1"/>
    <cellStyle name="Followed Hyperlink" xfId="15569" builtinId="9" hidden="1"/>
    <cellStyle name="Followed Hyperlink" xfId="15577" builtinId="9" hidden="1"/>
    <cellStyle name="Followed Hyperlink" xfId="15585" builtinId="9" hidden="1"/>
    <cellStyle name="Followed Hyperlink" xfId="15595" builtinId="9" hidden="1"/>
    <cellStyle name="Followed Hyperlink" xfId="15603" builtinId="9" hidden="1"/>
    <cellStyle name="Followed Hyperlink" xfId="15611" builtinId="9" hidden="1"/>
    <cellStyle name="Followed Hyperlink" xfId="15619" builtinId="9" hidden="1"/>
    <cellStyle name="Followed Hyperlink" xfId="15629" builtinId="9" hidden="1"/>
    <cellStyle name="Followed Hyperlink" xfId="15634" builtinId="9" hidden="1"/>
    <cellStyle name="Followed Hyperlink" xfId="15639" builtinId="9" hidden="1"/>
    <cellStyle name="Followed Hyperlink" xfId="15643" builtinId="9" hidden="1"/>
    <cellStyle name="Followed Hyperlink" xfId="15647" builtinId="9" hidden="1"/>
    <cellStyle name="Followed Hyperlink" xfId="15651" builtinId="9" hidden="1"/>
    <cellStyle name="Followed Hyperlink" xfId="15655" builtinId="9" hidden="1"/>
    <cellStyle name="Followed Hyperlink" xfId="15662" builtinId="9" hidden="1"/>
    <cellStyle name="Followed Hyperlink" xfId="15670" builtinId="9" hidden="1"/>
    <cellStyle name="Followed Hyperlink" xfId="15718" builtinId="9" hidden="1"/>
    <cellStyle name="Followed Hyperlink" xfId="15704" builtinId="9" hidden="1"/>
    <cellStyle name="Followed Hyperlink" xfId="15688" builtinId="9" hidden="1"/>
    <cellStyle name="Followed Hyperlink" xfId="15681" builtinId="9" hidden="1"/>
    <cellStyle name="Followed Hyperlink" xfId="15687" builtinId="9" hidden="1"/>
    <cellStyle name="Followed Hyperlink" xfId="15695" builtinId="9" hidden="1"/>
    <cellStyle name="Followed Hyperlink" xfId="15703" builtinId="9" hidden="1"/>
    <cellStyle name="Followed Hyperlink" xfId="15711" builtinId="9" hidden="1"/>
    <cellStyle name="Followed Hyperlink" xfId="15721" builtinId="9" hidden="1"/>
    <cellStyle name="Followed Hyperlink" xfId="15729" builtinId="9" hidden="1"/>
    <cellStyle name="Followed Hyperlink" xfId="15737" builtinId="9" hidden="1"/>
    <cellStyle name="Followed Hyperlink" xfId="15745" builtinId="9" hidden="1"/>
    <cellStyle name="Followed Hyperlink" xfId="15755" builtinId="9" hidden="1"/>
    <cellStyle name="Followed Hyperlink" xfId="15760" builtinId="9" hidden="1"/>
    <cellStyle name="Followed Hyperlink" xfId="15765" builtinId="9" hidden="1"/>
    <cellStyle name="Followed Hyperlink" xfId="15769" builtinId="9" hidden="1"/>
    <cellStyle name="Followed Hyperlink" xfId="15773" builtinId="9" hidden="1"/>
    <cellStyle name="Followed Hyperlink" xfId="15777" builtinId="9" hidden="1"/>
    <cellStyle name="Followed Hyperlink" xfId="15781" builtinId="9" hidden="1"/>
    <cellStyle name="Followed Hyperlink" xfId="15788" builtinId="9" hidden="1"/>
    <cellStyle name="Followed Hyperlink" xfId="15796" builtinId="9" hidden="1"/>
    <cellStyle name="Followed Hyperlink" xfId="15844" builtinId="9" hidden="1"/>
    <cellStyle name="Followed Hyperlink" xfId="15830" builtinId="9" hidden="1"/>
    <cellStyle name="Followed Hyperlink" xfId="15814" builtinId="9" hidden="1"/>
    <cellStyle name="Followed Hyperlink" xfId="15807" builtinId="9" hidden="1"/>
    <cellStyle name="Followed Hyperlink" xfId="15813" builtinId="9" hidden="1"/>
    <cellStyle name="Followed Hyperlink" xfId="15821" builtinId="9" hidden="1"/>
    <cellStyle name="Followed Hyperlink" xfId="15829" builtinId="9" hidden="1"/>
    <cellStyle name="Followed Hyperlink" xfId="15837" builtinId="9" hidden="1"/>
    <cellStyle name="Followed Hyperlink" xfId="15847" builtinId="9" hidden="1"/>
    <cellStyle name="Followed Hyperlink" xfId="15855" builtinId="9" hidden="1"/>
    <cellStyle name="Followed Hyperlink" xfId="15863" builtinId="9" hidden="1"/>
    <cellStyle name="Followed Hyperlink" xfId="15871" builtinId="9" hidden="1"/>
    <cellStyle name="Followed Hyperlink" xfId="15881" builtinId="9" hidden="1"/>
    <cellStyle name="Followed Hyperlink" xfId="15886" builtinId="9" hidden="1"/>
    <cellStyle name="Followed Hyperlink" xfId="15891" builtinId="9" hidden="1"/>
    <cellStyle name="Followed Hyperlink" xfId="15895" builtinId="9" hidden="1"/>
    <cellStyle name="Followed Hyperlink" xfId="15899" builtinId="9" hidden="1"/>
    <cellStyle name="Followed Hyperlink" xfId="15903" builtinId="9" hidden="1"/>
    <cellStyle name="Followed Hyperlink" xfId="15907" builtinId="9" hidden="1"/>
    <cellStyle name="Followed Hyperlink" xfId="15914" builtinId="9" hidden="1"/>
    <cellStyle name="Followed Hyperlink" xfId="15922" builtinId="9" hidden="1"/>
    <cellStyle name="Followed Hyperlink" xfId="15970" builtinId="9" hidden="1"/>
    <cellStyle name="Followed Hyperlink" xfId="15956" builtinId="9" hidden="1"/>
    <cellStyle name="Followed Hyperlink" xfId="15940" builtinId="9" hidden="1"/>
    <cellStyle name="Followed Hyperlink" xfId="15933" builtinId="9" hidden="1"/>
    <cellStyle name="Followed Hyperlink" xfId="15939" builtinId="9" hidden="1"/>
    <cellStyle name="Followed Hyperlink" xfId="15947" builtinId="9" hidden="1"/>
    <cellStyle name="Followed Hyperlink" xfId="15955" builtinId="9" hidden="1"/>
    <cellStyle name="Followed Hyperlink" xfId="15963" builtinId="9" hidden="1"/>
    <cellStyle name="Followed Hyperlink" xfId="15973" builtinId="9" hidden="1"/>
    <cellStyle name="Followed Hyperlink" xfId="15981" builtinId="9" hidden="1"/>
    <cellStyle name="Followed Hyperlink" xfId="15989" builtinId="9" hidden="1"/>
    <cellStyle name="Followed Hyperlink" xfId="15997" builtinId="9" hidden="1"/>
    <cellStyle name="Followed Hyperlink" xfId="16007" builtinId="9" hidden="1"/>
    <cellStyle name="Followed Hyperlink" xfId="16012" builtinId="9" hidden="1"/>
    <cellStyle name="Followed Hyperlink" xfId="16017" builtinId="9" hidden="1"/>
    <cellStyle name="Followed Hyperlink" xfId="16021" builtinId="9" hidden="1"/>
    <cellStyle name="Followed Hyperlink" xfId="16025" builtinId="9" hidden="1"/>
    <cellStyle name="Followed Hyperlink" xfId="16029" builtinId="9" hidden="1"/>
    <cellStyle name="Followed Hyperlink" xfId="16033" builtinId="9" hidden="1"/>
    <cellStyle name="Followed Hyperlink" xfId="16040" builtinId="9" hidden="1"/>
    <cellStyle name="Followed Hyperlink" xfId="16048" builtinId="9" hidden="1"/>
    <cellStyle name="Followed Hyperlink" xfId="16096" builtinId="9" hidden="1"/>
    <cellStyle name="Followed Hyperlink" xfId="16082" builtinId="9" hidden="1"/>
    <cellStyle name="Followed Hyperlink" xfId="16066" builtinId="9" hidden="1"/>
    <cellStyle name="Followed Hyperlink" xfId="16059" builtinId="9" hidden="1"/>
    <cellStyle name="Followed Hyperlink" xfId="16065" builtinId="9" hidden="1"/>
    <cellStyle name="Followed Hyperlink" xfId="16073" builtinId="9" hidden="1"/>
    <cellStyle name="Followed Hyperlink" xfId="16081" builtinId="9" hidden="1"/>
    <cellStyle name="Followed Hyperlink" xfId="16089" builtinId="9" hidden="1"/>
    <cellStyle name="Followed Hyperlink" xfId="16099" builtinId="9" hidden="1"/>
    <cellStyle name="Followed Hyperlink" xfId="16107" builtinId="9" hidden="1"/>
    <cellStyle name="Followed Hyperlink" xfId="16115" builtinId="9" hidden="1"/>
    <cellStyle name="Followed Hyperlink" xfId="16123" builtinId="9" hidden="1"/>
    <cellStyle name="Followed Hyperlink" xfId="16133" builtinId="9" hidden="1"/>
    <cellStyle name="Followed Hyperlink" xfId="16138" builtinId="9" hidden="1"/>
    <cellStyle name="Followed Hyperlink" xfId="16143" builtinId="9" hidden="1"/>
    <cellStyle name="Followed Hyperlink" xfId="16147" builtinId="9" hidden="1"/>
    <cellStyle name="Followed Hyperlink" xfId="16151" builtinId="9" hidden="1"/>
    <cellStyle name="Followed Hyperlink" xfId="16155" builtinId="9" hidden="1"/>
    <cellStyle name="Followed Hyperlink" xfId="16159" builtinId="9" hidden="1"/>
    <cellStyle name="Followed Hyperlink" xfId="16166" builtinId="9" hidden="1"/>
    <cellStyle name="Followed Hyperlink" xfId="16174" builtinId="9" hidden="1"/>
    <cellStyle name="Followed Hyperlink" xfId="16222" builtinId="9" hidden="1"/>
    <cellStyle name="Followed Hyperlink" xfId="16208" builtinId="9" hidden="1"/>
    <cellStyle name="Followed Hyperlink" xfId="16192" builtinId="9" hidden="1"/>
    <cellStyle name="Followed Hyperlink" xfId="16185" builtinId="9" hidden="1"/>
    <cellStyle name="Followed Hyperlink" xfId="16191" builtinId="9" hidden="1"/>
    <cellStyle name="Followed Hyperlink" xfId="16199" builtinId="9" hidden="1"/>
    <cellStyle name="Followed Hyperlink" xfId="16207" builtinId="9" hidden="1"/>
    <cellStyle name="Followed Hyperlink" xfId="16215" builtinId="9" hidden="1"/>
    <cellStyle name="Followed Hyperlink" xfId="16225" builtinId="9" hidden="1"/>
    <cellStyle name="Followed Hyperlink" xfId="16233" builtinId="9" hidden="1"/>
    <cellStyle name="Followed Hyperlink" xfId="16241" builtinId="9" hidden="1"/>
    <cellStyle name="Followed Hyperlink" xfId="16249" builtinId="9" hidden="1"/>
    <cellStyle name="Followed Hyperlink" xfId="16259" builtinId="9" hidden="1"/>
    <cellStyle name="Followed Hyperlink" xfId="16264" builtinId="9" hidden="1"/>
    <cellStyle name="Followed Hyperlink" xfId="16269" builtinId="9" hidden="1"/>
    <cellStyle name="Followed Hyperlink" xfId="16273" builtinId="9" hidden="1"/>
    <cellStyle name="Followed Hyperlink" xfId="16277" builtinId="9" hidden="1"/>
    <cellStyle name="Followed Hyperlink" xfId="16281" builtinId="9" hidden="1"/>
    <cellStyle name="Followed Hyperlink" xfId="16285" builtinId="9" hidden="1"/>
    <cellStyle name="Followed Hyperlink" xfId="16292" builtinId="9" hidden="1"/>
    <cellStyle name="Followed Hyperlink" xfId="16300" builtinId="9" hidden="1"/>
    <cellStyle name="Followed Hyperlink" xfId="16348" builtinId="9" hidden="1"/>
    <cellStyle name="Followed Hyperlink" xfId="16334" builtinId="9" hidden="1"/>
    <cellStyle name="Followed Hyperlink" xfId="16318" builtinId="9" hidden="1"/>
    <cellStyle name="Followed Hyperlink" xfId="16311" builtinId="9" hidden="1"/>
    <cellStyle name="Followed Hyperlink" xfId="16317" builtinId="9" hidden="1"/>
    <cellStyle name="Followed Hyperlink" xfId="16325" builtinId="9" hidden="1"/>
    <cellStyle name="Followed Hyperlink" xfId="16333" builtinId="9" hidden="1"/>
    <cellStyle name="Followed Hyperlink" xfId="16341" builtinId="9" hidden="1"/>
    <cellStyle name="Followed Hyperlink" xfId="16351" builtinId="9" hidden="1"/>
    <cellStyle name="Followed Hyperlink" xfId="16359" builtinId="9" hidden="1"/>
    <cellStyle name="Followed Hyperlink" xfId="16367" builtinId="9" hidden="1"/>
    <cellStyle name="Followed Hyperlink" xfId="16375" builtinId="9" hidden="1"/>
    <cellStyle name="Followed Hyperlink" xfId="16385" builtinId="9" hidden="1"/>
    <cellStyle name="Followed Hyperlink" xfId="16390" builtinId="9" hidden="1"/>
    <cellStyle name="Followed Hyperlink" xfId="16395" builtinId="9" hidden="1"/>
    <cellStyle name="Followed Hyperlink" xfId="16399" builtinId="9" hidden="1"/>
    <cellStyle name="Followed Hyperlink" xfId="16403" builtinId="9" hidden="1"/>
    <cellStyle name="Followed Hyperlink" xfId="16407" builtinId="9" hidden="1"/>
    <cellStyle name="Followed Hyperlink" xfId="16411" builtinId="9" hidden="1"/>
    <cellStyle name="Followed Hyperlink" xfId="16418" builtinId="9" hidden="1"/>
    <cellStyle name="Followed Hyperlink" xfId="16426" builtinId="9" hidden="1"/>
    <cellStyle name="Followed Hyperlink" xfId="16474" builtinId="9" hidden="1"/>
    <cellStyle name="Followed Hyperlink" xfId="16460" builtinId="9" hidden="1"/>
    <cellStyle name="Followed Hyperlink" xfId="16444" builtinId="9" hidden="1"/>
    <cellStyle name="Followed Hyperlink" xfId="16437" builtinId="9" hidden="1"/>
    <cellStyle name="Followed Hyperlink" xfId="16443" builtinId="9" hidden="1"/>
    <cellStyle name="Followed Hyperlink" xfId="16451" builtinId="9" hidden="1"/>
    <cellStyle name="Followed Hyperlink" xfId="16459" builtinId="9" hidden="1"/>
    <cellStyle name="Followed Hyperlink" xfId="16467" builtinId="9" hidden="1"/>
    <cellStyle name="Followed Hyperlink" xfId="16477" builtinId="9" hidden="1"/>
    <cellStyle name="Followed Hyperlink" xfId="16485" builtinId="9" hidden="1"/>
    <cellStyle name="Followed Hyperlink" xfId="16493" builtinId="9" hidden="1"/>
    <cellStyle name="Followed Hyperlink" xfId="16501" builtinId="9" hidden="1"/>
    <cellStyle name="Followed Hyperlink" xfId="16511" builtinId="9" hidden="1"/>
    <cellStyle name="Followed Hyperlink" xfId="16516" builtinId="9" hidden="1"/>
    <cellStyle name="Followed Hyperlink" xfId="16521" builtinId="9" hidden="1"/>
    <cellStyle name="Followed Hyperlink" xfId="16525" builtinId="9" hidden="1"/>
    <cellStyle name="Followed Hyperlink" xfId="16529" builtinId="9" hidden="1"/>
    <cellStyle name="Followed Hyperlink" xfId="16533" builtinId="9" hidden="1"/>
    <cellStyle name="Followed Hyperlink" xfId="16537" builtinId="9" hidden="1"/>
    <cellStyle name="Followed Hyperlink" xfId="16544" builtinId="9" hidden="1"/>
    <cellStyle name="Followed Hyperlink" xfId="16552" builtinId="9" hidden="1"/>
    <cellStyle name="Followed Hyperlink" xfId="16600" builtinId="9" hidden="1"/>
    <cellStyle name="Followed Hyperlink" xfId="16586" builtinId="9" hidden="1"/>
    <cellStyle name="Followed Hyperlink" xfId="16570" builtinId="9" hidden="1"/>
    <cellStyle name="Followed Hyperlink" xfId="16563" builtinId="9" hidden="1"/>
    <cellStyle name="Followed Hyperlink" xfId="16569" builtinId="9" hidden="1"/>
    <cellStyle name="Followed Hyperlink" xfId="16577" builtinId="9" hidden="1"/>
    <cellStyle name="Followed Hyperlink" xfId="16585" builtinId="9" hidden="1"/>
    <cellStyle name="Followed Hyperlink" xfId="16593" builtinId="9" hidden="1"/>
    <cellStyle name="Followed Hyperlink" xfId="16603" builtinId="9" hidden="1"/>
    <cellStyle name="Followed Hyperlink" xfId="16611" builtinId="9" hidden="1"/>
    <cellStyle name="Followed Hyperlink" xfId="16619" builtinId="9" hidden="1"/>
    <cellStyle name="Followed Hyperlink" xfId="16627" builtinId="9" hidden="1"/>
    <cellStyle name="Followed Hyperlink" xfId="16637" builtinId="9" hidden="1"/>
    <cellStyle name="Followed Hyperlink" xfId="16642" builtinId="9" hidden="1"/>
    <cellStyle name="Followed Hyperlink" xfId="16647" builtinId="9" hidden="1"/>
    <cellStyle name="Followed Hyperlink" xfId="16651" builtinId="9" hidden="1"/>
    <cellStyle name="Followed Hyperlink" xfId="16655" builtinId="9" hidden="1"/>
    <cellStyle name="Followed Hyperlink" xfId="16659" builtinId="9" hidden="1"/>
    <cellStyle name="Followed Hyperlink" xfId="16663" builtinId="9" hidden="1"/>
    <cellStyle name="Followed Hyperlink" xfId="16670" builtinId="9" hidden="1"/>
    <cellStyle name="Followed Hyperlink" xfId="16678" builtinId="9" hidden="1"/>
    <cellStyle name="Followed Hyperlink" xfId="16726" builtinId="9" hidden="1"/>
    <cellStyle name="Followed Hyperlink" xfId="16712" builtinId="9" hidden="1"/>
    <cellStyle name="Followed Hyperlink" xfId="16696" builtinId="9" hidden="1"/>
    <cellStyle name="Followed Hyperlink" xfId="16689" builtinId="9" hidden="1"/>
    <cellStyle name="Followed Hyperlink" xfId="16695" builtinId="9" hidden="1"/>
    <cellStyle name="Followed Hyperlink" xfId="16703" builtinId="9" hidden="1"/>
    <cellStyle name="Followed Hyperlink" xfId="16711" builtinId="9" hidden="1"/>
    <cellStyle name="Followed Hyperlink" xfId="16719" builtinId="9" hidden="1"/>
    <cellStyle name="Followed Hyperlink" xfId="16729" builtinId="9" hidden="1"/>
    <cellStyle name="Followed Hyperlink" xfId="16737" builtinId="9" hidden="1"/>
    <cellStyle name="Followed Hyperlink" xfId="16745" builtinId="9" hidden="1"/>
    <cellStyle name="Followed Hyperlink" xfId="16753" builtinId="9" hidden="1"/>
    <cellStyle name="Followed Hyperlink" xfId="16763" builtinId="9" hidden="1"/>
    <cellStyle name="Followed Hyperlink" xfId="16768" builtinId="9" hidden="1"/>
    <cellStyle name="Followed Hyperlink" xfId="16773" builtinId="9" hidden="1"/>
    <cellStyle name="Followed Hyperlink" xfId="16777" builtinId="9" hidden="1"/>
    <cellStyle name="Followed Hyperlink" xfId="16781" builtinId="9" hidden="1"/>
    <cellStyle name="Followed Hyperlink" xfId="16785" builtinId="9" hidden="1"/>
    <cellStyle name="Followed Hyperlink" xfId="16789" builtinId="9" hidden="1"/>
    <cellStyle name="Followed Hyperlink" xfId="16796" builtinId="9" hidden="1"/>
    <cellStyle name="Followed Hyperlink" xfId="16804" builtinId="9" hidden="1"/>
    <cellStyle name="Followed Hyperlink" xfId="16852" builtinId="9" hidden="1"/>
    <cellStyle name="Followed Hyperlink" xfId="16838" builtinId="9" hidden="1"/>
    <cellStyle name="Followed Hyperlink" xfId="16822" builtinId="9" hidden="1"/>
    <cellStyle name="Followed Hyperlink" xfId="16815" builtinId="9" hidden="1"/>
    <cellStyle name="Followed Hyperlink" xfId="16821" builtinId="9" hidden="1"/>
    <cellStyle name="Followed Hyperlink" xfId="16829" builtinId="9" hidden="1"/>
    <cellStyle name="Followed Hyperlink" xfId="16837" builtinId="9" hidden="1"/>
    <cellStyle name="Followed Hyperlink" xfId="16845" builtinId="9" hidden="1"/>
    <cellStyle name="Followed Hyperlink" xfId="16855" builtinId="9" hidden="1"/>
    <cellStyle name="Followed Hyperlink" xfId="16863" builtinId="9" hidden="1"/>
    <cellStyle name="Followed Hyperlink" xfId="16871" builtinId="9" hidden="1"/>
    <cellStyle name="Followed Hyperlink" xfId="16879" builtinId="9" hidden="1"/>
    <cellStyle name="Followed Hyperlink" xfId="16889" builtinId="9" hidden="1"/>
    <cellStyle name="Followed Hyperlink" xfId="16894" builtinId="9" hidden="1"/>
    <cellStyle name="Followed Hyperlink" xfId="16899" builtinId="9" hidden="1"/>
    <cellStyle name="Followed Hyperlink" xfId="16903" builtinId="9" hidden="1"/>
    <cellStyle name="Followed Hyperlink" xfId="16907" builtinId="9" hidden="1"/>
    <cellStyle name="Followed Hyperlink" xfId="16911" builtinId="9" hidden="1"/>
    <cellStyle name="Followed Hyperlink" xfId="16915" builtinId="9" hidden="1"/>
    <cellStyle name="Followed Hyperlink" xfId="16922" builtinId="9" hidden="1"/>
    <cellStyle name="Followed Hyperlink" xfId="16930" builtinId="9" hidden="1"/>
    <cellStyle name="Followed Hyperlink" xfId="16978" builtinId="9" hidden="1"/>
    <cellStyle name="Followed Hyperlink" xfId="16964" builtinId="9" hidden="1"/>
    <cellStyle name="Followed Hyperlink" xfId="16948" builtinId="9" hidden="1"/>
    <cellStyle name="Followed Hyperlink" xfId="16941" builtinId="9" hidden="1"/>
    <cellStyle name="Followed Hyperlink" xfId="16947" builtinId="9" hidden="1"/>
    <cellStyle name="Followed Hyperlink" xfId="16955" builtinId="9" hidden="1"/>
    <cellStyle name="Followed Hyperlink" xfId="16963" builtinId="9" hidden="1"/>
    <cellStyle name="Followed Hyperlink" xfId="16971" builtinId="9" hidden="1"/>
    <cellStyle name="Followed Hyperlink" xfId="16981" builtinId="9" hidden="1"/>
    <cellStyle name="Followed Hyperlink" xfId="16989" builtinId="9" hidden="1"/>
    <cellStyle name="Followed Hyperlink" xfId="16997" builtinId="9" hidden="1"/>
    <cellStyle name="Followed Hyperlink" xfId="17005" builtinId="9" hidden="1"/>
    <cellStyle name="Followed Hyperlink" xfId="17015" builtinId="9" hidden="1"/>
    <cellStyle name="Followed Hyperlink" xfId="17020" builtinId="9" hidden="1"/>
    <cellStyle name="Followed Hyperlink" xfId="17025" builtinId="9" hidden="1"/>
    <cellStyle name="Followed Hyperlink" xfId="17029" builtinId="9" hidden="1"/>
    <cellStyle name="Followed Hyperlink" xfId="17033" builtinId="9" hidden="1"/>
    <cellStyle name="Followed Hyperlink" xfId="17037" builtinId="9" hidden="1"/>
    <cellStyle name="Followed Hyperlink" xfId="17041" builtinId="9" hidden="1"/>
    <cellStyle name="Followed Hyperlink" xfId="17048" builtinId="9" hidden="1"/>
    <cellStyle name="Followed Hyperlink" xfId="17056" builtinId="9" hidden="1"/>
    <cellStyle name="Followed Hyperlink" xfId="17104" builtinId="9" hidden="1"/>
    <cellStyle name="Followed Hyperlink" xfId="17090" builtinId="9" hidden="1"/>
    <cellStyle name="Followed Hyperlink" xfId="17074" builtinId="9" hidden="1"/>
    <cellStyle name="Followed Hyperlink" xfId="17067" builtinId="9" hidden="1"/>
    <cellStyle name="Followed Hyperlink" xfId="17073" builtinId="9" hidden="1"/>
    <cellStyle name="Followed Hyperlink" xfId="17081" builtinId="9" hidden="1"/>
    <cellStyle name="Followed Hyperlink" xfId="17089" builtinId="9" hidden="1"/>
    <cellStyle name="Followed Hyperlink" xfId="17097" builtinId="9" hidden="1"/>
    <cellStyle name="Followed Hyperlink" xfId="17107" builtinId="9" hidden="1"/>
    <cellStyle name="Followed Hyperlink" xfId="17115" builtinId="9" hidden="1"/>
    <cellStyle name="Followed Hyperlink" xfId="17123" builtinId="9" hidden="1"/>
    <cellStyle name="Followed Hyperlink" xfId="17131" builtinId="9" hidden="1"/>
    <cellStyle name="Followed Hyperlink" xfId="17141" builtinId="9" hidden="1"/>
    <cellStyle name="Followed Hyperlink" xfId="17146" builtinId="9" hidden="1"/>
    <cellStyle name="Followed Hyperlink" xfId="17151" builtinId="9" hidden="1"/>
    <cellStyle name="Followed Hyperlink" xfId="17155" builtinId="9" hidden="1"/>
    <cellStyle name="Followed Hyperlink" xfId="17159" builtinId="9" hidden="1"/>
    <cellStyle name="Followed Hyperlink" xfId="17163" builtinId="9" hidden="1"/>
    <cellStyle name="Followed Hyperlink" xfId="17167" builtinId="9" hidden="1"/>
    <cellStyle name="Followed Hyperlink" xfId="17174" builtinId="9" hidden="1"/>
    <cellStyle name="Followed Hyperlink" xfId="17182" builtinId="9" hidden="1"/>
    <cellStyle name="Followed Hyperlink" xfId="17230" builtinId="9" hidden="1"/>
    <cellStyle name="Followed Hyperlink" xfId="17216" builtinId="9" hidden="1"/>
    <cellStyle name="Followed Hyperlink" xfId="17200" builtinId="9" hidden="1"/>
    <cellStyle name="Followed Hyperlink" xfId="17193" builtinId="9" hidden="1"/>
    <cellStyle name="Followed Hyperlink" xfId="17199" builtinId="9" hidden="1"/>
    <cellStyle name="Followed Hyperlink" xfId="17207" builtinId="9" hidden="1"/>
    <cellStyle name="Followed Hyperlink" xfId="17215" builtinId="9" hidden="1"/>
    <cellStyle name="Followed Hyperlink" xfId="17223" builtinId="9" hidden="1"/>
    <cellStyle name="Followed Hyperlink" xfId="17233" builtinId="9" hidden="1"/>
    <cellStyle name="Followed Hyperlink" xfId="17241" builtinId="9" hidden="1"/>
    <cellStyle name="Followed Hyperlink" xfId="17249" builtinId="9" hidden="1"/>
    <cellStyle name="Followed Hyperlink" xfId="17257" builtinId="9" hidden="1"/>
    <cellStyle name="Followed Hyperlink" xfId="17267" builtinId="9" hidden="1"/>
    <cellStyle name="Followed Hyperlink" xfId="17272" builtinId="9" hidden="1"/>
    <cellStyle name="Followed Hyperlink" xfId="17277" builtinId="9" hidden="1"/>
    <cellStyle name="Followed Hyperlink" xfId="17281" builtinId="9" hidden="1"/>
    <cellStyle name="Followed Hyperlink" xfId="17285" builtinId="9" hidden="1"/>
    <cellStyle name="Followed Hyperlink" xfId="17289" builtinId="9" hidden="1"/>
    <cellStyle name="Followed Hyperlink" xfId="17293" builtinId="9" hidden="1"/>
    <cellStyle name="Followed Hyperlink" xfId="17300" builtinId="9" hidden="1"/>
    <cellStyle name="Followed Hyperlink" xfId="17308" builtinId="9" hidden="1"/>
    <cellStyle name="Followed Hyperlink" xfId="17356" builtinId="9" hidden="1"/>
    <cellStyle name="Followed Hyperlink" xfId="17342" builtinId="9" hidden="1"/>
    <cellStyle name="Followed Hyperlink" xfId="17326" builtinId="9" hidden="1"/>
    <cellStyle name="Followed Hyperlink" xfId="17319" builtinId="9" hidden="1"/>
    <cellStyle name="Followed Hyperlink" xfId="17325" builtinId="9" hidden="1"/>
    <cellStyle name="Followed Hyperlink" xfId="17333" builtinId="9" hidden="1"/>
    <cellStyle name="Followed Hyperlink" xfId="17341" builtinId="9" hidden="1"/>
    <cellStyle name="Followed Hyperlink" xfId="17349" builtinId="9" hidden="1"/>
    <cellStyle name="Followed Hyperlink" xfId="17359" builtinId="9" hidden="1"/>
    <cellStyle name="Followed Hyperlink" xfId="17367" builtinId="9" hidden="1"/>
    <cellStyle name="Followed Hyperlink" xfId="17375" builtinId="9" hidden="1"/>
    <cellStyle name="Followed Hyperlink" xfId="17383" builtinId="9" hidden="1"/>
    <cellStyle name="Followed Hyperlink" xfId="17393" builtinId="9" hidden="1"/>
    <cellStyle name="Followed Hyperlink" xfId="17398" builtinId="9" hidden="1"/>
    <cellStyle name="Followed Hyperlink" xfId="17403" builtinId="9" hidden="1"/>
    <cellStyle name="Followed Hyperlink" xfId="17407" builtinId="9" hidden="1"/>
    <cellStyle name="Followed Hyperlink" xfId="17411" builtinId="9" hidden="1"/>
    <cellStyle name="Followed Hyperlink" xfId="17415" builtinId="9" hidden="1"/>
    <cellStyle name="Followed Hyperlink" xfId="17419" builtinId="9" hidden="1"/>
    <cellStyle name="Followed Hyperlink" xfId="17426" builtinId="9" hidden="1"/>
    <cellStyle name="Followed Hyperlink" xfId="17434" builtinId="9" hidden="1"/>
    <cellStyle name="Followed Hyperlink" xfId="17482" builtinId="9" hidden="1"/>
    <cellStyle name="Followed Hyperlink" xfId="17468" builtinId="9" hidden="1"/>
    <cellStyle name="Followed Hyperlink" xfId="17452" builtinId="9" hidden="1"/>
    <cellStyle name="Followed Hyperlink" xfId="17445" builtinId="9" hidden="1"/>
    <cellStyle name="Followed Hyperlink" xfId="17451" builtinId="9" hidden="1"/>
    <cellStyle name="Followed Hyperlink" xfId="17459" builtinId="9" hidden="1"/>
    <cellStyle name="Followed Hyperlink" xfId="17467" builtinId="9" hidden="1"/>
    <cellStyle name="Followed Hyperlink" xfId="17475" builtinId="9" hidden="1"/>
    <cellStyle name="Followed Hyperlink" xfId="17485" builtinId="9" hidden="1"/>
    <cellStyle name="Followed Hyperlink" xfId="17493" builtinId="9" hidden="1"/>
    <cellStyle name="Followed Hyperlink" xfId="17501" builtinId="9" hidden="1"/>
    <cellStyle name="Followed Hyperlink" xfId="17509" builtinId="9" hidden="1"/>
    <cellStyle name="Followed Hyperlink" xfId="17519" builtinId="9" hidden="1"/>
    <cellStyle name="Followed Hyperlink" xfId="17524" builtinId="9" hidden="1"/>
    <cellStyle name="Followed Hyperlink" xfId="17529" builtinId="9" hidden="1"/>
    <cellStyle name="Followed Hyperlink" xfId="17533" builtinId="9" hidden="1"/>
    <cellStyle name="Followed Hyperlink" xfId="17537" builtinId="9" hidden="1"/>
    <cellStyle name="Followed Hyperlink" xfId="17541" builtinId="9" hidden="1"/>
    <cellStyle name="Followed Hyperlink" xfId="17545" builtinId="9" hidden="1"/>
    <cellStyle name="Followed Hyperlink" xfId="17552" builtinId="9" hidden="1"/>
    <cellStyle name="Followed Hyperlink" xfId="17560" builtinId="9" hidden="1"/>
    <cellStyle name="Followed Hyperlink" xfId="17608" builtinId="9" hidden="1"/>
    <cellStyle name="Followed Hyperlink" xfId="17594" builtinId="9" hidden="1"/>
    <cellStyle name="Followed Hyperlink" xfId="17578" builtinId="9" hidden="1"/>
    <cellStyle name="Followed Hyperlink" xfId="17571" builtinId="9" hidden="1"/>
    <cellStyle name="Followed Hyperlink" xfId="17577" builtinId="9" hidden="1"/>
    <cellStyle name="Followed Hyperlink" xfId="17585" builtinId="9" hidden="1"/>
    <cellStyle name="Followed Hyperlink" xfId="17593" builtinId="9" hidden="1"/>
    <cellStyle name="Followed Hyperlink" xfId="17601" builtinId="9" hidden="1"/>
    <cellStyle name="Followed Hyperlink" xfId="17611" builtinId="9" hidden="1"/>
    <cellStyle name="Followed Hyperlink" xfId="17619" builtinId="9" hidden="1"/>
    <cellStyle name="Followed Hyperlink" xfId="17627" builtinId="9" hidden="1"/>
    <cellStyle name="Followed Hyperlink" xfId="17635" builtinId="9" hidden="1"/>
    <cellStyle name="Followed Hyperlink" xfId="17645" builtinId="9" hidden="1"/>
    <cellStyle name="Followed Hyperlink" xfId="17650" builtinId="9" hidden="1"/>
    <cellStyle name="Followed Hyperlink" xfId="17655" builtinId="9" hidden="1"/>
    <cellStyle name="Followed Hyperlink" xfId="17659" builtinId="9" hidden="1"/>
    <cellStyle name="Followed Hyperlink" xfId="17663" builtinId="9" hidden="1"/>
    <cellStyle name="Followed Hyperlink" xfId="17667" builtinId="9" hidden="1"/>
    <cellStyle name="Followed Hyperlink" xfId="17671" builtinId="9" hidden="1"/>
    <cellStyle name="Followed Hyperlink" xfId="17678" builtinId="9" hidden="1"/>
    <cellStyle name="Followed Hyperlink" xfId="17686" builtinId="9" hidden="1"/>
    <cellStyle name="Followed Hyperlink" xfId="17734" builtinId="9" hidden="1"/>
    <cellStyle name="Followed Hyperlink" xfId="17720" builtinId="9" hidden="1"/>
    <cellStyle name="Followed Hyperlink" xfId="17704" builtinId="9" hidden="1"/>
    <cellStyle name="Followed Hyperlink" xfId="17697" builtinId="9" hidden="1"/>
    <cellStyle name="Followed Hyperlink" xfId="17703" builtinId="9" hidden="1"/>
    <cellStyle name="Followed Hyperlink" xfId="17711" builtinId="9" hidden="1"/>
    <cellStyle name="Followed Hyperlink" xfId="17719" builtinId="9" hidden="1"/>
    <cellStyle name="Followed Hyperlink" xfId="17727" builtinId="9" hidden="1"/>
    <cellStyle name="Followed Hyperlink" xfId="17737" builtinId="9" hidden="1"/>
    <cellStyle name="Followed Hyperlink" xfId="17745" builtinId="9" hidden="1"/>
    <cellStyle name="Followed Hyperlink" xfId="17753" builtinId="9" hidden="1"/>
    <cellStyle name="Followed Hyperlink" xfId="17761" builtinId="9" hidden="1"/>
    <cellStyle name="Followed Hyperlink" xfId="17771" builtinId="9" hidden="1"/>
    <cellStyle name="Followed Hyperlink" xfId="17776" builtinId="9" hidden="1"/>
    <cellStyle name="Followed Hyperlink" xfId="17781" builtinId="9" hidden="1"/>
    <cellStyle name="Followed Hyperlink" xfId="17785" builtinId="9" hidden="1"/>
    <cellStyle name="Followed Hyperlink" xfId="17789" builtinId="9" hidden="1"/>
    <cellStyle name="Followed Hyperlink" xfId="17793" builtinId="9" hidden="1"/>
    <cellStyle name="Followed Hyperlink" xfId="17797" builtinId="9" hidden="1"/>
    <cellStyle name="Followed Hyperlink" xfId="17804" builtinId="9" hidden="1"/>
    <cellStyle name="Followed Hyperlink" xfId="17812" builtinId="9" hidden="1"/>
    <cellStyle name="Followed Hyperlink" xfId="17860" builtinId="9" hidden="1"/>
    <cellStyle name="Followed Hyperlink" xfId="17846" builtinId="9" hidden="1"/>
    <cellStyle name="Followed Hyperlink" xfId="17830" builtinId="9" hidden="1"/>
    <cellStyle name="Followed Hyperlink" xfId="17823" builtinId="9" hidden="1"/>
    <cellStyle name="Followed Hyperlink" xfId="17829" builtinId="9" hidden="1"/>
    <cellStyle name="Followed Hyperlink" xfId="17837" builtinId="9" hidden="1"/>
    <cellStyle name="Followed Hyperlink" xfId="17845" builtinId="9" hidden="1"/>
    <cellStyle name="Followed Hyperlink" xfId="17853" builtinId="9" hidden="1"/>
    <cellStyle name="Followed Hyperlink" xfId="17863" builtinId="9" hidden="1"/>
    <cellStyle name="Followed Hyperlink" xfId="17871" builtinId="9" hidden="1"/>
    <cellStyle name="Followed Hyperlink" xfId="17879" builtinId="9" hidden="1"/>
    <cellStyle name="Followed Hyperlink" xfId="17887" builtinId="9" hidden="1"/>
    <cellStyle name="Followed Hyperlink" xfId="17897" builtinId="9" hidden="1"/>
    <cellStyle name="Followed Hyperlink" xfId="17902" builtinId="9" hidden="1"/>
    <cellStyle name="Followed Hyperlink" xfId="17907" builtinId="9" hidden="1"/>
    <cellStyle name="Followed Hyperlink" xfId="17911" builtinId="9" hidden="1"/>
    <cellStyle name="Followed Hyperlink" xfId="17915" builtinId="9" hidden="1"/>
    <cellStyle name="Followed Hyperlink" xfId="17919" builtinId="9" hidden="1"/>
    <cellStyle name="Followed Hyperlink" xfId="17923" builtinId="9" hidden="1"/>
    <cellStyle name="Followed Hyperlink" xfId="17930" builtinId="9" hidden="1"/>
    <cellStyle name="Followed Hyperlink" xfId="17938" builtinId="9" hidden="1"/>
    <cellStyle name="Followed Hyperlink" xfId="17986" builtinId="9" hidden="1"/>
    <cellStyle name="Followed Hyperlink" xfId="17972" builtinId="9" hidden="1"/>
    <cellStyle name="Followed Hyperlink" xfId="17956" builtinId="9" hidden="1"/>
    <cellStyle name="Followed Hyperlink" xfId="17949" builtinId="9" hidden="1"/>
    <cellStyle name="Followed Hyperlink" xfId="17955" builtinId="9" hidden="1"/>
    <cellStyle name="Followed Hyperlink" xfId="17963" builtinId="9" hidden="1"/>
    <cellStyle name="Followed Hyperlink" xfId="17971" builtinId="9" hidden="1"/>
    <cellStyle name="Followed Hyperlink" xfId="17979" builtinId="9" hidden="1"/>
    <cellStyle name="Followed Hyperlink" xfId="17989" builtinId="9" hidden="1"/>
    <cellStyle name="Followed Hyperlink" xfId="17997" builtinId="9" hidden="1"/>
    <cellStyle name="Followed Hyperlink" xfId="18005" builtinId="9" hidden="1"/>
    <cellStyle name="Followed Hyperlink" xfId="18013" builtinId="9" hidden="1"/>
    <cellStyle name="Followed Hyperlink" xfId="18023" builtinId="9" hidden="1"/>
    <cellStyle name="Followed Hyperlink" xfId="18028" builtinId="9" hidden="1"/>
    <cellStyle name="Followed Hyperlink" xfId="18033" builtinId="9" hidden="1"/>
    <cellStyle name="Followed Hyperlink" xfId="18037" builtinId="9" hidden="1"/>
    <cellStyle name="Followed Hyperlink" xfId="18041" builtinId="9" hidden="1"/>
    <cellStyle name="Followed Hyperlink" xfId="18045" builtinId="9" hidden="1"/>
    <cellStyle name="Followed Hyperlink" xfId="18049" builtinId="9" hidden="1"/>
    <cellStyle name="Followed Hyperlink" xfId="18056" builtinId="9" hidden="1"/>
    <cellStyle name="Followed Hyperlink" xfId="18064" builtinId="9" hidden="1"/>
    <cellStyle name="Followed Hyperlink" xfId="18112" builtinId="9" hidden="1"/>
    <cellStyle name="Followed Hyperlink" xfId="18098" builtinId="9" hidden="1"/>
    <cellStyle name="Followed Hyperlink" xfId="18082" builtinId="9" hidden="1"/>
    <cellStyle name="Followed Hyperlink" xfId="18075" builtinId="9" hidden="1"/>
    <cellStyle name="Followed Hyperlink" xfId="18081" builtinId="9" hidden="1"/>
    <cellStyle name="Followed Hyperlink" xfId="18089" builtinId="9" hidden="1"/>
    <cellStyle name="Followed Hyperlink" xfId="18097" builtinId="9" hidden="1"/>
    <cellStyle name="Followed Hyperlink" xfId="18105" builtinId="9" hidden="1"/>
    <cellStyle name="Followed Hyperlink" xfId="18115" builtinId="9" hidden="1"/>
    <cellStyle name="Followed Hyperlink" xfId="18123" builtinId="9" hidden="1"/>
    <cellStyle name="Followed Hyperlink" xfId="18131" builtinId="9" hidden="1"/>
    <cellStyle name="Followed Hyperlink" xfId="18139" builtinId="9" hidden="1"/>
    <cellStyle name="Followed Hyperlink" xfId="18149" builtinId="9" hidden="1"/>
    <cellStyle name="Followed Hyperlink" xfId="18154" builtinId="9" hidden="1"/>
    <cellStyle name="Followed Hyperlink" xfId="18159" builtinId="9" hidden="1"/>
    <cellStyle name="Followed Hyperlink" xfId="18163" builtinId="9" hidden="1"/>
    <cellStyle name="Followed Hyperlink" xfId="18167" builtinId="9" hidden="1"/>
    <cellStyle name="Followed Hyperlink" xfId="18171" builtinId="9" hidden="1"/>
    <cellStyle name="Followed Hyperlink" xfId="18175" builtinId="9" hidden="1"/>
    <cellStyle name="Followed Hyperlink" xfId="18182" builtinId="9" hidden="1"/>
    <cellStyle name="Followed Hyperlink" xfId="18190" builtinId="9" hidden="1"/>
    <cellStyle name="Followed Hyperlink" xfId="18238" builtinId="9" hidden="1"/>
    <cellStyle name="Followed Hyperlink" xfId="18224" builtinId="9" hidden="1"/>
    <cellStyle name="Followed Hyperlink" xfId="18208" builtinId="9" hidden="1"/>
    <cellStyle name="Followed Hyperlink" xfId="18201" builtinId="9" hidden="1"/>
    <cellStyle name="Followed Hyperlink" xfId="18207" builtinId="9" hidden="1"/>
    <cellStyle name="Followed Hyperlink" xfId="18215" builtinId="9" hidden="1"/>
    <cellStyle name="Followed Hyperlink" xfId="18223" builtinId="9" hidden="1"/>
    <cellStyle name="Followed Hyperlink" xfId="18231" builtinId="9" hidden="1"/>
    <cellStyle name="Followed Hyperlink" xfId="18241" builtinId="9" hidden="1"/>
    <cellStyle name="Followed Hyperlink" xfId="18249" builtinId="9" hidden="1"/>
    <cellStyle name="Followed Hyperlink" xfId="18257" builtinId="9" hidden="1"/>
    <cellStyle name="Followed Hyperlink" xfId="18265" builtinId="9" hidden="1"/>
    <cellStyle name="Followed Hyperlink" xfId="18275" builtinId="9" hidden="1"/>
    <cellStyle name="Followed Hyperlink" xfId="18280" builtinId="9" hidden="1"/>
    <cellStyle name="Followed Hyperlink" xfId="18285" builtinId="9" hidden="1"/>
    <cellStyle name="Followed Hyperlink" xfId="18289" builtinId="9" hidden="1"/>
    <cellStyle name="Followed Hyperlink" xfId="18293" builtinId="9" hidden="1"/>
    <cellStyle name="Followed Hyperlink" xfId="18297" builtinId="9" hidden="1"/>
    <cellStyle name="Followed Hyperlink" xfId="18301" builtinId="9" hidden="1"/>
    <cellStyle name="Followed Hyperlink" xfId="18308" builtinId="9" hidden="1"/>
    <cellStyle name="Followed Hyperlink" xfId="18316" builtinId="9" hidden="1"/>
    <cellStyle name="Followed Hyperlink" xfId="18364" builtinId="9" hidden="1"/>
    <cellStyle name="Followed Hyperlink" xfId="18350" builtinId="9" hidden="1"/>
    <cellStyle name="Followed Hyperlink" xfId="18334" builtinId="9" hidden="1"/>
    <cellStyle name="Followed Hyperlink" xfId="18327" builtinId="9" hidden="1"/>
    <cellStyle name="Followed Hyperlink" xfId="18333" builtinId="9" hidden="1"/>
    <cellStyle name="Followed Hyperlink" xfId="18341" builtinId="9" hidden="1"/>
    <cellStyle name="Followed Hyperlink" xfId="18349" builtinId="9" hidden="1"/>
    <cellStyle name="Followed Hyperlink" xfId="18357" builtinId="9" hidden="1"/>
    <cellStyle name="Followed Hyperlink" xfId="18367" builtinId="9" hidden="1"/>
    <cellStyle name="Followed Hyperlink" xfId="18375" builtinId="9" hidden="1"/>
    <cellStyle name="Followed Hyperlink" xfId="18383" builtinId="9" hidden="1"/>
    <cellStyle name="Followed Hyperlink" xfId="18391" builtinId="9" hidden="1"/>
    <cellStyle name="Followed Hyperlink" xfId="18401" builtinId="9" hidden="1"/>
    <cellStyle name="Followed Hyperlink" xfId="18406" builtinId="9" hidden="1"/>
    <cellStyle name="Followed Hyperlink" xfId="18411" builtinId="9" hidden="1"/>
    <cellStyle name="Followed Hyperlink" xfId="18415" builtinId="9" hidden="1"/>
    <cellStyle name="Followed Hyperlink" xfId="18419" builtinId="9" hidden="1"/>
    <cellStyle name="Followed Hyperlink" xfId="18423" builtinId="9" hidden="1"/>
    <cellStyle name="Followed Hyperlink" xfId="18427" builtinId="9" hidden="1"/>
    <cellStyle name="Followed Hyperlink" xfId="18434" builtinId="9" hidden="1"/>
    <cellStyle name="Followed Hyperlink" xfId="18442" builtinId="9" hidden="1"/>
    <cellStyle name="Followed Hyperlink" xfId="18490" builtinId="9" hidden="1"/>
    <cellStyle name="Followed Hyperlink" xfId="18476" builtinId="9" hidden="1"/>
    <cellStyle name="Followed Hyperlink" xfId="18460" builtinId="9" hidden="1"/>
    <cellStyle name="Followed Hyperlink" xfId="18453" builtinId="9" hidden="1"/>
    <cellStyle name="Followed Hyperlink" xfId="18459" builtinId="9" hidden="1"/>
    <cellStyle name="Followed Hyperlink" xfId="18467" builtinId="9" hidden="1"/>
    <cellStyle name="Followed Hyperlink" xfId="18475" builtinId="9" hidden="1"/>
    <cellStyle name="Followed Hyperlink" xfId="18483" builtinId="9" hidden="1"/>
    <cellStyle name="Followed Hyperlink" xfId="18493" builtinId="9" hidden="1"/>
    <cellStyle name="Followed Hyperlink" xfId="18501" builtinId="9" hidden="1"/>
    <cellStyle name="Followed Hyperlink" xfId="18509" builtinId="9" hidden="1"/>
    <cellStyle name="Followed Hyperlink" xfId="18517" builtinId="9" hidden="1"/>
    <cellStyle name="Followed Hyperlink" xfId="18527" builtinId="9" hidden="1"/>
    <cellStyle name="Followed Hyperlink" xfId="18532" builtinId="9" hidden="1"/>
    <cellStyle name="Followed Hyperlink" xfId="18537" builtinId="9" hidden="1"/>
    <cellStyle name="Followed Hyperlink" xfId="18541" builtinId="9" hidden="1"/>
    <cellStyle name="Followed Hyperlink" xfId="18545" builtinId="9" hidden="1"/>
    <cellStyle name="Followed Hyperlink" xfId="18549" builtinId="9" hidden="1"/>
    <cellStyle name="Followed Hyperlink" xfId="18553" builtinId="9" hidden="1"/>
    <cellStyle name="Followed Hyperlink" xfId="18560" builtinId="9" hidden="1"/>
    <cellStyle name="Followed Hyperlink" xfId="18568" builtinId="9" hidden="1"/>
    <cellStyle name="Followed Hyperlink" xfId="18616" builtinId="9" hidden="1"/>
    <cellStyle name="Followed Hyperlink" xfId="18602" builtinId="9" hidden="1"/>
    <cellStyle name="Followed Hyperlink" xfId="18586" builtinId="9" hidden="1"/>
    <cellStyle name="Followed Hyperlink" xfId="18579" builtinId="9" hidden="1"/>
    <cellStyle name="Followed Hyperlink" xfId="18585" builtinId="9" hidden="1"/>
    <cellStyle name="Followed Hyperlink" xfId="18593" builtinId="9" hidden="1"/>
    <cellStyle name="Followed Hyperlink" xfId="18601" builtinId="9" hidden="1"/>
    <cellStyle name="Followed Hyperlink" xfId="18609" builtinId="9" hidden="1"/>
    <cellStyle name="Followed Hyperlink" xfId="18619" builtinId="9" hidden="1"/>
    <cellStyle name="Followed Hyperlink" xfId="18627" builtinId="9" hidden="1"/>
    <cellStyle name="Followed Hyperlink" xfId="18635" builtinId="9" hidden="1"/>
    <cellStyle name="Followed Hyperlink" xfId="18643" builtinId="9" hidden="1"/>
    <cellStyle name="Followed Hyperlink" xfId="18653" builtinId="9" hidden="1"/>
    <cellStyle name="Followed Hyperlink" xfId="18658" builtinId="9" hidden="1"/>
    <cellStyle name="Followed Hyperlink" xfId="18663" builtinId="9" hidden="1"/>
    <cellStyle name="Followed Hyperlink" xfId="18667" builtinId="9" hidden="1"/>
    <cellStyle name="Followed Hyperlink" xfId="18671" builtinId="9" hidden="1"/>
    <cellStyle name="Followed Hyperlink" xfId="18675" builtinId="9" hidden="1"/>
    <cellStyle name="Followed Hyperlink" xfId="18679" builtinId="9" hidden="1"/>
    <cellStyle name="Followed Hyperlink" xfId="18686" builtinId="9" hidden="1"/>
    <cellStyle name="Followed Hyperlink" xfId="18694" builtinId="9" hidden="1"/>
    <cellStyle name="Followed Hyperlink" xfId="18742" builtinId="9" hidden="1"/>
    <cellStyle name="Followed Hyperlink" xfId="18728" builtinId="9" hidden="1"/>
    <cellStyle name="Followed Hyperlink" xfId="18712" builtinId="9" hidden="1"/>
    <cellStyle name="Followed Hyperlink" xfId="18705" builtinId="9" hidden="1"/>
    <cellStyle name="Followed Hyperlink" xfId="18711" builtinId="9" hidden="1"/>
    <cellStyle name="Followed Hyperlink" xfId="18719" builtinId="9" hidden="1"/>
    <cellStyle name="Followed Hyperlink" xfId="18727" builtinId="9" hidden="1"/>
    <cellStyle name="Followed Hyperlink" xfId="18735" builtinId="9" hidden="1"/>
    <cellStyle name="Followed Hyperlink" xfId="18745" builtinId="9" hidden="1"/>
    <cellStyle name="Followed Hyperlink" xfId="18753" builtinId="9" hidden="1"/>
    <cellStyle name="Followed Hyperlink" xfId="18761" builtinId="9" hidden="1"/>
    <cellStyle name="Followed Hyperlink" xfId="18769" builtinId="9" hidden="1"/>
    <cellStyle name="Followed Hyperlink" xfId="18779" builtinId="9" hidden="1"/>
    <cellStyle name="Followed Hyperlink" xfId="18784" builtinId="9" hidden="1"/>
    <cellStyle name="Followed Hyperlink" xfId="18789" builtinId="9" hidden="1"/>
    <cellStyle name="Followed Hyperlink" xfId="18793" builtinId="9" hidden="1"/>
    <cellStyle name="Followed Hyperlink" xfId="18797" builtinId="9" hidden="1"/>
    <cellStyle name="Followed Hyperlink" xfId="18801" builtinId="9" hidden="1"/>
    <cellStyle name="Followed Hyperlink" xfId="18805" builtinId="9" hidden="1"/>
    <cellStyle name="Followed Hyperlink" xfId="18812" builtinId="9" hidden="1"/>
    <cellStyle name="Followed Hyperlink" xfId="18820" builtinId="9" hidden="1"/>
    <cellStyle name="Followed Hyperlink" xfId="18868" builtinId="9" hidden="1"/>
    <cellStyle name="Followed Hyperlink" xfId="18854" builtinId="9" hidden="1"/>
    <cellStyle name="Followed Hyperlink" xfId="18838" builtinId="9" hidden="1"/>
    <cellStyle name="Followed Hyperlink" xfId="18831" builtinId="9" hidden="1"/>
    <cellStyle name="Followed Hyperlink" xfId="18837" builtinId="9" hidden="1"/>
    <cellStyle name="Followed Hyperlink" xfId="18845" builtinId="9" hidden="1"/>
    <cellStyle name="Followed Hyperlink" xfId="18853" builtinId="9" hidden="1"/>
    <cellStyle name="Followed Hyperlink" xfId="18861" builtinId="9" hidden="1"/>
    <cellStyle name="Followed Hyperlink" xfId="18871" builtinId="9" hidden="1"/>
    <cellStyle name="Followed Hyperlink" xfId="18879" builtinId="9" hidden="1"/>
    <cellStyle name="Followed Hyperlink" xfId="18887" builtinId="9" hidden="1"/>
    <cellStyle name="Followed Hyperlink" xfId="18895" builtinId="9" hidden="1"/>
    <cellStyle name="Followed Hyperlink" xfId="18905" builtinId="9" hidden="1"/>
    <cellStyle name="Followed Hyperlink" xfId="18910" builtinId="9" hidden="1"/>
    <cellStyle name="Followed Hyperlink" xfId="18915" builtinId="9" hidden="1"/>
    <cellStyle name="Followed Hyperlink" xfId="18919" builtinId="9" hidden="1"/>
    <cellStyle name="Followed Hyperlink" xfId="18923" builtinId="9" hidden="1"/>
    <cellStyle name="Followed Hyperlink" xfId="18927" builtinId="9" hidden="1"/>
    <cellStyle name="Followed Hyperlink" xfId="18931" builtinId="9" hidden="1"/>
    <cellStyle name="Followed Hyperlink" xfId="18938" builtinId="9" hidden="1"/>
    <cellStyle name="Followed Hyperlink" xfId="18946" builtinId="9" hidden="1"/>
    <cellStyle name="Followed Hyperlink" xfId="18994" builtinId="9" hidden="1"/>
    <cellStyle name="Followed Hyperlink" xfId="18980" builtinId="9" hidden="1"/>
    <cellStyle name="Followed Hyperlink" xfId="18964" builtinId="9" hidden="1"/>
    <cellStyle name="Followed Hyperlink" xfId="18957" builtinId="9" hidden="1"/>
    <cellStyle name="Followed Hyperlink" xfId="18963" builtinId="9" hidden="1"/>
    <cellStyle name="Followed Hyperlink" xfId="18971" builtinId="9" hidden="1"/>
    <cellStyle name="Followed Hyperlink" xfId="18979" builtinId="9" hidden="1"/>
    <cellStyle name="Followed Hyperlink" xfId="18987" builtinId="9" hidden="1"/>
    <cellStyle name="Followed Hyperlink" xfId="18997" builtinId="9" hidden="1"/>
    <cellStyle name="Followed Hyperlink" xfId="19005" builtinId="9" hidden="1"/>
    <cellStyle name="Followed Hyperlink" xfId="19013" builtinId="9" hidden="1"/>
    <cellStyle name="Followed Hyperlink" xfId="19021" builtinId="9" hidden="1"/>
    <cellStyle name="Followed Hyperlink" xfId="19031" builtinId="9" hidden="1"/>
    <cellStyle name="Followed Hyperlink" xfId="19036" builtinId="9" hidden="1"/>
    <cellStyle name="Followed Hyperlink" xfId="19041" builtinId="9" hidden="1"/>
    <cellStyle name="Followed Hyperlink" xfId="19045" builtinId="9" hidden="1"/>
    <cellStyle name="Followed Hyperlink" xfId="19049" builtinId="9" hidden="1"/>
    <cellStyle name="Followed Hyperlink" xfId="19053" builtinId="9" hidden="1"/>
    <cellStyle name="Followed Hyperlink" xfId="19057" builtinId="9" hidden="1"/>
    <cellStyle name="Followed Hyperlink" xfId="19064" builtinId="9" hidden="1"/>
    <cellStyle name="Followed Hyperlink" xfId="19072" builtinId="9" hidden="1"/>
    <cellStyle name="Followed Hyperlink" xfId="19120" builtinId="9" hidden="1"/>
    <cellStyle name="Followed Hyperlink" xfId="19106" builtinId="9" hidden="1"/>
    <cellStyle name="Followed Hyperlink" xfId="19090" builtinId="9" hidden="1"/>
    <cellStyle name="Followed Hyperlink" xfId="19083" builtinId="9" hidden="1"/>
    <cellStyle name="Followed Hyperlink" xfId="19089" builtinId="9" hidden="1"/>
    <cellStyle name="Followed Hyperlink" xfId="19097" builtinId="9" hidden="1"/>
    <cellStyle name="Followed Hyperlink" xfId="19105" builtinId="9" hidden="1"/>
    <cellStyle name="Followed Hyperlink" xfId="19113" builtinId="9" hidden="1"/>
    <cellStyle name="Followed Hyperlink" xfId="19123" builtinId="9" hidden="1"/>
    <cellStyle name="Followed Hyperlink" xfId="19131" builtinId="9" hidden="1"/>
    <cellStyle name="Followed Hyperlink" xfId="19139" builtinId="9" hidden="1"/>
    <cellStyle name="Followed Hyperlink" xfId="19147" builtinId="9" hidden="1"/>
    <cellStyle name="Followed Hyperlink" xfId="19157" builtinId="9" hidden="1"/>
    <cellStyle name="Followed Hyperlink" xfId="19162" builtinId="9" hidden="1"/>
    <cellStyle name="Followed Hyperlink" xfId="19167" builtinId="9" hidden="1"/>
    <cellStyle name="Followed Hyperlink" xfId="19171" builtinId="9" hidden="1"/>
    <cellStyle name="Followed Hyperlink" xfId="19175" builtinId="9" hidden="1"/>
    <cellStyle name="Followed Hyperlink" xfId="19179" builtinId="9" hidden="1"/>
    <cellStyle name="Followed Hyperlink" xfId="19183" builtinId="9" hidden="1"/>
    <cellStyle name="Followed Hyperlink" xfId="19190" builtinId="9" hidden="1"/>
    <cellStyle name="Followed Hyperlink" xfId="19198" builtinId="9" hidden="1"/>
    <cellStyle name="Followed Hyperlink" xfId="19246" builtinId="9" hidden="1"/>
    <cellStyle name="Followed Hyperlink" xfId="19232" builtinId="9" hidden="1"/>
    <cellStyle name="Followed Hyperlink" xfId="19216" builtinId="9" hidden="1"/>
    <cellStyle name="Followed Hyperlink" xfId="19209" builtinId="9" hidden="1"/>
    <cellStyle name="Followed Hyperlink" xfId="19215" builtinId="9" hidden="1"/>
    <cellStyle name="Followed Hyperlink" xfId="19223" builtinId="9" hidden="1"/>
    <cellStyle name="Followed Hyperlink" xfId="19231" builtinId="9" hidden="1"/>
    <cellStyle name="Followed Hyperlink" xfId="19239" builtinId="9" hidden="1"/>
    <cellStyle name="Followed Hyperlink" xfId="19249" builtinId="9" hidden="1"/>
    <cellStyle name="Followed Hyperlink" xfId="19257" builtinId="9" hidden="1"/>
    <cellStyle name="Followed Hyperlink" xfId="19265" builtinId="9" hidden="1"/>
    <cellStyle name="Followed Hyperlink" xfId="19273" builtinId="9" hidden="1"/>
    <cellStyle name="Followed Hyperlink" xfId="19283" builtinId="9" hidden="1"/>
    <cellStyle name="Followed Hyperlink" xfId="19288" builtinId="9" hidden="1"/>
    <cellStyle name="Followed Hyperlink" xfId="19293" builtinId="9" hidden="1"/>
    <cellStyle name="Followed Hyperlink" xfId="19297" builtinId="9" hidden="1"/>
    <cellStyle name="Followed Hyperlink" xfId="19301" builtinId="9" hidden="1"/>
    <cellStyle name="Followed Hyperlink" xfId="19305" builtinId="9" hidden="1"/>
    <cellStyle name="Followed Hyperlink" xfId="19309" builtinId="9" hidden="1"/>
    <cellStyle name="Followed Hyperlink" xfId="19316" builtinId="9" hidden="1"/>
    <cellStyle name="Followed Hyperlink" xfId="19324" builtinId="9" hidden="1"/>
    <cellStyle name="Followed Hyperlink" xfId="19372" builtinId="9" hidden="1"/>
    <cellStyle name="Followed Hyperlink" xfId="19358" builtinId="9" hidden="1"/>
    <cellStyle name="Followed Hyperlink" xfId="19342" builtinId="9" hidden="1"/>
    <cellStyle name="Followed Hyperlink" xfId="19335" builtinId="9" hidden="1"/>
    <cellStyle name="Followed Hyperlink" xfId="19341" builtinId="9" hidden="1"/>
    <cellStyle name="Followed Hyperlink" xfId="19349" builtinId="9" hidden="1"/>
    <cellStyle name="Followed Hyperlink" xfId="19357" builtinId="9" hidden="1"/>
    <cellStyle name="Followed Hyperlink" xfId="19365" builtinId="9" hidden="1"/>
    <cellStyle name="Followed Hyperlink" xfId="19375" builtinId="9" hidden="1"/>
    <cellStyle name="Followed Hyperlink" xfId="19383" builtinId="9" hidden="1"/>
    <cellStyle name="Followed Hyperlink" xfId="19391" builtinId="9" hidden="1"/>
    <cellStyle name="Followed Hyperlink" xfId="19399" builtinId="9" hidden="1"/>
    <cellStyle name="Followed Hyperlink" xfId="19409" builtinId="9" hidden="1"/>
    <cellStyle name="Followed Hyperlink" xfId="19414" builtinId="9" hidden="1"/>
    <cellStyle name="Followed Hyperlink" xfId="19419" builtinId="9" hidden="1"/>
    <cellStyle name="Followed Hyperlink" xfId="19423" builtinId="9" hidden="1"/>
    <cellStyle name="Followed Hyperlink" xfId="19427" builtinId="9" hidden="1"/>
    <cellStyle name="Followed Hyperlink" xfId="19431" builtinId="9" hidden="1"/>
    <cellStyle name="Followed Hyperlink" xfId="19435" builtinId="9" hidden="1"/>
    <cellStyle name="Followed Hyperlink" xfId="19442" builtinId="9" hidden="1"/>
    <cellStyle name="Followed Hyperlink" xfId="19450" builtinId="9" hidden="1"/>
    <cellStyle name="Followed Hyperlink" xfId="19498" builtinId="9" hidden="1"/>
    <cellStyle name="Followed Hyperlink" xfId="19484" builtinId="9" hidden="1"/>
    <cellStyle name="Followed Hyperlink" xfId="19468" builtinId="9" hidden="1"/>
    <cellStyle name="Followed Hyperlink" xfId="19461" builtinId="9" hidden="1"/>
    <cellStyle name="Followed Hyperlink" xfId="19467" builtinId="9" hidden="1"/>
    <cellStyle name="Followed Hyperlink" xfId="19475" builtinId="9" hidden="1"/>
    <cellStyle name="Followed Hyperlink" xfId="19483" builtinId="9" hidden="1"/>
    <cellStyle name="Followed Hyperlink" xfId="19491" builtinId="9" hidden="1"/>
    <cellStyle name="Followed Hyperlink" xfId="19501" builtinId="9" hidden="1"/>
    <cellStyle name="Followed Hyperlink" xfId="19509" builtinId="9" hidden="1"/>
    <cellStyle name="Followed Hyperlink" xfId="19517" builtinId="9" hidden="1"/>
    <cellStyle name="Followed Hyperlink" xfId="19525" builtinId="9" hidden="1"/>
    <cellStyle name="Followed Hyperlink" xfId="19535" builtinId="9" hidden="1"/>
    <cellStyle name="Followed Hyperlink" xfId="19540" builtinId="9" hidden="1"/>
    <cellStyle name="Followed Hyperlink" xfId="19545" builtinId="9" hidden="1"/>
    <cellStyle name="Followed Hyperlink" xfId="19549" builtinId="9" hidden="1"/>
    <cellStyle name="Followed Hyperlink" xfId="19553" builtinId="9" hidden="1"/>
    <cellStyle name="Followed Hyperlink" xfId="19557" builtinId="9" hidden="1"/>
    <cellStyle name="Followed Hyperlink" xfId="19561" builtinId="9" hidden="1"/>
    <cellStyle name="Followed Hyperlink" xfId="19568" builtinId="9" hidden="1"/>
    <cellStyle name="Followed Hyperlink" xfId="19576" builtinId="9" hidden="1"/>
    <cellStyle name="Followed Hyperlink" xfId="19624" builtinId="9" hidden="1"/>
    <cellStyle name="Followed Hyperlink" xfId="19610" builtinId="9" hidden="1"/>
    <cellStyle name="Followed Hyperlink" xfId="19594" builtinId="9" hidden="1"/>
    <cellStyle name="Followed Hyperlink" xfId="19587" builtinId="9" hidden="1"/>
    <cellStyle name="Followed Hyperlink" xfId="19593" builtinId="9" hidden="1"/>
    <cellStyle name="Followed Hyperlink" xfId="19601" builtinId="9" hidden="1"/>
    <cellStyle name="Followed Hyperlink" xfId="19609" builtinId="9" hidden="1"/>
    <cellStyle name="Followed Hyperlink" xfId="19617" builtinId="9" hidden="1"/>
    <cellStyle name="Followed Hyperlink" xfId="19627" builtinId="9" hidden="1"/>
    <cellStyle name="Followed Hyperlink" xfId="19635" builtinId="9" hidden="1"/>
    <cellStyle name="Followed Hyperlink" xfId="19643" builtinId="9" hidden="1"/>
    <cellStyle name="Followed Hyperlink" xfId="19651" builtinId="9" hidden="1"/>
    <cellStyle name="Followed Hyperlink" xfId="19661" builtinId="9" hidden="1"/>
    <cellStyle name="Followed Hyperlink" xfId="19666" builtinId="9" hidden="1"/>
    <cellStyle name="Followed Hyperlink" xfId="19671" builtinId="9" hidden="1"/>
    <cellStyle name="Followed Hyperlink" xfId="19675" builtinId="9" hidden="1"/>
    <cellStyle name="Followed Hyperlink" xfId="19679" builtinId="9" hidden="1"/>
    <cellStyle name="Followed Hyperlink" xfId="19683" builtinId="9" hidden="1"/>
    <cellStyle name="Followed Hyperlink" xfId="19687" builtinId="9" hidden="1"/>
    <cellStyle name="Followed Hyperlink" xfId="19694" builtinId="9" hidden="1"/>
    <cellStyle name="Followed Hyperlink" xfId="19702" builtinId="9" hidden="1"/>
    <cellStyle name="Followed Hyperlink" xfId="19750" builtinId="9" hidden="1"/>
    <cellStyle name="Followed Hyperlink" xfId="19736" builtinId="9" hidden="1"/>
    <cellStyle name="Followed Hyperlink" xfId="19720" builtinId="9" hidden="1"/>
    <cellStyle name="Followed Hyperlink" xfId="19713" builtinId="9" hidden="1"/>
    <cellStyle name="Followed Hyperlink" xfId="19719" builtinId="9" hidden="1"/>
    <cellStyle name="Followed Hyperlink" xfId="19727" builtinId="9" hidden="1"/>
    <cellStyle name="Followed Hyperlink" xfId="19735" builtinId="9" hidden="1"/>
    <cellStyle name="Followed Hyperlink" xfId="19743" builtinId="9" hidden="1"/>
    <cellStyle name="Followed Hyperlink" xfId="19753" builtinId="9" hidden="1"/>
    <cellStyle name="Followed Hyperlink" xfId="19761" builtinId="9" hidden="1"/>
    <cellStyle name="Followed Hyperlink" xfId="19769" builtinId="9" hidden="1"/>
    <cellStyle name="Followed Hyperlink" xfId="19777" builtinId="9" hidden="1"/>
    <cellStyle name="Followed Hyperlink" xfId="19787" builtinId="9" hidden="1"/>
    <cellStyle name="Followed Hyperlink" xfId="19792" builtinId="9" hidden="1"/>
    <cellStyle name="Followed Hyperlink" xfId="19797" builtinId="9" hidden="1"/>
    <cellStyle name="Followed Hyperlink" xfId="19801" builtinId="9" hidden="1"/>
    <cellStyle name="Followed Hyperlink" xfId="19805" builtinId="9" hidden="1"/>
    <cellStyle name="Followed Hyperlink" xfId="19809" builtinId="9" hidden="1"/>
    <cellStyle name="Followed Hyperlink" xfId="19813" builtinId="9" hidden="1"/>
    <cellStyle name="Followed Hyperlink" xfId="19820" builtinId="9" hidden="1"/>
    <cellStyle name="Followed Hyperlink" xfId="19828" builtinId="9" hidden="1"/>
    <cellStyle name="Followed Hyperlink" xfId="19876" builtinId="9" hidden="1"/>
    <cellStyle name="Followed Hyperlink" xfId="19862" builtinId="9" hidden="1"/>
    <cellStyle name="Followed Hyperlink" xfId="19846" builtinId="9" hidden="1"/>
    <cellStyle name="Followed Hyperlink" xfId="19839" builtinId="9" hidden="1"/>
    <cellStyle name="Followed Hyperlink" xfId="19845" builtinId="9" hidden="1"/>
    <cellStyle name="Followed Hyperlink" xfId="19853" builtinId="9" hidden="1"/>
    <cellStyle name="Followed Hyperlink" xfId="19861" builtinId="9" hidden="1"/>
    <cellStyle name="Followed Hyperlink" xfId="19869" builtinId="9" hidden="1"/>
    <cellStyle name="Followed Hyperlink" xfId="19879" builtinId="9" hidden="1"/>
    <cellStyle name="Followed Hyperlink" xfId="19887" builtinId="9" hidden="1"/>
    <cellStyle name="Followed Hyperlink" xfId="19895" builtinId="9" hidden="1"/>
    <cellStyle name="Followed Hyperlink" xfId="19903" builtinId="9" hidden="1"/>
    <cellStyle name="Followed Hyperlink" xfId="19913" builtinId="9" hidden="1"/>
    <cellStyle name="Followed Hyperlink" xfId="19918" builtinId="9" hidden="1"/>
    <cellStyle name="Followed Hyperlink" xfId="19923" builtinId="9" hidden="1"/>
    <cellStyle name="Followed Hyperlink" xfId="19927" builtinId="9" hidden="1"/>
    <cellStyle name="Followed Hyperlink" xfId="19931" builtinId="9" hidden="1"/>
    <cellStyle name="Followed Hyperlink" xfId="19935" builtinId="9" hidden="1"/>
    <cellStyle name="Followed Hyperlink" xfId="19939" builtinId="9" hidden="1"/>
    <cellStyle name="Followed Hyperlink" xfId="19946" builtinId="9" hidden="1"/>
    <cellStyle name="Followed Hyperlink" xfId="19954" builtinId="9" hidden="1"/>
    <cellStyle name="Followed Hyperlink" xfId="20002" builtinId="9" hidden="1"/>
    <cellStyle name="Followed Hyperlink" xfId="19988" builtinId="9" hidden="1"/>
    <cellStyle name="Followed Hyperlink" xfId="19972" builtinId="9" hidden="1"/>
    <cellStyle name="Followed Hyperlink" xfId="19965" builtinId="9" hidden="1"/>
    <cellStyle name="Followed Hyperlink" xfId="19971" builtinId="9" hidden="1"/>
    <cellStyle name="Followed Hyperlink" xfId="19979" builtinId="9" hidden="1"/>
    <cellStyle name="Followed Hyperlink" xfId="19987" builtinId="9" hidden="1"/>
    <cellStyle name="Followed Hyperlink" xfId="19995" builtinId="9" hidden="1"/>
    <cellStyle name="Followed Hyperlink" xfId="20005" builtinId="9" hidden="1"/>
    <cellStyle name="Followed Hyperlink" xfId="20013" builtinId="9" hidden="1"/>
    <cellStyle name="Followed Hyperlink" xfId="20021" builtinId="9" hidden="1"/>
    <cellStyle name="Followed Hyperlink" xfId="20029" builtinId="9" hidden="1"/>
    <cellStyle name="Followed Hyperlink" xfId="20039" builtinId="9" hidden="1"/>
    <cellStyle name="Followed Hyperlink" xfId="20044" builtinId="9" hidden="1"/>
    <cellStyle name="Followed Hyperlink" xfId="20049" builtinId="9" hidden="1"/>
    <cellStyle name="Followed Hyperlink" xfId="20053" builtinId="9" hidden="1"/>
    <cellStyle name="Followed Hyperlink" xfId="20057" builtinId="9" hidden="1"/>
    <cellStyle name="Followed Hyperlink" xfId="20061" builtinId="9" hidden="1"/>
    <cellStyle name="Followed Hyperlink" xfId="20065" builtinId="9" hidden="1"/>
    <cellStyle name="Followed Hyperlink" xfId="20072" builtinId="9" hidden="1"/>
    <cellStyle name="Followed Hyperlink" xfId="20080" builtinId="9" hidden="1"/>
    <cellStyle name="Followed Hyperlink" xfId="20128" builtinId="9" hidden="1"/>
    <cellStyle name="Followed Hyperlink" xfId="20114" builtinId="9" hidden="1"/>
    <cellStyle name="Followed Hyperlink" xfId="20098" builtinId="9" hidden="1"/>
    <cellStyle name="Followed Hyperlink" xfId="20091" builtinId="9" hidden="1"/>
    <cellStyle name="Followed Hyperlink" xfId="20097" builtinId="9" hidden="1"/>
    <cellStyle name="Followed Hyperlink" xfId="20105" builtinId="9" hidden="1"/>
    <cellStyle name="Followed Hyperlink" xfId="20113" builtinId="9" hidden="1"/>
    <cellStyle name="Followed Hyperlink" xfId="20121" builtinId="9" hidden="1"/>
    <cellStyle name="Followed Hyperlink" xfId="20131" builtinId="9" hidden="1"/>
    <cellStyle name="Followed Hyperlink" xfId="20139" builtinId="9" hidden="1"/>
    <cellStyle name="Followed Hyperlink" xfId="20147" builtinId="9" hidden="1"/>
    <cellStyle name="Followed Hyperlink" xfId="20155" builtinId="9" hidden="1"/>
    <cellStyle name="Followed Hyperlink" xfId="20165" builtinId="9" hidden="1"/>
    <cellStyle name="Followed Hyperlink" xfId="20170" builtinId="9" hidden="1"/>
    <cellStyle name="Followed Hyperlink" xfId="20175" builtinId="9" hidden="1"/>
    <cellStyle name="Followed Hyperlink" xfId="20179" builtinId="9" hidden="1"/>
    <cellStyle name="Followed Hyperlink" xfId="20183" builtinId="9" hidden="1"/>
    <cellStyle name="Followed Hyperlink" xfId="20187" builtinId="9" hidden="1"/>
    <cellStyle name="Followed Hyperlink" xfId="20191" builtinId="9" hidden="1"/>
    <cellStyle name="Followed Hyperlink" xfId="20198" builtinId="9" hidden="1"/>
    <cellStyle name="Followed Hyperlink" xfId="20206" builtinId="9" hidden="1"/>
    <cellStyle name="Followed Hyperlink" xfId="20254" builtinId="9" hidden="1"/>
    <cellStyle name="Followed Hyperlink" xfId="20240" builtinId="9" hidden="1"/>
    <cellStyle name="Followed Hyperlink" xfId="20224" builtinId="9" hidden="1"/>
    <cellStyle name="Followed Hyperlink" xfId="20217" builtinId="9" hidden="1"/>
    <cellStyle name="Followed Hyperlink" xfId="20223" builtinId="9" hidden="1"/>
    <cellStyle name="Followed Hyperlink" xfId="20231" builtinId="9" hidden="1"/>
    <cellStyle name="Followed Hyperlink" xfId="20239" builtinId="9" hidden="1"/>
    <cellStyle name="Followed Hyperlink" xfId="20247" builtinId="9" hidden="1"/>
    <cellStyle name="Followed Hyperlink" xfId="20257" builtinId="9" hidden="1"/>
    <cellStyle name="Followed Hyperlink" xfId="20265" builtinId="9" hidden="1"/>
    <cellStyle name="Followed Hyperlink" xfId="20273" builtinId="9" hidden="1"/>
    <cellStyle name="Followed Hyperlink" xfId="20281" builtinId="9" hidden="1"/>
    <cellStyle name="Followed Hyperlink" xfId="20291" builtinId="9" hidden="1"/>
    <cellStyle name="Followed Hyperlink" xfId="20296" builtinId="9" hidden="1"/>
    <cellStyle name="Followed Hyperlink" xfId="20301" builtinId="9" hidden="1"/>
    <cellStyle name="Followed Hyperlink" xfId="20305" builtinId="9" hidden="1"/>
    <cellStyle name="Followed Hyperlink" xfId="20309" builtinId="9" hidden="1"/>
    <cellStyle name="Followed Hyperlink" xfId="20313" builtinId="9" hidden="1"/>
    <cellStyle name="Followed Hyperlink" xfId="20317" builtinId="9" hidden="1"/>
    <cellStyle name="Followed Hyperlink" xfId="20324" builtinId="9" hidden="1"/>
    <cellStyle name="Followed Hyperlink" xfId="20332" builtinId="9" hidden="1"/>
    <cellStyle name="Followed Hyperlink" xfId="20380" builtinId="9" hidden="1"/>
    <cellStyle name="Followed Hyperlink" xfId="20366" builtinId="9" hidden="1"/>
    <cellStyle name="Followed Hyperlink" xfId="20350" builtinId="9" hidden="1"/>
    <cellStyle name="Followed Hyperlink" xfId="20343" builtinId="9" hidden="1"/>
    <cellStyle name="Followed Hyperlink" xfId="20349" builtinId="9" hidden="1"/>
    <cellStyle name="Followed Hyperlink" xfId="20357" builtinId="9" hidden="1"/>
    <cellStyle name="Followed Hyperlink" xfId="20365" builtinId="9" hidden="1"/>
    <cellStyle name="Followed Hyperlink" xfId="20373" builtinId="9" hidden="1"/>
    <cellStyle name="Followed Hyperlink" xfId="20383" builtinId="9" hidden="1"/>
    <cellStyle name="Followed Hyperlink" xfId="20391" builtinId="9" hidden="1"/>
    <cellStyle name="Followed Hyperlink" xfId="20399" builtinId="9" hidden="1"/>
    <cellStyle name="Followed Hyperlink" xfId="20407" builtinId="9" hidden="1"/>
    <cellStyle name="Followed Hyperlink" xfId="20417" builtinId="9" hidden="1"/>
    <cellStyle name="Followed Hyperlink" xfId="20422" builtinId="9" hidden="1"/>
    <cellStyle name="Followed Hyperlink" xfId="20427" builtinId="9" hidden="1"/>
    <cellStyle name="Followed Hyperlink" xfId="20431" builtinId="9" hidden="1"/>
    <cellStyle name="Followed Hyperlink" xfId="20435" builtinId="9" hidden="1"/>
    <cellStyle name="Followed Hyperlink" xfId="20439" builtinId="9" hidden="1"/>
    <cellStyle name="Followed Hyperlink" xfId="20443" builtinId="9" hidden="1"/>
    <cellStyle name="Followed Hyperlink" xfId="20450" builtinId="9" hidden="1"/>
    <cellStyle name="Followed Hyperlink" xfId="20458" builtinId="9" hidden="1"/>
    <cellStyle name="Followed Hyperlink" xfId="20506" builtinId="9" hidden="1"/>
    <cellStyle name="Followed Hyperlink" xfId="20492" builtinId="9" hidden="1"/>
    <cellStyle name="Followed Hyperlink" xfId="20476" builtinId="9" hidden="1"/>
    <cellStyle name="Followed Hyperlink" xfId="20469" builtinId="9" hidden="1"/>
    <cellStyle name="Followed Hyperlink" xfId="20475" builtinId="9" hidden="1"/>
    <cellStyle name="Followed Hyperlink" xfId="20483" builtinId="9" hidden="1"/>
    <cellStyle name="Followed Hyperlink" xfId="20491" builtinId="9" hidden="1"/>
    <cellStyle name="Followed Hyperlink" xfId="20499" builtinId="9" hidden="1"/>
    <cellStyle name="Followed Hyperlink" xfId="20509" builtinId="9" hidden="1"/>
    <cellStyle name="Followed Hyperlink" xfId="20517" builtinId="9" hidden="1"/>
    <cellStyle name="Followed Hyperlink" xfId="20525" builtinId="9" hidden="1"/>
    <cellStyle name="Followed Hyperlink" xfId="20533" builtinId="9" hidden="1"/>
    <cellStyle name="Followed Hyperlink" xfId="20543" builtinId="9" hidden="1"/>
    <cellStyle name="Followed Hyperlink" xfId="20548" builtinId="9" hidden="1"/>
    <cellStyle name="Followed Hyperlink" xfId="20553" builtinId="9" hidden="1"/>
    <cellStyle name="Followed Hyperlink" xfId="20557" builtinId="9" hidden="1"/>
    <cellStyle name="Followed Hyperlink" xfId="20561" builtinId="9" hidden="1"/>
    <cellStyle name="Followed Hyperlink" xfId="20565" builtinId="9" hidden="1"/>
    <cellStyle name="Followed Hyperlink" xfId="20569" builtinId="9" hidden="1"/>
    <cellStyle name="Followed Hyperlink" xfId="20576" builtinId="9" hidden="1"/>
    <cellStyle name="Followed Hyperlink" xfId="20584" builtinId="9" hidden="1"/>
    <cellStyle name="Followed Hyperlink" xfId="20632" builtinId="9" hidden="1"/>
    <cellStyle name="Followed Hyperlink" xfId="20618" builtinId="9" hidden="1"/>
    <cellStyle name="Followed Hyperlink" xfId="20602" builtinId="9" hidden="1"/>
    <cellStyle name="Followed Hyperlink" xfId="20595" builtinId="9" hidden="1"/>
    <cellStyle name="Followed Hyperlink" xfId="20601" builtinId="9" hidden="1"/>
    <cellStyle name="Followed Hyperlink" xfId="20609" builtinId="9" hidden="1"/>
    <cellStyle name="Followed Hyperlink" xfId="20617" builtinId="9" hidden="1"/>
    <cellStyle name="Followed Hyperlink" xfId="20625" builtinId="9" hidden="1"/>
    <cellStyle name="Followed Hyperlink" xfId="20635" builtinId="9" hidden="1"/>
    <cellStyle name="Followed Hyperlink" xfId="20643" builtinId="9" hidden="1"/>
    <cellStyle name="Followed Hyperlink" xfId="20651" builtinId="9" hidden="1"/>
    <cellStyle name="Followed Hyperlink" xfId="20659" builtinId="9" hidden="1"/>
    <cellStyle name="Followed Hyperlink" xfId="20669" builtinId="9" hidden="1"/>
    <cellStyle name="Followed Hyperlink" xfId="20674" builtinId="9" hidden="1"/>
    <cellStyle name="Followed Hyperlink" xfId="20679" builtinId="9" hidden="1"/>
    <cellStyle name="Followed Hyperlink" xfId="20683" builtinId="9" hidden="1"/>
    <cellStyle name="Followed Hyperlink" xfId="20687" builtinId="9" hidden="1"/>
    <cellStyle name="Followed Hyperlink" xfId="20691" builtinId="9" hidden="1"/>
    <cellStyle name="Followed Hyperlink" xfId="20695" builtinId="9" hidden="1"/>
    <cellStyle name="Followed Hyperlink" xfId="20702" builtinId="9" hidden="1"/>
    <cellStyle name="Followed Hyperlink" xfId="20710" builtinId="9" hidden="1"/>
    <cellStyle name="Followed Hyperlink" xfId="20758" builtinId="9" hidden="1"/>
    <cellStyle name="Followed Hyperlink" xfId="20744" builtinId="9" hidden="1"/>
    <cellStyle name="Followed Hyperlink" xfId="20728" builtinId="9" hidden="1"/>
    <cellStyle name="Followed Hyperlink" xfId="20721" builtinId="9" hidden="1"/>
    <cellStyle name="Followed Hyperlink" xfId="20727" builtinId="9" hidden="1"/>
    <cellStyle name="Followed Hyperlink" xfId="20735" builtinId="9" hidden="1"/>
    <cellStyle name="Followed Hyperlink" xfId="20743" builtinId="9" hidden="1"/>
    <cellStyle name="Followed Hyperlink" xfId="20751" builtinId="9" hidden="1"/>
    <cellStyle name="Followed Hyperlink" xfId="20761" builtinId="9" hidden="1"/>
    <cellStyle name="Followed Hyperlink" xfId="20769" builtinId="9" hidden="1"/>
    <cellStyle name="Followed Hyperlink" xfId="20777" builtinId="9" hidden="1"/>
    <cellStyle name="Followed Hyperlink" xfId="20785" builtinId="9" hidden="1"/>
    <cellStyle name="Followed Hyperlink" xfId="20795" builtinId="9" hidden="1"/>
    <cellStyle name="Followed Hyperlink" xfId="20800" builtinId="9" hidden="1"/>
    <cellStyle name="Followed Hyperlink" xfId="20805" builtinId="9" hidden="1"/>
    <cellStyle name="Followed Hyperlink" xfId="20809" builtinId="9" hidden="1"/>
    <cellStyle name="Followed Hyperlink" xfId="20813" builtinId="9" hidden="1"/>
    <cellStyle name="Followed Hyperlink" xfId="20817" builtinId="9" hidden="1"/>
    <cellStyle name="Followed Hyperlink" xfId="20821" builtinId="9" hidden="1"/>
    <cellStyle name="Followed Hyperlink" xfId="20828" builtinId="9" hidden="1"/>
    <cellStyle name="Followed Hyperlink" xfId="20836" builtinId="9" hidden="1"/>
    <cellStyle name="Followed Hyperlink" xfId="20884" builtinId="9" hidden="1"/>
    <cellStyle name="Followed Hyperlink" xfId="20870" builtinId="9" hidden="1"/>
    <cellStyle name="Followed Hyperlink" xfId="20854" builtinId="9" hidden="1"/>
    <cellStyle name="Followed Hyperlink" xfId="20847" builtinId="9" hidden="1"/>
    <cellStyle name="Followed Hyperlink" xfId="20853" builtinId="9" hidden="1"/>
    <cellStyle name="Followed Hyperlink" xfId="20861" builtinId="9" hidden="1"/>
    <cellStyle name="Followed Hyperlink" xfId="20869" builtinId="9" hidden="1"/>
    <cellStyle name="Followed Hyperlink" xfId="20877" builtinId="9" hidden="1"/>
    <cellStyle name="Followed Hyperlink" xfId="20887" builtinId="9" hidden="1"/>
    <cellStyle name="Followed Hyperlink" xfId="20895" builtinId="9" hidden="1"/>
    <cellStyle name="Followed Hyperlink" xfId="20903" builtinId="9" hidden="1"/>
    <cellStyle name="Followed Hyperlink" xfId="20911" builtinId="9" hidden="1"/>
    <cellStyle name="Followed Hyperlink" xfId="20921" builtinId="9" hidden="1"/>
    <cellStyle name="Followed Hyperlink" xfId="20926" builtinId="9" hidden="1"/>
    <cellStyle name="Followed Hyperlink" xfId="20931" builtinId="9" hidden="1"/>
    <cellStyle name="Followed Hyperlink" xfId="20935" builtinId="9" hidden="1"/>
    <cellStyle name="Followed Hyperlink" xfId="20939" builtinId="9" hidden="1"/>
    <cellStyle name="Followed Hyperlink" xfId="20943" builtinId="9" hidden="1"/>
    <cellStyle name="Followed Hyperlink" xfId="20947" builtinId="9" hidden="1"/>
    <cellStyle name="Followed Hyperlink" xfId="20954" builtinId="9" hidden="1"/>
    <cellStyle name="Followed Hyperlink" xfId="20962" builtinId="9" hidden="1"/>
    <cellStyle name="Followed Hyperlink" xfId="21010" builtinId="9" hidden="1"/>
    <cellStyle name="Followed Hyperlink" xfId="20996" builtinId="9" hidden="1"/>
    <cellStyle name="Followed Hyperlink" xfId="20980" builtinId="9" hidden="1"/>
    <cellStyle name="Followed Hyperlink" xfId="20973" builtinId="9" hidden="1"/>
    <cellStyle name="Followed Hyperlink" xfId="20979" builtinId="9" hidden="1"/>
    <cellStyle name="Followed Hyperlink" xfId="20987" builtinId="9" hidden="1"/>
    <cellStyle name="Followed Hyperlink" xfId="20995" builtinId="9" hidden="1"/>
    <cellStyle name="Followed Hyperlink" xfId="21003" builtinId="9" hidden="1"/>
    <cellStyle name="Followed Hyperlink" xfId="21013" builtinId="9" hidden="1"/>
    <cellStyle name="Followed Hyperlink" xfId="21021" builtinId="9" hidden="1"/>
    <cellStyle name="Followed Hyperlink" xfId="21029" builtinId="9" hidden="1"/>
    <cellStyle name="Followed Hyperlink" xfId="21037" builtinId="9" hidden="1"/>
    <cellStyle name="Followed Hyperlink" xfId="21047" builtinId="9" hidden="1"/>
    <cellStyle name="Followed Hyperlink" xfId="21052" builtinId="9" hidden="1"/>
    <cellStyle name="Followed Hyperlink" xfId="21057" builtinId="9" hidden="1"/>
    <cellStyle name="Followed Hyperlink" xfId="21061" builtinId="9" hidden="1"/>
    <cellStyle name="Followed Hyperlink" xfId="21065" builtinId="9" hidden="1"/>
    <cellStyle name="Followed Hyperlink" xfId="21069" builtinId="9" hidden="1"/>
    <cellStyle name="Followed Hyperlink" xfId="21073" builtinId="9" hidden="1"/>
    <cellStyle name="Followed Hyperlink" xfId="21080" builtinId="9" hidden="1"/>
    <cellStyle name="Followed Hyperlink" xfId="21088" builtinId="9" hidden="1"/>
    <cellStyle name="Followed Hyperlink" xfId="21136" builtinId="9" hidden="1"/>
    <cellStyle name="Followed Hyperlink" xfId="21122" builtinId="9" hidden="1"/>
    <cellStyle name="Followed Hyperlink" xfId="21106" builtinId="9" hidden="1"/>
    <cellStyle name="Followed Hyperlink" xfId="21099" builtinId="9" hidden="1"/>
    <cellStyle name="Followed Hyperlink" xfId="21105" builtinId="9" hidden="1"/>
    <cellStyle name="Followed Hyperlink" xfId="21113" builtinId="9" hidden="1"/>
    <cellStyle name="Followed Hyperlink" xfId="21121" builtinId="9" hidden="1"/>
    <cellStyle name="Followed Hyperlink" xfId="21129" builtinId="9" hidden="1"/>
    <cellStyle name="Followed Hyperlink" xfId="21139" builtinId="9" hidden="1"/>
    <cellStyle name="Followed Hyperlink" xfId="21147" builtinId="9" hidden="1"/>
    <cellStyle name="Followed Hyperlink" xfId="21155" builtinId="9" hidden="1"/>
    <cellStyle name="Followed Hyperlink" xfId="21163" builtinId="9" hidden="1"/>
    <cellStyle name="Followed Hyperlink" xfId="21173" builtinId="9" hidden="1"/>
    <cellStyle name="Followed Hyperlink" xfId="21178" builtinId="9" hidden="1"/>
    <cellStyle name="Followed Hyperlink" xfId="21183" builtinId="9" hidden="1"/>
    <cellStyle name="Followed Hyperlink" xfId="21187" builtinId="9" hidden="1"/>
    <cellStyle name="Followed Hyperlink" xfId="21191" builtinId="9" hidden="1"/>
    <cellStyle name="Followed Hyperlink" xfId="21195" builtinId="9" hidden="1"/>
    <cellStyle name="Followed Hyperlink" xfId="21199" builtinId="9" hidden="1"/>
    <cellStyle name="Followed Hyperlink" xfId="21206" builtinId="9" hidden="1"/>
    <cellStyle name="Followed Hyperlink" xfId="21214" builtinId="9" hidden="1"/>
    <cellStyle name="Followed Hyperlink" xfId="21262" builtinId="9" hidden="1"/>
    <cellStyle name="Followed Hyperlink" xfId="21248" builtinId="9" hidden="1"/>
    <cellStyle name="Followed Hyperlink" xfId="21232" builtinId="9" hidden="1"/>
    <cellStyle name="Followed Hyperlink" xfId="21225" builtinId="9" hidden="1"/>
    <cellStyle name="Followed Hyperlink" xfId="21231" builtinId="9" hidden="1"/>
    <cellStyle name="Followed Hyperlink" xfId="21239" builtinId="9" hidden="1"/>
    <cellStyle name="Followed Hyperlink" xfId="21247" builtinId="9" hidden="1"/>
    <cellStyle name="Followed Hyperlink" xfId="21255" builtinId="9" hidden="1"/>
    <cellStyle name="Followed Hyperlink" xfId="21265" builtinId="9" hidden="1"/>
    <cellStyle name="Followed Hyperlink" xfId="21273" builtinId="9" hidden="1"/>
    <cellStyle name="Followed Hyperlink" xfId="21281" builtinId="9" hidden="1"/>
    <cellStyle name="Followed Hyperlink" xfId="21289" builtinId="9" hidden="1"/>
    <cellStyle name="Followed Hyperlink" xfId="21299" builtinId="9" hidden="1"/>
    <cellStyle name="Followed Hyperlink" xfId="21304" builtinId="9" hidden="1"/>
    <cellStyle name="Followed Hyperlink" xfId="21309" builtinId="9" hidden="1"/>
    <cellStyle name="Followed Hyperlink" xfId="21313" builtinId="9" hidden="1"/>
    <cellStyle name="Followed Hyperlink" xfId="21317" builtinId="9" hidden="1"/>
    <cellStyle name="Followed Hyperlink" xfId="21321" builtinId="9" hidden="1"/>
    <cellStyle name="Followed Hyperlink" xfId="21325" builtinId="9" hidden="1"/>
    <cellStyle name="Followed Hyperlink" xfId="21332" builtinId="9" hidden="1"/>
    <cellStyle name="Followed Hyperlink" xfId="21340" builtinId="9" hidden="1"/>
    <cellStyle name="Followed Hyperlink" xfId="21388" builtinId="9" hidden="1"/>
    <cellStyle name="Followed Hyperlink" xfId="21374" builtinId="9" hidden="1"/>
    <cellStyle name="Followed Hyperlink" xfId="21358" builtinId="9" hidden="1"/>
    <cellStyle name="Followed Hyperlink" xfId="21351" builtinId="9" hidden="1"/>
    <cellStyle name="Followed Hyperlink" xfId="21357" builtinId="9" hidden="1"/>
    <cellStyle name="Followed Hyperlink" xfId="21365" builtinId="9" hidden="1"/>
    <cellStyle name="Followed Hyperlink" xfId="21373" builtinId="9" hidden="1"/>
    <cellStyle name="Followed Hyperlink" xfId="21381" builtinId="9" hidden="1"/>
    <cellStyle name="Followed Hyperlink" xfId="21391" builtinId="9" hidden="1"/>
    <cellStyle name="Followed Hyperlink" xfId="21399" builtinId="9" hidden="1"/>
    <cellStyle name="Followed Hyperlink" xfId="21407" builtinId="9" hidden="1"/>
    <cellStyle name="Followed Hyperlink" xfId="21415" builtinId="9" hidden="1"/>
    <cellStyle name="Followed Hyperlink" xfId="21425" builtinId="9" hidden="1"/>
    <cellStyle name="Followed Hyperlink" xfId="21430" builtinId="9" hidden="1"/>
    <cellStyle name="Followed Hyperlink" xfId="21435" builtinId="9" hidden="1"/>
    <cellStyle name="Followed Hyperlink" xfId="21439" builtinId="9" hidden="1"/>
    <cellStyle name="Followed Hyperlink" xfId="21443" builtinId="9" hidden="1"/>
    <cellStyle name="Followed Hyperlink" xfId="21447" builtinId="9" hidden="1"/>
    <cellStyle name="Followed Hyperlink" xfId="21451" builtinId="9" hidden="1"/>
    <cellStyle name="Followed Hyperlink" xfId="21458" builtinId="9" hidden="1"/>
    <cellStyle name="Followed Hyperlink" xfId="21466" builtinId="9" hidden="1"/>
    <cellStyle name="Followed Hyperlink" xfId="21514" builtinId="9" hidden="1"/>
    <cellStyle name="Followed Hyperlink" xfId="21500" builtinId="9" hidden="1"/>
    <cellStyle name="Followed Hyperlink" xfId="21484" builtinId="9" hidden="1"/>
    <cellStyle name="Followed Hyperlink" xfId="21477" builtinId="9" hidden="1"/>
    <cellStyle name="Followed Hyperlink" xfId="21483" builtinId="9" hidden="1"/>
    <cellStyle name="Followed Hyperlink" xfId="21491" builtinId="9" hidden="1"/>
    <cellStyle name="Followed Hyperlink" xfId="21499" builtinId="9" hidden="1"/>
    <cellStyle name="Followed Hyperlink" xfId="21507" builtinId="9" hidden="1"/>
    <cellStyle name="Followed Hyperlink" xfId="21517" builtinId="9" hidden="1"/>
    <cellStyle name="Followed Hyperlink" xfId="21525" builtinId="9" hidden="1"/>
    <cellStyle name="Followed Hyperlink" xfId="21533" builtinId="9" hidden="1"/>
    <cellStyle name="Followed Hyperlink" xfId="21541" builtinId="9" hidden="1"/>
    <cellStyle name="Followed Hyperlink" xfId="21551" builtinId="9" hidden="1"/>
    <cellStyle name="Followed Hyperlink" xfId="21556" builtinId="9" hidden="1"/>
    <cellStyle name="Followed Hyperlink" xfId="21561" builtinId="9" hidden="1"/>
    <cellStyle name="Followed Hyperlink" xfId="21565" builtinId="9" hidden="1"/>
    <cellStyle name="Followed Hyperlink" xfId="21569" builtinId="9" hidden="1"/>
    <cellStyle name="Followed Hyperlink" xfId="21573" builtinId="9" hidden="1"/>
    <cellStyle name="Followed Hyperlink" xfId="21577" builtinId="9" hidden="1"/>
    <cellStyle name="Followed Hyperlink" xfId="21584" builtinId="9" hidden="1"/>
    <cellStyle name="Followed Hyperlink" xfId="21592" builtinId="9" hidden="1"/>
    <cellStyle name="Followed Hyperlink" xfId="21640" builtinId="9" hidden="1"/>
    <cellStyle name="Followed Hyperlink" xfId="21626" builtinId="9" hidden="1"/>
    <cellStyle name="Followed Hyperlink" xfId="21610" builtinId="9" hidden="1"/>
    <cellStyle name="Followed Hyperlink" xfId="21603" builtinId="9" hidden="1"/>
    <cellStyle name="Followed Hyperlink" xfId="21609" builtinId="9" hidden="1"/>
    <cellStyle name="Followed Hyperlink" xfId="21617" builtinId="9" hidden="1"/>
    <cellStyle name="Followed Hyperlink" xfId="21625" builtinId="9" hidden="1"/>
    <cellStyle name="Followed Hyperlink" xfId="21633" builtinId="9" hidden="1"/>
    <cellStyle name="Followed Hyperlink" xfId="21643" builtinId="9" hidden="1"/>
    <cellStyle name="Followed Hyperlink" xfId="21651" builtinId="9" hidden="1"/>
    <cellStyle name="Followed Hyperlink" xfId="21659" builtinId="9" hidden="1"/>
    <cellStyle name="Followed Hyperlink" xfId="21667" builtinId="9" hidden="1"/>
    <cellStyle name="Followed Hyperlink" xfId="21677" builtinId="9" hidden="1"/>
    <cellStyle name="Followed Hyperlink" xfId="21682" builtinId="9" hidden="1"/>
    <cellStyle name="Followed Hyperlink" xfId="21687" builtinId="9" hidden="1"/>
    <cellStyle name="Followed Hyperlink" xfId="21691" builtinId="9" hidden="1"/>
    <cellStyle name="Followed Hyperlink" xfId="21695" builtinId="9" hidden="1"/>
    <cellStyle name="Followed Hyperlink" xfId="21699" builtinId="9" hidden="1"/>
    <cellStyle name="Followed Hyperlink" xfId="21703" builtinId="9" hidden="1"/>
    <cellStyle name="Followed Hyperlink" xfId="21710" builtinId="9" hidden="1"/>
    <cellStyle name="Followed Hyperlink" xfId="21718" builtinId="9" hidden="1"/>
    <cellStyle name="Followed Hyperlink" xfId="21766" builtinId="9" hidden="1"/>
    <cellStyle name="Followed Hyperlink" xfId="21752" builtinId="9" hidden="1"/>
    <cellStyle name="Followed Hyperlink" xfId="21736" builtinId="9" hidden="1"/>
    <cellStyle name="Followed Hyperlink" xfId="21729" builtinId="9" hidden="1"/>
    <cellStyle name="Followed Hyperlink" xfId="21735" builtinId="9" hidden="1"/>
    <cellStyle name="Followed Hyperlink" xfId="21743" builtinId="9" hidden="1"/>
    <cellStyle name="Followed Hyperlink" xfId="21751" builtinId="9" hidden="1"/>
    <cellStyle name="Followed Hyperlink" xfId="21759" builtinId="9" hidden="1"/>
    <cellStyle name="Followed Hyperlink" xfId="21769" builtinId="9" hidden="1"/>
    <cellStyle name="Followed Hyperlink" xfId="21777" builtinId="9" hidden="1"/>
    <cellStyle name="Followed Hyperlink" xfId="21785" builtinId="9" hidden="1"/>
    <cellStyle name="Followed Hyperlink" xfId="21793" builtinId="9" hidden="1"/>
    <cellStyle name="Followed Hyperlink" xfId="21803" builtinId="9" hidden="1"/>
    <cellStyle name="Followed Hyperlink" xfId="21808" builtinId="9" hidden="1"/>
    <cellStyle name="Followed Hyperlink" xfId="21813" builtinId="9" hidden="1"/>
    <cellStyle name="Followed Hyperlink" xfId="21817" builtinId="9" hidden="1"/>
    <cellStyle name="Followed Hyperlink" xfId="21821" builtinId="9" hidden="1"/>
    <cellStyle name="Followed Hyperlink" xfId="21825" builtinId="9" hidden="1"/>
    <cellStyle name="Followed Hyperlink" xfId="21829" builtinId="9" hidden="1"/>
    <cellStyle name="Followed Hyperlink" xfId="21836" builtinId="9" hidden="1"/>
    <cellStyle name="Followed Hyperlink" xfId="21844" builtinId="9" hidden="1"/>
    <cellStyle name="Followed Hyperlink" xfId="21892" builtinId="9" hidden="1"/>
    <cellStyle name="Followed Hyperlink" xfId="21878" builtinId="9" hidden="1"/>
    <cellStyle name="Followed Hyperlink" xfId="21862" builtinId="9" hidden="1"/>
    <cellStyle name="Followed Hyperlink" xfId="21855" builtinId="9" hidden="1"/>
    <cellStyle name="Followed Hyperlink" xfId="21861" builtinId="9" hidden="1"/>
    <cellStyle name="Followed Hyperlink" xfId="21869" builtinId="9" hidden="1"/>
    <cellStyle name="Followed Hyperlink" xfId="21877" builtinId="9" hidden="1"/>
    <cellStyle name="Followed Hyperlink" xfId="21885" builtinId="9" hidden="1"/>
    <cellStyle name="Followed Hyperlink" xfId="21895" builtinId="9" hidden="1"/>
    <cellStyle name="Followed Hyperlink" xfId="21903" builtinId="9" hidden="1"/>
    <cellStyle name="Followed Hyperlink" xfId="21911" builtinId="9" hidden="1"/>
    <cellStyle name="Followed Hyperlink" xfId="21919" builtinId="9" hidden="1"/>
    <cellStyle name="Followed Hyperlink" xfId="21929" builtinId="9" hidden="1"/>
    <cellStyle name="Followed Hyperlink" xfId="21934" builtinId="9" hidden="1"/>
    <cellStyle name="Followed Hyperlink" xfId="21939" builtinId="9" hidden="1"/>
    <cellStyle name="Followed Hyperlink" xfId="21943" builtinId="9" hidden="1"/>
    <cellStyle name="Followed Hyperlink" xfId="21947" builtinId="9" hidden="1"/>
    <cellStyle name="Followed Hyperlink" xfId="21951" builtinId="9" hidden="1"/>
    <cellStyle name="Followed Hyperlink" xfId="21955" builtinId="9" hidden="1"/>
    <cellStyle name="Followed Hyperlink" xfId="21962" builtinId="9" hidden="1"/>
    <cellStyle name="Followed Hyperlink" xfId="21970" builtinId="9" hidden="1"/>
    <cellStyle name="Followed Hyperlink" xfId="22018" builtinId="9" hidden="1"/>
    <cellStyle name="Followed Hyperlink" xfId="22004" builtinId="9" hidden="1"/>
    <cellStyle name="Followed Hyperlink" xfId="21988" builtinId="9" hidden="1"/>
    <cellStyle name="Followed Hyperlink" xfId="21981" builtinId="9" hidden="1"/>
    <cellStyle name="Followed Hyperlink" xfId="21987" builtinId="9" hidden="1"/>
    <cellStyle name="Followed Hyperlink" xfId="21995" builtinId="9" hidden="1"/>
    <cellStyle name="Followed Hyperlink" xfId="22003" builtinId="9" hidden="1"/>
    <cellStyle name="Followed Hyperlink" xfId="22011" builtinId="9" hidden="1"/>
    <cellStyle name="Followed Hyperlink" xfId="22021" builtinId="9" hidden="1"/>
    <cellStyle name="Followed Hyperlink" xfId="22029" builtinId="9" hidden="1"/>
    <cellStyle name="Followed Hyperlink" xfId="22037" builtinId="9" hidden="1"/>
    <cellStyle name="Followed Hyperlink" xfId="22045" builtinId="9" hidden="1"/>
    <cellStyle name="Followed Hyperlink" xfId="22055" builtinId="9" hidden="1"/>
    <cellStyle name="Followed Hyperlink" xfId="22060" builtinId="9" hidden="1"/>
    <cellStyle name="Followed Hyperlink" xfId="22065" builtinId="9" hidden="1"/>
    <cellStyle name="Followed Hyperlink" xfId="22069" builtinId="9" hidden="1"/>
    <cellStyle name="Followed Hyperlink" xfId="22073" builtinId="9" hidden="1"/>
    <cellStyle name="Followed Hyperlink" xfId="22077" builtinId="9" hidden="1"/>
    <cellStyle name="Followed Hyperlink" xfId="22081" builtinId="9" hidden="1"/>
    <cellStyle name="Followed Hyperlink" xfId="22088" builtinId="9" hidden="1"/>
    <cellStyle name="Followed Hyperlink" xfId="22096" builtinId="9" hidden="1"/>
    <cellStyle name="Followed Hyperlink" xfId="22144" builtinId="9" hidden="1"/>
    <cellStyle name="Followed Hyperlink" xfId="22130" builtinId="9" hidden="1"/>
    <cellStyle name="Followed Hyperlink" xfId="22114" builtinId="9" hidden="1"/>
    <cellStyle name="Followed Hyperlink" xfId="22107" builtinId="9" hidden="1"/>
    <cellStyle name="Followed Hyperlink" xfId="22113" builtinId="9" hidden="1"/>
    <cellStyle name="Followed Hyperlink" xfId="22121" builtinId="9" hidden="1"/>
    <cellStyle name="Followed Hyperlink" xfId="22129" builtinId="9" hidden="1"/>
    <cellStyle name="Followed Hyperlink" xfId="22137" builtinId="9" hidden="1"/>
    <cellStyle name="Followed Hyperlink" xfId="22147" builtinId="9" hidden="1"/>
    <cellStyle name="Followed Hyperlink" xfId="22155" builtinId="9" hidden="1"/>
    <cellStyle name="Followed Hyperlink" xfId="22163" builtinId="9" hidden="1"/>
    <cellStyle name="Followed Hyperlink" xfId="22171" builtinId="9" hidden="1"/>
    <cellStyle name="Followed Hyperlink" xfId="22181" builtinId="9" hidden="1"/>
    <cellStyle name="Followed Hyperlink" xfId="22186" builtinId="9" hidden="1"/>
    <cellStyle name="Followed Hyperlink" xfId="22191" builtinId="9" hidden="1"/>
    <cellStyle name="Followed Hyperlink" xfId="22195" builtinId="9" hidden="1"/>
    <cellStyle name="Followed Hyperlink" xfId="22199" builtinId="9" hidden="1"/>
    <cellStyle name="Followed Hyperlink" xfId="22203" builtinId="9" hidden="1"/>
    <cellStyle name="Followed Hyperlink" xfId="22207" builtinId="9" hidden="1"/>
    <cellStyle name="Followed Hyperlink" xfId="22214" builtinId="9" hidden="1"/>
    <cellStyle name="Followed Hyperlink" xfId="22222" builtinId="9" hidden="1"/>
    <cellStyle name="Followed Hyperlink" xfId="22270" builtinId="9" hidden="1"/>
    <cellStyle name="Followed Hyperlink" xfId="22256" builtinId="9" hidden="1"/>
    <cellStyle name="Followed Hyperlink" xfId="22240" builtinId="9" hidden="1"/>
    <cellStyle name="Followed Hyperlink" xfId="22233" builtinId="9" hidden="1"/>
    <cellStyle name="Followed Hyperlink" xfId="22239" builtinId="9" hidden="1"/>
    <cellStyle name="Followed Hyperlink" xfId="22247" builtinId="9" hidden="1"/>
    <cellStyle name="Followed Hyperlink" xfId="22255" builtinId="9" hidden="1"/>
    <cellStyle name="Followed Hyperlink" xfId="22263" builtinId="9" hidden="1"/>
    <cellStyle name="Followed Hyperlink" xfId="22273" builtinId="9" hidden="1"/>
    <cellStyle name="Followed Hyperlink" xfId="22281" builtinId="9" hidden="1"/>
    <cellStyle name="Followed Hyperlink" xfId="22289" builtinId="9" hidden="1"/>
    <cellStyle name="Followed Hyperlink" xfId="22297" builtinId="9" hidden="1"/>
    <cellStyle name="Followed Hyperlink" xfId="22307" builtinId="9" hidden="1"/>
    <cellStyle name="Followed Hyperlink" xfId="22312" builtinId="9" hidden="1"/>
    <cellStyle name="Followed Hyperlink" xfId="22317" builtinId="9" hidden="1"/>
    <cellStyle name="Followed Hyperlink" xfId="22321" builtinId="9" hidden="1"/>
    <cellStyle name="Followed Hyperlink" xfId="22325" builtinId="9" hidden="1"/>
    <cellStyle name="Followed Hyperlink" xfId="22329" builtinId="9" hidden="1"/>
    <cellStyle name="Followed Hyperlink" xfId="22333" builtinId="9" hidden="1"/>
    <cellStyle name="Followed Hyperlink" xfId="22340" builtinId="9" hidden="1"/>
    <cellStyle name="Followed Hyperlink" xfId="22348" builtinId="9" hidden="1"/>
    <cellStyle name="Followed Hyperlink" xfId="22396" builtinId="9" hidden="1"/>
    <cellStyle name="Followed Hyperlink" xfId="22382" builtinId="9" hidden="1"/>
    <cellStyle name="Followed Hyperlink" xfId="22366" builtinId="9" hidden="1"/>
    <cellStyle name="Followed Hyperlink" xfId="22359" builtinId="9" hidden="1"/>
    <cellStyle name="Followed Hyperlink" xfId="22365" builtinId="9" hidden="1"/>
    <cellStyle name="Followed Hyperlink" xfId="22373" builtinId="9" hidden="1"/>
    <cellStyle name="Followed Hyperlink" xfId="22381" builtinId="9" hidden="1"/>
    <cellStyle name="Followed Hyperlink" xfId="22389" builtinId="9" hidden="1"/>
    <cellStyle name="Followed Hyperlink" xfId="22399" builtinId="9" hidden="1"/>
    <cellStyle name="Followed Hyperlink" xfId="22407" builtinId="9" hidden="1"/>
    <cellStyle name="Followed Hyperlink" xfId="22415" builtinId="9" hidden="1"/>
    <cellStyle name="Followed Hyperlink" xfId="22423" builtinId="9" hidden="1"/>
    <cellStyle name="Followed Hyperlink" xfId="22433" builtinId="9" hidden="1"/>
    <cellStyle name="Followed Hyperlink" xfId="22438" builtinId="9" hidden="1"/>
    <cellStyle name="Followed Hyperlink" xfId="22443" builtinId="9" hidden="1"/>
    <cellStyle name="Followed Hyperlink" xfId="22447" builtinId="9" hidden="1"/>
    <cellStyle name="Followed Hyperlink" xfId="22451" builtinId="9" hidden="1"/>
    <cellStyle name="Followed Hyperlink" xfId="22455" builtinId="9" hidden="1"/>
    <cellStyle name="Followed Hyperlink" xfId="22459" builtinId="9" hidden="1"/>
    <cellStyle name="Followed Hyperlink" xfId="22466" builtinId="9" hidden="1"/>
    <cellStyle name="Followed Hyperlink" xfId="22474" builtinId="9" hidden="1"/>
    <cellStyle name="Followed Hyperlink" xfId="22522" builtinId="9" hidden="1"/>
    <cellStyle name="Followed Hyperlink" xfId="22508" builtinId="9" hidden="1"/>
    <cellStyle name="Followed Hyperlink" xfId="22492" builtinId="9" hidden="1"/>
    <cellStyle name="Followed Hyperlink" xfId="22485" builtinId="9" hidden="1"/>
    <cellStyle name="Followed Hyperlink" xfId="22491" builtinId="9" hidden="1"/>
    <cellStyle name="Followed Hyperlink" xfId="22499" builtinId="9" hidden="1"/>
    <cellStyle name="Followed Hyperlink" xfId="22507" builtinId="9" hidden="1"/>
    <cellStyle name="Followed Hyperlink" xfId="22515" builtinId="9" hidden="1"/>
    <cellStyle name="Followed Hyperlink" xfId="22525" builtinId="9" hidden="1"/>
    <cellStyle name="Followed Hyperlink" xfId="22533" builtinId="9" hidden="1"/>
    <cellStyle name="Followed Hyperlink" xfId="22541" builtinId="9" hidden="1"/>
    <cellStyle name="Followed Hyperlink" xfId="22549" builtinId="9" hidden="1"/>
    <cellStyle name="Followed Hyperlink" xfId="22559" builtinId="9" hidden="1"/>
    <cellStyle name="Followed Hyperlink" xfId="22564" builtinId="9" hidden="1"/>
    <cellStyle name="Followed Hyperlink" xfId="22569" builtinId="9" hidden="1"/>
    <cellStyle name="Followed Hyperlink" xfId="22573" builtinId="9" hidden="1"/>
    <cellStyle name="Followed Hyperlink" xfId="22577" builtinId="9" hidden="1"/>
    <cellStyle name="Followed Hyperlink" xfId="22581" builtinId="9" hidden="1"/>
    <cellStyle name="Followed Hyperlink" xfId="22585" builtinId="9" hidden="1"/>
    <cellStyle name="Followed Hyperlink" xfId="22592" builtinId="9" hidden="1"/>
    <cellStyle name="Followed Hyperlink" xfId="22600" builtinId="9" hidden="1"/>
    <cellStyle name="Followed Hyperlink" xfId="22648" builtinId="9" hidden="1"/>
    <cellStyle name="Followed Hyperlink" xfId="22634" builtinId="9" hidden="1"/>
    <cellStyle name="Followed Hyperlink" xfId="22618" builtinId="9" hidden="1"/>
    <cellStyle name="Followed Hyperlink" xfId="22611" builtinId="9" hidden="1"/>
    <cellStyle name="Followed Hyperlink" xfId="22617" builtinId="9" hidden="1"/>
    <cellStyle name="Followed Hyperlink" xfId="22625" builtinId="9" hidden="1"/>
    <cellStyle name="Followed Hyperlink" xfId="22633" builtinId="9" hidden="1"/>
    <cellStyle name="Followed Hyperlink" xfId="22641" builtinId="9" hidden="1"/>
    <cellStyle name="Followed Hyperlink" xfId="22651" builtinId="9" hidden="1"/>
    <cellStyle name="Followed Hyperlink" xfId="22659" builtinId="9" hidden="1"/>
    <cellStyle name="Followed Hyperlink" xfId="22667" builtinId="9" hidden="1"/>
    <cellStyle name="Followed Hyperlink" xfId="22675" builtinId="9" hidden="1"/>
    <cellStyle name="Followed Hyperlink" xfId="22685" builtinId="9" hidden="1"/>
    <cellStyle name="Followed Hyperlink" xfId="22690" builtinId="9" hidden="1"/>
    <cellStyle name="Followed Hyperlink" xfId="22695" builtinId="9" hidden="1"/>
    <cellStyle name="Followed Hyperlink" xfId="22699" builtinId="9" hidden="1"/>
    <cellStyle name="Followed Hyperlink" xfId="22703" builtinId="9" hidden="1"/>
    <cellStyle name="Followed Hyperlink" xfId="22707" builtinId="9" hidden="1"/>
    <cellStyle name="Followed Hyperlink" xfId="22711" builtinId="9" hidden="1"/>
    <cellStyle name="Followed Hyperlink" xfId="22718" builtinId="9" hidden="1"/>
    <cellStyle name="Followed Hyperlink" xfId="22726" builtinId="9" hidden="1"/>
    <cellStyle name="Followed Hyperlink" xfId="22774" builtinId="9" hidden="1"/>
    <cellStyle name="Followed Hyperlink" xfId="22760" builtinId="9" hidden="1"/>
    <cellStyle name="Followed Hyperlink" xfId="22744" builtinId="9" hidden="1"/>
    <cellStyle name="Followed Hyperlink" xfId="22737" builtinId="9" hidden="1"/>
    <cellStyle name="Followed Hyperlink" xfId="22743" builtinId="9" hidden="1"/>
    <cellStyle name="Followed Hyperlink" xfId="22751" builtinId="9" hidden="1"/>
    <cellStyle name="Followed Hyperlink" xfId="22759" builtinId="9" hidden="1"/>
    <cellStyle name="Followed Hyperlink" xfId="22767" builtinId="9" hidden="1"/>
    <cellStyle name="Followed Hyperlink" xfId="22777" builtinId="9" hidden="1"/>
    <cellStyle name="Followed Hyperlink" xfId="22785" builtinId="9" hidden="1"/>
    <cellStyle name="Followed Hyperlink" xfId="22793" builtinId="9" hidden="1"/>
    <cellStyle name="Followed Hyperlink" xfId="22801" builtinId="9" hidden="1"/>
    <cellStyle name="Followed Hyperlink" xfId="22811" builtinId="9" hidden="1"/>
    <cellStyle name="Followed Hyperlink" xfId="22816" builtinId="9" hidden="1"/>
    <cellStyle name="Followed Hyperlink" xfId="22821" builtinId="9" hidden="1"/>
    <cellStyle name="Followed Hyperlink" xfId="22825" builtinId="9" hidden="1"/>
    <cellStyle name="Followed Hyperlink" xfId="22829" builtinId="9" hidden="1"/>
    <cellStyle name="Followed Hyperlink" xfId="22833" builtinId="9" hidden="1"/>
    <cellStyle name="Followed Hyperlink" xfId="22837" builtinId="9" hidden="1"/>
    <cellStyle name="Followed Hyperlink" xfId="22844" builtinId="9" hidden="1"/>
    <cellStyle name="Followed Hyperlink" xfId="22852" builtinId="9" hidden="1"/>
    <cellStyle name="Followed Hyperlink" xfId="22900" builtinId="9" hidden="1"/>
    <cellStyle name="Followed Hyperlink" xfId="22886" builtinId="9" hidden="1"/>
    <cellStyle name="Followed Hyperlink" xfId="22870" builtinId="9" hidden="1"/>
    <cellStyle name="Followed Hyperlink" xfId="22863" builtinId="9" hidden="1"/>
    <cellStyle name="Followed Hyperlink" xfId="22869" builtinId="9" hidden="1"/>
    <cellStyle name="Followed Hyperlink" xfId="22877" builtinId="9" hidden="1"/>
    <cellStyle name="Followed Hyperlink" xfId="22885" builtinId="9" hidden="1"/>
    <cellStyle name="Followed Hyperlink" xfId="22893" builtinId="9" hidden="1"/>
    <cellStyle name="Followed Hyperlink" xfId="22903" builtinId="9" hidden="1"/>
    <cellStyle name="Followed Hyperlink" xfId="22911" builtinId="9" hidden="1"/>
    <cellStyle name="Followed Hyperlink" xfId="22919" builtinId="9" hidden="1"/>
    <cellStyle name="Followed Hyperlink" xfId="22927" builtinId="9" hidden="1"/>
    <cellStyle name="Followed Hyperlink" xfId="22937" builtinId="9" hidden="1"/>
    <cellStyle name="Followed Hyperlink" xfId="22942" builtinId="9" hidden="1"/>
    <cellStyle name="Followed Hyperlink" xfId="22947" builtinId="9" hidden="1"/>
    <cellStyle name="Followed Hyperlink" xfId="22951" builtinId="9" hidden="1"/>
    <cellStyle name="Followed Hyperlink" xfId="22955" builtinId="9" hidden="1"/>
    <cellStyle name="Followed Hyperlink" xfId="22959" builtinId="9" hidden="1"/>
    <cellStyle name="Followed Hyperlink" xfId="22963" builtinId="9" hidden="1"/>
    <cellStyle name="Followed Hyperlink" xfId="22970" builtinId="9" hidden="1"/>
    <cellStyle name="Followed Hyperlink" xfId="22978" builtinId="9" hidden="1"/>
    <cellStyle name="Followed Hyperlink" xfId="23026" builtinId="9" hidden="1"/>
    <cellStyle name="Followed Hyperlink" xfId="23012" builtinId="9" hidden="1"/>
    <cellStyle name="Followed Hyperlink" xfId="22996" builtinId="9" hidden="1"/>
    <cellStyle name="Followed Hyperlink" xfId="22989" builtinId="9" hidden="1"/>
    <cellStyle name="Followed Hyperlink" xfId="22995" builtinId="9" hidden="1"/>
    <cellStyle name="Followed Hyperlink" xfId="23003" builtinId="9" hidden="1"/>
    <cellStyle name="Followed Hyperlink" xfId="23011" builtinId="9" hidden="1"/>
    <cellStyle name="Followed Hyperlink" xfId="23019" builtinId="9" hidden="1"/>
    <cellStyle name="Followed Hyperlink" xfId="23029" builtinId="9" hidden="1"/>
    <cellStyle name="Followed Hyperlink" xfId="23037" builtinId="9" hidden="1"/>
    <cellStyle name="Followed Hyperlink" xfId="23045" builtinId="9" hidden="1"/>
    <cellStyle name="Followed Hyperlink" xfId="23053" builtinId="9" hidden="1"/>
    <cellStyle name="Followed Hyperlink" xfId="23063" builtinId="9" hidden="1"/>
    <cellStyle name="Followed Hyperlink" xfId="23068" builtinId="9" hidden="1"/>
    <cellStyle name="Followed Hyperlink" xfId="23073" builtinId="9" hidden="1"/>
    <cellStyle name="Followed Hyperlink" xfId="23077" builtinId="9" hidden="1"/>
    <cellStyle name="Followed Hyperlink" xfId="23081" builtinId="9" hidden="1"/>
    <cellStyle name="Followed Hyperlink" xfId="23085" builtinId="9" hidden="1"/>
    <cellStyle name="Followed Hyperlink" xfId="23089" builtinId="9" hidden="1"/>
    <cellStyle name="Followed Hyperlink" xfId="23096" builtinId="9" hidden="1"/>
    <cellStyle name="Followed Hyperlink" xfId="23104" builtinId="9" hidden="1"/>
    <cellStyle name="Followed Hyperlink" xfId="23152" builtinId="9" hidden="1"/>
    <cellStyle name="Followed Hyperlink" xfId="23138" builtinId="9" hidden="1"/>
    <cellStyle name="Followed Hyperlink" xfId="23122" builtinId="9" hidden="1"/>
    <cellStyle name="Followed Hyperlink" xfId="23115" builtinId="9" hidden="1"/>
    <cellStyle name="Followed Hyperlink" xfId="23121" builtinId="9" hidden="1"/>
    <cellStyle name="Followed Hyperlink" xfId="23129" builtinId="9" hidden="1"/>
    <cellStyle name="Followed Hyperlink" xfId="23137" builtinId="9" hidden="1"/>
    <cellStyle name="Followed Hyperlink" xfId="23145" builtinId="9" hidden="1"/>
    <cellStyle name="Followed Hyperlink" xfId="23155" builtinId="9" hidden="1"/>
    <cellStyle name="Followed Hyperlink" xfId="23163" builtinId="9" hidden="1"/>
    <cellStyle name="Followed Hyperlink" xfId="23171" builtinId="9" hidden="1"/>
    <cellStyle name="Followed Hyperlink" xfId="23179" builtinId="9" hidden="1"/>
    <cellStyle name="Followed Hyperlink" xfId="23189" builtinId="9" hidden="1"/>
    <cellStyle name="Followed Hyperlink" xfId="23194" builtinId="9" hidden="1"/>
    <cellStyle name="Followed Hyperlink" xfId="23199" builtinId="9" hidden="1"/>
    <cellStyle name="Followed Hyperlink" xfId="23203" builtinId="9" hidden="1"/>
    <cellStyle name="Followed Hyperlink" xfId="23207" builtinId="9" hidden="1"/>
    <cellStyle name="Followed Hyperlink" xfId="23211" builtinId="9" hidden="1"/>
    <cellStyle name="Followed Hyperlink" xfId="23215" builtinId="9" hidden="1"/>
    <cellStyle name="Followed Hyperlink" xfId="23222" builtinId="9" hidden="1"/>
    <cellStyle name="Followed Hyperlink" xfId="23230" builtinId="9" hidden="1"/>
    <cellStyle name="Followed Hyperlink" xfId="23278" builtinId="9" hidden="1"/>
    <cellStyle name="Followed Hyperlink" xfId="23264" builtinId="9" hidden="1"/>
    <cellStyle name="Followed Hyperlink" xfId="23248" builtinId="9" hidden="1"/>
    <cellStyle name="Followed Hyperlink" xfId="23241" builtinId="9" hidden="1"/>
    <cellStyle name="Followed Hyperlink" xfId="23247" builtinId="9" hidden="1"/>
    <cellStyle name="Followed Hyperlink" xfId="23255" builtinId="9" hidden="1"/>
    <cellStyle name="Followed Hyperlink" xfId="23263" builtinId="9" hidden="1"/>
    <cellStyle name="Followed Hyperlink" xfId="23271" builtinId="9" hidden="1"/>
    <cellStyle name="Followed Hyperlink" xfId="23281" builtinId="9" hidden="1"/>
    <cellStyle name="Followed Hyperlink" xfId="23289" builtinId="9" hidden="1"/>
    <cellStyle name="Followed Hyperlink" xfId="23297" builtinId="9" hidden="1"/>
    <cellStyle name="Followed Hyperlink" xfId="23305" builtinId="9" hidden="1"/>
    <cellStyle name="Followed Hyperlink" xfId="23315" builtinId="9" hidden="1"/>
    <cellStyle name="Followed Hyperlink" xfId="23320" builtinId="9" hidden="1"/>
    <cellStyle name="Followed Hyperlink" xfId="23325" builtinId="9" hidden="1"/>
    <cellStyle name="Followed Hyperlink" xfId="23329" builtinId="9" hidden="1"/>
    <cellStyle name="Followed Hyperlink" xfId="23333" builtinId="9" hidden="1"/>
    <cellStyle name="Followed Hyperlink" xfId="23337" builtinId="9" hidden="1"/>
    <cellStyle name="Followed Hyperlink" xfId="23341" builtinId="9" hidden="1"/>
    <cellStyle name="Followed Hyperlink" xfId="23348" builtinId="9" hidden="1"/>
    <cellStyle name="Followed Hyperlink" xfId="23356" builtinId="9" hidden="1"/>
    <cellStyle name="Followed Hyperlink" xfId="23404" builtinId="9" hidden="1"/>
    <cellStyle name="Followed Hyperlink" xfId="23390" builtinId="9" hidden="1"/>
    <cellStyle name="Followed Hyperlink" xfId="23374" builtinId="9" hidden="1"/>
    <cellStyle name="Followed Hyperlink" xfId="23367" builtinId="9" hidden="1"/>
    <cellStyle name="Followed Hyperlink" xfId="23373" builtinId="9" hidden="1"/>
    <cellStyle name="Followed Hyperlink" xfId="23381" builtinId="9" hidden="1"/>
    <cellStyle name="Followed Hyperlink" xfId="23389" builtinId="9" hidden="1"/>
    <cellStyle name="Followed Hyperlink" xfId="23397" builtinId="9" hidden="1"/>
    <cellStyle name="Followed Hyperlink" xfId="23407" builtinId="9" hidden="1"/>
    <cellStyle name="Followed Hyperlink" xfId="23415" builtinId="9" hidden="1"/>
    <cellStyle name="Followed Hyperlink" xfId="23423" builtinId="9" hidden="1"/>
    <cellStyle name="Followed Hyperlink" xfId="23431" builtinId="9" hidden="1"/>
    <cellStyle name="Followed Hyperlink" xfId="23441" builtinId="9" hidden="1"/>
    <cellStyle name="Followed Hyperlink" xfId="23446" builtinId="9" hidden="1"/>
    <cellStyle name="Followed Hyperlink" xfId="23451" builtinId="9" hidden="1"/>
    <cellStyle name="Followed Hyperlink" xfId="23455" builtinId="9" hidden="1"/>
    <cellStyle name="Followed Hyperlink" xfId="23459" builtinId="9" hidden="1"/>
    <cellStyle name="Followed Hyperlink" xfId="23463" builtinId="9" hidden="1"/>
    <cellStyle name="Followed Hyperlink" xfId="23467" builtinId="9" hidden="1"/>
    <cellStyle name="Followed Hyperlink" xfId="23474" builtinId="9" hidden="1"/>
    <cellStyle name="Followed Hyperlink" xfId="23482" builtinId="9" hidden="1"/>
    <cellStyle name="Followed Hyperlink" xfId="23530" builtinId="9" hidden="1"/>
    <cellStyle name="Followed Hyperlink" xfId="23516" builtinId="9" hidden="1"/>
    <cellStyle name="Followed Hyperlink" xfId="23500" builtinId="9" hidden="1"/>
    <cellStyle name="Followed Hyperlink" xfId="23493" builtinId="9" hidden="1"/>
    <cellStyle name="Followed Hyperlink" xfId="23499" builtinId="9" hidden="1"/>
    <cellStyle name="Followed Hyperlink" xfId="23507" builtinId="9" hidden="1"/>
    <cellStyle name="Followed Hyperlink" xfId="23515" builtinId="9" hidden="1"/>
    <cellStyle name="Followed Hyperlink" xfId="23523" builtinId="9" hidden="1"/>
    <cellStyle name="Followed Hyperlink" xfId="23533" builtinId="9" hidden="1"/>
    <cellStyle name="Followed Hyperlink" xfId="23541" builtinId="9" hidden="1"/>
    <cellStyle name="Followed Hyperlink" xfId="23549" builtinId="9" hidden="1"/>
    <cellStyle name="Followed Hyperlink" xfId="23557" builtinId="9" hidden="1"/>
    <cellStyle name="Followed Hyperlink" xfId="23567" builtinId="9" hidden="1"/>
    <cellStyle name="Followed Hyperlink" xfId="23572" builtinId="9" hidden="1"/>
    <cellStyle name="Followed Hyperlink" xfId="23577" builtinId="9" hidden="1"/>
    <cellStyle name="Followed Hyperlink" xfId="23581" builtinId="9" hidden="1"/>
    <cellStyle name="Followed Hyperlink" xfId="23585" builtinId="9" hidden="1"/>
    <cellStyle name="Followed Hyperlink" xfId="23589" builtinId="9" hidden="1"/>
    <cellStyle name="Followed Hyperlink" xfId="23593" builtinId="9" hidden="1"/>
    <cellStyle name="Followed Hyperlink" xfId="23600" builtinId="9" hidden="1"/>
    <cellStyle name="Followed Hyperlink" xfId="23608" builtinId="9" hidden="1"/>
    <cellStyle name="Followed Hyperlink" xfId="23656" builtinId="9" hidden="1"/>
    <cellStyle name="Followed Hyperlink" xfId="23642" builtinId="9" hidden="1"/>
    <cellStyle name="Followed Hyperlink" xfId="23626" builtinId="9" hidden="1"/>
    <cellStyle name="Followed Hyperlink" xfId="23619" builtinId="9" hidden="1"/>
    <cellStyle name="Followed Hyperlink" xfId="23625" builtinId="9" hidden="1"/>
    <cellStyle name="Followed Hyperlink" xfId="23633" builtinId="9" hidden="1"/>
    <cellStyle name="Followed Hyperlink" xfId="23641" builtinId="9" hidden="1"/>
    <cellStyle name="Followed Hyperlink" xfId="23649" builtinId="9" hidden="1"/>
    <cellStyle name="Followed Hyperlink" xfId="23659" builtinId="9" hidden="1"/>
    <cellStyle name="Followed Hyperlink" xfId="23667" builtinId="9" hidden="1"/>
    <cellStyle name="Followed Hyperlink" xfId="23675" builtinId="9" hidden="1"/>
    <cellStyle name="Followed Hyperlink" xfId="23683" builtinId="9" hidden="1"/>
    <cellStyle name="Followed Hyperlink" xfId="23693" builtinId="9" hidden="1"/>
    <cellStyle name="Followed Hyperlink" xfId="23698" builtinId="9" hidden="1"/>
    <cellStyle name="Followed Hyperlink" xfId="23703" builtinId="9" hidden="1"/>
    <cellStyle name="Followed Hyperlink" xfId="23707" builtinId="9" hidden="1"/>
    <cellStyle name="Followed Hyperlink" xfId="23711" builtinId="9" hidden="1"/>
    <cellStyle name="Followed Hyperlink" xfId="23715" builtinId="9" hidden="1"/>
    <cellStyle name="Followed Hyperlink" xfId="23719" builtinId="9" hidden="1"/>
    <cellStyle name="Followed Hyperlink" xfId="23726" builtinId="9" hidden="1"/>
    <cellStyle name="Followed Hyperlink" xfId="23734" builtinId="9" hidden="1"/>
    <cellStyle name="Followed Hyperlink" xfId="23782" builtinId="9" hidden="1"/>
    <cellStyle name="Followed Hyperlink" xfId="23768" builtinId="9" hidden="1"/>
    <cellStyle name="Followed Hyperlink" xfId="23752" builtinId="9" hidden="1"/>
    <cellStyle name="Followed Hyperlink" xfId="23745" builtinId="9" hidden="1"/>
    <cellStyle name="Followed Hyperlink" xfId="23751" builtinId="9" hidden="1"/>
    <cellStyle name="Followed Hyperlink" xfId="23759" builtinId="9" hidden="1"/>
    <cellStyle name="Followed Hyperlink" xfId="23767" builtinId="9" hidden="1"/>
    <cellStyle name="Followed Hyperlink" xfId="23775" builtinId="9" hidden="1"/>
    <cellStyle name="Followed Hyperlink" xfId="23785" builtinId="9" hidden="1"/>
    <cellStyle name="Followed Hyperlink" xfId="23793" builtinId="9" hidden="1"/>
    <cellStyle name="Followed Hyperlink" xfId="23801" builtinId="9" hidden="1"/>
    <cellStyle name="Followed Hyperlink" xfId="23809" builtinId="9" hidden="1"/>
    <cellStyle name="Followed Hyperlink" xfId="23819" builtinId="9" hidden="1"/>
    <cellStyle name="Followed Hyperlink" xfId="23824" builtinId="9" hidden="1"/>
    <cellStyle name="Followed Hyperlink" xfId="23829" builtinId="9" hidden="1"/>
    <cellStyle name="Followed Hyperlink" xfId="23833" builtinId="9" hidden="1"/>
    <cellStyle name="Followed Hyperlink" xfId="23837" builtinId="9" hidden="1"/>
    <cellStyle name="Followed Hyperlink" xfId="23841" builtinId="9" hidden="1"/>
    <cellStyle name="Followed Hyperlink" xfId="23845" builtinId="9" hidden="1"/>
    <cellStyle name="Followed Hyperlink" xfId="23852" builtinId="9" hidden="1"/>
    <cellStyle name="Followed Hyperlink" xfId="23860" builtinId="9" hidden="1"/>
    <cellStyle name="Followed Hyperlink" xfId="23908" builtinId="9" hidden="1"/>
    <cellStyle name="Followed Hyperlink" xfId="23894" builtinId="9" hidden="1"/>
    <cellStyle name="Followed Hyperlink" xfId="23878" builtinId="9" hidden="1"/>
    <cellStyle name="Followed Hyperlink" xfId="23871" builtinId="9" hidden="1"/>
    <cellStyle name="Followed Hyperlink" xfId="23877" builtinId="9" hidden="1"/>
    <cellStyle name="Followed Hyperlink" xfId="23885" builtinId="9" hidden="1"/>
    <cellStyle name="Followed Hyperlink" xfId="23893" builtinId="9" hidden="1"/>
    <cellStyle name="Followed Hyperlink" xfId="23901" builtinId="9" hidden="1"/>
    <cellStyle name="Followed Hyperlink" xfId="23911" builtinId="9" hidden="1"/>
    <cellStyle name="Followed Hyperlink" xfId="23919" builtinId="9" hidden="1"/>
    <cellStyle name="Followed Hyperlink" xfId="23927" builtinId="9" hidden="1"/>
    <cellStyle name="Followed Hyperlink" xfId="23935" builtinId="9" hidden="1"/>
    <cellStyle name="Followed Hyperlink" xfId="23945" builtinId="9" hidden="1"/>
    <cellStyle name="Followed Hyperlink" xfId="23950" builtinId="9" hidden="1"/>
    <cellStyle name="Followed Hyperlink" xfId="23955" builtinId="9" hidden="1"/>
    <cellStyle name="Followed Hyperlink" xfId="23959" builtinId="9" hidden="1"/>
    <cellStyle name="Followed Hyperlink" xfId="23963" builtinId="9" hidden="1"/>
    <cellStyle name="Followed Hyperlink" xfId="23967" builtinId="9" hidden="1"/>
    <cellStyle name="Followed Hyperlink" xfId="23971" builtinId="9" hidden="1"/>
    <cellStyle name="Followed Hyperlink" xfId="23978" builtinId="9" hidden="1"/>
    <cellStyle name="Followed Hyperlink" xfId="23986" builtinId="9" hidden="1"/>
    <cellStyle name="Followed Hyperlink" xfId="24034" builtinId="9" hidden="1"/>
    <cellStyle name="Followed Hyperlink" xfId="24020" builtinId="9" hidden="1"/>
    <cellStyle name="Followed Hyperlink" xfId="24004" builtinId="9" hidden="1"/>
    <cellStyle name="Followed Hyperlink" xfId="23997" builtinId="9" hidden="1"/>
    <cellStyle name="Followed Hyperlink" xfId="24003" builtinId="9" hidden="1"/>
    <cellStyle name="Followed Hyperlink" xfId="24011" builtinId="9" hidden="1"/>
    <cellStyle name="Followed Hyperlink" xfId="24019" builtinId="9" hidden="1"/>
    <cellStyle name="Followed Hyperlink" xfId="24027" builtinId="9" hidden="1"/>
    <cellStyle name="Followed Hyperlink" xfId="24037" builtinId="9" hidden="1"/>
    <cellStyle name="Followed Hyperlink" xfId="24045" builtinId="9" hidden="1"/>
    <cellStyle name="Followed Hyperlink" xfId="24053" builtinId="9" hidden="1"/>
    <cellStyle name="Followed Hyperlink" xfId="24061" builtinId="9" hidden="1"/>
    <cellStyle name="Followed Hyperlink" xfId="24071" builtinId="9" hidden="1"/>
    <cellStyle name="Followed Hyperlink" xfId="24076" builtinId="9" hidden="1"/>
    <cellStyle name="Followed Hyperlink" xfId="24081" builtinId="9" hidden="1"/>
    <cellStyle name="Followed Hyperlink" xfId="24085" builtinId="9" hidden="1"/>
    <cellStyle name="Followed Hyperlink" xfId="24089" builtinId="9" hidden="1"/>
    <cellStyle name="Followed Hyperlink" xfId="24093" builtinId="9" hidden="1"/>
    <cellStyle name="Followed Hyperlink" xfId="24097" builtinId="9" hidden="1"/>
    <cellStyle name="Followed Hyperlink" xfId="24104" builtinId="9" hidden="1"/>
    <cellStyle name="Followed Hyperlink" xfId="24112" builtinId="9" hidden="1"/>
    <cellStyle name="Followed Hyperlink" xfId="24160" builtinId="9" hidden="1"/>
    <cellStyle name="Followed Hyperlink" xfId="24146" builtinId="9" hidden="1"/>
    <cellStyle name="Followed Hyperlink" xfId="24130" builtinId="9" hidden="1"/>
    <cellStyle name="Followed Hyperlink" xfId="24123" builtinId="9" hidden="1"/>
    <cellStyle name="Followed Hyperlink" xfId="24129" builtinId="9" hidden="1"/>
    <cellStyle name="Followed Hyperlink" xfId="24137" builtinId="9" hidden="1"/>
    <cellStyle name="Followed Hyperlink" xfId="24145" builtinId="9" hidden="1"/>
    <cellStyle name="Followed Hyperlink" xfId="24153" builtinId="9" hidden="1"/>
    <cellStyle name="Followed Hyperlink" xfId="24163" builtinId="9" hidden="1"/>
    <cellStyle name="Followed Hyperlink" xfId="24171" builtinId="9" hidden="1"/>
    <cellStyle name="Followed Hyperlink" xfId="24179" builtinId="9" hidden="1"/>
    <cellStyle name="Followed Hyperlink" xfId="24187" builtinId="9" hidden="1"/>
    <cellStyle name="Followed Hyperlink" xfId="24197" builtinId="9" hidden="1"/>
    <cellStyle name="Followed Hyperlink" xfId="24202" builtinId="9" hidden="1"/>
    <cellStyle name="Followed Hyperlink" xfId="24207" builtinId="9" hidden="1"/>
    <cellStyle name="Followed Hyperlink" xfId="24211" builtinId="9" hidden="1"/>
    <cellStyle name="Followed Hyperlink" xfId="24215" builtinId="9" hidden="1"/>
    <cellStyle name="Followed Hyperlink" xfId="24219" builtinId="9" hidden="1"/>
    <cellStyle name="Followed Hyperlink" xfId="24223" builtinId="9" hidden="1"/>
    <cellStyle name="Followed Hyperlink" xfId="24230" builtinId="9" hidden="1"/>
    <cellStyle name="Followed Hyperlink" xfId="24238" builtinId="9" hidden="1"/>
    <cellStyle name="Followed Hyperlink" xfId="24286" builtinId="9" hidden="1"/>
    <cellStyle name="Followed Hyperlink" xfId="24272" builtinId="9" hidden="1"/>
    <cellStyle name="Followed Hyperlink" xfId="24256" builtinId="9" hidden="1"/>
    <cellStyle name="Followed Hyperlink" xfId="24249" builtinId="9" hidden="1"/>
    <cellStyle name="Followed Hyperlink" xfId="24255" builtinId="9" hidden="1"/>
    <cellStyle name="Followed Hyperlink" xfId="24263" builtinId="9" hidden="1"/>
    <cellStyle name="Followed Hyperlink" xfId="24271" builtinId="9" hidden="1"/>
    <cellStyle name="Followed Hyperlink" xfId="24279" builtinId="9" hidden="1"/>
    <cellStyle name="Followed Hyperlink" xfId="24289" builtinId="9" hidden="1"/>
    <cellStyle name="Followed Hyperlink" xfId="24297" builtinId="9" hidden="1"/>
    <cellStyle name="Followed Hyperlink" xfId="24305" builtinId="9" hidden="1"/>
    <cellStyle name="Followed Hyperlink" xfId="24313" builtinId="9" hidden="1"/>
    <cellStyle name="Followed Hyperlink" xfId="24323" builtinId="9" hidden="1"/>
    <cellStyle name="Followed Hyperlink" xfId="24328" builtinId="9" hidden="1"/>
    <cellStyle name="Followed Hyperlink" xfId="24333" builtinId="9" hidden="1"/>
    <cellStyle name="Followed Hyperlink" xfId="24337" builtinId="9" hidden="1"/>
    <cellStyle name="Followed Hyperlink" xfId="24341" builtinId="9" hidden="1"/>
    <cellStyle name="Followed Hyperlink" xfId="24345" builtinId="9" hidden="1"/>
    <cellStyle name="Followed Hyperlink" xfId="24349" builtinId="9" hidden="1"/>
    <cellStyle name="Followed Hyperlink" xfId="24356" builtinId="9" hidden="1"/>
    <cellStyle name="Followed Hyperlink" xfId="24364" builtinId="9" hidden="1"/>
    <cellStyle name="Followed Hyperlink" xfId="24412" builtinId="9" hidden="1"/>
    <cellStyle name="Followed Hyperlink" xfId="24398" builtinId="9" hidden="1"/>
    <cellStyle name="Followed Hyperlink" xfId="24382" builtinId="9" hidden="1"/>
    <cellStyle name="Followed Hyperlink" xfId="24375" builtinId="9" hidden="1"/>
    <cellStyle name="Followed Hyperlink" xfId="24381" builtinId="9" hidden="1"/>
    <cellStyle name="Followed Hyperlink" xfId="24389" builtinId="9" hidden="1"/>
    <cellStyle name="Followed Hyperlink" xfId="24397" builtinId="9" hidden="1"/>
    <cellStyle name="Followed Hyperlink" xfId="24405" builtinId="9" hidden="1"/>
    <cellStyle name="Followed Hyperlink" xfId="24415" builtinId="9" hidden="1"/>
    <cellStyle name="Followed Hyperlink" xfId="24423" builtinId="9" hidden="1"/>
    <cellStyle name="Followed Hyperlink" xfId="24431" builtinId="9" hidden="1"/>
    <cellStyle name="Followed Hyperlink" xfId="24439" builtinId="9" hidden="1"/>
    <cellStyle name="Followed Hyperlink" xfId="24449" builtinId="9" hidden="1"/>
    <cellStyle name="Followed Hyperlink" xfId="24454" builtinId="9" hidden="1"/>
    <cellStyle name="Followed Hyperlink" xfId="24459" builtinId="9" hidden="1"/>
    <cellStyle name="Followed Hyperlink" xfId="24463" builtinId="9" hidden="1"/>
    <cellStyle name="Followed Hyperlink" xfId="24467" builtinId="9" hidden="1"/>
    <cellStyle name="Followed Hyperlink" xfId="24471" builtinId="9" hidden="1"/>
    <cellStyle name="Followed Hyperlink" xfId="24475" builtinId="9" hidden="1"/>
    <cellStyle name="Followed Hyperlink" xfId="24482" builtinId="9" hidden="1"/>
    <cellStyle name="Followed Hyperlink" xfId="24490" builtinId="9" hidden="1"/>
    <cellStyle name="Followed Hyperlink" xfId="24538" builtinId="9" hidden="1"/>
    <cellStyle name="Followed Hyperlink" xfId="24524" builtinId="9" hidden="1"/>
    <cellStyle name="Followed Hyperlink" xfId="24508" builtinId="9" hidden="1"/>
    <cellStyle name="Followed Hyperlink" xfId="24501" builtinId="9" hidden="1"/>
    <cellStyle name="Followed Hyperlink" xfId="24507" builtinId="9" hidden="1"/>
    <cellStyle name="Followed Hyperlink" xfId="24515" builtinId="9" hidden="1"/>
    <cellStyle name="Followed Hyperlink" xfId="24523" builtinId="9" hidden="1"/>
    <cellStyle name="Followed Hyperlink" xfId="24531" builtinId="9" hidden="1"/>
    <cellStyle name="Followed Hyperlink" xfId="24541" builtinId="9" hidden="1"/>
    <cellStyle name="Followed Hyperlink" xfId="24549" builtinId="9" hidden="1"/>
    <cellStyle name="Followed Hyperlink" xfId="24557" builtinId="9" hidden="1"/>
    <cellStyle name="Followed Hyperlink" xfId="24565" builtinId="9" hidden="1"/>
    <cellStyle name="Followed Hyperlink" xfId="24575" builtinId="9" hidden="1"/>
    <cellStyle name="Followed Hyperlink" xfId="24580" builtinId="9" hidden="1"/>
    <cellStyle name="Followed Hyperlink" xfId="24585" builtinId="9" hidden="1"/>
    <cellStyle name="Followed Hyperlink" xfId="24589" builtinId="9" hidden="1"/>
    <cellStyle name="Followed Hyperlink" xfId="24593" builtinId="9" hidden="1"/>
    <cellStyle name="Followed Hyperlink" xfId="24597" builtinId="9" hidden="1"/>
    <cellStyle name="Followed Hyperlink" xfId="24601" builtinId="9" hidden="1"/>
    <cellStyle name="Followed Hyperlink" xfId="24608" builtinId="9" hidden="1"/>
    <cellStyle name="Followed Hyperlink" xfId="24616" builtinId="9" hidden="1"/>
    <cellStyle name="Followed Hyperlink" xfId="24664" builtinId="9" hidden="1"/>
    <cellStyle name="Followed Hyperlink" xfId="24650" builtinId="9" hidden="1"/>
    <cellStyle name="Followed Hyperlink" xfId="24634" builtinId="9" hidden="1"/>
    <cellStyle name="Followed Hyperlink" xfId="24627" builtinId="9" hidden="1"/>
    <cellStyle name="Followed Hyperlink" xfId="24633" builtinId="9" hidden="1"/>
    <cellStyle name="Followed Hyperlink" xfId="24641" builtinId="9" hidden="1"/>
    <cellStyle name="Followed Hyperlink" xfId="24649" builtinId="9" hidden="1"/>
    <cellStyle name="Followed Hyperlink" xfId="24657" builtinId="9" hidden="1"/>
    <cellStyle name="Followed Hyperlink" xfId="24667" builtinId="9" hidden="1"/>
    <cellStyle name="Followed Hyperlink" xfId="24675" builtinId="9" hidden="1"/>
    <cellStyle name="Followed Hyperlink" xfId="24683" builtinId="9" hidden="1"/>
    <cellStyle name="Followed Hyperlink" xfId="24691" builtinId="9" hidden="1"/>
    <cellStyle name="Followed Hyperlink" xfId="24701" builtinId="9" hidden="1"/>
    <cellStyle name="Followed Hyperlink" xfId="24706" builtinId="9" hidden="1"/>
    <cellStyle name="Followed Hyperlink" xfId="24711" builtinId="9" hidden="1"/>
    <cellStyle name="Followed Hyperlink" xfId="24715" builtinId="9" hidden="1"/>
    <cellStyle name="Followed Hyperlink" xfId="24719" builtinId="9" hidden="1"/>
    <cellStyle name="Followed Hyperlink" xfId="24723" builtinId="9" hidden="1"/>
    <cellStyle name="Followed Hyperlink" xfId="24727" builtinId="9" hidden="1"/>
    <cellStyle name="Followed Hyperlink" xfId="24734" builtinId="9" hidden="1"/>
    <cellStyle name="Followed Hyperlink" xfId="24742" builtinId="9" hidden="1"/>
    <cellStyle name="Followed Hyperlink" xfId="24790" builtinId="9" hidden="1"/>
    <cellStyle name="Followed Hyperlink" xfId="24776" builtinId="9" hidden="1"/>
    <cellStyle name="Followed Hyperlink" xfId="24760" builtinId="9" hidden="1"/>
    <cellStyle name="Followed Hyperlink" xfId="24753" builtinId="9" hidden="1"/>
    <cellStyle name="Followed Hyperlink" xfId="24759" builtinId="9" hidden="1"/>
    <cellStyle name="Followed Hyperlink" xfId="24767" builtinId="9" hidden="1"/>
    <cellStyle name="Followed Hyperlink" xfId="24775" builtinId="9" hidden="1"/>
    <cellStyle name="Followed Hyperlink" xfId="24783" builtinId="9" hidden="1"/>
    <cellStyle name="Followed Hyperlink" xfId="24793" builtinId="9" hidden="1"/>
    <cellStyle name="Followed Hyperlink" xfId="24801" builtinId="9" hidden="1"/>
    <cellStyle name="Followed Hyperlink" xfId="24809" builtinId="9" hidden="1"/>
    <cellStyle name="Followed Hyperlink" xfId="24817" builtinId="9" hidden="1"/>
    <cellStyle name="Followed Hyperlink" xfId="24827" builtinId="9" hidden="1"/>
    <cellStyle name="Followed Hyperlink" xfId="24832" builtinId="9" hidden="1"/>
    <cellStyle name="Followed Hyperlink" xfId="24837" builtinId="9" hidden="1"/>
    <cellStyle name="Followed Hyperlink" xfId="24841" builtinId="9" hidden="1"/>
    <cellStyle name="Followed Hyperlink" xfId="24845" builtinId="9" hidden="1"/>
    <cellStyle name="Followed Hyperlink" xfId="24849" builtinId="9" hidden="1"/>
    <cellStyle name="Followed Hyperlink" xfId="24853" builtinId="9" hidden="1"/>
    <cellStyle name="Followed Hyperlink" xfId="24860" builtinId="9" hidden="1"/>
    <cellStyle name="Followed Hyperlink" xfId="24868" builtinId="9" hidden="1"/>
    <cellStyle name="Followed Hyperlink" xfId="24916" builtinId="9" hidden="1"/>
    <cellStyle name="Followed Hyperlink" xfId="24902" builtinId="9" hidden="1"/>
    <cellStyle name="Followed Hyperlink" xfId="24886" builtinId="9" hidden="1"/>
    <cellStyle name="Followed Hyperlink" xfId="24879" builtinId="9" hidden="1"/>
    <cellStyle name="Followed Hyperlink" xfId="24885" builtinId="9" hidden="1"/>
    <cellStyle name="Followed Hyperlink" xfId="24893" builtinId="9" hidden="1"/>
    <cellStyle name="Followed Hyperlink" xfId="24901" builtinId="9" hidden="1"/>
    <cellStyle name="Followed Hyperlink" xfId="24909" builtinId="9" hidden="1"/>
    <cellStyle name="Followed Hyperlink" xfId="24919" builtinId="9" hidden="1"/>
    <cellStyle name="Followed Hyperlink" xfId="24927" builtinId="9" hidden="1"/>
    <cellStyle name="Followed Hyperlink" xfId="24935" builtinId="9" hidden="1"/>
    <cellStyle name="Followed Hyperlink" xfId="24943" builtinId="9" hidden="1"/>
    <cellStyle name="Followed Hyperlink" xfId="24953" builtinId="9" hidden="1"/>
    <cellStyle name="Followed Hyperlink" xfId="24958" builtinId="9" hidden="1"/>
    <cellStyle name="Followed Hyperlink" xfId="24963" builtinId="9" hidden="1"/>
    <cellStyle name="Followed Hyperlink" xfId="24967" builtinId="9" hidden="1"/>
    <cellStyle name="Followed Hyperlink" xfId="24971" builtinId="9" hidden="1"/>
    <cellStyle name="Followed Hyperlink" xfId="24975" builtinId="9" hidden="1"/>
    <cellStyle name="Followed Hyperlink" xfId="24979" builtinId="9" hidden="1"/>
    <cellStyle name="Followed Hyperlink" xfId="24986" builtinId="9" hidden="1"/>
    <cellStyle name="Followed Hyperlink" xfId="24994" builtinId="9" hidden="1"/>
    <cellStyle name="Followed Hyperlink" xfId="25042" builtinId="9" hidden="1"/>
    <cellStyle name="Followed Hyperlink" xfId="25028" builtinId="9" hidden="1"/>
    <cellStyle name="Followed Hyperlink" xfId="25012" builtinId="9" hidden="1"/>
    <cellStyle name="Followed Hyperlink" xfId="25005" builtinId="9" hidden="1"/>
    <cellStyle name="Followed Hyperlink" xfId="25011" builtinId="9" hidden="1"/>
    <cellStyle name="Followed Hyperlink" xfId="25019" builtinId="9" hidden="1"/>
    <cellStyle name="Followed Hyperlink" xfId="25027" builtinId="9" hidden="1"/>
    <cellStyle name="Followed Hyperlink" xfId="25035" builtinId="9" hidden="1"/>
    <cellStyle name="Followed Hyperlink" xfId="25045" builtinId="9" hidden="1"/>
    <cellStyle name="Followed Hyperlink" xfId="25053" builtinId="9" hidden="1"/>
    <cellStyle name="Followed Hyperlink" xfId="25061" builtinId="9" hidden="1"/>
    <cellStyle name="Followed Hyperlink" xfId="25069" builtinId="9" hidden="1"/>
    <cellStyle name="Followed Hyperlink" xfId="25079" builtinId="9" hidden="1"/>
    <cellStyle name="Followed Hyperlink" xfId="25084" builtinId="9" hidden="1"/>
    <cellStyle name="Followed Hyperlink" xfId="25089" builtinId="9" hidden="1"/>
    <cellStyle name="Followed Hyperlink" xfId="25093" builtinId="9" hidden="1"/>
    <cellStyle name="Followed Hyperlink" xfId="25097" builtinId="9" hidden="1"/>
    <cellStyle name="Followed Hyperlink" xfId="25101" builtinId="9" hidden="1"/>
    <cellStyle name="Followed Hyperlink" xfId="25105" builtinId="9" hidden="1"/>
    <cellStyle name="Followed Hyperlink" xfId="25112" builtinId="9" hidden="1"/>
    <cellStyle name="Followed Hyperlink" xfId="25120" builtinId="9" hidden="1"/>
    <cellStyle name="Followed Hyperlink" xfId="25168" builtinId="9" hidden="1"/>
    <cellStyle name="Followed Hyperlink" xfId="25154" builtinId="9" hidden="1"/>
    <cellStyle name="Followed Hyperlink" xfId="25138" builtinId="9" hidden="1"/>
    <cellStyle name="Followed Hyperlink" xfId="25131" builtinId="9" hidden="1"/>
    <cellStyle name="Followed Hyperlink" xfId="25137" builtinId="9" hidden="1"/>
    <cellStyle name="Followed Hyperlink" xfId="25145" builtinId="9" hidden="1"/>
    <cellStyle name="Followed Hyperlink" xfId="25153" builtinId="9" hidden="1"/>
    <cellStyle name="Followed Hyperlink" xfId="25161" builtinId="9" hidden="1"/>
    <cellStyle name="Followed Hyperlink" xfId="25171" builtinId="9" hidden="1"/>
    <cellStyle name="Followed Hyperlink" xfId="25179" builtinId="9" hidden="1"/>
    <cellStyle name="Followed Hyperlink" xfId="25187" builtinId="9" hidden="1"/>
    <cellStyle name="Followed Hyperlink" xfId="25195" builtinId="9" hidden="1"/>
    <cellStyle name="Followed Hyperlink" xfId="25205" builtinId="9" hidden="1"/>
    <cellStyle name="Followed Hyperlink" xfId="25210" builtinId="9" hidden="1"/>
    <cellStyle name="Followed Hyperlink" xfId="25215" builtinId="9" hidden="1"/>
    <cellStyle name="Followed Hyperlink" xfId="25219" builtinId="9" hidden="1"/>
    <cellStyle name="Followed Hyperlink" xfId="25223" builtinId="9" hidden="1"/>
    <cellStyle name="Followed Hyperlink" xfId="25227" builtinId="9" hidden="1"/>
    <cellStyle name="Followed Hyperlink" xfId="25231" builtinId="9" hidden="1"/>
    <cellStyle name="Followed Hyperlink" xfId="25238" builtinId="9" hidden="1"/>
    <cellStyle name="Followed Hyperlink" xfId="25246" builtinId="9" hidden="1"/>
    <cellStyle name="Followed Hyperlink" xfId="25294" builtinId="9" hidden="1"/>
    <cellStyle name="Followed Hyperlink" xfId="25280" builtinId="9" hidden="1"/>
    <cellStyle name="Followed Hyperlink" xfId="25264" builtinId="9" hidden="1"/>
    <cellStyle name="Followed Hyperlink" xfId="25257" builtinId="9" hidden="1"/>
    <cellStyle name="Followed Hyperlink" xfId="25263" builtinId="9" hidden="1"/>
    <cellStyle name="Followed Hyperlink" xfId="25271" builtinId="9" hidden="1"/>
    <cellStyle name="Followed Hyperlink" xfId="25279" builtinId="9" hidden="1"/>
    <cellStyle name="Followed Hyperlink" xfId="25287" builtinId="9" hidden="1"/>
    <cellStyle name="Followed Hyperlink" xfId="25297" builtinId="9" hidden="1"/>
    <cellStyle name="Followed Hyperlink" xfId="25305" builtinId="9" hidden="1"/>
    <cellStyle name="Followed Hyperlink" xfId="25313" builtinId="9" hidden="1"/>
    <cellStyle name="Followed Hyperlink" xfId="25321" builtinId="9" hidden="1"/>
    <cellStyle name="Followed Hyperlink" xfId="25331" builtinId="9" hidden="1"/>
    <cellStyle name="Followed Hyperlink" xfId="25336" builtinId="9" hidden="1"/>
    <cellStyle name="Followed Hyperlink" xfId="25341" builtinId="9" hidden="1"/>
    <cellStyle name="Followed Hyperlink" xfId="25345" builtinId="9" hidden="1"/>
    <cellStyle name="Followed Hyperlink" xfId="25349" builtinId="9" hidden="1"/>
    <cellStyle name="Followed Hyperlink" xfId="25353" builtinId="9" hidden="1"/>
    <cellStyle name="Followed Hyperlink" xfId="25357" builtinId="9" hidden="1"/>
    <cellStyle name="Followed Hyperlink" xfId="25364" builtinId="9" hidden="1"/>
    <cellStyle name="Followed Hyperlink" xfId="25372" builtinId="9" hidden="1"/>
    <cellStyle name="Followed Hyperlink" xfId="25420" builtinId="9" hidden="1"/>
    <cellStyle name="Followed Hyperlink" xfId="25406" builtinId="9" hidden="1"/>
    <cellStyle name="Followed Hyperlink" xfId="25390" builtinId="9" hidden="1"/>
    <cellStyle name="Followed Hyperlink" xfId="25383" builtinId="9" hidden="1"/>
    <cellStyle name="Followed Hyperlink" xfId="25389" builtinId="9" hidden="1"/>
    <cellStyle name="Followed Hyperlink" xfId="25397" builtinId="9" hidden="1"/>
    <cellStyle name="Followed Hyperlink" xfId="25405" builtinId="9" hidden="1"/>
    <cellStyle name="Followed Hyperlink" xfId="25413" builtinId="9" hidden="1"/>
    <cellStyle name="Followed Hyperlink" xfId="25423" builtinId="9" hidden="1"/>
    <cellStyle name="Followed Hyperlink" xfId="25431" builtinId="9" hidden="1"/>
    <cellStyle name="Followed Hyperlink" xfId="25439" builtinId="9" hidden="1"/>
    <cellStyle name="Followed Hyperlink" xfId="25447" builtinId="9" hidden="1"/>
    <cellStyle name="Followed Hyperlink" xfId="25457" builtinId="9" hidden="1"/>
    <cellStyle name="Followed Hyperlink" xfId="25462" builtinId="9" hidden="1"/>
    <cellStyle name="Followed Hyperlink" xfId="25467" builtinId="9" hidden="1"/>
    <cellStyle name="Followed Hyperlink" xfId="25471" builtinId="9" hidden="1"/>
    <cellStyle name="Followed Hyperlink" xfId="25475" builtinId="9" hidden="1"/>
    <cellStyle name="Followed Hyperlink" xfId="25479" builtinId="9" hidden="1"/>
    <cellStyle name="Followed Hyperlink" xfId="25483" builtinId="9" hidden="1"/>
    <cellStyle name="Followed Hyperlink" xfId="25490" builtinId="9" hidden="1"/>
    <cellStyle name="Followed Hyperlink" xfId="25498" builtinId="9" hidden="1"/>
    <cellStyle name="Followed Hyperlink" xfId="25546" builtinId="9" hidden="1"/>
    <cellStyle name="Followed Hyperlink" xfId="25532" builtinId="9" hidden="1"/>
    <cellStyle name="Followed Hyperlink" xfId="25516" builtinId="9" hidden="1"/>
    <cellStyle name="Followed Hyperlink" xfId="25509" builtinId="9" hidden="1"/>
    <cellStyle name="Followed Hyperlink" xfId="25515" builtinId="9" hidden="1"/>
    <cellStyle name="Followed Hyperlink" xfId="25523" builtinId="9" hidden="1"/>
    <cellStyle name="Followed Hyperlink" xfId="25531" builtinId="9" hidden="1"/>
    <cellStyle name="Followed Hyperlink" xfId="25539" builtinId="9" hidden="1"/>
    <cellStyle name="Followed Hyperlink" xfId="25549" builtinId="9" hidden="1"/>
    <cellStyle name="Followed Hyperlink" xfId="25557" builtinId="9" hidden="1"/>
    <cellStyle name="Followed Hyperlink" xfId="25565" builtinId="9" hidden="1"/>
    <cellStyle name="Followed Hyperlink" xfId="25573" builtinId="9" hidden="1"/>
    <cellStyle name="Followed Hyperlink" xfId="25583" builtinId="9" hidden="1"/>
    <cellStyle name="Followed Hyperlink" xfId="25588" builtinId="9" hidden="1"/>
    <cellStyle name="Followed Hyperlink" xfId="25593" builtinId="9" hidden="1"/>
    <cellStyle name="Followed Hyperlink" xfId="25597" builtinId="9" hidden="1"/>
    <cellStyle name="Followed Hyperlink" xfId="25601" builtinId="9" hidden="1"/>
    <cellStyle name="Followed Hyperlink" xfId="25605" builtinId="9" hidden="1"/>
    <cellStyle name="Followed Hyperlink" xfId="25609" builtinId="9" hidden="1"/>
    <cellStyle name="Followed Hyperlink" xfId="25616" builtinId="9" hidden="1"/>
    <cellStyle name="Followed Hyperlink" xfId="25624" builtinId="9" hidden="1"/>
    <cellStyle name="Followed Hyperlink" xfId="25672" builtinId="9" hidden="1"/>
    <cellStyle name="Followed Hyperlink" xfId="25658" builtinId="9" hidden="1"/>
    <cellStyle name="Followed Hyperlink" xfId="25642" builtinId="9" hidden="1"/>
    <cellStyle name="Followed Hyperlink" xfId="25635" builtinId="9" hidden="1"/>
    <cellStyle name="Followed Hyperlink" xfId="25641" builtinId="9" hidden="1"/>
    <cellStyle name="Followed Hyperlink" xfId="25649" builtinId="9" hidden="1"/>
    <cellStyle name="Followed Hyperlink" xfId="25657" builtinId="9" hidden="1"/>
    <cellStyle name="Followed Hyperlink" xfId="25665" builtinId="9" hidden="1"/>
    <cellStyle name="Followed Hyperlink" xfId="25675" builtinId="9" hidden="1"/>
    <cellStyle name="Followed Hyperlink" xfId="25683" builtinId="9" hidden="1"/>
    <cellStyle name="Followed Hyperlink" xfId="25691" builtinId="9" hidden="1"/>
    <cellStyle name="Followed Hyperlink" xfId="25699" builtinId="9" hidden="1"/>
    <cellStyle name="Followed Hyperlink" xfId="25709" builtinId="9" hidden="1"/>
    <cellStyle name="Followed Hyperlink" xfId="25714" builtinId="9" hidden="1"/>
    <cellStyle name="Followed Hyperlink" xfId="25719" builtinId="9" hidden="1"/>
    <cellStyle name="Followed Hyperlink" xfId="25723" builtinId="9" hidden="1"/>
    <cellStyle name="Followed Hyperlink" xfId="25727" builtinId="9" hidden="1"/>
    <cellStyle name="Followed Hyperlink" xfId="25731" builtinId="9" hidden="1"/>
    <cellStyle name="Followed Hyperlink" xfId="25735" builtinId="9" hidden="1"/>
    <cellStyle name="Followed Hyperlink" xfId="25742" builtinId="9" hidden="1"/>
    <cellStyle name="Followed Hyperlink" xfId="25750" builtinId="9" hidden="1"/>
    <cellStyle name="Followed Hyperlink" xfId="25798" builtinId="9" hidden="1"/>
    <cellStyle name="Followed Hyperlink" xfId="25784" builtinId="9" hidden="1"/>
    <cellStyle name="Followed Hyperlink" xfId="25768" builtinId="9" hidden="1"/>
    <cellStyle name="Followed Hyperlink" xfId="25761" builtinId="9" hidden="1"/>
    <cellStyle name="Followed Hyperlink" xfId="25767" builtinId="9" hidden="1"/>
    <cellStyle name="Followed Hyperlink" xfId="25775" builtinId="9" hidden="1"/>
    <cellStyle name="Followed Hyperlink" xfId="25783" builtinId="9" hidden="1"/>
    <cellStyle name="Followed Hyperlink" xfId="25791" builtinId="9" hidden="1"/>
    <cellStyle name="Followed Hyperlink" xfId="25801" builtinId="9" hidden="1"/>
    <cellStyle name="Followed Hyperlink" xfId="25809" builtinId="9" hidden="1"/>
    <cellStyle name="Followed Hyperlink" xfId="25817" builtinId="9" hidden="1"/>
    <cellStyle name="Followed Hyperlink" xfId="25825" builtinId="9" hidden="1"/>
    <cellStyle name="Followed Hyperlink" xfId="25835" builtinId="9" hidden="1"/>
    <cellStyle name="Followed Hyperlink" xfId="25840" builtinId="9" hidden="1"/>
    <cellStyle name="Followed Hyperlink" xfId="25845" builtinId="9" hidden="1"/>
    <cellStyle name="Followed Hyperlink" xfId="25849" builtinId="9" hidden="1"/>
    <cellStyle name="Followed Hyperlink" xfId="25853" builtinId="9" hidden="1"/>
    <cellStyle name="Followed Hyperlink" xfId="25857" builtinId="9" hidden="1"/>
    <cellStyle name="Followed Hyperlink" xfId="25861" builtinId="9" hidden="1"/>
    <cellStyle name="Followed Hyperlink" xfId="25868" builtinId="9" hidden="1"/>
    <cellStyle name="Followed Hyperlink" xfId="25876" builtinId="9" hidden="1"/>
    <cellStyle name="Followed Hyperlink" xfId="25924" builtinId="9" hidden="1"/>
    <cellStyle name="Followed Hyperlink" xfId="25910" builtinId="9" hidden="1"/>
    <cellStyle name="Followed Hyperlink" xfId="25894" builtinId="9" hidden="1"/>
    <cellStyle name="Followed Hyperlink" xfId="25887" builtinId="9" hidden="1"/>
    <cellStyle name="Followed Hyperlink" xfId="25893" builtinId="9" hidden="1"/>
    <cellStyle name="Followed Hyperlink" xfId="25901" builtinId="9" hidden="1"/>
    <cellStyle name="Followed Hyperlink" xfId="25909" builtinId="9" hidden="1"/>
    <cellStyle name="Followed Hyperlink" xfId="25917" builtinId="9" hidden="1"/>
    <cellStyle name="Followed Hyperlink" xfId="25927" builtinId="9" hidden="1"/>
    <cellStyle name="Followed Hyperlink" xfId="25935" builtinId="9" hidden="1"/>
    <cellStyle name="Followed Hyperlink" xfId="25943" builtinId="9" hidden="1"/>
    <cellStyle name="Followed Hyperlink" xfId="25951" builtinId="9" hidden="1"/>
    <cellStyle name="Followed Hyperlink" xfId="25961" builtinId="9" hidden="1"/>
    <cellStyle name="Followed Hyperlink" xfId="25966" builtinId="9" hidden="1"/>
    <cellStyle name="Followed Hyperlink" xfId="25971" builtinId="9" hidden="1"/>
    <cellStyle name="Followed Hyperlink" xfId="25975" builtinId="9" hidden="1"/>
    <cellStyle name="Followed Hyperlink" xfId="25979" builtinId="9" hidden="1"/>
    <cellStyle name="Followed Hyperlink" xfId="25983" builtinId="9" hidden="1"/>
    <cellStyle name="Followed Hyperlink" xfId="25987" builtinId="9" hidden="1"/>
    <cellStyle name="Followed Hyperlink" xfId="25994" builtinId="9" hidden="1"/>
    <cellStyle name="Followed Hyperlink" xfId="26002" builtinId="9" hidden="1"/>
    <cellStyle name="Followed Hyperlink" xfId="26050" builtinId="9" hidden="1"/>
    <cellStyle name="Followed Hyperlink" xfId="26036" builtinId="9" hidden="1"/>
    <cellStyle name="Followed Hyperlink" xfId="26020" builtinId="9" hidden="1"/>
    <cellStyle name="Followed Hyperlink" xfId="26013" builtinId="9" hidden="1"/>
    <cellStyle name="Followed Hyperlink" xfId="26019" builtinId="9" hidden="1"/>
    <cellStyle name="Followed Hyperlink" xfId="26027" builtinId="9" hidden="1"/>
    <cellStyle name="Followed Hyperlink" xfId="26035" builtinId="9" hidden="1"/>
    <cellStyle name="Followed Hyperlink" xfId="26043" builtinId="9" hidden="1"/>
    <cellStyle name="Followed Hyperlink" xfId="26053" builtinId="9" hidden="1"/>
    <cellStyle name="Followed Hyperlink" xfId="26061" builtinId="9" hidden="1"/>
    <cellStyle name="Followed Hyperlink" xfId="26069" builtinId="9" hidden="1"/>
    <cellStyle name="Followed Hyperlink" xfId="26077" builtinId="9" hidden="1"/>
    <cellStyle name="Followed Hyperlink" xfId="26087" builtinId="9" hidden="1"/>
    <cellStyle name="Followed Hyperlink" xfId="26092" builtinId="9" hidden="1"/>
    <cellStyle name="Followed Hyperlink" xfId="26097" builtinId="9" hidden="1"/>
    <cellStyle name="Followed Hyperlink" xfId="26101" builtinId="9" hidden="1"/>
    <cellStyle name="Followed Hyperlink" xfId="26105" builtinId="9" hidden="1"/>
    <cellStyle name="Followed Hyperlink" xfId="26109" builtinId="9" hidden="1"/>
    <cellStyle name="Followed Hyperlink" xfId="26113" builtinId="9" hidden="1"/>
    <cellStyle name="Followed Hyperlink" xfId="26120" builtinId="9" hidden="1"/>
    <cellStyle name="Followed Hyperlink" xfId="26128" builtinId="9" hidden="1"/>
    <cellStyle name="Followed Hyperlink" xfId="26176" builtinId="9" hidden="1"/>
    <cellStyle name="Followed Hyperlink" xfId="26162" builtinId="9" hidden="1"/>
    <cellStyle name="Followed Hyperlink" xfId="26146" builtinId="9" hidden="1"/>
    <cellStyle name="Followed Hyperlink" xfId="26139" builtinId="9" hidden="1"/>
    <cellStyle name="Followed Hyperlink" xfId="26145" builtinId="9" hidden="1"/>
    <cellStyle name="Followed Hyperlink" xfId="26153" builtinId="9" hidden="1"/>
    <cellStyle name="Followed Hyperlink" xfId="26161" builtinId="9" hidden="1"/>
    <cellStyle name="Followed Hyperlink" xfId="26169" builtinId="9" hidden="1"/>
    <cellStyle name="Followed Hyperlink" xfId="26179" builtinId="9" hidden="1"/>
    <cellStyle name="Followed Hyperlink" xfId="26187" builtinId="9" hidden="1"/>
    <cellStyle name="Followed Hyperlink" xfId="26195" builtinId="9" hidden="1"/>
    <cellStyle name="Followed Hyperlink" xfId="26203" builtinId="9" hidden="1"/>
    <cellStyle name="Followed Hyperlink" xfId="26213" builtinId="9" hidden="1"/>
    <cellStyle name="Followed Hyperlink" xfId="26218" builtinId="9" hidden="1"/>
    <cellStyle name="Followed Hyperlink" xfId="26223" builtinId="9" hidden="1"/>
    <cellStyle name="Followed Hyperlink" xfId="26227" builtinId="9" hidden="1"/>
    <cellStyle name="Followed Hyperlink" xfId="26231" builtinId="9" hidden="1"/>
    <cellStyle name="Followed Hyperlink" xfId="26235" builtinId="9" hidden="1"/>
    <cellStyle name="Followed Hyperlink" xfId="26239" builtinId="9" hidden="1"/>
    <cellStyle name="Followed Hyperlink" xfId="26246" builtinId="9" hidden="1"/>
    <cellStyle name="Followed Hyperlink" xfId="26254" builtinId="9" hidden="1"/>
    <cellStyle name="Followed Hyperlink" xfId="26302" builtinId="9" hidden="1"/>
    <cellStyle name="Followed Hyperlink" xfId="26288" builtinId="9" hidden="1"/>
    <cellStyle name="Followed Hyperlink" xfId="26272" builtinId="9" hidden="1"/>
    <cellStyle name="Followed Hyperlink" xfId="26265" builtinId="9" hidden="1"/>
    <cellStyle name="Followed Hyperlink" xfId="26271" builtinId="9" hidden="1"/>
    <cellStyle name="Followed Hyperlink" xfId="26279" builtinId="9" hidden="1"/>
    <cellStyle name="Followed Hyperlink" xfId="26287" builtinId="9" hidden="1"/>
    <cellStyle name="Followed Hyperlink" xfId="26295" builtinId="9" hidden="1"/>
    <cellStyle name="Followed Hyperlink" xfId="26305" builtinId="9" hidden="1"/>
    <cellStyle name="Followed Hyperlink" xfId="26313" builtinId="9" hidden="1"/>
    <cellStyle name="Followed Hyperlink" xfId="26321" builtinId="9" hidden="1"/>
    <cellStyle name="Followed Hyperlink" xfId="26329" builtinId="9" hidden="1"/>
    <cellStyle name="Followed Hyperlink" xfId="26339" builtinId="9" hidden="1"/>
    <cellStyle name="Followed Hyperlink" xfId="26344" builtinId="9" hidden="1"/>
    <cellStyle name="Followed Hyperlink" xfId="26349" builtinId="9" hidden="1"/>
    <cellStyle name="Followed Hyperlink" xfId="26353" builtinId="9" hidden="1"/>
    <cellStyle name="Followed Hyperlink" xfId="26357" builtinId="9" hidden="1"/>
    <cellStyle name="Followed Hyperlink" xfId="26361" builtinId="9" hidden="1"/>
    <cellStyle name="Followed Hyperlink" xfId="26365" builtinId="9" hidden="1"/>
    <cellStyle name="Followed Hyperlink" xfId="26372" builtinId="9" hidden="1"/>
    <cellStyle name="Followed Hyperlink" xfId="26380" builtinId="9" hidden="1"/>
    <cellStyle name="Followed Hyperlink" xfId="26428" builtinId="9" hidden="1"/>
    <cellStyle name="Followed Hyperlink" xfId="26414" builtinId="9" hidden="1"/>
    <cellStyle name="Followed Hyperlink" xfId="26398" builtinId="9" hidden="1"/>
    <cellStyle name="Followed Hyperlink" xfId="26391" builtinId="9" hidden="1"/>
    <cellStyle name="Followed Hyperlink" xfId="26397" builtinId="9" hidden="1"/>
    <cellStyle name="Followed Hyperlink" xfId="26405" builtinId="9" hidden="1"/>
    <cellStyle name="Followed Hyperlink" xfId="26413" builtinId="9" hidden="1"/>
    <cellStyle name="Followed Hyperlink" xfId="26421" builtinId="9" hidden="1"/>
    <cellStyle name="Followed Hyperlink" xfId="26431" builtinId="9" hidden="1"/>
    <cellStyle name="Followed Hyperlink" xfId="26439" builtinId="9" hidden="1"/>
    <cellStyle name="Followed Hyperlink" xfId="26447" builtinId="9" hidden="1"/>
    <cellStyle name="Followed Hyperlink" xfId="26455" builtinId="9" hidden="1"/>
    <cellStyle name="Followed Hyperlink" xfId="26465" builtinId="9" hidden="1"/>
    <cellStyle name="Followed Hyperlink" xfId="26470" builtinId="9" hidden="1"/>
    <cellStyle name="Followed Hyperlink" xfId="26475" builtinId="9" hidden="1"/>
    <cellStyle name="Followed Hyperlink" xfId="26479" builtinId="9" hidden="1"/>
    <cellStyle name="Followed Hyperlink" xfId="26483" builtinId="9" hidden="1"/>
    <cellStyle name="Followed Hyperlink" xfId="26487" builtinId="9" hidden="1"/>
    <cellStyle name="Followed Hyperlink" xfId="26491" builtinId="9" hidden="1"/>
    <cellStyle name="Followed Hyperlink" xfId="26498" builtinId="9" hidden="1"/>
    <cellStyle name="Followed Hyperlink" xfId="26506" builtinId="9" hidden="1"/>
    <cellStyle name="Followed Hyperlink" xfId="26554" builtinId="9" hidden="1"/>
    <cellStyle name="Followed Hyperlink" xfId="26540" builtinId="9" hidden="1"/>
    <cellStyle name="Followed Hyperlink" xfId="26524" builtinId="9" hidden="1"/>
    <cellStyle name="Followed Hyperlink" xfId="26517" builtinId="9" hidden="1"/>
    <cellStyle name="Followed Hyperlink" xfId="26523" builtinId="9" hidden="1"/>
    <cellStyle name="Followed Hyperlink" xfId="26531" builtinId="9" hidden="1"/>
    <cellStyle name="Followed Hyperlink" xfId="26539" builtinId="9" hidden="1"/>
    <cellStyle name="Followed Hyperlink" xfId="26547" builtinId="9" hidden="1"/>
    <cellStyle name="Followed Hyperlink" xfId="26557" builtinId="9" hidden="1"/>
    <cellStyle name="Followed Hyperlink" xfId="26565" builtinId="9" hidden="1"/>
    <cellStyle name="Followed Hyperlink" xfId="26573" builtinId="9" hidden="1"/>
    <cellStyle name="Followed Hyperlink" xfId="26581" builtinId="9" hidden="1"/>
    <cellStyle name="Followed Hyperlink" xfId="26591" builtinId="9" hidden="1"/>
    <cellStyle name="Followed Hyperlink" xfId="26596" builtinId="9" hidden="1"/>
    <cellStyle name="Followed Hyperlink" xfId="26601" builtinId="9" hidden="1"/>
    <cellStyle name="Followed Hyperlink" xfId="26605" builtinId="9" hidden="1"/>
    <cellStyle name="Followed Hyperlink" xfId="26609" builtinId="9" hidden="1"/>
    <cellStyle name="Followed Hyperlink" xfId="26613" builtinId="9" hidden="1"/>
    <cellStyle name="Followed Hyperlink" xfId="26617" builtinId="9" hidden="1"/>
    <cellStyle name="Followed Hyperlink" xfId="26624" builtinId="9" hidden="1"/>
    <cellStyle name="Followed Hyperlink" xfId="26632" builtinId="9" hidden="1"/>
    <cellStyle name="Followed Hyperlink" xfId="26680" builtinId="9" hidden="1"/>
    <cellStyle name="Followed Hyperlink" xfId="26666" builtinId="9" hidden="1"/>
    <cellStyle name="Followed Hyperlink" xfId="26650" builtinId="9" hidden="1"/>
    <cellStyle name="Followed Hyperlink" xfId="26643" builtinId="9" hidden="1"/>
    <cellStyle name="Followed Hyperlink" xfId="26649" builtinId="9" hidden="1"/>
    <cellStyle name="Followed Hyperlink" xfId="26657" builtinId="9" hidden="1"/>
    <cellStyle name="Followed Hyperlink" xfId="26665" builtinId="9" hidden="1"/>
    <cellStyle name="Followed Hyperlink" xfId="26673" builtinId="9" hidden="1"/>
    <cellStyle name="Followed Hyperlink" xfId="26683" builtinId="9" hidden="1"/>
    <cellStyle name="Followed Hyperlink" xfId="26691" builtinId="9" hidden="1"/>
    <cellStyle name="Followed Hyperlink" xfId="26699" builtinId="9" hidden="1"/>
    <cellStyle name="Followed Hyperlink" xfId="26707" builtinId="9" hidden="1"/>
    <cellStyle name="Followed Hyperlink" xfId="26717" builtinId="9" hidden="1"/>
    <cellStyle name="Followed Hyperlink" xfId="26722" builtinId="9" hidden="1"/>
    <cellStyle name="Followed Hyperlink" xfId="26727" builtinId="9" hidden="1"/>
    <cellStyle name="Followed Hyperlink" xfId="26731" builtinId="9" hidden="1"/>
    <cellStyle name="Followed Hyperlink" xfId="26735" builtinId="9" hidden="1"/>
    <cellStyle name="Followed Hyperlink" xfId="26739" builtinId="9" hidden="1"/>
    <cellStyle name="Followed Hyperlink" xfId="26743" builtinId="9" hidden="1"/>
    <cellStyle name="Followed Hyperlink" xfId="26750" builtinId="9" hidden="1"/>
    <cellStyle name="Followed Hyperlink" xfId="26758" builtinId="9" hidden="1"/>
    <cellStyle name="Followed Hyperlink" xfId="26806" builtinId="9" hidden="1"/>
    <cellStyle name="Followed Hyperlink" xfId="26792" builtinId="9" hidden="1"/>
    <cellStyle name="Followed Hyperlink" xfId="26776" builtinId="9" hidden="1"/>
    <cellStyle name="Followed Hyperlink" xfId="26769" builtinId="9" hidden="1"/>
    <cellStyle name="Followed Hyperlink" xfId="26775" builtinId="9" hidden="1"/>
    <cellStyle name="Followed Hyperlink" xfId="26783" builtinId="9" hidden="1"/>
    <cellStyle name="Followed Hyperlink" xfId="26791" builtinId="9" hidden="1"/>
    <cellStyle name="Followed Hyperlink" xfId="26799" builtinId="9" hidden="1"/>
    <cellStyle name="Followed Hyperlink" xfId="26809" builtinId="9" hidden="1"/>
    <cellStyle name="Followed Hyperlink" xfId="26817" builtinId="9" hidden="1"/>
    <cellStyle name="Followed Hyperlink" xfId="26825" builtinId="9" hidden="1"/>
    <cellStyle name="Followed Hyperlink" xfId="26833" builtinId="9" hidden="1"/>
    <cellStyle name="Followed Hyperlink" xfId="26843" builtinId="9" hidden="1"/>
    <cellStyle name="Followed Hyperlink" xfId="26848" builtinId="9" hidden="1"/>
    <cellStyle name="Followed Hyperlink" xfId="26853" builtinId="9" hidden="1"/>
    <cellStyle name="Followed Hyperlink" xfId="26857" builtinId="9" hidden="1"/>
    <cellStyle name="Followed Hyperlink" xfId="26861" builtinId="9" hidden="1"/>
    <cellStyle name="Followed Hyperlink" xfId="26865" builtinId="9" hidden="1"/>
    <cellStyle name="Followed Hyperlink" xfId="26869" builtinId="9" hidden="1"/>
    <cellStyle name="Followed Hyperlink" xfId="26876" builtinId="9" hidden="1"/>
    <cellStyle name="Followed Hyperlink" xfId="26884" builtinId="9" hidden="1"/>
    <cellStyle name="Followed Hyperlink" xfId="26932" builtinId="9" hidden="1"/>
    <cellStyle name="Followed Hyperlink" xfId="26918" builtinId="9" hidden="1"/>
    <cellStyle name="Followed Hyperlink" xfId="26902" builtinId="9" hidden="1"/>
    <cellStyle name="Followed Hyperlink" xfId="26895" builtinId="9" hidden="1"/>
    <cellStyle name="Followed Hyperlink" xfId="26901" builtinId="9" hidden="1"/>
    <cellStyle name="Followed Hyperlink" xfId="26909" builtinId="9" hidden="1"/>
    <cellStyle name="Followed Hyperlink" xfId="26917" builtinId="9" hidden="1"/>
    <cellStyle name="Followed Hyperlink" xfId="26925" builtinId="9" hidden="1"/>
    <cellStyle name="Followed Hyperlink" xfId="26935" builtinId="9" hidden="1"/>
    <cellStyle name="Followed Hyperlink" xfId="26943" builtinId="9" hidden="1"/>
    <cellStyle name="Followed Hyperlink" xfId="26951" builtinId="9" hidden="1"/>
    <cellStyle name="Followed Hyperlink" xfId="26959" builtinId="9" hidden="1"/>
    <cellStyle name="Followed Hyperlink" xfId="26969" builtinId="9" hidden="1"/>
    <cellStyle name="Followed Hyperlink" xfId="26974" builtinId="9" hidden="1"/>
    <cellStyle name="Followed Hyperlink" xfId="26979" builtinId="9" hidden="1"/>
    <cellStyle name="Followed Hyperlink" xfId="26983" builtinId="9" hidden="1"/>
    <cellStyle name="Followed Hyperlink" xfId="26987" builtinId="9" hidden="1"/>
    <cellStyle name="Followed Hyperlink" xfId="26991" builtinId="9" hidden="1"/>
    <cellStyle name="Followed Hyperlink" xfId="26995" builtinId="9" hidden="1"/>
    <cellStyle name="Followed Hyperlink" xfId="27002" builtinId="9" hidden="1"/>
    <cellStyle name="Followed Hyperlink" xfId="27010" builtinId="9" hidden="1"/>
    <cellStyle name="Followed Hyperlink" xfId="27058" builtinId="9" hidden="1"/>
    <cellStyle name="Followed Hyperlink" xfId="27044" builtinId="9" hidden="1"/>
    <cellStyle name="Followed Hyperlink" xfId="27028" builtinId="9" hidden="1"/>
    <cellStyle name="Followed Hyperlink" xfId="27021" builtinId="9" hidden="1"/>
    <cellStyle name="Followed Hyperlink" xfId="27027" builtinId="9" hidden="1"/>
    <cellStyle name="Followed Hyperlink" xfId="27035" builtinId="9" hidden="1"/>
    <cellStyle name="Followed Hyperlink" xfId="27043" builtinId="9" hidden="1"/>
    <cellStyle name="Followed Hyperlink" xfId="27051" builtinId="9" hidden="1"/>
    <cellStyle name="Followed Hyperlink" xfId="27061" builtinId="9" hidden="1"/>
    <cellStyle name="Followed Hyperlink" xfId="27069" builtinId="9" hidden="1"/>
    <cellStyle name="Followed Hyperlink" xfId="27077" builtinId="9" hidden="1"/>
    <cellStyle name="Followed Hyperlink" xfId="27085" builtinId="9" hidden="1"/>
    <cellStyle name="Followed Hyperlink" xfId="27095" builtinId="9" hidden="1"/>
    <cellStyle name="Followed Hyperlink" xfId="27100" builtinId="9" hidden="1"/>
    <cellStyle name="Followed Hyperlink" xfId="27105" builtinId="9" hidden="1"/>
    <cellStyle name="Followed Hyperlink" xfId="27109" builtinId="9" hidden="1"/>
    <cellStyle name="Followed Hyperlink" xfId="27113" builtinId="9" hidden="1"/>
    <cellStyle name="Followed Hyperlink" xfId="27117" builtinId="9" hidden="1"/>
    <cellStyle name="Followed Hyperlink" xfId="27121" builtinId="9" hidden="1"/>
    <cellStyle name="Followed Hyperlink" xfId="27128" builtinId="9" hidden="1"/>
    <cellStyle name="Followed Hyperlink" xfId="27136" builtinId="9" hidden="1"/>
    <cellStyle name="Followed Hyperlink" xfId="27184" builtinId="9" hidden="1"/>
    <cellStyle name="Followed Hyperlink" xfId="27170" builtinId="9" hidden="1"/>
    <cellStyle name="Followed Hyperlink" xfId="27154" builtinId="9" hidden="1"/>
    <cellStyle name="Followed Hyperlink" xfId="27147" builtinId="9" hidden="1"/>
    <cellStyle name="Followed Hyperlink" xfId="27153" builtinId="9" hidden="1"/>
    <cellStyle name="Followed Hyperlink" xfId="27161" builtinId="9" hidden="1"/>
    <cellStyle name="Followed Hyperlink" xfId="27169" builtinId="9" hidden="1"/>
    <cellStyle name="Followed Hyperlink" xfId="27177" builtinId="9" hidden="1"/>
    <cellStyle name="Followed Hyperlink" xfId="27187" builtinId="9" hidden="1"/>
    <cellStyle name="Followed Hyperlink" xfId="27195" builtinId="9" hidden="1"/>
    <cellStyle name="Followed Hyperlink" xfId="27203" builtinId="9" hidden="1"/>
    <cellStyle name="Followed Hyperlink" xfId="27211" builtinId="9" hidden="1"/>
    <cellStyle name="Followed Hyperlink" xfId="27221" builtinId="9" hidden="1"/>
    <cellStyle name="Followed Hyperlink" xfId="27226" builtinId="9" hidden="1"/>
    <cellStyle name="Followed Hyperlink" xfId="27231" builtinId="9" hidden="1"/>
    <cellStyle name="Followed Hyperlink" xfId="27235" builtinId="9" hidden="1"/>
    <cellStyle name="Followed Hyperlink" xfId="27239" builtinId="9" hidden="1"/>
    <cellStyle name="Followed Hyperlink" xfId="27243" builtinId="9" hidden="1"/>
    <cellStyle name="Followed Hyperlink" xfId="27247" builtinId="9" hidden="1"/>
    <cellStyle name="Followed Hyperlink" xfId="27254" builtinId="9" hidden="1"/>
    <cellStyle name="Followed Hyperlink" xfId="27262" builtinId="9" hidden="1"/>
    <cellStyle name="Followed Hyperlink" xfId="27310" builtinId="9" hidden="1"/>
    <cellStyle name="Followed Hyperlink" xfId="27296" builtinId="9" hidden="1"/>
    <cellStyle name="Followed Hyperlink" xfId="27280" builtinId="9" hidden="1"/>
    <cellStyle name="Followed Hyperlink" xfId="27273" builtinId="9" hidden="1"/>
    <cellStyle name="Followed Hyperlink" xfId="27279" builtinId="9" hidden="1"/>
    <cellStyle name="Followed Hyperlink" xfId="27287" builtinId="9" hidden="1"/>
    <cellStyle name="Followed Hyperlink" xfId="27295" builtinId="9" hidden="1"/>
    <cellStyle name="Followed Hyperlink" xfId="27303" builtinId="9" hidden="1"/>
    <cellStyle name="Followed Hyperlink" xfId="27313" builtinId="9" hidden="1"/>
    <cellStyle name="Followed Hyperlink" xfId="27321" builtinId="9" hidden="1"/>
    <cellStyle name="Followed Hyperlink" xfId="27329" builtinId="9" hidden="1"/>
    <cellStyle name="Followed Hyperlink" xfId="27337" builtinId="9" hidden="1"/>
    <cellStyle name="Followed Hyperlink" xfId="27347" builtinId="9" hidden="1"/>
    <cellStyle name="Followed Hyperlink" xfId="27352" builtinId="9" hidden="1"/>
    <cellStyle name="Followed Hyperlink" xfId="27357" builtinId="9" hidden="1"/>
    <cellStyle name="Followed Hyperlink" xfId="27361" builtinId="9" hidden="1"/>
    <cellStyle name="Followed Hyperlink" xfId="27365" builtinId="9" hidden="1"/>
    <cellStyle name="Followed Hyperlink" xfId="27369" builtinId="9" hidden="1"/>
    <cellStyle name="Followed Hyperlink" xfId="27373" builtinId="9" hidden="1"/>
    <cellStyle name="Followed Hyperlink" xfId="27380" builtinId="9" hidden="1"/>
    <cellStyle name="Followed Hyperlink" xfId="27388" builtinId="9" hidden="1"/>
    <cellStyle name="Followed Hyperlink" xfId="27436" builtinId="9" hidden="1"/>
    <cellStyle name="Followed Hyperlink" xfId="27422" builtinId="9" hidden="1"/>
    <cellStyle name="Followed Hyperlink" xfId="27406" builtinId="9" hidden="1"/>
    <cellStyle name="Followed Hyperlink" xfId="27399" builtinId="9" hidden="1"/>
    <cellStyle name="Followed Hyperlink" xfId="27405" builtinId="9" hidden="1"/>
    <cellStyle name="Followed Hyperlink" xfId="27413" builtinId="9" hidden="1"/>
    <cellStyle name="Followed Hyperlink" xfId="27421" builtinId="9" hidden="1"/>
    <cellStyle name="Followed Hyperlink" xfId="27429" builtinId="9" hidden="1"/>
    <cellStyle name="Followed Hyperlink" xfId="27439" builtinId="9" hidden="1"/>
    <cellStyle name="Followed Hyperlink" xfId="27447" builtinId="9" hidden="1"/>
    <cellStyle name="Followed Hyperlink" xfId="27455" builtinId="9" hidden="1"/>
    <cellStyle name="Followed Hyperlink" xfId="27463" builtinId="9" hidden="1"/>
    <cellStyle name="Followed Hyperlink" xfId="27473" builtinId="9" hidden="1"/>
    <cellStyle name="Followed Hyperlink" xfId="27478" builtinId="9" hidden="1"/>
    <cellStyle name="Followed Hyperlink" xfId="27483" builtinId="9" hidden="1"/>
    <cellStyle name="Followed Hyperlink" xfId="27487" builtinId="9" hidden="1"/>
    <cellStyle name="Followed Hyperlink" xfId="27491" builtinId="9" hidden="1"/>
    <cellStyle name="Followed Hyperlink" xfId="27495" builtinId="9" hidden="1"/>
    <cellStyle name="Followed Hyperlink" xfId="27499" builtinId="9" hidden="1"/>
    <cellStyle name="Followed Hyperlink" xfId="27506" builtinId="9" hidden="1"/>
    <cellStyle name="Followed Hyperlink" xfId="27514" builtinId="9" hidden="1"/>
    <cellStyle name="Followed Hyperlink" xfId="27562" builtinId="9" hidden="1"/>
    <cellStyle name="Followed Hyperlink" xfId="27548" builtinId="9" hidden="1"/>
    <cellStyle name="Followed Hyperlink" xfId="27532" builtinId="9" hidden="1"/>
    <cellStyle name="Followed Hyperlink" xfId="27525" builtinId="9" hidden="1"/>
    <cellStyle name="Followed Hyperlink" xfId="27531" builtinId="9" hidden="1"/>
    <cellStyle name="Followed Hyperlink" xfId="27539" builtinId="9" hidden="1"/>
    <cellStyle name="Followed Hyperlink" xfId="27547" builtinId="9" hidden="1"/>
    <cellStyle name="Followed Hyperlink" xfId="27555" builtinId="9" hidden="1"/>
    <cellStyle name="Followed Hyperlink" xfId="27565" builtinId="9" hidden="1"/>
    <cellStyle name="Followed Hyperlink" xfId="27573" builtinId="9" hidden="1"/>
    <cellStyle name="Followed Hyperlink" xfId="27581" builtinId="9" hidden="1"/>
    <cellStyle name="Followed Hyperlink" xfId="27589" builtinId="9" hidden="1"/>
    <cellStyle name="Followed Hyperlink" xfId="27599" builtinId="9" hidden="1"/>
    <cellStyle name="Followed Hyperlink" xfId="27604" builtinId="9" hidden="1"/>
    <cellStyle name="Followed Hyperlink" xfId="27609" builtinId="9" hidden="1"/>
    <cellStyle name="Followed Hyperlink" xfId="27613" builtinId="9" hidden="1"/>
    <cellStyle name="Followed Hyperlink" xfId="27617" builtinId="9" hidden="1"/>
    <cellStyle name="Followed Hyperlink" xfId="27621" builtinId="9" hidden="1"/>
    <cellStyle name="Followed Hyperlink" xfId="27625" builtinId="9" hidden="1"/>
    <cellStyle name="Followed Hyperlink" xfId="27632" builtinId="9" hidden="1"/>
    <cellStyle name="Followed Hyperlink" xfId="27640" builtinId="9" hidden="1"/>
    <cellStyle name="Followed Hyperlink" xfId="27688" builtinId="9" hidden="1"/>
    <cellStyle name="Followed Hyperlink" xfId="27674" builtinId="9" hidden="1"/>
    <cellStyle name="Followed Hyperlink" xfId="27658" builtinId="9" hidden="1"/>
    <cellStyle name="Followed Hyperlink" xfId="27651" builtinId="9" hidden="1"/>
    <cellStyle name="Followed Hyperlink" xfId="27657" builtinId="9" hidden="1"/>
    <cellStyle name="Followed Hyperlink" xfId="27665" builtinId="9" hidden="1"/>
    <cellStyle name="Followed Hyperlink" xfId="27673" builtinId="9" hidden="1"/>
    <cellStyle name="Followed Hyperlink" xfId="27681" builtinId="9" hidden="1"/>
    <cellStyle name="Followed Hyperlink" xfId="27691" builtinId="9" hidden="1"/>
    <cellStyle name="Followed Hyperlink" xfId="27699" builtinId="9" hidden="1"/>
    <cellStyle name="Followed Hyperlink" xfId="27707" builtinId="9" hidden="1"/>
    <cellStyle name="Followed Hyperlink" xfId="27715" builtinId="9" hidden="1"/>
    <cellStyle name="Followed Hyperlink" xfId="27725" builtinId="9" hidden="1"/>
    <cellStyle name="Followed Hyperlink" xfId="27730" builtinId="9" hidden="1"/>
    <cellStyle name="Followed Hyperlink" xfId="27735" builtinId="9" hidden="1"/>
    <cellStyle name="Followed Hyperlink" xfId="27739" builtinId="9" hidden="1"/>
    <cellStyle name="Followed Hyperlink" xfId="27743" builtinId="9" hidden="1"/>
    <cellStyle name="Followed Hyperlink" xfId="27747" builtinId="9" hidden="1"/>
    <cellStyle name="Followed Hyperlink" xfId="27751" builtinId="9" hidden="1"/>
    <cellStyle name="Followed Hyperlink" xfId="27758" builtinId="9" hidden="1"/>
    <cellStyle name="Followed Hyperlink" xfId="27766" builtinId="9" hidden="1"/>
    <cellStyle name="Followed Hyperlink" xfId="27814" builtinId="9" hidden="1"/>
    <cellStyle name="Followed Hyperlink" xfId="27800" builtinId="9" hidden="1"/>
    <cellStyle name="Followed Hyperlink" xfId="27784" builtinId="9" hidden="1"/>
    <cellStyle name="Followed Hyperlink" xfId="27777" builtinId="9" hidden="1"/>
    <cellStyle name="Followed Hyperlink" xfId="27783" builtinId="9" hidden="1"/>
    <cellStyle name="Followed Hyperlink" xfId="27791" builtinId="9" hidden="1"/>
    <cellStyle name="Followed Hyperlink" xfId="27799" builtinId="9" hidden="1"/>
    <cellStyle name="Followed Hyperlink" xfId="27807" builtinId="9" hidden="1"/>
    <cellStyle name="Followed Hyperlink" xfId="27817" builtinId="9" hidden="1"/>
    <cellStyle name="Followed Hyperlink" xfId="27825" builtinId="9" hidden="1"/>
    <cellStyle name="Followed Hyperlink" xfId="27833" builtinId="9" hidden="1"/>
    <cellStyle name="Followed Hyperlink" xfId="27841" builtinId="9" hidden="1"/>
    <cellStyle name="Followed Hyperlink" xfId="27851" builtinId="9" hidden="1"/>
    <cellStyle name="Followed Hyperlink" xfId="27856" builtinId="9" hidden="1"/>
    <cellStyle name="Followed Hyperlink" xfId="27861" builtinId="9" hidden="1"/>
    <cellStyle name="Followed Hyperlink" xfId="27865" builtinId="9" hidden="1"/>
    <cellStyle name="Followed Hyperlink" xfId="27869" builtinId="9" hidden="1"/>
    <cellStyle name="Followed Hyperlink" xfId="27873" builtinId="9" hidden="1"/>
    <cellStyle name="Followed Hyperlink" xfId="27877" builtinId="9" hidden="1"/>
    <cellStyle name="Followed Hyperlink" xfId="27884" builtinId="9" hidden="1"/>
    <cellStyle name="Followed Hyperlink" xfId="27892" builtinId="9" hidden="1"/>
    <cellStyle name="Followed Hyperlink" xfId="27940" builtinId="9" hidden="1"/>
    <cellStyle name="Followed Hyperlink" xfId="27926" builtinId="9" hidden="1"/>
    <cellStyle name="Followed Hyperlink" xfId="27910" builtinId="9" hidden="1"/>
    <cellStyle name="Followed Hyperlink" xfId="27903" builtinId="9" hidden="1"/>
    <cellStyle name="Followed Hyperlink" xfId="27909" builtinId="9" hidden="1"/>
    <cellStyle name="Followed Hyperlink" xfId="27917" builtinId="9" hidden="1"/>
    <cellStyle name="Followed Hyperlink" xfId="27925" builtinId="9" hidden="1"/>
    <cellStyle name="Followed Hyperlink" xfId="27933" builtinId="9" hidden="1"/>
    <cellStyle name="Followed Hyperlink" xfId="27943" builtinId="9" hidden="1"/>
    <cellStyle name="Followed Hyperlink" xfId="27951" builtinId="9" hidden="1"/>
    <cellStyle name="Followed Hyperlink" xfId="27959" builtinId="9" hidden="1"/>
    <cellStyle name="Followed Hyperlink" xfId="27967" builtinId="9" hidden="1"/>
    <cellStyle name="Followed Hyperlink" xfId="27977" builtinId="9" hidden="1"/>
    <cellStyle name="Followed Hyperlink" xfId="27982" builtinId="9" hidden="1"/>
    <cellStyle name="Followed Hyperlink" xfId="27987" builtinId="9" hidden="1"/>
    <cellStyle name="Followed Hyperlink" xfId="27991" builtinId="9" hidden="1"/>
    <cellStyle name="Followed Hyperlink" xfId="27995" builtinId="9" hidden="1"/>
    <cellStyle name="Followed Hyperlink" xfId="27999" builtinId="9" hidden="1"/>
    <cellStyle name="Followed Hyperlink" xfId="28003" builtinId="9" hidden="1"/>
    <cellStyle name="Followed Hyperlink" xfId="28010" builtinId="9" hidden="1"/>
    <cellStyle name="Followed Hyperlink" xfId="28018" builtinId="9" hidden="1"/>
    <cellStyle name="Followed Hyperlink" xfId="28066" builtinId="9" hidden="1"/>
    <cellStyle name="Followed Hyperlink" xfId="28052" builtinId="9" hidden="1"/>
    <cellStyle name="Followed Hyperlink" xfId="28036" builtinId="9" hidden="1"/>
    <cellStyle name="Followed Hyperlink" xfId="28029" builtinId="9" hidden="1"/>
    <cellStyle name="Followed Hyperlink" xfId="28035" builtinId="9" hidden="1"/>
    <cellStyle name="Followed Hyperlink" xfId="28043" builtinId="9" hidden="1"/>
    <cellStyle name="Followed Hyperlink" xfId="28051" builtinId="9" hidden="1"/>
    <cellStyle name="Followed Hyperlink" xfId="28059" builtinId="9" hidden="1"/>
    <cellStyle name="Followed Hyperlink" xfId="28069" builtinId="9" hidden="1"/>
    <cellStyle name="Followed Hyperlink" xfId="28077" builtinId="9" hidden="1"/>
    <cellStyle name="Followed Hyperlink" xfId="28085" builtinId="9" hidden="1"/>
    <cellStyle name="Followed Hyperlink" xfId="28093" builtinId="9" hidden="1"/>
    <cellStyle name="Followed Hyperlink" xfId="28103" builtinId="9" hidden="1"/>
    <cellStyle name="Followed Hyperlink" xfId="28108" builtinId="9" hidden="1"/>
    <cellStyle name="Followed Hyperlink" xfId="28113" builtinId="9" hidden="1"/>
    <cellStyle name="Followed Hyperlink" xfId="28117" builtinId="9" hidden="1"/>
    <cellStyle name="Followed Hyperlink" xfId="28121" builtinId="9" hidden="1"/>
    <cellStyle name="Followed Hyperlink" xfId="28125" builtinId="9" hidden="1"/>
    <cellStyle name="Followed Hyperlink" xfId="28129" builtinId="9" hidden="1"/>
    <cellStyle name="Followed Hyperlink" xfId="28136" builtinId="9" hidden="1"/>
    <cellStyle name="Followed Hyperlink" xfId="28144" builtinId="9" hidden="1"/>
    <cellStyle name="Followed Hyperlink" xfId="28192" builtinId="9" hidden="1"/>
    <cellStyle name="Followed Hyperlink" xfId="28178" builtinId="9" hidden="1"/>
    <cellStyle name="Followed Hyperlink" xfId="28162" builtinId="9" hidden="1"/>
    <cellStyle name="Followed Hyperlink" xfId="28155" builtinId="9" hidden="1"/>
    <cellStyle name="Followed Hyperlink" xfId="28161" builtinId="9" hidden="1"/>
    <cellStyle name="Followed Hyperlink" xfId="28169" builtinId="9" hidden="1"/>
    <cellStyle name="Followed Hyperlink" xfId="28177" builtinId="9" hidden="1"/>
    <cellStyle name="Followed Hyperlink" xfId="28185" builtinId="9" hidden="1"/>
    <cellStyle name="Followed Hyperlink" xfId="28195" builtinId="9" hidden="1"/>
    <cellStyle name="Followed Hyperlink" xfId="28203" builtinId="9" hidden="1"/>
    <cellStyle name="Followed Hyperlink" xfId="28211" builtinId="9" hidden="1"/>
    <cellStyle name="Followed Hyperlink" xfId="28219" builtinId="9" hidden="1"/>
    <cellStyle name="Followed Hyperlink" xfId="28229" builtinId="9" hidden="1"/>
    <cellStyle name="Followed Hyperlink" xfId="28234" builtinId="9" hidden="1"/>
    <cellStyle name="Followed Hyperlink" xfId="28239" builtinId="9" hidden="1"/>
    <cellStyle name="Followed Hyperlink" xfId="28243" builtinId="9" hidden="1"/>
    <cellStyle name="Followed Hyperlink" xfId="28247" builtinId="9" hidden="1"/>
    <cellStyle name="Followed Hyperlink" xfId="28251" builtinId="9" hidden="1"/>
    <cellStyle name="Followed Hyperlink" xfId="28255" builtinId="9" hidden="1"/>
    <cellStyle name="Followed Hyperlink" xfId="28262" builtinId="9" hidden="1"/>
    <cellStyle name="Followed Hyperlink" xfId="28270" builtinId="9" hidden="1"/>
    <cellStyle name="Followed Hyperlink" xfId="28318" builtinId="9" hidden="1"/>
    <cellStyle name="Followed Hyperlink" xfId="28304" builtinId="9" hidden="1"/>
    <cellStyle name="Followed Hyperlink" xfId="28288" builtinId="9" hidden="1"/>
    <cellStyle name="Followed Hyperlink" xfId="28281" builtinId="9" hidden="1"/>
    <cellStyle name="Followed Hyperlink" xfId="28287" builtinId="9" hidden="1"/>
    <cellStyle name="Followed Hyperlink" xfId="28295" builtinId="9" hidden="1"/>
    <cellStyle name="Followed Hyperlink" xfId="28303" builtinId="9" hidden="1"/>
    <cellStyle name="Followed Hyperlink" xfId="28311" builtinId="9" hidden="1"/>
    <cellStyle name="Followed Hyperlink" xfId="28321" builtinId="9" hidden="1"/>
    <cellStyle name="Followed Hyperlink" xfId="28329" builtinId="9" hidden="1"/>
    <cellStyle name="Followed Hyperlink" xfId="28337" builtinId="9" hidden="1"/>
    <cellStyle name="Followed Hyperlink" xfId="28345" builtinId="9" hidden="1"/>
    <cellStyle name="Followed Hyperlink" xfId="28355" builtinId="9" hidden="1"/>
    <cellStyle name="Followed Hyperlink" xfId="28360" builtinId="9" hidden="1"/>
    <cellStyle name="Followed Hyperlink" xfId="28365" builtinId="9" hidden="1"/>
    <cellStyle name="Followed Hyperlink" xfId="28369" builtinId="9" hidden="1"/>
    <cellStyle name="Followed Hyperlink" xfId="28373" builtinId="9" hidden="1"/>
    <cellStyle name="Followed Hyperlink" xfId="28377" builtinId="9" hidden="1"/>
    <cellStyle name="Followed Hyperlink" xfId="28381" builtinId="9" hidden="1"/>
    <cellStyle name="Followed Hyperlink" xfId="28388" builtinId="9" hidden="1"/>
    <cellStyle name="Followed Hyperlink" xfId="28396" builtinId="9" hidden="1"/>
    <cellStyle name="Followed Hyperlink" xfId="28444" builtinId="9" hidden="1"/>
    <cellStyle name="Followed Hyperlink" xfId="28430" builtinId="9" hidden="1"/>
    <cellStyle name="Followed Hyperlink" xfId="28414" builtinId="9" hidden="1"/>
    <cellStyle name="Followed Hyperlink" xfId="28407" builtinId="9" hidden="1"/>
    <cellStyle name="Followed Hyperlink" xfId="28413" builtinId="9" hidden="1"/>
    <cellStyle name="Followed Hyperlink" xfId="28421" builtinId="9" hidden="1"/>
    <cellStyle name="Followed Hyperlink" xfId="28429" builtinId="9" hidden="1"/>
    <cellStyle name="Followed Hyperlink" xfId="28437" builtinId="9" hidden="1"/>
    <cellStyle name="Followed Hyperlink" xfId="28447" builtinId="9" hidden="1"/>
    <cellStyle name="Followed Hyperlink" xfId="28455" builtinId="9" hidden="1"/>
    <cellStyle name="Followed Hyperlink" xfId="28463" builtinId="9" hidden="1"/>
    <cellStyle name="Followed Hyperlink" xfId="28471" builtinId="9" hidden="1"/>
    <cellStyle name="Followed Hyperlink" xfId="28481" builtinId="9" hidden="1"/>
    <cellStyle name="Followed Hyperlink" xfId="28486" builtinId="9" hidden="1"/>
    <cellStyle name="Followed Hyperlink" xfId="28491" builtinId="9" hidden="1"/>
    <cellStyle name="Followed Hyperlink" xfId="28495" builtinId="9" hidden="1"/>
    <cellStyle name="Followed Hyperlink" xfId="28499" builtinId="9" hidden="1"/>
    <cellStyle name="Followed Hyperlink" xfId="28503" builtinId="9" hidden="1"/>
    <cellStyle name="Followed Hyperlink" xfId="28507" builtinId="9" hidden="1"/>
    <cellStyle name="Followed Hyperlink" xfId="28514" builtinId="9" hidden="1"/>
    <cellStyle name="Followed Hyperlink" xfId="28522" builtinId="9" hidden="1"/>
    <cellStyle name="Followed Hyperlink" xfId="28570" builtinId="9" hidden="1"/>
    <cellStyle name="Followed Hyperlink" xfId="28556" builtinId="9" hidden="1"/>
    <cellStyle name="Followed Hyperlink" xfId="28540" builtinId="9" hidden="1"/>
    <cellStyle name="Followed Hyperlink" xfId="28533" builtinId="9" hidden="1"/>
    <cellStyle name="Followed Hyperlink" xfId="28539" builtinId="9" hidden="1"/>
    <cellStyle name="Followed Hyperlink" xfId="28547" builtinId="9" hidden="1"/>
    <cellStyle name="Followed Hyperlink" xfId="28555" builtinId="9" hidden="1"/>
    <cellStyle name="Followed Hyperlink" xfId="28563" builtinId="9" hidden="1"/>
    <cellStyle name="Followed Hyperlink" xfId="28573" builtinId="9" hidden="1"/>
    <cellStyle name="Followed Hyperlink" xfId="28581" builtinId="9" hidden="1"/>
    <cellStyle name="Followed Hyperlink" xfId="28589" builtinId="9" hidden="1"/>
    <cellStyle name="Followed Hyperlink" xfId="28597" builtinId="9" hidden="1"/>
    <cellStyle name="Followed Hyperlink" xfId="28607" builtinId="9" hidden="1"/>
    <cellStyle name="Followed Hyperlink" xfId="28612" builtinId="9" hidden="1"/>
    <cellStyle name="Followed Hyperlink" xfId="28617" builtinId="9" hidden="1"/>
    <cellStyle name="Followed Hyperlink" xfId="28621" builtinId="9" hidden="1"/>
    <cellStyle name="Followed Hyperlink" xfId="28625" builtinId="9" hidden="1"/>
    <cellStyle name="Followed Hyperlink" xfId="28629" builtinId="9" hidden="1"/>
    <cellStyle name="Followed Hyperlink" xfId="28633" builtinId="9" hidden="1"/>
    <cellStyle name="Followed Hyperlink" xfId="28640" builtinId="9" hidden="1"/>
    <cellStyle name="Followed Hyperlink" xfId="28648" builtinId="9" hidden="1"/>
    <cellStyle name="Followed Hyperlink" xfId="28696" builtinId="9" hidden="1"/>
    <cellStyle name="Followed Hyperlink" xfId="28682" builtinId="9" hidden="1"/>
    <cellStyle name="Followed Hyperlink" xfId="28666" builtinId="9" hidden="1"/>
    <cellStyle name="Followed Hyperlink" xfId="28659" builtinId="9" hidden="1"/>
    <cellStyle name="Followed Hyperlink" xfId="28665" builtinId="9" hidden="1"/>
    <cellStyle name="Followed Hyperlink" xfId="28673" builtinId="9" hidden="1"/>
    <cellStyle name="Followed Hyperlink" xfId="28681" builtinId="9" hidden="1"/>
    <cellStyle name="Followed Hyperlink" xfId="28689" builtinId="9" hidden="1"/>
    <cellStyle name="Followed Hyperlink" xfId="28699" builtinId="9" hidden="1"/>
    <cellStyle name="Followed Hyperlink" xfId="28707" builtinId="9" hidden="1"/>
    <cellStyle name="Followed Hyperlink" xfId="28715" builtinId="9" hidden="1"/>
    <cellStyle name="Followed Hyperlink" xfId="28723" builtinId="9" hidden="1"/>
    <cellStyle name="Followed Hyperlink" xfId="28733" builtinId="9" hidden="1"/>
    <cellStyle name="Followed Hyperlink" xfId="28738" builtinId="9" hidden="1"/>
    <cellStyle name="Followed Hyperlink" xfId="28743" builtinId="9" hidden="1"/>
    <cellStyle name="Followed Hyperlink" xfId="28747" builtinId="9" hidden="1"/>
    <cellStyle name="Followed Hyperlink" xfId="28751" builtinId="9" hidden="1"/>
    <cellStyle name="Followed Hyperlink" xfId="28755" builtinId="9" hidden="1"/>
    <cellStyle name="Followed Hyperlink" xfId="28759" builtinId="9" hidden="1"/>
    <cellStyle name="Followed Hyperlink" xfId="28766" builtinId="9" hidden="1"/>
    <cellStyle name="Followed Hyperlink" xfId="28774" builtinId="9" hidden="1"/>
    <cellStyle name="Followed Hyperlink" xfId="28822" builtinId="9" hidden="1"/>
    <cellStyle name="Followed Hyperlink" xfId="28808" builtinId="9" hidden="1"/>
    <cellStyle name="Followed Hyperlink" xfId="28792" builtinId="9" hidden="1"/>
    <cellStyle name="Followed Hyperlink" xfId="28785" builtinId="9" hidden="1"/>
    <cellStyle name="Followed Hyperlink" xfId="28791" builtinId="9" hidden="1"/>
    <cellStyle name="Followed Hyperlink" xfId="28799" builtinId="9" hidden="1"/>
    <cellStyle name="Followed Hyperlink" xfId="28807" builtinId="9" hidden="1"/>
    <cellStyle name="Followed Hyperlink" xfId="28815" builtinId="9" hidden="1"/>
    <cellStyle name="Followed Hyperlink" xfId="28825" builtinId="9" hidden="1"/>
    <cellStyle name="Followed Hyperlink" xfId="28833" builtinId="9" hidden="1"/>
    <cellStyle name="Followed Hyperlink" xfId="28841" builtinId="9" hidden="1"/>
    <cellStyle name="Followed Hyperlink" xfId="28849" builtinId="9" hidden="1"/>
    <cellStyle name="Followed Hyperlink" xfId="28859" builtinId="9" hidden="1"/>
    <cellStyle name="Followed Hyperlink" xfId="28864" builtinId="9" hidden="1"/>
    <cellStyle name="Followed Hyperlink" xfId="28869" builtinId="9" hidden="1"/>
    <cellStyle name="Followed Hyperlink" xfId="28873" builtinId="9" hidden="1"/>
    <cellStyle name="Followed Hyperlink" xfId="28877" builtinId="9" hidden="1"/>
    <cellStyle name="Followed Hyperlink" xfId="28881" builtinId="9" hidden="1"/>
    <cellStyle name="Followed Hyperlink" xfId="28885" builtinId="9" hidden="1"/>
    <cellStyle name="Followed Hyperlink" xfId="28892" builtinId="9" hidden="1"/>
    <cellStyle name="Followed Hyperlink" xfId="28900" builtinId="9" hidden="1"/>
    <cellStyle name="Followed Hyperlink" xfId="28948" builtinId="9" hidden="1"/>
    <cellStyle name="Followed Hyperlink" xfId="28934" builtinId="9" hidden="1"/>
    <cellStyle name="Followed Hyperlink" xfId="28918" builtinId="9" hidden="1"/>
    <cellStyle name="Followed Hyperlink" xfId="28911" builtinId="9" hidden="1"/>
    <cellStyle name="Followed Hyperlink" xfId="28917" builtinId="9" hidden="1"/>
    <cellStyle name="Followed Hyperlink" xfId="28925" builtinId="9" hidden="1"/>
    <cellStyle name="Followed Hyperlink" xfId="28933" builtinId="9" hidden="1"/>
    <cellStyle name="Followed Hyperlink" xfId="28941" builtinId="9" hidden="1"/>
    <cellStyle name="Followed Hyperlink" xfId="28951" builtinId="9" hidden="1"/>
    <cellStyle name="Followed Hyperlink" xfId="28959" builtinId="9" hidden="1"/>
    <cellStyle name="Followed Hyperlink" xfId="28967" builtinId="9" hidden="1"/>
    <cellStyle name="Followed Hyperlink" xfId="28975" builtinId="9" hidden="1"/>
    <cellStyle name="Followed Hyperlink" xfId="28985" builtinId="9" hidden="1"/>
    <cellStyle name="Followed Hyperlink" xfId="28990" builtinId="9" hidden="1"/>
    <cellStyle name="Followed Hyperlink" xfId="28995" builtinId="9" hidden="1"/>
    <cellStyle name="Followed Hyperlink" xfId="28999" builtinId="9" hidden="1"/>
    <cellStyle name="Followed Hyperlink" xfId="29003" builtinId="9" hidden="1"/>
    <cellStyle name="Followed Hyperlink" xfId="29007" builtinId="9" hidden="1"/>
    <cellStyle name="Followed Hyperlink" xfId="29011" builtinId="9" hidden="1"/>
    <cellStyle name="Followed Hyperlink" xfId="29018" builtinId="9" hidden="1"/>
    <cellStyle name="Followed Hyperlink" xfId="29026" builtinId="9" hidden="1"/>
    <cellStyle name="Followed Hyperlink" xfId="29074" builtinId="9" hidden="1"/>
    <cellStyle name="Followed Hyperlink" xfId="29060" builtinId="9" hidden="1"/>
    <cellStyle name="Followed Hyperlink" xfId="29044" builtinId="9" hidden="1"/>
    <cellStyle name="Followed Hyperlink" xfId="29037" builtinId="9" hidden="1"/>
    <cellStyle name="Followed Hyperlink" xfId="29043" builtinId="9" hidden="1"/>
    <cellStyle name="Followed Hyperlink" xfId="29051" builtinId="9" hidden="1"/>
    <cellStyle name="Followed Hyperlink" xfId="29059" builtinId="9" hidden="1"/>
    <cellStyle name="Followed Hyperlink" xfId="29067" builtinId="9" hidden="1"/>
    <cellStyle name="Followed Hyperlink" xfId="29077" builtinId="9" hidden="1"/>
    <cellStyle name="Followed Hyperlink" xfId="29085" builtinId="9" hidden="1"/>
    <cellStyle name="Followed Hyperlink" xfId="29093" builtinId="9" hidden="1"/>
    <cellStyle name="Followed Hyperlink" xfId="29101" builtinId="9" hidden="1"/>
    <cellStyle name="Followed Hyperlink" xfId="29111" builtinId="9" hidden="1"/>
    <cellStyle name="Followed Hyperlink" xfId="29116" builtinId="9" hidden="1"/>
    <cellStyle name="Followed Hyperlink" xfId="29121" builtinId="9" hidden="1"/>
    <cellStyle name="Followed Hyperlink" xfId="29125" builtinId="9" hidden="1"/>
    <cellStyle name="Followed Hyperlink" xfId="29129" builtinId="9" hidden="1"/>
    <cellStyle name="Followed Hyperlink" xfId="29133" builtinId="9" hidden="1"/>
    <cellStyle name="Followed Hyperlink" xfId="29137" builtinId="9" hidden="1"/>
    <cellStyle name="Followed Hyperlink" xfId="29144" builtinId="9" hidden="1"/>
    <cellStyle name="Followed Hyperlink" xfId="29152" builtinId="9" hidden="1"/>
    <cellStyle name="Followed Hyperlink" xfId="29200" builtinId="9" hidden="1"/>
    <cellStyle name="Followed Hyperlink" xfId="29186" builtinId="9" hidden="1"/>
    <cellStyle name="Followed Hyperlink" xfId="29170" builtinId="9" hidden="1"/>
    <cellStyle name="Followed Hyperlink" xfId="29163" builtinId="9" hidden="1"/>
    <cellStyle name="Followed Hyperlink" xfId="29169" builtinId="9" hidden="1"/>
    <cellStyle name="Followed Hyperlink" xfId="29177" builtinId="9" hidden="1"/>
    <cellStyle name="Followed Hyperlink" xfId="29185" builtinId="9" hidden="1"/>
    <cellStyle name="Followed Hyperlink" xfId="29193" builtinId="9" hidden="1"/>
    <cellStyle name="Followed Hyperlink" xfId="29203" builtinId="9" hidden="1"/>
    <cellStyle name="Followed Hyperlink" xfId="29211" builtinId="9" hidden="1"/>
    <cellStyle name="Followed Hyperlink" xfId="29219" builtinId="9" hidden="1"/>
    <cellStyle name="Followed Hyperlink" xfId="29227" builtinId="9" hidden="1"/>
    <cellStyle name="Followed Hyperlink" xfId="29237" builtinId="9" hidden="1"/>
    <cellStyle name="Followed Hyperlink" xfId="29242" builtinId="9" hidden="1"/>
    <cellStyle name="Followed Hyperlink" xfId="29247" builtinId="9" hidden="1"/>
    <cellStyle name="Followed Hyperlink" xfId="29251" builtinId="9" hidden="1"/>
    <cellStyle name="Followed Hyperlink" xfId="29255" builtinId="9" hidden="1"/>
    <cellStyle name="Followed Hyperlink" xfId="29259" builtinId="9" hidden="1"/>
    <cellStyle name="Followed Hyperlink" xfId="29263" builtinId="9" hidden="1"/>
    <cellStyle name="Followed Hyperlink" xfId="29270" builtinId="9" hidden="1"/>
    <cellStyle name="Followed Hyperlink" xfId="29278" builtinId="9" hidden="1"/>
    <cellStyle name="Followed Hyperlink" xfId="29326" builtinId="9" hidden="1"/>
    <cellStyle name="Followed Hyperlink" xfId="29312" builtinId="9" hidden="1"/>
    <cellStyle name="Followed Hyperlink" xfId="29296" builtinId="9" hidden="1"/>
    <cellStyle name="Followed Hyperlink" xfId="29289" builtinId="9" hidden="1"/>
    <cellStyle name="Followed Hyperlink" xfId="29295" builtinId="9" hidden="1"/>
    <cellStyle name="Followed Hyperlink" xfId="29303" builtinId="9" hidden="1"/>
    <cellStyle name="Followed Hyperlink" xfId="29311" builtinId="9" hidden="1"/>
    <cellStyle name="Followed Hyperlink" xfId="29319" builtinId="9" hidden="1"/>
    <cellStyle name="Followed Hyperlink" xfId="29329" builtinId="9" hidden="1"/>
    <cellStyle name="Followed Hyperlink" xfId="29337" builtinId="9" hidden="1"/>
    <cellStyle name="Followed Hyperlink" xfId="29345" builtinId="9" hidden="1"/>
    <cellStyle name="Followed Hyperlink" xfId="29353" builtinId="9" hidden="1"/>
    <cellStyle name="Followed Hyperlink" xfId="29363" builtinId="9" hidden="1"/>
    <cellStyle name="Followed Hyperlink" xfId="29368" builtinId="9" hidden="1"/>
    <cellStyle name="Followed Hyperlink" xfId="29373" builtinId="9" hidden="1"/>
    <cellStyle name="Followed Hyperlink" xfId="29377" builtinId="9" hidden="1"/>
    <cellStyle name="Followed Hyperlink" xfId="29381" builtinId="9" hidden="1"/>
    <cellStyle name="Followed Hyperlink" xfId="29385" builtinId="9" hidden="1"/>
    <cellStyle name="Followed Hyperlink" xfId="29389" builtinId="9" hidden="1"/>
    <cellStyle name="Followed Hyperlink" xfId="29396" builtinId="9" hidden="1"/>
    <cellStyle name="Followed Hyperlink" xfId="29404" builtinId="9" hidden="1"/>
    <cellStyle name="Followed Hyperlink" xfId="29452" builtinId="9" hidden="1"/>
    <cellStyle name="Followed Hyperlink" xfId="29438" builtinId="9" hidden="1"/>
    <cellStyle name="Followed Hyperlink" xfId="29422" builtinId="9" hidden="1"/>
    <cellStyle name="Followed Hyperlink" xfId="29415" builtinId="9" hidden="1"/>
    <cellStyle name="Followed Hyperlink" xfId="29421" builtinId="9" hidden="1"/>
    <cellStyle name="Followed Hyperlink" xfId="29429" builtinId="9" hidden="1"/>
    <cellStyle name="Followed Hyperlink" xfId="29437" builtinId="9" hidden="1"/>
    <cellStyle name="Followed Hyperlink" xfId="29445" builtinId="9" hidden="1"/>
    <cellStyle name="Followed Hyperlink" xfId="29455" builtinId="9" hidden="1"/>
    <cellStyle name="Followed Hyperlink" xfId="29463" builtinId="9" hidden="1"/>
    <cellStyle name="Followed Hyperlink" xfId="29471" builtinId="9" hidden="1"/>
    <cellStyle name="Followed Hyperlink" xfId="29479" builtinId="9" hidden="1"/>
    <cellStyle name="Followed Hyperlink" xfId="29489" builtinId="9" hidden="1"/>
    <cellStyle name="Followed Hyperlink" xfId="29494" builtinId="9" hidden="1"/>
    <cellStyle name="Followed Hyperlink" xfId="29499" builtinId="9" hidden="1"/>
    <cellStyle name="Followed Hyperlink" xfId="29503" builtinId="9" hidden="1"/>
    <cellStyle name="Followed Hyperlink" xfId="29507" builtinId="9" hidden="1"/>
    <cellStyle name="Followed Hyperlink" xfId="29511" builtinId="9" hidden="1"/>
    <cellStyle name="Followed Hyperlink" xfId="29515" builtinId="9" hidden="1"/>
    <cellStyle name="Followed Hyperlink" xfId="29522" builtinId="9" hidden="1"/>
    <cellStyle name="Followed Hyperlink" xfId="29530" builtinId="9" hidden="1"/>
    <cellStyle name="Followed Hyperlink" xfId="29578" builtinId="9" hidden="1"/>
    <cellStyle name="Followed Hyperlink" xfId="29564" builtinId="9" hidden="1"/>
    <cellStyle name="Followed Hyperlink" xfId="29548" builtinId="9" hidden="1"/>
    <cellStyle name="Followed Hyperlink" xfId="29541" builtinId="9" hidden="1"/>
    <cellStyle name="Followed Hyperlink" xfId="29547" builtinId="9" hidden="1"/>
    <cellStyle name="Followed Hyperlink" xfId="29555" builtinId="9" hidden="1"/>
    <cellStyle name="Followed Hyperlink" xfId="29563" builtinId="9" hidden="1"/>
    <cellStyle name="Followed Hyperlink" xfId="29571" builtinId="9" hidden="1"/>
    <cellStyle name="Followed Hyperlink" xfId="29581" builtinId="9" hidden="1"/>
    <cellStyle name="Followed Hyperlink" xfId="29589" builtinId="9" hidden="1"/>
    <cellStyle name="Followed Hyperlink" xfId="29597" builtinId="9" hidden="1"/>
    <cellStyle name="Followed Hyperlink" xfId="29605" builtinId="9" hidden="1"/>
    <cellStyle name="Followed Hyperlink" xfId="29615" builtinId="9" hidden="1"/>
    <cellStyle name="Followed Hyperlink" xfId="29620" builtinId="9" hidden="1"/>
    <cellStyle name="Followed Hyperlink" xfId="29625" builtinId="9" hidden="1"/>
    <cellStyle name="Followed Hyperlink" xfId="29629" builtinId="9" hidden="1"/>
    <cellStyle name="Followed Hyperlink" xfId="29633" builtinId="9" hidden="1"/>
    <cellStyle name="Followed Hyperlink" xfId="29637" builtinId="9" hidden="1"/>
    <cellStyle name="Followed Hyperlink" xfId="29641" builtinId="9" hidden="1"/>
    <cellStyle name="Followed Hyperlink" xfId="29648" builtinId="9" hidden="1"/>
    <cellStyle name="Followed Hyperlink" xfId="29656" builtinId="9" hidden="1"/>
    <cellStyle name="Followed Hyperlink" xfId="29704" builtinId="9" hidden="1"/>
    <cellStyle name="Followed Hyperlink" xfId="29690" builtinId="9" hidden="1"/>
    <cellStyle name="Followed Hyperlink" xfId="29674" builtinId="9" hidden="1"/>
    <cellStyle name="Followed Hyperlink" xfId="29667" builtinId="9" hidden="1"/>
    <cellStyle name="Followed Hyperlink" xfId="29673" builtinId="9" hidden="1"/>
    <cellStyle name="Followed Hyperlink" xfId="29681" builtinId="9" hidden="1"/>
    <cellStyle name="Followed Hyperlink" xfId="29689" builtinId="9" hidden="1"/>
    <cellStyle name="Followed Hyperlink" xfId="29697" builtinId="9" hidden="1"/>
    <cellStyle name="Followed Hyperlink" xfId="29707" builtinId="9" hidden="1"/>
    <cellStyle name="Followed Hyperlink" xfId="29715" builtinId="9" hidden="1"/>
    <cellStyle name="Followed Hyperlink" xfId="29723" builtinId="9" hidden="1"/>
    <cellStyle name="Followed Hyperlink" xfId="29731" builtinId="9" hidden="1"/>
    <cellStyle name="Followed Hyperlink" xfId="29741" builtinId="9" hidden="1"/>
    <cellStyle name="Followed Hyperlink" xfId="29746" builtinId="9" hidden="1"/>
    <cellStyle name="Followed Hyperlink" xfId="29751" builtinId="9" hidden="1"/>
    <cellStyle name="Followed Hyperlink" xfId="29755" builtinId="9" hidden="1"/>
    <cellStyle name="Followed Hyperlink" xfId="29759" builtinId="9" hidden="1"/>
    <cellStyle name="Followed Hyperlink" xfId="29763" builtinId="9" hidden="1"/>
    <cellStyle name="Followed Hyperlink" xfId="29767" builtinId="9" hidden="1"/>
    <cellStyle name="Followed Hyperlink" xfId="29774" builtinId="9" hidden="1"/>
    <cellStyle name="Followed Hyperlink" xfId="29782" builtinId="9" hidden="1"/>
    <cellStyle name="Followed Hyperlink" xfId="29830" builtinId="9" hidden="1"/>
    <cellStyle name="Followed Hyperlink" xfId="29816" builtinId="9" hidden="1"/>
    <cellStyle name="Followed Hyperlink" xfId="29800" builtinId="9" hidden="1"/>
    <cellStyle name="Followed Hyperlink" xfId="29793" builtinId="9" hidden="1"/>
    <cellStyle name="Followed Hyperlink" xfId="29799" builtinId="9" hidden="1"/>
    <cellStyle name="Followed Hyperlink" xfId="29807" builtinId="9" hidden="1"/>
    <cellStyle name="Followed Hyperlink" xfId="29815" builtinId="9" hidden="1"/>
    <cellStyle name="Followed Hyperlink" xfId="29823" builtinId="9" hidden="1"/>
    <cellStyle name="Followed Hyperlink" xfId="29833" builtinId="9" hidden="1"/>
    <cellStyle name="Followed Hyperlink" xfId="29841" builtinId="9" hidden="1"/>
    <cellStyle name="Followed Hyperlink" xfId="29849" builtinId="9" hidden="1"/>
    <cellStyle name="Followed Hyperlink" xfId="29857" builtinId="9" hidden="1"/>
    <cellStyle name="Followed Hyperlink" xfId="29867" builtinId="9" hidden="1"/>
    <cellStyle name="Followed Hyperlink" xfId="29872" builtinId="9" hidden="1"/>
    <cellStyle name="Followed Hyperlink" xfId="29877" builtinId="9" hidden="1"/>
    <cellStyle name="Followed Hyperlink" xfId="29881" builtinId="9" hidden="1"/>
    <cellStyle name="Followed Hyperlink" xfId="29885" builtinId="9" hidden="1"/>
    <cellStyle name="Followed Hyperlink" xfId="29889" builtinId="9" hidden="1"/>
    <cellStyle name="Followed Hyperlink" xfId="29893" builtinId="9" hidden="1"/>
    <cellStyle name="Followed Hyperlink" xfId="29900" builtinId="9" hidden="1"/>
    <cellStyle name="Followed Hyperlink" xfId="29908" builtinId="9" hidden="1"/>
    <cellStyle name="Followed Hyperlink" xfId="29956" builtinId="9" hidden="1"/>
    <cellStyle name="Followed Hyperlink" xfId="29942" builtinId="9" hidden="1"/>
    <cellStyle name="Followed Hyperlink" xfId="29926" builtinId="9" hidden="1"/>
    <cellStyle name="Followed Hyperlink" xfId="29919" builtinId="9" hidden="1"/>
    <cellStyle name="Followed Hyperlink" xfId="29925" builtinId="9" hidden="1"/>
    <cellStyle name="Followed Hyperlink" xfId="29933" builtinId="9" hidden="1"/>
    <cellStyle name="Followed Hyperlink" xfId="29941" builtinId="9" hidden="1"/>
    <cellStyle name="Followed Hyperlink" xfId="29949" builtinId="9" hidden="1"/>
    <cellStyle name="Followed Hyperlink" xfId="29959" builtinId="9" hidden="1"/>
    <cellStyle name="Followed Hyperlink" xfId="29967" builtinId="9" hidden="1"/>
    <cellStyle name="Followed Hyperlink" xfId="29975" builtinId="9" hidden="1"/>
    <cellStyle name="Followed Hyperlink" xfId="29983" builtinId="9" hidden="1"/>
    <cellStyle name="Followed Hyperlink" xfId="29993" builtinId="9" hidden="1"/>
    <cellStyle name="Followed Hyperlink" xfId="29998" builtinId="9" hidden="1"/>
    <cellStyle name="Followed Hyperlink" xfId="30003" builtinId="9" hidden="1"/>
    <cellStyle name="Followed Hyperlink" xfId="30007" builtinId="9" hidden="1"/>
    <cellStyle name="Followed Hyperlink" xfId="30011" builtinId="9" hidden="1"/>
    <cellStyle name="Followed Hyperlink" xfId="30015" builtinId="9" hidden="1"/>
    <cellStyle name="Followed Hyperlink" xfId="30019" builtinId="9" hidden="1"/>
    <cellStyle name="Followed Hyperlink" xfId="30026" builtinId="9" hidden="1"/>
    <cellStyle name="Followed Hyperlink" xfId="30034" builtinId="9" hidden="1"/>
    <cellStyle name="Followed Hyperlink" xfId="30082" builtinId="9" hidden="1"/>
    <cellStyle name="Followed Hyperlink" xfId="30068" builtinId="9" hidden="1"/>
    <cellStyle name="Followed Hyperlink" xfId="30052" builtinId="9" hidden="1"/>
    <cellStyle name="Followed Hyperlink" xfId="30045" builtinId="9" hidden="1"/>
    <cellStyle name="Followed Hyperlink" xfId="30051" builtinId="9" hidden="1"/>
    <cellStyle name="Followed Hyperlink" xfId="30059" builtinId="9" hidden="1"/>
    <cellStyle name="Followed Hyperlink" xfId="30067" builtinId="9" hidden="1"/>
    <cellStyle name="Followed Hyperlink" xfId="30075" builtinId="9" hidden="1"/>
    <cellStyle name="Followed Hyperlink" xfId="30085" builtinId="9" hidden="1"/>
    <cellStyle name="Followed Hyperlink" xfId="30093" builtinId="9" hidden="1"/>
    <cellStyle name="Followed Hyperlink" xfId="30101" builtinId="9" hidden="1"/>
    <cellStyle name="Followed Hyperlink" xfId="30109" builtinId="9" hidden="1"/>
    <cellStyle name="Followed Hyperlink" xfId="30119" builtinId="9" hidden="1"/>
    <cellStyle name="Followed Hyperlink" xfId="30124" builtinId="9" hidden="1"/>
    <cellStyle name="Followed Hyperlink" xfId="30129" builtinId="9" hidden="1"/>
    <cellStyle name="Followed Hyperlink" xfId="30133" builtinId="9" hidden="1"/>
    <cellStyle name="Followed Hyperlink" xfId="30137" builtinId="9" hidden="1"/>
    <cellStyle name="Followed Hyperlink" xfId="30141" builtinId="9" hidden="1"/>
    <cellStyle name="Followed Hyperlink" xfId="30145" builtinId="9" hidden="1"/>
    <cellStyle name="Followed Hyperlink" xfId="30152" builtinId="9" hidden="1"/>
    <cellStyle name="Followed Hyperlink" xfId="30160" builtinId="9" hidden="1"/>
    <cellStyle name="Followed Hyperlink" xfId="30208" builtinId="9" hidden="1"/>
    <cellStyle name="Followed Hyperlink" xfId="30194" builtinId="9" hidden="1"/>
    <cellStyle name="Followed Hyperlink" xfId="30178" builtinId="9" hidden="1"/>
    <cellStyle name="Followed Hyperlink" xfId="30171" builtinId="9" hidden="1"/>
    <cellStyle name="Followed Hyperlink" xfId="30177" builtinId="9" hidden="1"/>
    <cellStyle name="Followed Hyperlink" xfId="30185" builtinId="9" hidden="1"/>
    <cellStyle name="Followed Hyperlink" xfId="30193" builtinId="9" hidden="1"/>
    <cellStyle name="Followed Hyperlink" xfId="30201" builtinId="9" hidden="1"/>
    <cellStyle name="Followed Hyperlink" xfId="30211" builtinId="9" hidden="1"/>
    <cellStyle name="Followed Hyperlink" xfId="30219" builtinId="9" hidden="1"/>
    <cellStyle name="Followed Hyperlink" xfId="30227" builtinId="9" hidden="1"/>
    <cellStyle name="Followed Hyperlink" xfId="30235" builtinId="9" hidden="1"/>
    <cellStyle name="Followed Hyperlink" xfId="30245" builtinId="9" hidden="1"/>
    <cellStyle name="Followed Hyperlink" xfId="30250" builtinId="9" hidden="1"/>
    <cellStyle name="Followed Hyperlink" xfId="30255" builtinId="9" hidden="1"/>
    <cellStyle name="Followed Hyperlink" xfId="30259" builtinId="9" hidden="1"/>
    <cellStyle name="Followed Hyperlink" xfId="30263" builtinId="9" hidden="1"/>
    <cellStyle name="Followed Hyperlink" xfId="30267" builtinId="9" hidden="1"/>
    <cellStyle name="Followed Hyperlink" xfId="30271" builtinId="9" hidden="1"/>
    <cellStyle name="Followed Hyperlink" xfId="30278" builtinId="9" hidden="1"/>
    <cellStyle name="Followed Hyperlink" xfId="30286" builtinId="9" hidden="1"/>
    <cellStyle name="Followed Hyperlink" xfId="30334" builtinId="9" hidden="1"/>
    <cellStyle name="Followed Hyperlink" xfId="30320" builtinId="9" hidden="1"/>
    <cellStyle name="Followed Hyperlink" xfId="30304" builtinId="9" hidden="1"/>
    <cellStyle name="Followed Hyperlink" xfId="30297" builtinId="9" hidden="1"/>
    <cellStyle name="Followed Hyperlink" xfId="30303" builtinId="9" hidden="1"/>
    <cellStyle name="Followed Hyperlink" xfId="30311" builtinId="9" hidden="1"/>
    <cellStyle name="Followed Hyperlink" xfId="30319" builtinId="9" hidden="1"/>
    <cellStyle name="Followed Hyperlink" xfId="30327" builtinId="9" hidden="1"/>
    <cellStyle name="Followed Hyperlink" xfId="30337" builtinId="9" hidden="1"/>
    <cellStyle name="Followed Hyperlink" xfId="30345" builtinId="9" hidden="1"/>
    <cellStyle name="Followed Hyperlink" xfId="30353" builtinId="9" hidden="1"/>
    <cellStyle name="Followed Hyperlink" xfId="30361" builtinId="9" hidden="1"/>
    <cellStyle name="Followed Hyperlink" xfId="30371" builtinId="9" hidden="1"/>
    <cellStyle name="Followed Hyperlink" xfId="30376" builtinId="9" hidden="1"/>
    <cellStyle name="Followed Hyperlink" xfId="30381" builtinId="9" hidden="1"/>
    <cellStyle name="Followed Hyperlink" xfId="30385" builtinId="9" hidden="1"/>
    <cellStyle name="Followed Hyperlink" xfId="30389" builtinId="9" hidden="1"/>
    <cellStyle name="Followed Hyperlink" xfId="30393" builtinId="9" hidden="1"/>
    <cellStyle name="Followed Hyperlink" xfId="30397" builtinId="9" hidden="1"/>
    <cellStyle name="Followed Hyperlink" xfId="30404" builtinId="9" hidden="1"/>
    <cellStyle name="Followed Hyperlink" xfId="30412" builtinId="9" hidden="1"/>
    <cellStyle name="Followed Hyperlink" xfId="30460" builtinId="9" hidden="1"/>
    <cellStyle name="Followed Hyperlink" xfId="30446" builtinId="9" hidden="1"/>
    <cellStyle name="Followed Hyperlink" xfId="30430" builtinId="9" hidden="1"/>
    <cellStyle name="Followed Hyperlink" xfId="30423" builtinId="9" hidden="1"/>
    <cellStyle name="Followed Hyperlink" xfId="30429" builtinId="9" hidden="1"/>
    <cellStyle name="Followed Hyperlink" xfId="30437" builtinId="9" hidden="1"/>
    <cellStyle name="Followed Hyperlink" xfId="30445" builtinId="9" hidden="1"/>
    <cellStyle name="Followed Hyperlink" xfId="30453" builtinId="9" hidden="1"/>
    <cellStyle name="Followed Hyperlink" xfId="30463" builtinId="9" hidden="1"/>
    <cellStyle name="Followed Hyperlink" xfId="30471" builtinId="9" hidden="1"/>
    <cellStyle name="Followed Hyperlink" xfId="30479" builtinId="9" hidden="1"/>
    <cellStyle name="Followed Hyperlink" xfId="30487" builtinId="9" hidden="1"/>
    <cellStyle name="Followed Hyperlink" xfId="30497" builtinId="9" hidden="1"/>
    <cellStyle name="Followed Hyperlink" xfId="30502" builtinId="9" hidden="1"/>
    <cellStyle name="Followed Hyperlink" xfId="30507" builtinId="9" hidden="1"/>
    <cellStyle name="Followed Hyperlink" xfId="30511" builtinId="9" hidden="1"/>
    <cellStyle name="Followed Hyperlink" xfId="30515" builtinId="9" hidden="1"/>
    <cellStyle name="Followed Hyperlink" xfId="30519" builtinId="9" hidden="1"/>
    <cellStyle name="Followed Hyperlink" xfId="30523" builtinId="9" hidden="1"/>
    <cellStyle name="Followed Hyperlink" xfId="30530" builtinId="9" hidden="1"/>
    <cellStyle name="Followed Hyperlink" xfId="30538" builtinId="9" hidden="1"/>
    <cellStyle name="Followed Hyperlink" xfId="30586" builtinId="9" hidden="1"/>
    <cellStyle name="Followed Hyperlink" xfId="30572" builtinId="9" hidden="1"/>
    <cellStyle name="Followed Hyperlink" xfId="30556" builtinId="9" hidden="1"/>
    <cellStyle name="Followed Hyperlink" xfId="30549" builtinId="9" hidden="1"/>
    <cellStyle name="Followed Hyperlink" xfId="30555" builtinId="9" hidden="1"/>
    <cellStyle name="Followed Hyperlink" xfId="30563" builtinId="9" hidden="1"/>
    <cellStyle name="Followed Hyperlink" xfId="30571" builtinId="9" hidden="1"/>
    <cellStyle name="Followed Hyperlink" xfId="30579" builtinId="9" hidden="1"/>
    <cellStyle name="Followed Hyperlink" xfId="30589" builtinId="9" hidden="1"/>
    <cellStyle name="Followed Hyperlink" xfId="30597" builtinId="9" hidden="1"/>
    <cellStyle name="Followed Hyperlink" xfId="30605" builtinId="9" hidden="1"/>
    <cellStyle name="Followed Hyperlink" xfId="30613" builtinId="9" hidden="1"/>
    <cellStyle name="Followed Hyperlink" xfId="30623" builtinId="9" hidden="1"/>
    <cellStyle name="Followed Hyperlink" xfId="30628" builtinId="9" hidden="1"/>
    <cellStyle name="Followed Hyperlink" xfId="30633" builtinId="9" hidden="1"/>
    <cellStyle name="Followed Hyperlink" xfId="30637" builtinId="9" hidden="1"/>
    <cellStyle name="Followed Hyperlink" xfId="30641" builtinId="9" hidden="1"/>
    <cellStyle name="Followed Hyperlink" xfId="30645" builtinId="9" hidden="1"/>
    <cellStyle name="Followed Hyperlink" xfId="30649" builtinId="9" hidden="1"/>
    <cellStyle name="Followed Hyperlink" xfId="30656" builtinId="9" hidden="1"/>
    <cellStyle name="Followed Hyperlink" xfId="30664" builtinId="9" hidden="1"/>
    <cellStyle name="Followed Hyperlink" xfId="30712" builtinId="9" hidden="1"/>
    <cellStyle name="Followed Hyperlink" xfId="30698" builtinId="9" hidden="1"/>
    <cellStyle name="Followed Hyperlink" xfId="30682" builtinId="9" hidden="1"/>
    <cellStyle name="Followed Hyperlink" xfId="30675" builtinId="9" hidden="1"/>
    <cellStyle name="Followed Hyperlink" xfId="30681" builtinId="9" hidden="1"/>
    <cellStyle name="Followed Hyperlink" xfId="30689" builtinId="9" hidden="1"/>
    <cellStyle name="Followed Hyperlink" xfId="30697" builtinId="9" hidden="1"/>
    <cellStyle name="Followed Hyperlink" xfId="30705" builtinId="9" hidden="1"/>
    <cellStyle name="Followed Hyperlink" xfId="30715" builtinId="9" hidden="1"/>
    <cellStyle name="Followed Hyperlink" xfId="30723" builtinId="9" hidden="1"/>
    <cellStyle name="Followed Hyperlink" xfId="30731" builtinId="9" hidden="1"/>
    <cellStyle name="Followed Hyperlink" xfId="30739" builtinId="9" hidden="1"/>
    <cellStyle name="Followed Hyperlink" xfId="30749" builtinId="9" hidden="1"/>
    <cellStyle name="Followed Hyperlink" xfId="30754" builtinId="9" hidden="1"/>
    <cellStyle name="Followed Hyperlink" xfId="30759" builtinId="9" hidden="1"/>
    <cellStyle name="Followed Hyperlink" xfId="30763" builtinId="9" hidden="1"/>
    <cellStyle name="Followed Hyperlink" xfId="30767" builtinId="9" hidden="1"/>
    <cellStyle name="Followed Hyperlink" xfId="30771" builtinId="9" hidden="1"/>
    <cellStyle name="Followed Hyperlink" xfId="30775" builtinId="9" hidden="1"/>
    <cellStyle name="Followed Hyperlink" xfId="30782" builtinId="9" hidden="1"/>
    <cellStyle name="Followed Hyperlink" xfId="30790" builtinId="9" hidden="1"/>
    <cellStyle name="Followed Hyperlink" xfId="30838" builtinId="9" hidden="1"/>
    <cellStyle name="Followed Hyperlink" xfId="30824" builtinId="9" hidden="1"/>
    <cellStyle name="Followed Hyperlink" xfId="30808" builtinId="9" hidden="1"/>
    <cellStyle name="Followed Hyperlink" xfId="30801" builtinId="9" hidden="1"/>
    <cellStyle name="Followed Hyperlink" xfId="30807" builtinId="9" hidden="1"/>
    <cellStyle name="Followed Hyperlink" xfId="30815" builtinId="9" hidden="1"/>
    <cellStyle name="Followed Hyperlink" xfId="30823" builtinId="9" hidden="1"/>
    <cellStyle name="Followed Hyperlink" xfId="30831" builtinId="9" hidden="1"/>
    <cellStyle name="Followed Hyperlink" xfId="30841" builtinId="9" hidden="1"/>
    <cellStyle name="Followed Hyperlink" xfId="30849" builtinId="9" hidden="1"/>
    <cellStyle name="Followed Hyperlink" xfId="30857" builtinId="9" hidden="1"/>
    <cellStyle name="Followed Hyperlink" xfId="30865" builtinId="9" hidden="1"/>
    <cellStyle name="Followed Hyperlink" xfId="30875" builtinId="9" hidden="1"/>
    <cellStyle name="Followed Hyperlink" xfId="30880" builtinId="9" hidden="1"/>
    <cellStyle name="Followed Hyperlink" xfId="30885" builtinId="9" hidden="1"/>
    <cellStyle name="Followed Hyperlink" xfId="30889" builtinId="9" hidden="1"/>
    <cellStyle name="Followed Hyperlink" xfId="30893" builtinId="9" hidden="1"/>
    <cellStyle name="Followed Hyperlink" xfId="30897" builtinId="9" hidden="1"/>
    <cellStyle name="Followed Hyperlink" xfId="30901" builtinId="9" hidden="1"/>
    <cellStyle name="Followed Hyperlink" xfId="30908" builtinId="9" hidden="1"/>
    <cellStyle name="Followed Hyperlink" xfId="30916" builtinId="9" hidden="1"/>
    <cellStyle name="Followed Hyperlink" xfId="30964" builtinId="9" hidden="1"/>
    <cellStyle name="Followed Hyperlink" xfId="30950" builtinId="9" hidden="1"/>
    <cellStyle name="Followed Hyperlink" xfId="30934" builtinId="9" hidden="1"/>
    <cellStyle name="Followed Hyperlink" xfId="30927" builtinId="9" hidden="1"/>
    <cellStyle name="Followed Hyperlink" xfId="30933" builtinId="9" hidden="1"/>
    <cellStyle name="Followed Hyperlink" xfId="30941" builtinId="9" hidden="1"/>
    <cellStyle name="Followed Hyperlink" xfId="30949" builtinId="9" hidden="1"/>
    <cellStyle name="Followed Hyperlink" xfId="30957" builtinId="9" hidden="1"/>
    <cellStyle name="Followed Hyperlink" xfId="30967" builtinId="9" hidden="1"/>
    <cellStyle name="Followed Hyperlink" xfId="30975" builtinId="9" hidden="1"/>
    <cellStyle name="Followed Hyperlink" xfId="30983" builtinId="9" hidden="1"/>
    <cellStyle name="Followed Hyperlink" xfId="30991" builtinId="9" hidden="1"/>
    <cellStyle name="Followed Hyperlink" xfId="31001" builtinId="9" hidden="1"/>
    <cellStyle name="Followed Hyperlink" xfId="31006" builtinId="9" hidden="1"/>
    <cellStyle name="Followed Hyperlink" xfId="31011" builtinId="9" hidden="1"/>
    <cellStyle name="Followed Hyperlink" xfId="31015" builtinId="9" hidden="1"/>
    <cellStyle name="Followed Hyperlink" xfId="31019" builtinId="9" hidden="1"/>
    <cellStyle name="Followed Hyperlink" xfId="31023" builtinId="9" hidden="1"/>
    <cellStyle name="Followed Hyperlink" xfId="31027" builtinId="9" hidden="1"/>
    <cellStyle name="Followed Hyperlink" xfId="31034" builtinId="9" hidden="1"/>
    <cellStyle name="Followed Hyperlink" xfId="31042" builtinId="9" hidden="1"/>
    <cellStyle name="Followed Hyperlink" xfId="31090" builtinId="9" hidden="1"/>
    <cellStyle name="Followed Hyperlink" xfId="31076" builtinId="9" hidden="1"/>
    <cellStyle name="Followed Hyperlink" xfId="31060" builtinId="9" hidden="1"/>
    <cellStyle name="Followed Hyperlink" xfId="31053" builtinId="9" hidden="1"/>
    <cellStyle name="Followed Hyperlink" xfId="31059" builtinId="9" hidden="1"/>
    <cellStyle name="Followed Hyperlink" xfId="31067" builtinId="9" hidden="1"/>
    <cellStyle name="Followed Hyperlink" xfId="31075" builtinId="9" hidden="1"/>
    <cellStyle name="Followed Hyperlink" xfId="31083" builtinId="9" hidden="1"/>
    <cellStyle name="Followed Hyperlink" xfId="31093" builtinId="9" hidden="1"/>
    <cellStyle name="Followed Hyperlink" xfId="31101" builtinId="9" hidden="1"/>
    <cellStyle name="Followed Hyperlink" xfId="31109" builtinId="9" hidden="1"/>
    <cellStyle name="Followed Hyperlink" xfId="31117" builtinId="9" hidden="1"/>
    <cellStyle name="Followed Hyperlink" xfId="31127" builtinId="9" hidden="1"/>
    <cellStyle name="Followed Hyperlink" xfId="31132" builtinId="9" hidden="1"/>
    <cellStyle name="Followed Hyperlink" xfId="31137" builtinId="9" hidden="1"/>
    <cellStyle name="Followed Hyperlink" xfId="31141" builtinId="9" hidden="1"/>
    <cellStyle name="Followed Hyperlink" xfId="31145" builtinId="9" hidden="1"/>
    <cellStyle name="Followed Hyperlink" xfId="31149" builtinId="9" hidden="1"/>
    <cellStyle name="Followed Hyperlink" xfId="31153" builtinId="9" hidden="1"/>
    <cellStyle name="Followed Hyperlink" xfId="31160" builtinId="9" hidden="1"/>
    <cellStyle name="Followed Hyperlink" xfId="31168" builtinId="9" hidden="1"/>
    <cellStyle name="Followed Hyperlink" xfId="31216" builtinId="9" hidden="1"/>
    <cellStyle name="Followed Hyperlink" xfId="31202" builtinId="9" hidden="1"/>
    <cellStyle name="Followed Hyperlink" xfId="31186" builtinId="9" hidden="1"/>
    <cellStyle name="Followed Hyperlink" xfId="31179" builtinId="9" hidden="1"/>
    <cellStyle name="Followed Hyperlink" xfId="31185" builtinId="9" hidden="1"/>
    <cellStyle name="Followed Hyperlink" xfId="31193" builtinId="9" hidden="1"/>
    <cellStyle name="Followed Hyperlink" xfId="31201" builtinId="9" hidden="1"/>
    <cellStyle name="Followed Hyperlink" xfId="31209" builtinId="9" hidden="1"/>
    <cellStyle name="Followed Hyperlink" xfId="31219" builtinId="9" hidden="1"/>
    <cellStyle name="Followed Hyperlink" xfId="31227" builtinId="9" hidden="1"/>
    <cellStyle name="Followed Hyperlink" xfId="31235" builtinId="9" hidden="1"/>
    <cellStyle name="Followed Hyperlink" xfId="31243" builtinId="9" hidden="1"/>
    <cellStyle name="Followed Hyperlink" xfId="31253" builtinId="9" hidden="1"/>
    <cellStyle name="Followed Hyperlink" xfId="31258" builtinId="9" hidden="1"/>
    <cellStyle name="Followed Hyperlink" xfId="31263" builtinId="9" hidden="1"/>
    <cellStyle name="Followed Hyperlink" xfId="31267" builtinId="9" hidden="1"/>
    <cellStyle name="Followed Hyperlink" xfId="31271" builtinId="9" hidden="1"/>
    <cellStyle name="Followed Hyperlink" xfId="31275" builtinId="9" hidden="1"/>
    <cellStyle name="Followed Hyperlink" xfId="31279" builtinId="9" hidden="1"/>
    <cellStyle name="Followed Hyperlink" xfId="31286" builtinId="9" hidden="1"/>
    <cellStyle name="Followed Hyperlink" xfId="31294" builtinId="9" hidden="1"/>
    <cellStyle name="Followed Hyperlink" xfId="31342" builtinId="9" hidden="1"/>
    <cellStyle name="Followed Hyperlink" xfId="31328" builtinId="9" hidden="1"/>
    <cellStyle name="Followed Hyperlink" xfId="31312" builtinId="9" hidden="1"/>
    <cellStyle name="Followed Hyperlink" xfId="31305" builtinId="9" hidden="1"/>
    <cellStyle name="Followed Hyperlink" xfId="31311" builtinId="9" hidden="1"/>
    <cellStyle name="Followed Hyperlink" xfId="31319" builtinId="9" hidden="1"/>
    <cellStyle name="Followed Hyperlink" xfId="31327" builtinId="9" hidden="1"/>
    <cellStyle name="Followed Hyperlink" xfId="31335" builtinId="9" hidden="1"/>
    <cellStyle name="Followed Hyperlink" xfId="31345" builtinId="9" hidden="1"/>
    <cellStyle name="Followed Hyperlink" xfId="31353" builtinId="9" hidden="1"/>
    <cellStyle name="Followed Hyperlink" xfId="31361" builtinId="9" hidden="1"/>
    <cellStyle name="Followed Hyperlink" xfId="31369" builtinId="9" hidden="1"/>
    <cellStyle name="Followed Hyperlink" xfId="31379" builtinId="9" hidden="1"/>
    <cellStyle name="Followed Hyperlink" xfId="31384" builtinId="9" hidden="1"/>
    <cellStyle name="Followed Hyperlink" xfId="31389" builtinId="9" hidden="1"/>
    <cellStyle name="Followed Hyperlink" xfId="31393" builtinId="9" hidden="1"/>
    <cellStyle name="Followed Hyperlink" xfId="31397" builtinId="9" hidden="1"/>
    <cellStyle name="Followed Hyperlink" xfId="31401" builtinId="9" hidden="1"/>
    <cellStyle name="Followed Hyperlink" xfId="31405" builtinId="9" hidden="1"/>
    <cellStyle name="Followed Hyperlink" xfId="31412" builtinId="9" hidden="1"/>
    <cellStyle name="Followed Hyperlink" xfId="31420" builtinId="9" hidden="1"/>
    <cellStyle name="Followed Hyperlink" xfId="31468" builtinId="9" hidden="1"/>
    <cellStyle name="Followed Hyperlink" xfId="31454" builtinId="9" hidden="1"/>
    <cellStyle name="Followed Hyperlink" xfId="31438" builtinId="9" hidden="1"/>
    <cellStyle name="Followed Hyperlink" xfId="31431" builtinId="9" hidden="1"/>
    <cellStyle name="Followed Hyperlink" xfId="31437" builtinId="9" hidden="1"/>
    <cellStyle name="Followed Hyperlink" xfId="31445" builtinId="9" hidden="1"/>
    <cellStyle name="Followed Hyperlink" xfId="31453" builtinId="9" hidden="1"/>
    <cellStyle name="Followed Hyperlink" xfId="31461" builtinId="9" hidden="1"/>
    <cellStyle name="Followed Hyperlink" xfId="31471" builtinId="9" hidden="1"/>
    <cellStyle name="Followed Hyperlink" xfId="31479" builtinId="9" hidden="1"/>
    <cellStyle name="Followed Hyperlink" xfId="31487" builtinId="9" hidden="1"/>
    <cellStyle name="Followed Hyperlink" xfId="31495" builtinId="9" hidden="1"/>
    <cellStyle name="Followed Hyperlink" xfId="31505" builtinId="9" hidden="1"/>
    <cellStyle name="Followed Hyperlink" xfId="31510" builtinId="9" hidden="1"/>
    <cellStyle name="Followed Hyperlink" xfId="31515" builtinId="9" hidden="1"/>
    <cellStyle name="Followed Hyperlink" xfId="31519" builtinId="9" hidden="1"/>
    <cellStyle name="Followed Hyperlink" xfId="31523" builtinId="9" hidden="1"/>
    <cellStyle name="Followed Hyperlink" xfId="31527" builtinId="9" hidden="1"/>
    <cellStyle name="Followed Hyperlink" xfId="31531" builtinId="9" hidden="1"/>
    <cellStyle name="Followed Hyperlink" xfId="31538" builtinId="9" hidden="1"/>
    <cellStyle name="Followed Hyperlink" xfId="31546" builtinId="9" hidden="1"/>
    <cellStyle name="Followed Hyperlink" xfId="31594" builtinId="9" hidden="1"/>
    <cellStyle name="Followed Hyperlink" xfId="31580" builtinId="9" hidden="1"/>
    <cellStyle name="Followed Hyperlink" xfId="31564" builtinId="9" hidden="1"/>
    <cellStyle name="Followed Hyperlink" xfId="31557" builtinId="9" hidden="1"/>
    <cellStyle name="Followed Hyperlink" xfId="31563" builtinId="9" hidden="1"/>
    <cellStyle name="Followed Hyperlink" xfId="31571" builtinId="9" hidden="1"/>
    <cellStyle name="Followed Hyperlink" xfId="31579" builtinId="9" hidden="1"/>
    <cellStyle name="Followed Hyperlink" xfId="31587" builtinId="9" hidden="1"/>
    <cellStyle name="Followed Hyperlink" xfId="31597" builtinId="9" hidden="1"/>
    <cellStyle name="Followed Hyperlink" xfId="31605" builtinId="9" hidden="1"/>
    <cellStyle name="Followed Hyperlink" xfId="31613" builtinId="9" hidden="1"/>
    <cellStyle name="Followed Hyperlink" xfId="31621" builtinId="9" hidden="1"/>
    <cellStyle name="Followed Hyperlink" xfId="31631" builtinId="9" hidden="1"/>
    <cellStyle name="Followed Hyperlink" xfId="31636" builtinId="9" hidden="1"/>
    <cellStyle name="Followed Hyperlink" xfId="31641" builtinId="9" hidden="1"/>
    <cellStyle name="Followed Hyperlink" xfId="31645" builtinId="9" hidden="1"/>
    <cellStyle name="Followed Hyperlink" xfId="31649" builtinId="9" hidden="1"/>
    <cellStyle name="Followed Hyperlink" xfId="31653" builtinId="9" hidden="1"/>
    <cellStyle name="Followed Hyperlink" xfId="31657" builtinId="9" hidden="1"/>
    <cellStyle name="Followed Hyperlink" xfId="31664" builtinId="9" hidden="1"/>
    <cellStyle name="Followed Hyperlink" xfId="31672" builtinId="9" hidden="1"/>
    <cellStyle name="Followed Hyperlink" xfId="31720" builtinId="9" hidden="1"/>
    <cellStyle name="Followed Hyperlink" xfId="31706" builtinId="9" hidden="1"/>
    <cellStyle name="Followed Hyperlink" xfId="31690" builtinId="9" hidden="1"/>
    <cellStyle name="Followed Hyperlink" xfId="31683" builtinId="9" hidden="1"/>
    <cellStyle name="Followed Hyperlink" xfId="31689" builtinId="9" hidden="1"/>
    <cellStyle name="Followed Hyperlink" xfId="31697" builtinId="9" hidden="1"/>
    <cellStyle name="Followed Hyperlink" xfId="31705" builtinId="9" hidden="1"/>
    <cellStyle name="Followed Hyperlink" xfId="31713" builtinId="9" hidden="1"/>
    <cellStyle name="Followed Hyperlink" xfId="31723" builtinId="9" hidden="1"/>
    <cellStyle name="Followed Hyperlink" xfId="31731" builtinId="9" hidden="1"/>
    <cellStyle name="Followed Hyperlink" xfId="31739" builtinId="9" hidden="1"/>
    <cellStyle name="Followed Hyperlink" xfId="31747" builtinId="9" hidden="1"/>
    <cellStyle name="Followed Hyperlink" xfId="31757" builtinId="9" hidden="1"/>
    <cellStyle name="Followed Hyperlink" xfId="31762" builtinId="9" hidden="1"/>
    <cellStyle name="Followed Hyperlink" xfId="31767" builtinId="9" hidden="1"/>
    <cellStyle name="Followed Hyperlink" xfId="31771" builtinId="9" hidden="1"/>
    <cellStyle name="Followed Hyperlink" xfId="31775" builtinId="9" hidden="1"/>
    <cellStyle name="Followed Hyperlink" xfId="31779" builtinId="9" hidden="1"/>
    <cellStyle name="Followed Hyperlink" xfId="31783" builtinId="9" hidden="1"/>
    <cellStyle name="Followed Hyperlink" xfId="31790" builtinId="9" hidden="1"/>
    <cellStyle name="Followed Hyperlink" xfId="31798" builtinId="9" hidden="1"/>
    <cellStyle name="Followed Hyperlink" xfId="31846" builtinId="9" hidden="1"/>
    <cellStyle name="Followed Hyperlink" xfId="31832" builtinId="9" hidden="1"/>
    <cellStyle name="Followed Hyperlink" xfId="31816" builtinId="9" hidden="1"/>
    <cellStyle name="Followed Hyperlink" xfId="31809" builtinId="9" hidden="1"/>
    <cellStyle name="Followed Hyperlink" xfId="31815" builtinId="9" hidden="1"/>
    <cellStyle name="Followed Hyperlink" xfId="31823" builtinId="9" hidden="1"/>
    <cellStyle name="Followed Hyperlink" xfId="31831" builtinId="9" hidden="1"/>
    <cellStyle name="Followed Hyperlink" xfId="31839" builtinId="9" hidden="1"/>
    <cellStyle name="Followed Hyperlink" xfId="31849" builtinId="9" hidden="1"/>
    <cellStyle name="Followed Hyperlink" xfId="31857" builtinId="9" hidden="1"/>
    <cellStyle name="Followed Hyperlink" xfId="31865" builtinId="9" hidden="1"/>
    <cellStyle name="Followed Hyperlink" xfId="31873" builtinId="9" hidden="1"/>
    <cellStyle name="Followed Hyperlink" xfId="31883" builtinId="9" hidden="1"/>
    <cellStyle name="Followed Hyperlink" xfId="31888" builtinId="9" hidden="1"/>
    <cellStyle name="Followed Hyperlink" xfId="31893" builtinId="9" hidden="1"/>
    <cellStyle name="Followed Hyperlink" xfId="31897" builtinId="9" hidden="1"/>
    <cellStyle name="Followed Hyperlink" xfId="31901" builtinId="9" hidden="1"/>
    <cellStyle name="Followed Hyperlink" xfId="31905" builtinId="9" hidden="1"/>
    <cellStyle name="Followed Hyperlink" xfId="31909" builtinId="9" hidden="1"/>
    <cellStyle name="Followed Hyperlink" xfId="31916" builtinId="9" hidden="1"/>
    <cellStyle name="Followed Hyperlink" xfId="31924" builtinId="9" hidden="1"/>
    <cellStyle name="Followed Hyperlink" xfId="31972" builtinId="9" hidden="1"/>
    <cellStyle name="Followed Hyperlink" xfId="31958" builtinId="9" hidden="1"/>
    <cellStyle name="Followed Hyperlink" xfId="31942" builtinId="9" hidden="1"/>
    <cellStyle name="Followed Hyperlink" xfId="31935" builtinId="9" hidden="1"/>
    <cellStyle name="Followed Hyperlink" xfId="31941" builtinId="9" hidden="1"/>
    <cellStyle name="Followed Hyperlink" xfId="31949" builtinId="9" hidden="1"/>
    <cellStyle name="Followed Hyperlink" xfId="31957" builtinId="9" hidden="1"/>
    <cellStyle name="Followed Hyperlink" xfId="31965" builtinId="9" hidden="1"/>
    <cellStyle name="Followed Hyperlink" xfId="31975" builtinId="9" hidden="1"/>
    <cellStyle name="Followed Hyperlink" xfId="31983" builtinId="9" hidden="1"/>
    <cellStyle name="Followed Hyperlink" xfId="31991" builtinId="9" hidden="1"/>
    <cellStyle name="Followed Hyperlink" xfId="31999" builtinId="9" hidden="1"/>
    <cellStyle name="Followed Hyperlink" xfId="32009" builtinId="9" hidden="1"/>
    <cellStyle name="Followed Hyperlink" xfId="32014" builtinId="9" hidden="1"/>
    <cellStyle name="Followed Hyperlink" xfId="32019" builtinId="9" hidden="1"/>
    <cellStyle name="Followed Hyperlink" xfId="32023" builtinId="9" hidden="1"/>
    <cellStyle name="Followed Hyperlink" xfId="32027" builtinId="9" hidden="1"/>
    <cellStyle name="Followed Hyperlink" xfId="32031" builtinId="9" hidden="1"/>
    <cellStyle name="Followed Hyperlink" xfId="32035" builtinId="9" hidden="1"/>
    <cellStyle name="Followed Hyperlink" xfId="32042" builtinId="9" hidden="1"/>
    <cellStyle name="Followed Hyperlink" xfId="32050" builtinId="9" hidden="1"/>
    <cellStyle name="Followed Hyperlink" xfId="32098" builtinId="9" hidden="1"/>
    <cellStyle name="Followed Hyperlink" xfId="32084" builtinId="9" hidden="1"/>
    <cellStyle name="Followed Hyperlink" xfId="32068" builtinId="9" hidden="1"/>
    <cellStyle name="Followed Hyperlink" xfId="32061" builtinId="9" hidden="1"/>
    <cellStyle name="Followed Hyperlink" xfId="32067" builtinId="9" hidden="1"/>
    <cellStyle name="Followed Hyperlink" xfId="32075" builtinId="9" hidden="1"/>
    <cellStyle name="Followed Hyperlink" xfId="32083" builtinId="9" hidden="1"/>
    <cellStyle name="Followed Hyperlink" xfId="32091" builtinId="9" hidden="1"/>
    <cellStyle name="Followed Hyperlink" xfId="32101" builtinId="9" hidden="1"/>
    <cellStyle name="Followed Hyperlink" xfId="32109" builtinId="9" hidden="1"/>
    <cellStyle name="Followed Hyperlink" xfId="32117" builtinId="9" hidden="1"/>
    <cellStyle name="Followed Hyperlink" xfId="32125" builtinId="9" hidden="1"/>
    <cellStyle name="Followed Hyperlink" xfId="32135" builtinId="9" hidden="1"/>
    <cellStyle name="Followed Hyperlink" xfId="32140" builtinId="9" hidden="1"/>
    <cellStyle name="Followed Hyperlink" xfId="32145" builtinId="9" hidden="1"/>
    <cellStyle name="Followed Hyperlink" xfId="32149" builtinId="9" hidden="1"/>
    <cellStyle name="Followed Hyperlink" xfId="32153" builtinId="9" hidden="1"/>
    <cellStyle name="Followed Hyperlink" xfId="32157" builtinId="9" hidden="1"/>
    <cellStyle name="Followed Hyperlink" xfId="32161" builtinId="9" hidden="1"/>
    <cellStyle name="Followed Hyperlink" xfId="32168" builtinId="9" hidden="1"/>
    <cellStyle name="Followed Hyperlink" xfId="32176" builtinId="9" hidden="1"/>
    <cellStyle name="Followed Hyperlink" xfId="32224" builtinId="9" hidden="1"/>
    <cellStyle name="Followed Hyperlink" xfId="32210" builtinId="9" hidden="1"/>
    <cellStyle name="Followed Hyperlink" xfId="32194" builtinId="9" hidden="1"/>
    <cellStyle name="Followed Hyperlink" xfId="32187" builtinId="9" hidden="1"/>
    <cellStyle name="Followed Hyperlink" xfId="32193" builtinId="9" hidden="1"/>
    <cellStyle name="Followed Hyperlink" xfId="32201" builtinId="9" hidden="1"/>
    <cellStyle name="Followed Hyperlink" xfId="32209" builtinId="9" hidden="1"/>
    <cellStyle name="Followed Hyperlink" xfId="32217" builtinId="9" hidden="1"/>
    <cellStyle name="Followed Hyperlink" xfId="32227" builtinId="9" hidden="1"/>
    <cellStyle name="Followed Hyperlink" xfId="32235" builtinId="9" hidden="1"/>
    <cellStyle name="Followed Hyperlink" xfId="32243" builtinId="9" hidden="1"/>
    <cellStyle name="Followed Hyperlink" xfId="32251" builtinId="9" hidden="1"/>
    <cellStyle name="Followed Hyperlink" xfId="32261" builtinId="9" hidden="1"/>
    <cellStyle name="Followed Hyperlink" xfId="32266" builtinId="9" hidden="1"/>
    <cellStyle name="Followed Hyperlink" xfId="32271" builtinId="9" hidden="1"/>
    <cellStyle name="Followed Hyperlink" xfId="32275" builtinId="9" hidden="1"/>
    <cellStyle name="Followed Hyperlink" xfId="32279" builtinId="9" hidden="1"/>
    <cellStyle name="Followed Hyperlink" xfId="32283" builtinId="9" hidden="1"/>
    <cellStyle name="Followed Hyperlink" xfId="32287" builtinId="9" hidden="1"/>
    <cellStyle name="Followed Hyperlink" xfId="32294" builtinId="9" hidden="1"/>
    <cellStyle name="Followed Hyperlink" xfId="32302" builtinId="9" hidden="1"/>
    <cellStyle name="Followed Hyperlink" xfId="32350" builtinId="9" hidden="1"/>
    <cellStyle name="Followed Hyperlink" xfId="32336" builtinId="9" hidden="1"/>
    <cellStyle name="Followed Hyperlink" xfId="32320" builtinId="9" hidden="1"/>
    <cellStyle name="Followed Hyperlink" xfId="32313" builtinId="9" hidden="1"/>
    <cellStyle name="Followed Hyperlink" xfId="32319" builtinId="9" hidden="1"/>
    <cellStyle name="Followed Hyperlink" xfId="32327" builtinId="9" hidden="1"/>
    <cellStyle name="Followed Hyperlink" xfId="32335" builtinId="9" hidden="1"/>
    <cellStyle name="Followed Hyperlink" xfId="32343" builtinId="9" hidden="1"/>
    <cellStyle name="Followed Hyperlink" xfId="32353" builtinId="9" hidden="1"/>
    <cellStyle name="Followed Hyperlink" xfId="32361" builtinId="9" hidden="1"/>
    <cellStyle name="Followed Hyperlink" xfId="32369" builtinId="9" hidden="1"/>
    <cellStyle name="Followed Hyperlink" xfId="32377" builtinId="9" hidden="1"/>
    <cellStyle name="Followed Hyperlink" xfId="32387" builtinId="9" hidden="1"/>
    <cellStyle name="Followed Hyperlink" xfId="32392" builtinId="9" hidden="1"/>
    <cellStyle name="Followed Hyperlink" xfId="32397" builtinId="9" hidden="1"/>
    <cellStyle name="Followed Hyperlink" xfId="32401" builtinId="9" hidden="1"/>
    <cellStyle name="Followed Hyperlink" xfId="32405" builtinId="9" hidden="1"/>
    <cellStyle name="Followed Hyperlink" xfId="32409" builtinId="9" hidden="1"/>
    <cellStyle name="Followed Hyperlink" xfId="32413" builtinId="9" hidden="1"/>
    <cellStyle name="Followed Hyperlink" xfId="32420" builtinId="9" hidden="1"/>
    <cellStyle name="Followed Hyperlink" xfId="32428" builtinId="9" hidden="1"/>
    <cellStyle name="Followed Hyperlink" xfId="32476" builtinId="9" hidden="1"/>
    <cellStyle name="Followed Hyperlink" xfId="32462" builtinId="9" hidden="1"/>
    <cellStyle name="Followed Hyperlink" xfId="32446" builtinId="9" hidden="1"/>
    <cellStyle name="Followed Hyperlink" xfId="32439" builtinId="9" hidden="1"/>
    <cellStyle name="Followed Hyperlink" xfId="32445" builtinId="9" hidden="1"/>
    <cellStyle name="Followed Hyperlink" xfId="32453" builtinId="9" hidden="1"/>
    <cellStyle name="Followed Hyperlink" xfId="32461" builtinId="9" hidden="1"/>
    <cellStyle name="Followed Hyperlink" xfId="32469" builtinId="9" hidden="1"/>
    <cellStyle name="Followed Hyperlink" xfId="32479" builtinId="9" hidden="1"/>
    <cellStyle name="Followed Hyperlink" xfId="32487" builtinId="9" hidden="1"/>
    <cellStyle name="Followed Hyperlink" xfId="32495" builtinId="9" hidden="1"/>
    <cellStyle name="Followed Hyperlink" xfId="32503" builtinId="9" hidden="1"/>
    <cellStyle name="Followed Hyperlink" xfId="32513" builtinId="9" hidden="1"/>
    <cellStyle name="Followed Hyperlink" xfId="32518" builtinId="9" hidden="1"/>
    <cellStyle name="Followed Hyperlink" xfId="32523" builtinId="9" hidden="1"/>
    <cellStyle name="Followed Hyperlink" xfId="32527" builtinId="9" hidden="1"/>
    <cellStyle name="Followed Hyperlink" xfId="32531" builtinId="9" hidden="1"/>
    <cellStyle name="Followed Hyperlink" xfId="32535" builtinId="9" hidden="1"/>
    <cellStyle name="Followed Hyperlink" xfId="32539" builtinId="9" hidden="1"/>
    <cellStyle name="Followed Hyperlink" xfId="32546" builtinId="9" hidden="1"/>
    <cellStyle name="Followed Hyperlink" xfId="32554" builtinId="9" hidden="1"/>
    <cellStyle name="Followed Hyperlink" xfId="32602" builtinId="9" hidden="1"/>
    <cellStyle name="Followed Hyperlink" xfId="32588" builtinId="9" hidden="1"/>
    <cellStyle name="Followed Hyperlink" xfId="32572" builtinId="9" hidden="1"/>
    <cellStyle name="Followed Hyperlink" xfId="32565" builtinId="9" hidden="1"/>
    <cellStyle name="Followed Hyperlink" xfId="32571" builtinId="9" hidden="1"/>
    <cellStyle name="Followed Hyperlink" xfId="32579" builtinId="9" hidden="1"/>
    <cellStyle name="Followed Hyperlink" xfId="32587" builtinId="9" hidden="1"/>
    <cellStyle name="Followed Hyperlink" xfId="32595" builtinId="9" hidden="1"/>
    <cellStyle name="Followed Hyperlink" xfId="32605" builtinId="9" hidden="1"/>
    <cellStyle name="Followed Hyperlink" xfId="32613" builtinId="9" hidden="1"/>
    <cellStyle name="Followed Hyperlink" xfId="32621" builtinId="9" hidden="1"/>
    <cellStyle name="Followed Hyperlink" xfId="32629" builtinId="9" hidden="1"/>
    <cellStyle name="Followed Hyperlink" xfId="32639" builtinId="9" hidden="1"/>
    <cellStyle name="Followed Hyperlink" xfId="32644" builtinId="9" hidden="1"/>
    <cellStyle name="Followed Hyperlink" xfId="32649" builtinId="9" hidden="1"/>
    <cellStyle name="Followed Hyperlink" xfId="32653" builtinId="9" hidden="1"/>
    <cellStyle name="Followed Hyperlink" xfId="32657" builtinId="9" hidden="1"/>
    <cellStyle name="Followed Hyperlink" xfId="32661" builtinId="9" hidden="1"/>
    <cellStyle name="Followed Hyperlink" xfId="32665" builtinId="9" hidden="1"/>
    <cellStyle name="Followed Hyperlink" xfId="32672" builtinId="9" hidden="1"/>
    <cellStyle name="Followed Hyperlink" xfId="32680" builtinId="9" hidden="1"/>
    <cellStyle name="Followed Hyperlink" xfId="32728" builtinId="9" hidden="1"/>
    <cellStyle name="Followed Hyperlink" xfId="32714" builtinId="9" hidden="1"/>
    <cellStyle name="Followed Hyperlink" xfId="32698" builtinId="9" hidden="1"/>
    <cellStyle name="Followed Hyperlink" xfId="32691" builtinId="9" hidden="1"/>
    <cellStyle name="Followed Hyperlink" xfId="32697" builtinId="9" hidden="1"/>
    <cellStyle name="Followed Hyperlink" xfId="32705" builtinId="9" hidden="1"/>
    <cellStyle name="Followed Hyperlink" xfId="32713" builtinId="9" hidden="1"/>
    <cellStyle name="Followed Hyperlink" xfId="32721" builtinId="9" hidden="1"/>
    <cellStyle name="Followed Hyperlink" xfId="32731" builtinId="9" hidden="1"/>
    <cellStyle name="Followed Hyperlink" xfId="32739" builtinId="9" hidden="1"/>
    <cellStyle name="Followed Hyperlink" xfId="32747" builtinId="9" hidden="1"/>
    <cellStyle name="Followed Hyperlink" xfId="32755" builtinId="9" hidden="1"/>
    <cellStyle name="Followed Hyperlink" xfId="32765" builtinId="9" hidden="1"/>
    <cellStyle name="Followed Hyperlink" xfId="32770" builtinId="9" hidden="1"/>
    <cellStyle name="Followed Hyperlink" xfId="32775" builtinId="9" hidden="1"/>
    <cellStyle name="Followed Hyperlink" xfId="32779" builtinId="9" hidden="1"/>
    <cellStyle name="Followed Hyperlink" xfId="32783" builtinId="9" hidden="1"/>
    <cellStyle name="Followed Hyperlink" xfId="32787" builtinId="9" hidden="1"/>
    <cellStyle name="Followed Hyperlink" xfId="32791" builtinId="9" hidden="1"/>
    <cellStyle name="Followed Hyperlink" xfId="32798" builtinId="9" hidden="1"/>
    <cellStyle name="Followed Hyperlink" xfId="32806" builtinId="9" hidden="1"/>
    <cellStyle name="Followed Hyperlink" xfId="32854" builtinId="9" hidden="1"/>
    <cellStyle name="Followed Hyperlink" xfId="32840" builtinId="9" hidden="1"/>
    <cellStyle name="Followed Hyperlink" xfId="32824" builtinId="9" hidden="1"/>
    <cellStyle name="Followed Hyperlink" xfId="32817" builtinId="9" hidden="1"/>
    <cellStyle name="Followed Hyperlink" xfId="32823" builtinId="9" hidden="1"/>
    <cellStyle name="Followed Hyperlink" xfId="32831" builtinId="9" hidden="1"/>
    <cellStyle name="Followed Hyperlink" xfId="32839" builtinId="9" hidden="1"/>
    <cellStyle name="Followed Hyperlink" xfId="32847" builtinId="9" hidden="1"/>
    <cellStyle name="Followed Hyperlink" xfId="32857" builtinId="9" hidden="1"/>
    <cellStyle name="Followed Hyperlink" xfId="32865" builtinId="9" hidden="1"/>
    <cellStyle name="Followed Hyperlink" xfId="32873" builtinId="9" hidden="1"/>
    <cellStyle name="Followed Hyperlink" xfId="32881" builtinId="9" hidden="1"/>
    <cellStyle name="Followed Hyperlink" xfId="32891" builtinId="9" hidden="1"/>
    <cellStyle name="Followed Hyperlink" xfId="32896" builtinId="9" hidden="1"/>
    <cellStyle name="Followed Hyperlink" xfId="32901" builtinId="9" hidden="1"/>
    <cellStyle name="Followed Hyperlink" xfId="32905" builtinId="9" hidden="1"/>
    <cellStyle name="Followed Hyperlink" xfId="32909" builtinId="9" hidden="1"/>
    <cellStyle name="Followed Hyperlink" xfId="32913" builtinId="9" hidden="1"/>
    <cellStyle name="Followed Hyperlink" xfId="32917" builtinId="9" hidden="1"/>
    <cellStyle name="Followed Hyperlink" xfId="32924" builtinId="9" hidden="1"/>
    <cellStyle name="Followed Hyperlink" xfId="32932" builtinId="9" hidden="1"/>
    <cellStyle name="Followed Hyperlink" xfId="32980" builtinId="9" hidden="1"/>
    <cellStyle name="Followed Hyperlink" xfId="32966" builtinId="9" hidden="1"/>
    <cellStyle name="Followed Hyperlink" xfId="32950" builtinId="9" hidden="1"/>
    <cellStyle name="Followed Hyperlink" xfId="32943" builtinId="9" hidden="1"/>
    <cellStyle name="Followed Hyperlink" xfId="32949" builtinId="9" hidden="1"/>
    <cellStyle name="Followed Hyperlink" xfId="32957" builtinId="9" hidden="1"/>
    <cellStyle name="Followed Hyperlink" xfId="32965" builtinId="9" hidden="1"/>
    <cellStyle name="Followed Hyperlink" xfId="32973" builtinId="9" hidden="1"/>
    <cellStyle name="Followed Hyperlink" xfId="32983" builtinId="9" hidden="1"/>
    <cellStyle name="Followed Hyperlink" xfId="32991" builtinId="9" hidden="1"/>
    <cellStyle name="Followed Hyperlink" xfId="32999" builtinId="9" hidden="1"/>
    <cellStyle name="Followed Hyperlink" xfId="33007" builtinId="9" hidden="1"/>
    <cellStyle name="Followed Hyperlink" xfId="33017" builtinId="9" hidden="1"/>
    <cellStyle name="Followed Hyperlink" xfId="33022" builtinId="9" hidden="1"/>
    <cellStyle name="Followed Hyperlink" xfId="33027" builtinId="9" hidden="1"/>
    <cellStyle name="Followed Hyperlink" xfId="33031" builtinId="9" hidden="1"/>
    <cellStyle name="Followed Hyperlink" xfId="33035" builtinId="9" hidden="1"/>
    <cellStyle name="Followed Hyperlink" xfId="33039" builtinId="9" hidden="1"/>
    <cellStyle name="Followed Hyperlink" xfId="33043" builtinId="9" hidden="1"/>
    <cellStyle name="Followed Hyperlink" xfId="33050" builtinId="9" hidden="1"/>
    <cellStyle name="Followed Hyperlink" xfId="33058" builtinId="9" hidden="1"/>
    <cellStyle name="Followed Hyperlink" xfId="33106" builtinId="9" hidden="1"/>
    <cellStyle name="Followed Hyperlink" xfId="33092" builtinId="9" hidden="1"/>
    <cellStyle name="Followed Hyperlink" xfId="33076" builtinId="9" hidden="1"/>
    <cellStyle name="Followed Hyperlink" xfId="33069" builtinId="9" hidden="1"/>
    <cellStyle name="Followed Hyperlink" xfId="33075" builtinId="9" hidden="1"/>
    <cellStyle name="Followed Hyperlink" xfId="33083" builtinId="9" hidden="1"/>
    <cellStyle name="Followed Hyperlink" xfId="33091" builtinId="9" hidden="1"/>
    <cellStyle name="Followed Hyperlink" xfId="33099" builtinId="9" hidden="1"/>
    <cellStyle name="Followed Hyperlink" xfId="33109" builtinId="9" hidden="1"/>
    <cellStyle name="Followed Hyperlink" xfId="33117" builtinId="9" hidden="1"/>
    <cellStyle name="Followed Hyperlink" xfId="33125" builtinId="9" hidden="1"/>
    <cellStyle name="Followed Hyperlink" xfId="33133" builtinId="9" hidden="1"/>
    <cellStyle name="Followed Hyperlink" xfId="33143" builtinId="9" hidden="1"/>
    <cellStyle name="Followed Hyperlink" xfId="33148" builtinId="9" hidden="1"/>
    <cellStyle name="Followed Hyperlink" xfId="33153" builtinId="9" hidden="1"/>
    <cellStyle name="Followed Hyperlink" xfId="33157" builtinId="9" hidden="1"/>
    <cellStyle name="Followed Hyperlink" xfId="33161" builtinId="9" hidden="1"/>
    <cellStyle name="Followed Hyperlink" xfId="33165" builtinId="9" hidden="1"/>
    <cellStyle name="Followed Hyperlink" xfId="33169" builtinId="9" hidden="1"/>
    <cellStyle name="Followed Hyperlink" xfId="33176" builtinId="9" hidden="1"/>
    <cellStyle name="Followed Hyperlink" xfId="33184" builtinId="9" hidden="1"/>
    <cellStyle name="Followed Hyperlink" xfId="33232" builtinId="9" hidden="1"/>
    <cellStyle name="Followed Hyperlink" xfId="33218" builtinId="9" hidden="1"/>
    <cellStyle name="Followed Hyperlink" xfId="33202" builtinId="9" hidden="1"/>
    <cellStyle name="Followed Hyperlink" xfId="33195" builtinId="9" hidden="1"/>
    <cellStyle name="Followed Hyperlink" xfId="33201" builtinId="9" hidden="1"/>
    <cellStyle name="Followed Hyperlink" xfId="33209" builtinId="9" hidden="1"/>
    <cellStyle name="Followed Hyperlink" xfId="33217" builtinId="9" hidden="1"/>
    <cellStyle name="Followed Hyperlink" xfId="33225" builtinId="9" hidden="1"/>
    <cellStyle name="Followed Hyperlink" xfId="33235" builtinId="9" hidden="1"/>
    <cellStyle name="Followed Hyperlink" xfId="33243" builtinId="9" hidden="1"/>
    <cellStyle name="Followed Hyperlink" xfId="33251" builtinId="9" hidden="1"/>
    <cellStyle name="Followed Hyperlink" xfId="33259" builtinId="9" hidden="1"/>
    <cellStyle name="Followed Hyperlink" xfId="33269" builtinId="9" hidden="1"/>
    <cellStyle name="Followed Hyperlink" xfId="33274" builtinId="9" hidden="1"/>
    <cellStyle name="Followed Hyperlink" xfId="33279" builtinId="9" hidden="1"/>
    <cellStyle name="Followed Hyperlink" xfId="33283" builtinId="9" hidden="1"/>
    <cellStyle name="Followed Hyperlink" xfId="33287" builtinId="9" hidden="1"/>
    <cellStyle name="Followed Hyperlink" xfId="33291" builtinId="9" hidden="1"/>
    <cellStyle name="Followed Hyperlink" xfId="33295" builtinId="9" hidden="1"/>
    <cellStyle name="Followed Hyperlink" xfId="33302" builtinId="9" hidden="1"/>
    <cellStyle name="Followed Hyperlink" xfId="33310" builtinId="9" hidden="1"/>
    <cellStyle name="Followed Hyperlink" xfId="33358" builtinId="9" hidden="1"/>
    <cellStyle name="Followed Hyperlink" xfId="33344" builtinId="9" hidden="1"/>
    <cellStyle name="Followed Hyperlink" xfId="33328" builtinId="9" hidden="1"/>
    <cellStyle name="Followed Hyperlink" xfId="33321" builtinId="9" hidden="1"/>
    <cellStyle name="Followed Hyperlink" xfId="33327" builtinId="9" hidden="1"/>
    <cellStyle name="Followed Hyperlink" xfId="33335" builtinId="9" hidden="1"/>
    <cellStyle name="Followed Hyperlink" xfId="33343" builtinId="9" hidden="1"/>
    <cellStyle name="Followed Hyperlink" xfId="33351" builtinId="9" hidden="1"/>
    <cellStyle name="Followed Hyperlink" xfId="33361" builtinId="9" hidden="1"/>
    <cellStyle name="Followed Hyperlink" xfId="33369" builtinId="9" hidden="1"/>
    <cellStyle name="Followed Hyperlink" xfId="33377" builtinId="9" hidden="1"/>
    <cellStyle name="Followed Hyperlink" xfId="33385" builtinId="9" hidden="1"/>
    <cellStyle name="Followed Hyperlink" xfId="33395" builtinId="9" hidden="1"/>
    <cellStyle name="Followed Hyperlink" xfId="33400" builtinId="9" hidden="1"/>
    <cellStyle name="Followed Hyperlink" xfId="33405" builtinId="9" hidden="1"/>
    <cellStyle name="Followed Hyperlink" xfId="33409" builtinId="9" hidden="1"/>
    <cellStyle name="Followed Hyperlink" xfId="33413" builtinId="9" hidden="1"/>
    <cellStyle name="Followed Hyperlink" xfId="33417" builtinId="9" hidden="1"/>
    <cellStyle name="Followed Hyperlink" xfId="33421" builtinId="9" hidden="1"/>
    <cellStyle name="Followed Hyperlink" xfId="33428" builtinId="9" hidden="1"/>
    <cellStyle name="Followed Hyperlink" xfId="33436" builtinId="9" hidden="1"/>
    <cellStyle name="Followed Hyperlink" xfId="33484" builtinId="9" hidden="1"/>
    <cellStyle name="Followed Hyperlink" xfId="33470" builtinId="9" hidden="1"/>
    <cellStyle name="Followed Hyperlink" xfId="33454" builtinId="9" hidden="1"/>
    <cellStyle name="Followed Hyperlink" xfId="33447" builtinId="9" hidden="1"/>
    <cellStyle name="Followed Hyperlink" xfId="33453" builtinId="9" hidden="1"/>
    <cellStyle name="Followed Hyperlink" xfId="33461" builtinId="9" hidden="1"/>
    <cellStyle name="Followed Hyperlink" xfId="33469" builtinId="9" hidden="1"/>
    <cellStyle name="Followed Hyperlink" xfId="33477" builtinId="9" hidden="1"/>
    <cellStyle name="Followed Hyperlink" xfId="33487" builtinId="9" hidden="1"/>
    <cellStyle name="Followed Hyperlink" xfId="33495" builtinId="9" hidden="1"/>
    <cellStyle name="Followed Hyperlink" xfId="33503" builtinId="9" hidden="1"/>
    <cellStyle name="Followed Hyperlink" xfId="33511" builtinId="9" hidden="1"/>
    <cellStyle name="Followed Hyperlink" xfId="33521" builtinId="9" hidden="1"/>
    <cellStyle name="Followed Hyperlink" xfId="33526" builtinId="9" hidden="1"/>
    <cellStyle name="Followed Hyperlink" xfId="33531" builtinId="9" hidden="1"/>
    <cellStyle name="Followed Hyperlink" xfId="33535" builtinId="9" hidden="1"/>
    <cellStyle name="Followed Hyperlink" xfId="33539" builtinId="9" hidden="1"/>
    <cellStyle name="Followed Hyperlink" xfId="33543" builtinId="9" hidden="1"/>
    <cellStyle name="Followed Hyperlink" xfId="33547" builtinId="9" hidden="1"/>
    <cellStyle name="Followed Hyperlink" xfId="33554" builtinId="9" hidden="1"/>
    <cellStyle name="Followed Hyperlink" xfId="33562" builtinId="9" hidden="1"/>
    <cellStyle name="Followed Hyperlink" xfId="33610" builtinId="9" hidden="1"/>
    <cellStyle name="Followed Hyperlink" xfId="33596" builtinId="9" hidden="1"/>
    <cellStyle name="Followed Hyperlink" xfId="33580" builtinId="9" hidden="1"/>
    <cellStyle name="Followed Hyperlink" xfId="33573" builtinId="9" hidden="1"/>
    <cellStyle name="Followed Hyperlink" xfId="33579" builtinId="9" hidden="1"/>
    <cellStyle name="Followed Hyperlink" xfId="33587" builtinId="9" hidden="1"/>
    <cellStyle name="Followed Hyperlink" xfId="33595" builtinId="9" hidden="1"/>
    <cellStyle name="Followed Hyperlink" xfId="33603" builtinId="9" hidden="1"/>
    <cellStyle name="Followed Hyperlink" xfId="33613" builtinId="9" hidden="1"/>
    <cellStyle name="Followed Hyperlink" xfId="33621" builtinId="9" hidden="1"/>
    <cellStyle name="Followed Hyperlink" xfId="33629" builtinId="9" hidden="1"/>
    <cellStyle name="Followed Hyperlink" xfId="33637" builtinId="9" hidden="1"/>
    <cellStyle name="Followed Hyperlink" xfId="33647" builtinId="9" hidden="1"/>
    <cellStyle name="Followed Hyperlink" xfId="33652" builtinId="9" hidden="1"/>
    <cellStyle name="Followed Hyperlink" xfId="33657" builtinId="9" hidden="1"/>
    <cellStyle name="Followed Hyperlink" xfId="33661" builtinId="9" hidden="1"/>
    <cellStyle name="Followed Hyperlink" xfId="33665" builtinId="9" hidden="1"/>
    <cellStyle name="Followed Hyperlink" xfId="33669" builtinId="9" hidden="1"/>
    <cellStyle name="Followed Hyperlink" xfId="33673" builtinId="9" hidden="1"/>
    <cellStyle name="Followed Hyperlink" xfId="33680" builtinId="9" hidden="1"/>
    <cellStyle name="Followed Hyperlink" xfId="33688" builtinId="9" hidden="1"/>
    <cellStyle name="Followed Hyperlink" xfId="33736" builtinId="9" hidden="1"/>
    <cellStyle name="Followed Hyperlink" xfId="33722" builtinId="9" hidden="1"/>
    <cellStyle name="Followed Hyperlink" xfId="33706" builtinId="9" hidden="1"/>
    <cellStyle name="Followed Hyperlink" xfId="33699" builtinId="9" hidden="1"/>
    <cellStyle name="Followed Hyperlink" xfId="33705" builtinId="9" hidden="1"/>
    <cellStyle name="Followed Hyperlink" xfId="33713" builtinId="9" hidden="1"/>
    <cellStyle name="Followed Hyperlink" xfId="33721" builtinId="9" hidden="1"/>
    <cellStyle name="Followed Hyperlink" xfId="33729" builtinId="9" hidden="1"/>
    <cellStyle name="Followed Hyperlink" xfId="33739" builtinId="9" hidden="1"/>
    <cellStyle name="Followed Hyperlink" xfId="33747" builtinId="9" hidden="1"/>
    <cellStyle name="Followed Hyperlink" xfId="33755" builtinId="9" hidden="1"/>
    <cellStyle name="Followed Hyperlink" xfId="33763" builtinId="9" hidden="1"/>
    <cellStyle name="Followed Hyperlink" xfId="33773" builtinId="9" hidden="1"/>
    <cellStyle name="Followed Hyperlink" xfId="33778" builtinId="9" hidden="1"/>
    <cellStyle name="Followed Hyperlink" xfId="33783" builtinId="9" hidden="1"/>
    <cellStyle name="Followed Hyperlink" xfId="33787" builtinId="9" hidden="1"/>
    <cellStyle name="Followed Hyperlink" xfId="33791" builtinId="9" hidden="1"/>
    <cellStyle name="Followed Hyperlink" xfId="33795" builtinId="9" hidden="1"/>
    <cellStyle name="Followed Hyperlink" xfId="33799" builtinId="9" hidden="1"/>
    <cellStyle name="Followed Hyperlink" xfId="33806" builtinId="9" hidden="1"/>
    <cellStyle name="Followed Hyperlink" xfId="33814" builtinId="9" hidden="1"/>
    <cellStyle name="Followed Hyperlink" xfId="33862" builtinId="9" hidden="1"/>
    <cellStyle name="Followed Hyperlink" xfId="33848" builtinId="9" hidden="1"/>
    <cellStyle name="Followed Hyperlink" xfId="33832" builtinId="9" hidden="1"/>
    <cellStyle name="Followed Hyperlink" xfId="33825" builtinId="9" hidden="1"/>
    <cellStyle name="Followed Hyperlink" xfId="33831" builtinId="9" hidden="1"/>
    <cellStyle name="Followed Hyperlink" xfId="33839" builtinId="9" hidden="1"/>
    <cellStyle name="Followed Hyperlink" xfId="33847" builtinId="9" hidden="1"/>
    <cellStyle name="Followed Hyperlink" xfId="33855" builtinId="9" hidden="1"/>
    <cellStyle name="Followed Hyperlink" xfId="33865" builtinId="9" hidden="1"/>
    <cellStyle name="Followed Hyperlink" xfId="33873" builtinId="9" hidden="1"/>
    <cellStyle name="Followed Hyperlink" xfId="33881" builtinId="9" hidden="1"/>
    <cellStyle name="Followed Hyperlink" xfId="33889" builtinId="9" hidden="1"/>
    <cellStyle name="Followed Hyperlink" xfId="33899" builtinId="9" hidden="1"/>
    <cellStyle name="Followed Hyperlink" xfId="33904" builtinId="9" hidden="1"/>
    <cellStyle name="Followed Hyperlink" xfId="33909" builtinId="9" hidden="1"/>
    <cellStyle name="Followed Hyperlink" xfId="33913" builtinId="9" hidden="1"/>
    <cellStyle name="Followed Hyperlink" xfId="33917" builtinId="9" hidden="1"/>
    <cellStyle name="Followed Hyperlink" xfId="33921" builtinId="9" hidden="1"/>
    <cellStyle name="Followed Hyperlink" xfId="33925" builtinId="9" hidden="1"/>
    <cellStyle name="Followed Hyperlink" xfId="33932" builtinId="9" hidden="1"/>
    <cellStyle name="Followed Hyperlink" xfId="33940" builtinId="9" hidden="1"/>
    <cellStyle name="Followed Hyperlink" xfId="33988" builtinId="9" hidden="1"/>
    <cellStyle name="Followed Hyperlink" xfId="33974" builtinId="9" hidden="1"/>
    <cellStyle name="Followed Hyperlink" xfId="33958" builtinId="9" hidden="1"/>
    <cellStyle name="Followed Hyperlink" xfId="33951" builtinId="9" hidden="1"/>
    <cellStyle name="Followed Hyperlink" xfId="33957" builtinId="9" hidden="1"/>
    <cellStyle name="Followed Hyperlink" xfId="33965" builtinId="9" hidden="1"/>
    <cellStyle name="Followed Hyperlink" xfId="33973" builtinId="9" hidden="1"/>
    <cellStyle name="Followed Hyperlink" xfId="33981" builtinId="9" hidden="1"/>
    <cellStyle name="Followed Hyperlink" xfId="33991" builtinId="9" hidden="1"/>
    <cellStyle name="Followed Hyperlink" xfId="33999" builtinId="9" hidden="1"/>
    <cellStyle name="Followed Hyperlink" xfId="34007" builtinId="9" hidden="1"/>
    <cellStyle name="Followed Hyperlink" xfId="34015" builtinId="9" hidden="1"/>
    <cellStyle name="Followed Hyperlink" xfId="34025" builtinId="9" hidden="1"/>
    <cellStyle name="Followed Hyperlink" xfId="34030" builtinId="9" hidden="1"/>
    <cellStyle name="Followed Hyperlink" xfId="34035" builtinId="9" hidden="1"/>
    <cellStyle name="Followed Hyperlink" xfId="34039" builtinId="9" hidden="1"/>
    <cellStyle name="Followed Hyperlink" xfId="34043" builtinId="9" hidden="1"/>
    <cellStyle name="Followed Hyperlink" xfId="34047" builtinId="9" hidden="1"/>
    <cellStyle name="Followed Hyperlink" xfId="34051" builtinId="9" hidden="1"/>
    <cellStyle name="Followed Hyperlink" xfId="34058" builtinId="9" hidden="1"/>
    <cellStyle name="Followed Hyperlink" xfId="34066" builtinId="9" hidden="1"/>
    <cellStyle name="Followed Hyperlink" xfId="34114" builtinId="9" hidden="1"/>
    <cellStyle name="Followed Hyperlink" xfId="34100" builtinId="9" hidden="1"/>
    <cellStyle name="Followed Hyperlink" xfId="34084" builtinId="9" hidden="1"/>
    <cellStyle name="Followed Hyperlink" xfId="34077" builtinId="9" hidden="1"/>
    <cellStyle name="Followed Hyperlink" xfId="34083" builtinId="9" hidden="1"/>
    <cellStyle name="Followed Hyperlink" xfId="34091" builtinId="9" hidden="1"/>
    <cellStyle name="Followed Hyperlink" xfId="34099" builtinId="9" hidden="1"/>
    <cellStyle name="Followed Hyperlink" xfId="34107" builtinId="9" hidden="1"/>
    <cellStyle name="Followed Hyperlink" xfId="34117" builtinId="9" hidden="1"/>
    <cellStyle name="Followed Hyperlink" xfId="34125" builtinId="9" hidden="1"/>
    <cellStyle name="Followed Hyperlink" xfId="34133" builtinId="9" hidden="1"/>
    <cellStyle name="Followed Hyperlink" xfId="34141" builtinId="9" hidden="1"/>
    <cellStyle name="Followed Hyperlink" xfId="34151" builtinId="9" hidden="1"/>
    <cellStyle name="Followed Hyperlink" xfId="34156" builtinId="9" hidden="1"/>
    <cellStyle name="Followed Hyperlink" xfId="34161" builtinId="9" hidden="1"/>
    <cellStyle name="Followed Hyperlink" xfId="34165" builtinId="9" hidden="1"/>
    <cellStyle name="Followed Hyperlink" xfId="34169" builtinId="9" hidden="1"/>
    <cellStyle name="Followed Hyperlink" xfId="34173" builtinId="9" hidden="1"/>
    <cellStyle name="Followed Hyperlink" xfId="34177" builtinId="9" hidden="1"/>
    <cellStyle name="Followed Hyperlink" xfId="34184" builtinId="9" hidden="1"/>
    <cellStyle name="Followed Hyperlink" xfId="34192" builtinId="9" hidden="1"/>
    <cellStyle name="Followed Hyperlink" xfId="34240" builtinId="9" hidden="1"/>
    <cellStyle name="Followed Hyperlink" xfId="34226" builtinId="9" hidden="1"/>
    <cellStyle name="Followed Hyperlink" xfId="34210" builtinId="9" hidden="1"/>
    <cellStyle name="Followed Hyperlink" xfId="34203" builtinId="9" hidden="1"/>
    <cellStyle name="Followed Hyperlink" xfId="34209" builtinId="9" hidden="1"/>
    <cellStyle name="Followed Hyperlink" xfId="34217" builtinId="9" hidden="1"/>
    <cellStyle name="Followed Hyperlink" xfId="34225" builtinId="9" hidden="1"/>
    <cellStyle name="Followed Hyperlink" xfId="34233" builtinId="9" hidden="1"/>
    <cellStyle name="Followed Hyperlink" xfId="34243" builtinId="9" hidden="1"/>
    <cellStyle name="Followed Hyperlink" xfId="34251" builtinId="9" hidden="1"/>
    <cellStyle name="Followed Hyperlink" xfId="34259" builtinId="9" hidden="1"/>
    <cellStyle name="Followed Hyperlink" xfId="34267" builtinId="9" hidden="1"/>
    <cellStyle name="Followed Hyperlink" xfId="34277" builtinId="9" hidden="1"/>
    <cellStyle name="Followed Hyperlink" xfId="34282" builtinId="9" hidden="1"/>
    <cellStyle name="Followed Hyperlink" xfId="34287" builtinId="9" hidden="1"/>
    <cellStyle name="Followed Hyperlink" xfId="34291" builtinId="9" hidden="1"/>
    <cellStyle name="Followed Hyperlink" xfId="34295" builtinId="9" hidden="1"/>
    <cellStyle name="Followed Hyperlink" xfId="34299" builtinId="9" hidden="1"/>
    <cellStyle name="Followed Hyperlink" xfId="34303" builtinId="9" hidden="1"/>
    <cellStyle name="Followed Hyperlink" xfId="34310" builtinId="9" hidden="1"/>
    <cellStyle name="Followed Hyperlink" xfId="34318" builtinId="9" hidden="1"/>
    <cellStyle name="Followed Hyperlink" xfId="34366" builtinId="9" hidden="1"/>
    <cellStyle name="Followed Hyperlink" xfId="34352" builtinId="9" hidden="1"/>
    <cellStyle name="Followed Hyperlink" xfId="34336" builtinId="9" hidden="1"/>
    <cellStyle name="Followed Hyperlink" xfId="34329" builtinId="9" hidden="1"/>
    <cellStyle name="Followed Hyperlink" xfId="34335" builtinId="9" hidden="1"/>
    <cellStyle name="Followed Hyperlink" xfId="34343" builtinId="9" hidden="1"/>
    <cellStyle name="Followed Hyperlink" xfId="34351" builtinId="9" hidden="1"/>
    <cellStyle name="Followed Hyperlink" xfId="34359" builtinId="9" hidden="1"/>
    <cellStyle name="Followed Hyperlink" xfId="34369" builtinId="9" hidden="1"/>
    <cellStyle name="Followed Hyperlink" xfId="34377" builtinId="9" hidden="1"/>
    <cellStyle name="Followed Hyperlink" xfId="34385" builtinId="9" hidden="1"/>
    <cellStyle name="Followed Hyperlink" xfId="34393" builtinId="9" hidden="1"/>
    <cellStyle name="Followed Hyperlink" xfId="34403" builtinId="9" hidden="1"/>
    <cellStyle name="Followed Hyperlink" xfId="34408" builtinId="9" hidden="1"/>
    <cellStyle name="Followed Hyperlink" xfId="34413" builtinId="9" hidden="1"/>
    <cellStyle name="Followed Hyperlink" xfId="34417" builtinId="9" hidden="1"/>
    <cellStyle name="Followed Hyperlink" xfId="34421" builtinId="9" hidden="1"/>
    <cellStyle name="Followed Hyperlink" xfId="34425" builtinId="9" hidden="1"/>
    <cellStyle name="Followed Hyperlink" xfId="34429" builtinId="9" hidden="1"/>
    <cellStyle name="Followed Hyperlink" xfId="34436" builtinId="9" hidden="1"/>
    <cellStyle name="Followed Hyperlink" xfId="34444" builtinId="9" hidden="1"/>
    <cellStyle name="Followed Hyperlink" xfId="34492" builtinId="9" hidden="1"/>
    <cellStyle name="Followed Hyperlink" xfId="34478" builtinId="9" hidden="1"/>
    <cellStyle name="Followed Hyperlink" xfId="34462" builtinId="9" hidden="1"/>
    <cellStyle name="Followed Hyperlink" xfId="34455" builtinId="9" hidden="1"/>
    <cellStyle name="Followed Hyperlink" xfId="34461" builtinId="9" hidden="1"/>
    <cellStyle name="Followed Hyperlink" xfId="34469" builtinId="9" hidden="1"/>
    <cellStyle name="Followed Hyperlink" xfId="34477" builtinId="9" hidden="1"/>
    <cellStyle name="Followed Hyperlink" xfId="34485" builtinId="9" hidden="1"/>
    <cellStyle name="Followed Hyperlink" xfId="34495" builtinId="9" hidden="1"/>
    <cellStyle name="Followed Hyperlink" xfId="34503" builtinId="9" hidden="1"/>
    <cellStyle name="Followed Hyperlink" xfId="34511" builtinId="9" hidden="1"/>
    <cellStyle name="Followed Hyperlink" xfId="34519" builtinId="9" hidden="1"/>
    <cellStyle name="Followed Hyperlink" xfId="34529" builtinId="9" hidden="1"/>
    <cellStyle name="Followed Hyperlink" xfId="34534" builtinId="9" hidden="1"/>
    <cellStyle name="Followed Hyperlink" xfId="34539" builtinId="9" hidden="1"/>
    <cellStyle name="Followed Hyperlink" xfId="34543" builtinId="9" hidden="1"/>
    <cellStyle name="Followed Hyperlink" xfId="34547" builtinId="9" hidden="1"/>
    <cellStyle name="Followed Hyperlink" xfId="34551" builtinId="9" hidden="1"/>
    <cellStyle name="Followed Hyperlink" xfId="34555" builtinId="9" hidden="1"/>
    <cellStyle name="Followed Hyperlink" xfId="34562" builtinId="9" hidden="1"/>
    <cellStyle name="Followed Hyperlink" xfId="34570" builtinId="9" hidden="1"/>
    <cellStyle name="Followed Hyperlink" xfId="34618" builtinId="9" hidden="1"/>
    <cellStyle name="Followed Hyperlink" xfId="34604" builtinId="9" hidden="1"/>
    <cellStyle name="Followed Hyperlink" xfId="34588" builtinId="9" hidden="1"/>
    <cellStyle name="Followed Hyperlink" xfId="34581" builtinId="9" hidden="1"/>
    <cellStyle name="Followed Hyperlink" xfId="34587" builtinId="9" hidden="1"/>
    <cellStyle name="Followed Hyperlink" xfId="34595" builtinId="9" hidden="1"/>
    <cellStyle name="Followed Hyperlink" xfId="34603" builtinId="9" hidden="1"/>
    <cellStyle name="Followed Hyperlink" xfId="34611" builtinId="9" hidden="1"/>
    <cellStyle name="Followed Hyperlink" xfId="34621" builtinId="9" hidden="1"/>
    <cellStyle name="Followed Hyperlink" xfId="34629" builtinId="9" hidden="1"/>
    <cellStyle name="Followed Hyperlink" xfId="34637" builtinId="9" hidden="1"/>
    <cellStyle name="Followed Hyperlink" xfId="34645" builtinId="9" hidden="1"/>
    <cellStyle name="Followed Hyperlink" xfId="34655" builtinId="9" hidden="1"/>
    <cellStyle name="Followed Hyperlink" xfId="34660" builtinId="9" hidden="1"/>
    <cellStyle name="Followed Hyperlink" xfId="34665" builtinId="9" hidden="1"/>
    <cellStyle name="Followed Hyperlink" xfId="34669" builtinId="9" hidden="1"/>
    <cellStyle name="Followed Hyperlink" xfId="34673" builtinId="9" hidden="1"/>
    <cellStyle name="Followed Hyperlink" xfId="34677" builtinId="9" hidden="1"/>
    <cellStyle name="Followed Hyperlink" xfId="34681" builtinId="9" hidden="1"/>
    <cellStyle name="Followed Hyperlink" xfId="34688" builtinId="9" hidden="1"/>
    <cellStyle name="Followed Hyperlink" xfId="34696" builtinId="9" hidden="1"/>
    <cellStyle name="Followed Hyperlink" xfId="34744" builtinId="9" hidden="1"/>
    <cellStyle name="Followed Hyperlink" xfId="34730" builtinId="9" hidden="1"/>
    <cellStyle name="Followed Hyperlink" xfId="34714" builtinId="9" hidden="1"/>
    <cellStyle name="Followed Hyperlink" xfId="34707" builtinId="9" hidden="1"/>
    <cellStyle name="Followed Hyperlink" xfId="34713" builtinId="9" hidden="1"/>
    <cellStyle name="Followed Hyperlink" xfId="34721" builtinId="9" hidden="1"/>
    <cellStyle name="Followed Hyperlink" xfId="34729" builtinId="9" hidden="1"/>
    <cellStyle name="Followed Hyperlink" xfId="34737" builtinId="9" hidden="1"/>
    <cellStyle name="Followed Hyperlink" xfId="34747" builtinId="9" hidden="1"/>
    <cellStyle name="Followed Hyperlink" xfId="34755" builtinId="9" hidden="1"/>
    <cellStyle name="Followed Hyperlink" xfId="34763" builtinId="9" hidden="1"/>
    <cellStyle name="Followed Hyperlink" xfId="34771" builtinId="9" hidden="1"/>
    <cellStyle name="Followed Hyperlink" xfId="34781" builtinId="9" hidden="1"/>
    <cellStyle name="Followed Hyperlink" xfId="34786" builtinId="9" hidden="1"/>
    <cellStyle name="Followed Hyperlink" xfId="34791" builtinId="9" hidden="1"/>
    <cellStyle name="Followed Hyperlink" xfId="34795" builtinId="9" hidden="1"/>
    <cellStyle name="Followed Hyperlink" xfId="34799" builtinId="9" hidden="1"/>
    <cellStyle name="Followed Hyperlink" xfId="34803" builtinId="9" hidden="1"/>
    <cellStyle name="Followed Hyperlink" xfId="34807" builtinId="9" hidden="1"/>
    <cellStyle name="Followed Hyperlink" xfId="34814" builtinId="9" hidden="1"/>
    <cellStyle name="Followed Hyperlink" xfId="34822" builtinId="9" hidden="1"/>
    <cellStyle name="Followed Hyperlink" xfId="34870" builtinId="9" hidden="1"/>
    <cellStyle name="Followed Hyperlink" xfId="34856" builtinId="9" hidden="1"/>
    <cellStyle name="Followed Hyperlink" xfId="34840" builtinId="9" hidden="1"/>
    <cellStyle name="Followed Hyperlink" xfId="34833" builtinId="9" hidden="1"/>
    <cellStyle name="Followed Hyperlink" xfId="34839" builtinId="9" hidden="1"/>
    <cellStyle name="Followed Hyperlink" xfId="34847" builtinId="9" hidden="1"/>
    <cellStyle name="Followed Hyperlink" xfId="34855" builtinId="9" hidden="1"/>
    <cellStyle name="Followed Hyperlink" xfId="34863" builtinId="9" hidden="1"/>
    <cellStyle name="Followed Hyperlink" xfId="34873" builtinId="9" hidden="1"/>
    <cellStyle name="Followed Hyperlink" xfId="34881" builtinId="9" hidden="1"/>
    <cellStyle name="Followed Hyperlink" xfId="34889" builtinId="9" hidden="1"/>
    <cellStyle name="Followed Hyperlink" xfId="34897" builtinId="9" hidden="1"/>
    <cellStyle name="Followed Hyperlink" xfId="34907" builtinId="9" hidden="1"/>
    <cellStyle name="Followed Hyperlink" xfId="34912" builtinId="9" hidden="1"/>
    <cellStyle name="Followed Hyperlink" xfId="34917" builtinId="9" hidden="1"/>
    <cellStyle name="Followed Hyperlink" xfId="34921" builtinId="9" hidden="1"/>
    <cellStyle name="Followed Hyperlink" xfId="34925" builtinId="9" hidden="1"/>
    <cellStyle name="Followed Hyperlink" xfId="34929" builtinId="9" hidden="1"/>
    <cellStyle name="Followed Hyperlink" xfId="34933" builtinId="9" hidden="1"/>
    <cellStyle name="Followed Hyperlink" xfId="34940" builtinId="9" hidden="1"/>
    <cellStyle name="Followed Hyperlink" xfId="34948" builtinId="9" hidden="1"/>
    <cellStyle name="Followed Hyperlink" xfId="34996" builtinId="9" hidden="1"/>
    <cellStyle name="Followed Hyperlink" xfId="34982" builtinId="9" hidden="1"/>
    <cellStyle name="Followed Hyperlink" xfId="34966" builtinId="9" hidden="1"/>
    <cellStyle name="Followed Hyperlink" xfId="34959" builtinId="9" hidden="1"/>
    <cellStyle name="Followed Hyperlink" xfId="34965" builtinId="9" hidden="1"/>
    <cellStyle name="Followed Hyperlink" xfId="34973" builtinId="9" hidden="1"/>
    <cellStyle name="Followed Hyperlink" xfId="34981" builtinId="9" hidden="1"/>
    <cellStyle name="Followed Hyperlink" xfId="34989" builtinId="9" hidden="1"/>
    <cellStyle name="Followed Hyperlink" xfId="34999" builtinId="9" hidden="1"/>
    <cellStyle name="Followed Hyperlink" xfId="35007" builtinId="9" hidden="1"/>
    <cellStyle name="Followed Hyperlink" xfId="35015" builtinId="9" hidden="1"/>
    <cellStyle name="Followed Hyperlink" xfId="35023" builtinId="9" hidden="1"/>
    <cellStyle name="Followed Hyperlink" xfId="35033" builtinId="9" hidden="1"/>
    <cellStyle name="Followed Hyperlink" xfId="35038" builtinId="9" hidden="1"/>
    <cellStyle name="Followed Hyperlink" xfId="35043" builtinId="9" hidden="1"/>
    <cellStyle name="Followed Hyperlink" xfId="35047" builtinId="9" hidden="1"/>
    <cellStyle name="Followed Hyperlink" xfId="35051" builtinId="9" hidden="1"/>
    <cellStyle name="Followed Hyperlink" xfId="35055" builtinId="9" hidden="1"/>
    <cellStyle name="Followed Hyperlink" xfId="35059" builtinId="9" hidden="1"/>
    <cellStyle name="Followed Hyperlink" xfId="35066" builtinId="9" hidden="1"/>
    <cellStyle name="Followed Hyperlink" xfId="35074" builtinId="9" hidden="1"/>
    <cellStyle name="Followed Hyperlink" xfId="35122" builtinId="9" hidden="1"/>
    <cellStyle name="Followed Hyperlink" xfId="35108" builtinId="9" hidden="1"/>
    <cellStyle name="Followed Hyperlink" xfId="35092" builtinId="9" hidden="1"/>
    <cellStyle name="Followed Hyperlink" xfId="35085" builtinId="9" hidden="1"/>
    <cellStyle name="Followed Hyperlink" xfId="35091" builtinId="9" hidden="1"/>
    <cellStyle name="Followed Hyperlink" xfId="35099" builtinId="9" hidden="1"/>
    <cellStyle name="Followed Hyperlink" xfId="35107" builtinId="9" hidden="1"/>
    <cellStyle name="Followed Hyperlink" xfId="35115" builtinId="9" hidden="1"/>
    <cellStyle name="Followed Hyperlink" xfId="35125" builtinId="9" hidden="1"/>
    <cellStyle name="Followed Hyperlink" xfId="35133" builtinId="9" hidden="1"/>
    <cellStyle name="Followed Hyperlink" xfId="35141" builtinId="9" hidden="1"/>
    <cellStyle name="Followed Hyperlink" xfId="35149" builtinId="9" hidden="1"/>
    <cellStyle name="Followed Hyperlink" xfId="35159" builtinId="9" hidden="1"/>
    <cellStyle name="Followed Hyperlink" xfId="35164" builtinId="9" hidden="1"/>
    <cellStyle name="Followed Hyperlink" xfId="35169" builtinId="9" hidden="1"/>
    <cellStyle name="Followed Hyperlink" xfId="35173" builtinId="9" hidden="1"/>
    <cellStyle name="Followed Hyperlink" xfId="35177" builtinId="9" hidden="1"/>
    <cellStyle name="Followed Hyperlink" xfId="35181" builtinId="9" hidden="1"/>
    <cellStyle name="Followed Hyperlink" xfId="35185" builtinId="9" hidden="1"/>
    <cellStyle name="Followed Hyperlink" xfId="35192" builtinId="9" hidden="1"/>
    <cellStyle name="Followed Hyperlink" xfId="35200" builtinId="9" hidden="1"/>
    <cellStyle name="Followed Hyperlink" xfId="35248" builtinId="9" hidden="1"/>
    <cellStyle name="Followed Hyperlink" xfId="35234" builtinId="9" hidden="1"/>
    <cellStyle name="Followed Hyperlink" xfId="35218" builtinId="9" hidden="1"/>
    <cellStyle name="Followed Hyperlink" xfId="35211" builtinId="9" hidden="1"/>
    <cellStyle name="Followed Hyperlink" xfId="35217" builtinId="9" hidden="1"/>
    <cellStyle name="Followed Hyperlink" xfId="35225" builtinId="9" hidden="1"/>
    <cellStyle name="Followed Hyperlink" xfId="35233" builtinId="9" hidden="1"/>
    <cellStyle name="Followed Hyperlink" xfId="35241" builtinId="9" hidden="1"/>
    <cellStyle name="Followed Hyperlink" xfId="35251" builtinId="9" hidden="1"/>
    <cellStyle name="Followed Hyperlink" xfId="35259" builtinId="9" hidden="1"/>
    <cellStyle name="Followed Hyperlink" xfId="35267" builtinId="9" hidden="1"/>
    <cellStyle name="Followed Hyperlink" xfId="35275" builtinId="9" hidden="1"/>
    <cellStyle name="Followed Hyperlink" xfId="35285" builtinId="9" hidden="1"/>
    <cellStyle name="Followed Hyperlink" xfId="35290" builtinId="9" hidden="1"/>
    <cellStyle name="Followed Hyperlink" xfId="35295" builtinId="9" hidden="1"/>
    <cellStyle name="Followed Hyperlink" xfId="35299" builtinId="9" hidden="1"/>
    <cellStyle name="Followed Hyperlink" xfId="35303" builtinId="9" hidden="1"/>
    <cellStyle name="Followed Hyperlink" xfId="35307" builtinId="9" hidden="1"/>
    <cellStyle name="Followed Hyperlink" xfId="35311" builtinId="9" hidden="1"/>
    <cellStyle name="Followed Hyperlink" xfId="35318" builtinId="9" hidden="1"/>
    <cellStyle name="Followed Hyperlink" xfId="35326" builtinId="9" hidden="1"/>
    <cellStyle name="Followed Hyperlink" xfId="35374" builtinId="9" hidden="1"/>
    <cellStyle name="Followed Hyperlink" xfId="35360" builtinId="9" hidden="1"/>
    <cellStyle name="Followed Hyperlink" xfId="35344" builtinId="9" hidden="1"/>
    <cellStyle name="Followed Hyperlink" xfId="35337" builtinId="9" hidden="1"/>
    <cellStyle name="Followed Hyperlink" xfId="35343" builtinId="9" hidden="1"/>
    <cellStyle name="Followed Hyperlink" xfId="35351" builtinId="9" hidden="1"/>
    <cellStyle name="Followed Hyperlink" xfId="35359" builtinId="9" hidden="1"/>
    <cellStyle name="Followed Hyperlink" xfId="35367" builtinId="9" hidden="1"/>
    <cellStyle name="Followed Hyperlink" xfId="35377" builtinId="9" hidden="1"/>
    <cellStyle name="Followed Hyperlink" xfId="35385" builtinId="9" hidden="1"/>
    <cellStyle name="Followed Hyperlink" xfId="35393" builtinId="9" hidden="1"/>
    <cellStyle name="Followed Hyperlink" xfId="35401" builtinId="9" hidden="1"/>
    <cellStyle name="Followed Hyperlink" xfId="35411" builtinId="9" hidden="1"/>
    <cellStyle name="Followed Hyperlink" xfId="35416" builtinId="9" hidden="1"/>
    <cellStyle name="Followed Hyperlink" xfId="35421" builtinId="9" hidden="1"/>
    <cellStyle name="Followed Hyperlink" xfId="35425" builtinId="9" hidden="1"/>
    <cellStyle name="Followed Hyperlink" xfId="35429" builtinId="9" hidden="1"/>
    <cellStyle name="Followed Hyperlink" xfId="35433" builtinId="9" hidden="1"/>
    <cellStyle name="Followed Hyperlink" xfId="35437" builtinId="9" hidden="1"/>
    <cellStyle name="Followed Hyperlink" xfId="35444" builtinId="9" hidden="1"/>
    <cellStyle name="Followed Hyperlink" xfId="35452" builtinId="9" hidden="1"/>
    <cellStyle name="Followed Hyperlink" xfId="35500" builtinId="9" hidden="1"/>
    <cellStyle name="Followed Hyperlink" xfId="35486" builtinId="9" hidden="1"/>
    <cellStyle name="Followed Hyperlink" xfId="35470" builtinId="9" hidden="1"/>
    <cellStyle name="Followed Hyperlink" xfId="35463" builtinId="9" hidden="1"/>
    <cellStyle name="Followed Hyperlink" xfId="35469" builtinId="9" hidden="1"/>
    <cellStyle name="Followed Hyperlink" xfId="35477" builtinId="9" hidden="1"/>
    <cellStyle name="Followed Hyperlink" xfId="35485" builtinId="9" hidden="1"/>
    <cellStyle name="Followed Hyperlink" xfId="35493" builtinId="9" hidden="1"/>
    <cellStyle name="Followed Hyperlink" xfId="35503" builtinId="9" hidden="1"/>
    <cellStyle name="Followed Hyperlink" xfId="35511" builtinId="9" hidden="1"/>
    <cellStyle name="Followed Hyperlink" xfId="35519" builtinId="9" hidden="1"/>
    <cellStyle name="Followed Hyperlink" xfId="35527" builtinId="9" hidden="1"/>
    <cellStyle name="Followed Hyperlink" xfId="35537" builtinId="9" hidden="1"/>
    <cellStyle name="Followed Hyperlink" xfId="35542" builtinId="9" hidden="1"/>
    <cellStyle name="Followed Hyperlink" xfId="35547" builtinId="9" hidden="1"/>
    <cellStyle name="Followed Hyperlink" xfId="35551" builtinId="9" hidden="1"/>
    <cellStyle name="Followed Hyperlink" xfId="35555" builtinId="9" hidden="1"/>
    <cellStyle name="Followed Hyperlink" xfId="35559" builtinId="9" hidden="1"/>
    <cellStyle name="Followed Hyperlink" xfId="35563" builtinId="9" hidden="1"/>
    <cellStyle name="Followed Hyperlink" xfId="35570" builtinId="9" hidden="1"/>
    <cellStyle name="Followed Hyperlink" xfId="35578" builtinId="9" hidden="1"/>
    <cellStyle name="Followed Hyperlink" xfId="35626" builtinId="9" hidden="1"/>
    <cellStyle name="Followed Hyperlink" xfId="35612" builtinId="9" hidden="1"/>
    <cellStyle name="Followed Hyperlink" xfId="35596" builtinId="9" hidden="1"/>
    <cellStyle name="Followed Hyperlink" xfId="35589" builtinId="9" hidden="1"/>
    <cellStyle name="Followed Hyperlink" xfId="35595" builtinId="9" hidden="1"/>
    <cellStyle name="Followed Hyperlink" xfId="35603" builtinId="9" hidden="1"/>
    <cellStyle name="Followed Hyperlink" xfId="35611" builtinId="9" hidden="1"/>
    <cellStyle name="Followed Hyperlink" xfId="35619" builtinId="9" hidden="1"/>
    <cellStyle name="Followed Hyperlink" xfId="35629" builtinId="9" hidden="1"/>
    <cellStyle name="Followed Hyperlink" xfId="35637" builtinId="9" hidden="1"/>
    <cellStyle name="Followed Hyperlink" xfId="35645" builtinId="9" hidden="1"/>
    <cellStyle name="Followed Hyperlink" xfId="35653" builtinId="9" hidden="1"/>
    <cellStyle name="Followed Hyperlink" xfId="35663" builtinId="9" hidden="1"/>
    <cellStyle name="Followed Hyperlink" xfId="35668" builtinId="9" hidden="1"/>
    <cellStyle name="Followed Hyperlink" xfId="35673" builtinId="9" hidden="1"/>
    <cellStyle name="Followed Hyperlink" xfId="35677" builtinId="9" hidden="1"/>
    <cellStyle name="Followed Hyperlink" xfId="35681" builtinId="9" hidden="1"/>
    <cellStyle name="Followed Hyperlink" xfId="35685" builtinId="9" hidden="1"/>
    <cellStyle name="Followed Hyperlink" xfId="35689" builtinId="9" hidden="1"/>
    <cellStyle name="Followed Hyperlink" xfId="35696" builtinId="9" hidden="1"/>
    <cellStyle name="Followed Hyperlink" xfId="35704" builtinId="9" hidden="1"/>
    <cellStyle name="Followed Hyperlink" xfId="35752" builtinId="9" hidden="1"/>
    <cellStyle name="Followed Hyperlink" xfId="35738" builtinId="9" hidden="1"/>
    <cellStyle name="Followed Hyperlink" xfId="35722" builtinId="9" hidden="1"/>
    <cellStyle name="Followed Hyperlink" xfId="35715" builtinId="9" hidden="1"/>
    <cellStyle name="Followed Hyperlink" xfId="35721" builtinId="9" hidden="1"/>
    <cellStyle name="Followed Hyperlink" xfId="35729" builtinId="9" hidden="1"/>
    <cellStyle name="Followed Hyperlink" xfId="35737" builtinId="9" hidden="1"/>
    <cellStyle name="Followed Hyperlink" xfId="35745" builtinId="9" hidden="1"/>
    <cellStyle name="Followed Hyperlink" xfId="35755" builtinId="9" hidden="1"/>
    <cellStyle name="Followed Hyperlink" xfId="35763" builtinId="9" hidden="1"/>
    <cellStyle name="Followed Hyperlink" xfId="35771" builtinId="9" hidden="1"/>
    <cellStyle name="Followed Hyperlink" xfId="35779" builtinId="9" hidden="1"/>
    <cellStyle name="Followed Hyperlink" xfId="35789" builtinId="9" hidden="1"/>
    <cellStyle name="Followed Hyperlink" xfId="35794" builtinId="9" hidden="1"/>
    <cellStyle name="Followed Hyperlink" xfId="35799" builtinId="9" hidden="1"/>
    <cellStyle name="Followed Hyperlink" xfId="35803" builtinId="9" hidden="1"/>
    <cellStyle name="Followed Hyperlink" xfId="35807" builtinId="9" hidden="1"/>
    <cellStyle name="Followed Hyperlink" xfId="35811" builtinId="9" hidden="1"/>
    <cellStyle name="Followed Hyperlink" xfId="35815" builtinId="9" hidden="1"/>
    <cellStyle name="Followed Hyperlink" xfId="35822" builtinId="9" hidden="1"/>
    <cellStyle name="Followed Hyperlink" xfId="35830" builtinId="9" hidden="1"/>
    <cellStyle name="Followed Hyperlink" xfId="35878" builtinId="9" hidden="1"/>
    <cellStyle name="Followed Hyperlink" xfId="35864" builtinId="9" hidden="1"/>
    <cellStyle name="Followed Hyperlink" xfId="35848" builtinId="9" hidden="1"/>
    <cellStyle name="Followed Hyperlink" xfId="35841" builtinId="9" hidden="1"/>
    <cellStyle name="Followed Hyperlink" xfId="35847" builtinId="9" hidden="1"/>
    <cellStyle name="Followed Hyperlink" xfId="35855" builtinId="9" hidden="1"/>
    <cellStyle name="Followed Hyperlink" xfId="35863" builtinId="9" hidden="1"/>
    <cellStyle name="Followed Hyperlink" xfId="35871" builtinId="9" hidden="1"/>
    <cellStyle name="Followed Hyperlink" xfId="35881" builtinId="9" hidden="1"/>
    <cellStyle name="Followed Hyperlink" xfId="35889" builtinId="9" hidden="1"/>
    <cellStyle name="Followed Hyperlink" xfId="35897" builtinId="9" hidden="1"/>
    <cellStyle name="Followed Hyperlink" xfId="35905" builtinId="9" hidden="1"/>
    <cellStyle name="Followed Hyperlink" xfId="35915" builtinId="9" hidden="1"/>
    <cellStyle name="Followed Hyperlink" xfId="35920" builtinId="9" hidden="1"/>
    <cellStyle name="Followed Hyperlink" xfId="35925" builtinId="9" hidden="1"/>
    <cellStyle name="Followed Hyperlink" xfId="35929" builtinId="9" hidden="1"/>
    <cellStyle name="Followed Hyperlink" xfId="35933" builtinId="9" hidden="1"/>
    <cellStyle name="Followed Hyperlink" xfId="35937" builtinId="9" hidden="1"/>
    <cellStyle name="Followed Hyperlink" xfId="35941" builtinId="9" hidden="1"/>
    <cellStyle name="Followed Hyperlink" xfId="35948" builtinId="9" hidden="1"/>
    <cellStyle name="Followed Hyperlink" xfId="35956" builtinId="9" hidden="1"/>
    <cellStyle name="Followed Hyperlink" xfId="36004" builtinId="9" hidden="1"/>
    <cellStyle name="Followed Hyperlink" xfId="35990" builtinId="9" hidden="1"/>
    <cellStyle name="Followed Hyperlink" xfId="35974" builtinId="9" hidden="1"/>
    <cellStyle name="Followed Hyperlink" xfId="35967" builtinId="9" hidden="1"/>
    <cellStyle name="Followed Hyperlink" xfId="35973" builtinId="9" hidden="1"/>
    <cellStyle name="Followed Hyperlink" xfId="35981" builtinId="9" hidden="1"/>
    <cellStyle name="Followed Hyperlink" xfId="35989" builtinId="9" hidden="1"/>
    <cellStyle name="Followed Hyperlink" xfId="35997" builtinId="9" hidden="1"/>
    <cellStyle name="Followed Hyperlink" xfId="36007" builtinId="9" hidden="1"/>
    <cellStyle name="Followed Hyperlink" xfId="36015" builtinId="9" hidden="1"/>
    <cellStyle name="Followed Hyperlink" xfId="36023" builtinId="9" hidden="1"/>
    <cellStyle name="Followed Hyperlink" xfId="36031" builtinId="9" hidden="1"/>
    <cellStyle name="Followed Hyperlink" xfId="36041" builtinId="9" hidden="1"/>
    <cellStyle name="Followed Hyperlink" xfId="36046" builtinId="9" hidden="1"/>
    <cellStyle name="Followed Hyperlink" xfId="36051" builtinId="9" hidden="1"/>
    <cellStyle name="Followed Hyperlink" xfId="36055" builtinId="9" hidden="1"/>
    <cellStyle name="Followed Hyperlink" xfId="36059" builtinId="9" hidden="1"/>
    <cellStyle name="Followed Hyperlink" xfId="36063" builtinId="9" hidden="1"/>
    <cellStyle name="Followed Hyperlink" xfId="36067" builtinId="9" hidden="1"/>
    <cellStyle name="Followed Hyperlink" xfId="36074" builtinId="9" hidden="1"/>
    <cellStyle name="Followed Hyperlink" xfId="36082" builtinId="9" hidden="1"/>
    <cellStyle name="Followed Hyperlink" xfId="36130" builtinId="9" hidden="1"/>
    <cellStyle name="Followed Hyperlink" xfId="36116" builtinId="9" hidden="1"/>
    <cellStyle name="Followed Hyperlink" xfId="36100" builtinId="9" hidden="1"/>
    <cellStyle name="Followed Hyperlink" xfId="36093" builtinId="9" hidden="1"/>
    <cellStyle name="Followed Hyperlink" xfId="36099" builtinId="9" hidden="1"/>
    <cellStyle name="Followed Hyperlink" xfId="36107" builtinId="9" hidden="1"/>
    <cellStyle name="Followed Hyperlink" xfId="36115" builtinId="9" hidden="1"/>
    <cellStyle name="Followed Hyperlink" xfId="36123" builtinId="9" hidden="1"/>
    <cellStyle name="Followed Hyperlink" xfId="36133" builtinId="9" hidden="1"/>
    <cellStyle name="Followed Hyperlink" xfId="36141" builtinId="9" hidden="1"/>
    <cellStyle name="Followed Hyperlink" xfId="36149" builtinId="9" hidden="1"/>
    <cellStyle name="Followed Hyperlink" xfId="36157" builtinId="9" hidden="1"/>
    <cellStyle name="Followed Hyperlink" xfId="36167" builtinId="9" hidden="1"/>
    <cellStyle name="Followed Hyperlink" xfId="36172" builtinId="9" hidden="1"/>
    <cellStyle name="Followed Hyperlink" xfId="36177" builtinId="9" hidden="1"/>
    <cellStyle name="Followed Hyperlink" xfId="36181" builtinId="9" hidden="1"/>
    <cellStyle name="Followed Hyperlink" xfId="36185" builtinId="9" hidden="1"/>
    <cellStyle name="Followed Hyperlink" xfId="36189" builtinId="9" hidden="1"/>
    <cellStyle name="Followed Hyperlink" xfId="36193" builtinId="9" hidden="1"/>
    <cellStyle name="Followed Hyperlink" xfId="36200" builtinId="9" hidden="1"/>
    <cellStyle name="Followed Hyperlink" xfId="36208" builtinId="9" hidden="1"/>
    <cellStyle name="Followed Hyperlink" xfId="36256" builtinId="9" hidden="1"/>
    <cellStyle name="Followed Hyperlink" xfId="36242" builtinId="9" hidden="1"/>
    <cellStyle name="Followed Hyperlink" xfId="36226" builtinId="9" hidden="1"/>
    <cellStyle name="Followed Hyperlink" xfId="36219" builtinId="9" hidden="1"/>
    <cellStyle name="Followed Hyperlink" xfId="36225" builtinId="9" hidden="1"/>
    <cellStyle name="Followed Hyperlink" xfId="36233" builtinId="9" hidden="1"/>
    <cellStyle name="Followed Hyperlink" xfId="36241" builtinId="9" hidden="1"/>
    <cellStyle name="Followed Hyperlink" xfId="36249" builtinId="9" hidden="1"/>
    <cellStyle name="Followed Hyperlink" xfId="36259" builtinId="9" hidden="1"/>
    <cellStyle name="Followed Hyperlink" xfId="36267" builtinId="9" hidden="1"/>
    <cellStyle name="Followed Hyperlink" xfId="36275" builtinId="9" hidden="1"/>
    <cellStyle name="Followed Hyperlink" xfId="36283" builtinId="9" hidden="1"/>
    <cellStyle name="Followed Hyperlink" xfId="36293" builtinId="9" hidden="1"/>
    <cellStyle name="Followed Hyperlink" xfId="36298" builtinId="9" hidden="1"/>
    <cellStyle name="Followed Hyperlink" xfId="36303" builtinId="9" hidden="1"/>
    <cellStyle name="Followed Hyperlink" xfId="36307" builtinId="9" hidden="1"/>
    <cellStyle name="Followed Hyperlink" xfId="36311" builtinId="9" hidden="1"/>
    <cellStyle name="Followed Hyperlink" xfId="36315" builtinId="9" hidden="1"/>
    <cellStyle name="Followed Hyperlink" xfId="36319" builtinId="9" hidden="1"/>
    <cellStyle name="Followed Hyperlink" xfId="36326" builtinId="9" hidden="1"/>
    <cellStyle name="Followed Hyperlink" xfId="36334" builtinId="9" hidden="1"/>
    <cellStyle name="Followed Hyperlink" xfId="36382" builtinId="9" hidden="1"/>
    <cellStyle name="Followed Hyperlink" xfId="36368" builtinId="9" hidden="1"/>
    <cellStyle name="Followed Hyperlink" xfId="36352" builtinId="9" hidden="1"/>
    <cellStyle name="Followed Hyperlink" xfId="36345" builtinId="9" hidden="1"/>
    <cellStyle name="Followed Hyperlink" xfId="36351" builtinId="9" hidden="1"/>
    <cellStyle name="Followed Hyperlink" xfId="36359" builtinId="9" hidden="1"/>
    <cellStyle name="Followed Hyperlink" xfId="36367" builtinId="9" hidden="1"/>
    <cellStyle name="Followed Hyperlink" xfId="36375" builtinId="9" hidden="1"/>
    <cellStyle name="Followed Hyperlink" xfId="36385" builtinId="9" hidden="1"/>
    <cellStyle name="Followed Hyperlink" xfId="36393" builtinId="9" hidden="1"/>
    <cellStyle name="Followed Hyperlink" xfId="36401" builtinId="9" hidden="1"/>
    <cellStyle name="Followed Hyperlink" xfId="36409" builtinId="9" hidden="1"/>
    <cellStyle name="Followed Hyperlink" xfId="36419" builtinId="9" hidden="1"/>
    <cellStyle name="Followed Hyperlink" xfId="36424" builtinId="9" hidden="1"/>
    <cellStyle name="Followed Hyperlink" xfId="36429" builtinId="9" hidden="1"/>
    <cellStyle name="Followed Hyperlink" xfId="36433" builtinId="9" hidden="1"/>
    <cellStyle name="Followed Hyperlink" xfId="36437" builtinId="9" hidden="1"/>
    <cellStyle name="Followed Hyperlink" xfId="36441" builtinId="9" hidden="1"/>
    <cellStyle name="Followed Hyperlink" xfId="36445" builtinId="9" hidden="1"/>
    <cellStyle name="Followed Hyperlink" xfId="36452" builtinId="9" hidden="1"/>
    <cellStyle name="Followed Hyperlink" xfId="36460" builtinId="9" hidden="1"/>
    <cellStyle name="Followed Hyperlink" xfId="36508" builtinId="9" hidden="1"/>
    <cellStyle name="Followed Hyperlink" xfId="36494" builtinId="9" hidden="1"/>
    <cellStyle name="Followed Hyperlink" xfId="36478" builtinId="9" hidden="1"/>
    <cellStyle name="Followed Hyperlink" xfId="36471" builtinId="9" hidden="1"/>
    <cellStyle name="Followed Hyperlink" xfId="36477" builtinId="9" hidden="1"/>
    <cellStyle name="Followed Hyperlink" xfId="36485" builtinId="9" hidden="1"/>
    <cellStyle name="Followed Hyperlink" xfId="36493" builtinId="9" hidden="1"/>
    <cellStyle name="Followed Hyperlink" xfId="36501" builtinId="9" hidden="1"/>
    <cellStyle name="Followed Hyperlink" xfId="36511" builtinId="9" hidden="1"/>
    <cellStyle name="Followed Hyperlink" xfId="36519" builtinId="9" hidden="1"/>
    <cellStyle name="Followed Hyperlink" xfId="36527" builtinId="9" hidden="1"/>
    <cellStyle name="Followed Hyperlink" xfId="36535" builtinId="9" hidden="1"/>
    <cellStyle name="Followed Hyperlink" xfId="36545" builtinId="9" hidden="1"/>
    <cellStyle name="Followed Hyperlink" xfId="36550" builtinId="9" hidden="1"/>
    <cellStyle name="Followed Hyperlink" xfId="36555" builtinId="9" hidden="1"/>
    <cellStyle name="Followed Hyperlink" xfId="36559" builtinId="9" hidden="1"/>
    <cellStyle name="Followed Hyperlink" xfId="36563" builtinId="9" hidden="1"/>
    <cellStyle name="Followed Hyperlink" xfId="36567" builtinId="9" hidden="1"/>
    <cellStyle name="Followed Hyperlink" xfId="36571" builtinId="9" hidden="1"/>
    <cellStyle name="Followed Hyperlink" xfId="36578" builtinId="9" hidden="1"/>
    <cellStyle name="Followed Hyperlink" xfId="36586" builtinId="9" hidden="1"/>
    <cellStyle name="Followed Hyperlink" xfId="36634" builtinId="9" hidden="1"/>
    <cellStyle name="Followed Hyperlink" xfId="36620" builtinId="9" hidden="1"/>
    <cellStyle name="Followed Hyperlink" xfId="36604" builtinId="9" hidden="1"/>
    <cellStyle name="Followed Hyperlink" xfId="36597" builtinId="9" hidden="1"/>
    <cellStyle name="Followed Hyperlink" xfId="36603" builtinId="9" hidden="1"/>
    <cellStyle name="Followed Hyperlink" xfId="36611" builtinId="9" hidden="1"/>
    <cellStyle name="Followed Hyperlink" xfId="36619" builtinId="9" hidden="1"/>
    <cellStyle name="Followed Hyperlink" xfId="36627" builtinId="9" hidden="1"/>
    <cellStyle name="Followed Hyperlink" xfId="36637" builtinId="9" hidden="1"/>
    <cellStyle name="Followed Hyperlink" xfId="36645" builtinId="9" hidden="1"/>
    <cellStyle name="Followed Hyperlink" xfId="36653" builtinId="9" hidden="1"/>
    <cellStyle name="Followed Hyperlink" xfId="36661" builtinId="9" hidden="1"/>
    <cellStyle name="Followed Hyperlink" xfId="36671" builtinId="9" hidden="1"/>
    <cellStyle name="Followed Hyperlink" xfId="36676" builtinId="9" hidden="1"/>
    <cellStyle name="Followed Hyperlink" xfId="36681" builtinId="9" hidden="1"/>
    <cellStyle name="Followed Hyperlink" xfId="36685" builtinId="9" hidden="1"/>
    <cellStyle name="Followed Hyperlink" xfId="36689" builtinId="9" hidden="1"/>
    <cellStyle name="Followed Hyperlink" xfId="36693" builtinId="9" hidden="1"/>
    <cellStyle name="Followed Hyperlink" xfId="36697" builtinId="9" hidden="1"/>
    <cellStyle name="Followed Hyperlink" xfId="36704" builtinId="9" hidden="1"/>
    <cellStyle name="Followed Hyperlink" xfId="36712" builtinId="9" hidden="1"/>
    <cellStyle name="Followed Hyperlink" xfId="36760" builtinId="9" hidden="1"/>
    <cellStyle name="Followed Hyperlink" xfId="36746" builtinId="9" hidden="1"/>
    <cellStyle name="Followed Hyperlink" xfId="36730" builtinId="9" hidden="1"/>
    <cellStyle name="Followed Hyperlink" xfId="36723" builtinId="9" hidden="1"/>
    <cellStyle name="Followed Hyperlink" xfId="36729" builtinId="9" hidden="1"/>
    <cellStyle name="Followed Hyperlink" xfId="36737" builtinId="9" hidden="1"/>
    <cellStyle name="Followed Hyperlink" xfId="36745" builtinId="9" hidden="1"/>
    <cellStyle name="Followed Hyperlink" xfId="36753" builtinId="9" hidden="1"/>
    <cellStyle name="Followed Hyperlink" xfId="36763" builtinId="9" hidden="1"/>
    <cellStyle name="Followed Hyperlink" xfId="36771" builtinId="9" hidden="1"/>
    <cellStyle name="Followed Hyperlink" xfId="36779" builtinId="9" hidden="1"/>
    <cellStyle name="Followed Hyperlink" xfId="36787" builtinId="9" hidden="1"/>
    <cellStyle name="Followed Hyperlink" xfId="36797" builtinId="9" hidden="1"/>
    <cellStyle name="Followed Hyperlink" xfId="36802" builtinId="9" hidden="1"/>
    <cellStyle name="Followed Hyperlink" xfId="36807" builtinId="9" hidden="1"/>
    <cellStyle name="Followed Hyperlink" xfId="36811" builtinId="9" hidden="1"/>
    <cellStyle name="Followed Hyperlink" xfId="36815" builtinId="9" hidden="1"/>
    <cellStyle name="Followed Hyperlink" xfId="36819" builtinId="9" hidden="1"/>
    <cellStyle name="Followed Hyperlink" xfId="36823" builtinId="9" hidden="1"/>
    <cellStyle name="Followed Hyperlink" xfId="36830" builtinId="9" hidden="1"/>
    <cellStyle name="Followed Hyperlink" xfId="36838" builtinId="9" hidden="1"/>
    <cellStyle name="Followed Hyperlink" xfId="36886" builtinId="9" hidden="1"/>
    <cellStyle name="Followed Hyperlink" xfId="36872" builtinId="9" hidden="1"/>
    <cellStyle name="Followed Hyperlink" xfId="36856" builtinId="9" hidden="1"/>
    <cellStyle name="Followed Hyperlink" xfId="36849" builtinId="9" hidden="1"/>
    <cellStyle name="Followed Hyperlink" xfId="36855" builtinId="9" hidden="1"/>
    <cellStyle name="Followed Hyperlink" xfId="36863" builtinId="9" hidden="1"/>
    <cellStyle name="Followed Hyperlink" xfId="36871" builtinId="9" hidden="1"/>
    <cellStyle name="Followed Hyperlink" xfId="36879" builtinId="9" hidden="1"/>
    <cellStyle name="Followed Hyperlink" xfId="36889" builtinId="9" hidden="1"/>
    <cellStyle name="Followed Hyperlink" xfId="36897" builtinId="9" hidden="1"/>
    <cellStyle name="Followed Hyperlink" xfId="36905" builtinId="9" hidden="1"/>
    <cellStyle name="Followed Hyperlink" xfId="36913" builtinId="9" hidden="1"/>
    <cellStyle name="Followed Hyperlink" xfId="36923" builtinId="9" hidden="1"/>
    <cellStyle name="Followed Hyperlink" xfId="36928" builtinId="9" hidden="1"/>
    <cellStyle name="Followed Hyperlink" xfId="36933" builtinId="9" hidden="1"/>
    <cellStyle name="Followed Hyperlink" xfId="36937" builtinId="9" hidden="1"/>
    <cellStyle name="Followed Hyperlink" xfId="36941" builtinId="9" hidden="1"/>
    <cellStyle name="Followed Hyperlink" xfId="36945" builtinId="9" hidden="1"/>
    <cellStyle name="Followed Hyperlink" xfId="36949" builtinId="9" hidden="1"/>
    <cellStyle name="Followed Hyperlink" xfId="36956" builtinId="9" hidden="1"/>
    <cellStyle name="Followed Hyperlink" xfId="36964" builtinId="9" hidden="1"/>
    <cellStyle name="Followed Hyperlink" xfId="37012" builtinId="9" hidden="1"/>
    <cellStyle name="Followed Hyperlink" xfId="36998" builtinId="9" hidden="1"/>
    <cellStyle name="Followed Hyperlink" xfId="36982" builtinId="9" hidden="1"/>
    <cellStyle name="Followed Hyperlink" xfId="36975" builtinId="9" hidden="1"/>
    <cellStyle name="Followed Hyperlink" xfId="36981" builtinId="9" hidden="1"/>
    <cellStyle name="Followed Hyperlink" xfId="36989" builtinId="9" hidden="1"/>
    <cellStyle name="Followed Hyperlink" xfId="36997" builtinId="9" hidden="1"/>
    <cellStyle name="Followed Hyperlink" xfId="37005" builtinId="9" hidden="1"/>
    <cellStyle name="Followed Hyperlink" xfId="37015" builtinId="9" hidden="1"/>
    <cellStyle name="Followed Hyperlink" xfId="37023" builtinId="9" hidden="1"/>
    <cellStyle name="Followed Hyperlink" xfId="37031" builtinId="9" hidden="1"/>
    <cellStyle name="Followed Hyperlink" xfId="37039" builtinId="9" hidden="1"/>
    <cellStyle name="Followed Hyperlink" xfId="37049" builtinId="9" hidden="1"/>
    <cellStyle name="Followed Hyperlink" xfId="37054" builtinId="9" hidden="1"/>
    <cellStyle name="Followed Hyperlink" xfId="37059" builtinId="9" hidden="1"/>
    <cellStyle name="Followed Hyperlink" xfId="37063" builtinId="9" hidden="1"/>
    <cellStyle name="Followed Hyperlink" xfId="37067" builtinId="9" hidden="1"/>
    <cellStyle name="Followed Hyperlink" xfId="37071" builtinId="9" hidden="1"/>
    <cellStyle name="Followed Hyperlink" xfId="37075" builtinId="9" hidden="1"/>
    <cellStyle name="Followed Hyperlink" xfId="37082" builtinId="9" hidden="1"/>
    <cellStyle name="Followed Hyperlink" xfId="37090" builtinId="9" hidden="1"/>
    <cellStyle name="Followed Hyperlink" xfId="37138" builtinId="9" hidden="1"/>
    <cellStyle name="Followed Hyperlink" xfId="37124" builtinId="9" hidden="1"/>
    <cellStyle name="Followed Hyperlink" xfId="37108" builtinId="9" hidden="1"/>
    <cellStyle name="Followed Hyperlink" xfId="37101" builtinId="9" hidden="1"/>
    <cellStyle name="Followed Hyperlink" xfId="37107" builtinId="9" hidden="1"/>
    <cellStyle name="Followed Hyperlink" xfId="37115" builtinId="9" hidden="1"/>
    <cellStyle name="Followed Hyperlink" xfId="37123" builtinId="9" hidden="1"/>
    <cellStyle name="Followed Hyperlink" xfId="37131" builtinId="9" hidden="1"/>
    <cellStyle name="Followed Hyperlink" xfId="37141" builtinId="9" hidden="1"/>
    <cellStyle name="Followed Hyperlink" xfId="37149" builtinId="9" hidden="1"/>
    <cellStyle name="Followed Hyperlink" xfId="37157" builtinId="9" hidden="1"/>
    <cellStyle name="Followed Hyperlink" xfId="37165" builtinId="9" hidden="1"/>
    <cellStyle name="Followed Hyperlink" xfId="37175" builtinId="9" hidden="1"/>
    <cellStyle name="Followed Hyperlink" xfId="37180" builtinId="9" hidden="1"/>
    <cellStyle name="Followed Hyperlink" xfId="37185" builtinId="9" hidden="1"/>
    <cellStyle name="Followed Hyperlink" xfId="37189" builtinId="9" hidden="1"/>
    <cellStyle name="Followed Hyperlink" xfId="37193" builtinId="9" hidden="1"/>
    <cellStyle name="Followed Hyperlink" xfId="37197" builtinId="9" hidden="1"/>
    <cellStyle name="Followed Hyperlink" xfId="37201" builtinId="9" hidden="1"/>
    <cellStyle name="Followed Hyperlink" xfId="37208" builtinId="9" hidden="1"/>
    <cellStyle name="Followed Hyperlink" xfId="37216" builtinId="9" hidden="1"/>
    <cellStyle name="Followed Hyperlink" xfId="37264" builtinId="9" hidden="1"/>
    <cellStyle name="Followed Hyperlink" xfId="37250" builtinId="9" hidden="1"/>
    <cellStyle name="Followed Hyperlink" xfId="37234" builtinId="9" hidden="1"/>
    <cellStyle name="Followed Hyperlink" xfId="37227" builtinId="9" hidden="1"/>
    <cellStyle name="Followed Hyperlink" xfId="37233" builtinId="9" hidden="1"/>
    <cellStyle name="Followed Hyperlink" xfId="37241" builtinId="9" hidden="1"/>
    <cellStyle name="Followed Hyperlink" xfId="37249" builtinId="9" hidden="1"/>
    <cellStyle name="Followed Hyperlink" xfId="37257" builtinId="9" hidden="1"/>
    <cellStyle name="Followed Hyperlink" xfId="37267" builtinId="9" hidden="1"/>
    <cellStyle name="Followed Hyperlink" xfId="37275" builtinId="9" hidden="1"/>
    <cellStyle name="Followed Hyperlink" xfId="37283" builtinId="9" hidden="1"/>
    <cellStyle name="Followed Hyperlink" xfId="37291" builtinId="9" hidden="1"/>
    <cellStyle name="Followed Hyperlink" xfId="37301" builtinId="9" hidden="1"/>
    <cellStyle name="Followed Hyperlink" xfId="37306" builtinId="9" hidden="1"/>
    <cellStyle name="Followed Hyperlink" xfId="37311" builtinId="9" hidden="1"/>
    <cellStyle name="Followed Hyperlink" xfId="37315" builtinId="9" hidden="1"/>
    <cellStyle name="Followed Hyperlink" xfId="37319" builtinId="9" hidden="1"/>
    <cellStyle name="Followed Hyperlink" xfId="37323" builtinId="9" hidden="1"/>
    <cellStyle name="Followed Hyperlink" xfId="37327" builtinId="9" hidden="1"/>
    <cellStyle name="Followed Hyperlink" xfId="37334" builtinId="9" hidden="1"/>
    <cellStyle name="Followed Hyperlink" xfId="37342" builtinId="9" hidden="1"/>
    <cellStyle name="Followed Hyperlink" xfId="37390" builtinId="9" hidden="1"/>
    <cellStyle name="Followed Hyperlink" xfId="37376" builtinId="9" hidden="1"/>
    <cellStyle name="Followed Hyperlink" xfId="37360" builtinId="9" hidden="1"/>
    <cellStyle name="Followed Hyperlink" xfId="37353" builtinId="9" hidden="1"/>
    <cellStyle name="Followed Hyperlink" xfId="37359" builtinId="9" hidden="1"/>
    <cellStyle name="Followed Hyperlink" xfId="37367" builtinId="9" hidden="1"/>
    <cellStyle name="Followed Hyperlink" xfId="37375" builtinId="9" hidden="1"/>
    <cellStyle name="Followed Hyperlink" xfId="37383" builtinId="9" hidden="1"/>
    <cellStyle name="Followed Hyperlink" xfId="37393" builtinId="9" hidden="1"/>
    <cellStyle name="Followed Hyperlink" xfId="37401" builtinId="9" hidden="1"/>
    <cellStyle name="Followed Hyperlink" xfId="37409" builtinId="9" hidden="1"/>
    <cellStyle name="Followed Hyperlink" xfId="37417" builtinId="9" hidden="1"/>
    <cellStyle name="Followed Hyperlink" xfId="37427" builtinId="9" hidden="1"/>
    <cellStyle name="Followed Hyperlink" xfId="37432" builtinId="9" hidden="1"/>
    <cellStyle name="Followed Hyperlink" xfId="37437" builtinId="9" hidden="1"/>
    <cellStyle name="Followed Hyperlink" xfId="37441" builtinId="9" hidden="1"/>
    <cellStyle name="Followed Hyperlink" xfId="37445" builtinId="9" hidden="1"/>
    <cellStyle name="Followed Hyperlink" xfId="37449" builtinId="9" hidden="1"/>
    <cellStyle name="Followed Hyperlink" xfId="37453" builtinId="9" hidden="1"/>
    <cellStyle name="Followed Hyperlink" xfId="37460" builtinId="9" hidden="1"/>
    <cellStyle name="Followed Hyperlink" xfId="37468" builtinId="9" hidden="1"/>
    <cellStyle name="Followed Hyperlink" xfId="37516" builtinId="9" hidden="1"/>
    <cellStyle name="Followed Hyperlink" xfId="37502" builtinId="9" hidden="1"/>
    <cellStyle name="Followed Hyperlink" xfId="37486" builtinId="9" hidden="1"/>
    <cellStyle name="Followed Hyperlink" xfId="37479" builtinId="9" hidden="1"/>
    <cellStyle name="Followed Hyperlink" xfId="37485" builtinId="9" hidden="1"/>
    <cellStyle name="Followed Hyperlink" xfId="37493" builtinId="9" hidden="1"/>
    <cellStyle name="Followed Hyperlink" xfId="37501" builtinId="9" hidden="1"/>
    <cellStyle name="Followed Hyperlink" xfId="37509" builtinId="9" hidden="1"/>
    <cellStyle name="Followed Hyperlink" xfId="37519" builtinId="9" hidden="1"/>
    <cellStyle name="Followed Hyperlink" xfId="37527" builtinId="9" hidden="1"/>
    <cellStyle name="Followed Hyperlink" xfId="37535" builtinId="9" hidden="1"/>
    <cellStyle name="Followed Hyperlink" xfId="37543" builtinId="9" hidden="1"/>
    <cellStyle name="Followed Hyperlink" xfId="37553" builtinId="9" hidden="1"/>
    <cellStyle name="Followed Hyperlink" xfId="37558" builtinId="9" hidden="1"/>
    <cellStyle name="Followed Hyperlink" xfId="37563" builtinId="9" hidden="1"/>
    <cellStyle name="Followed Hyperlink" xfId="37567" builtinId="9" hidden="1"/>
    <cellStyle name="Followed Hyperlink" xfId="37571" builtinId="9" hidden="1"/>
    <cellStyle name="Followed Hyperlink" xfId="37575" builtinId="9" hidden="1"/>
    <cellStyle name="Followed Hyperlink" xfId="37579" builtinId="9" hidden="1"/>
    <cellStyle name="Followed Hyperlink" xfId="37586" builtinId="9" hidden="1"/>
    <cellStyle name="Followed Hyperlink" xfId="37594" builtinId="9" hidden="1"/>
    <cellStyle name="Followed Hyperlink" xfId="37642" builtinId="9" hidden="1"/>
    <cellStyle name="Followed Hyperlink" xfId="37628" builtinId="9" hidden="1"/>
    <cellStyle name="Followed Hyperlink" xfId="37612" builtinId="9" hidden="1"/>
    <cellStyle name="Followed Hyperlink" xfId="37605" builtinId="9" hidden="1"/>
    <cellStyle name="Followed Hyperlink" xfId="37611" builtinId="9" hidden="1"/>
    <cellStyle name="Followed Hyperlink" xfId="37619" builtinId="9" hidden="1"/>
    <cellStyle name="Followed Hyperlink" xfId="37627" builtinId="9" hidden="1"/>
    <cellStyle name="Followed Hyperlink" xfId="37635" builtinId="9" hidden="1"/>
    <cellStyle name="Followed Hyperlink" xfId="37645" builtinId="9" hidden="1"/>
    <cellStyle name="Followed Hyperlink" xfId="37653" builtinId="9" hidden="1"/>
    <cellStyle name="Followed Hyperlink" xfId="37661" builtinId="9" hidden="1"/>
    <cellStyle name="Followed Hyperlink" xfId="37669" builtinId="9" hidden="1"/>
    <cellStyle name="Followed Hyperlink" xfId="37679" builtinId="9" hidden="1"/>
    <cellStyle name="Followed Hyperlink" xfId="37684" builtinId="9" hidden="1"/>
    <cellStyle name="Followed Hyperlink" xfId="37689" builtinId="9" hidden="1"/>
    <cellStyle name="Followed Hyperlink" xfId="37693" builtinId="9" hidden="1"/>
    <cellStyle name="Followed Hyperlink" xfId="37697" builtinId="9" hidden="1"/>
    <cellStyle name="Followed Hyperlink" xfId="37701" builtinId="9" hidden="1"/>
    <cellStyle name="Followed Hyperlink" xfId="37705" builtinId="9" hidden="1"/>
    <cellStyle name="Followed Hyperlink" xfId="37712" builtinId="9" hidden="1"/>
    <cellStyle name="Followed Hyperlink" xfId="37720" builtinId="9" hidden="1"/>
    <cellStyle name="Followed Hyperlink" xfId="37768" builtinId="9" hidden="1"/>
    <cellStyle name="Followed Hyperlink" xfId="37754" builtinId="9" hidden="1"/>
    <cellStyle name="Followed Hyperlink" xfId="37738" builtinId="9" hidden="1"/>
    <cellStyle name="Followed Hyperlink" xfId="37731" builtinId="9" hidden="1"/>
    <cellStyle name="Followed Hyperlink" xfId="37737" builtinId="9" hidden="1"/>
    <cellStyle name="Followed Hyperlink" xfId="37745" builtinId="9" hidden="1"/>
    <cellStyle name="Followed Hyperlink" xfId="37753" builtinId="9" hidden="1"/>
    <cellStyle name="Followed Hyperlink" xfId="37761" builtinId="9" hidden="1"/>
    <cellStyle name="Followed Hyperlink" xfId="37771" builtinId="9" hidden="1"/>
    <cellStyle name="Followed Hyperlink" xfId="37779" builtinId="9" hidden="1"/>
    <cellStyle name="Followed Hyperlink" xfId="37787" builtinId="9" hidden="1"/>
    <cellStyle name="Followed Hyperlink" xfId="37795" builtinId="9" hidden="1"/>
    <cellStyle name="Followed Hyperlink" xfId="37805" builtinId="9" hidden="1"/>
    <cellStyle name="Followed Hyperlink" xfId="37810" builtinId="9" hidden="1"/>
    <cellStyle name="Followed Hyperlink" xfId="37815" builtinId="9" hidden="1"/>
    <cellStyle name="Followed Hyperlink" xfId="37819" builtinId="9" hidden="1"/>
    <cellStyle name="Followed Hyperlink" xfId="37823" builtinId="9" hidden="1"/>
    <cellStyle name="Followed Hyperlink" xfId="37827" builtinId="9" hidden="1"/>
    <cellStyle name="Followed Hyperlink" xfId="37831" builtinId="9" hidden="1"/>
    <cellStyle name="Followed Hyperlink" xfId="37838" builtinId="9" hidden="1"/>
    <cellStyle name="Followed Hyperlink" xfId="37846" builtinId="9" hidden="1"/>
    <cellStyle name="Followed Hyperlink" xfId="37894" builtinId="9" hidden="1"/>
    <cellStyle name="Followed Hyperlink" xfId="37880" builtinId="9" hidden="1"/>
    <cellStyle name="Followed Hyperlink" xfId="37864" builtinId="9" hidden="1"/>
    <cellStyle name="Followed Hyperlink" xfId="37857" builtinId="9" hidden="1"/>
    <cellStyle name="Followed Hyperlink" xfId="37863" builtinId="9" hidden="1"/>
    <cellStyle name="Followed Hyperlink" xfId="37871" builtinId="9" hidden="1"/>
    <cellStyle name="Followed Hyperlink" xfId="37879" builtinId="9" hidden="1"/>
    <cellStyle name="Followed Hyperlink" xfId="37887" builtinId="9" hidden="1"/>
    <cellStyle name="Followed Hyperlink" xfId="37897" builtinId="9" hidden="1"/>
    <cellStyle name="Followed Hyperlink" xfId="37905" builtinId="9" hidden="1"/>
    <cellStyle name="Followed Hyperlink" xfId="37913" builtinId="9" hidden="1"/>
    <cellStyle name="Followed Hyperlink" xfId="37921" builtinId="9" hidden="1"/>
    <cellStyle name="Followed Hyperlink" xfId="37931" builtinId="9" hidden="1"/>
    <cellStyle name="Followed Hyperlink" xfId="37936" builtinId="9" hidden="1"/>
    <cellStyle name="Followed Hyperlink" xfId="37941" builtinId="9" hidden="1"/>
    <cellStyle name="Followed Hyperlink" xfId="37945" builtinId="9" hidden="1"/>
    <cellStyle name="Followed Hyperlink" xfId="37949" builtinId="9" hidden="1"/>
    <cellStyle name="Followed Hyperlink" xfId="37953" builtinId="9" hidden="1"/>
    <cellStyle name="Followed Hyperlink" xfId="37957" builtinId="9" hidden="1"/>
    <cellStyle name="Followed Hyperlink" xfId="37964" builtinId="9" hidden="1"/>
    <cellStyle name="Followed Hyperlink" xfId="37972" builtinId="9" hidden="1"/>
    <cellStyle name="Followed Hyperlink" xfId="38020" builtinId="9" hidden="1"/>
    <cellStyle name="Followed Hyperlink" xfId="38006" builtinId="9" hidden="1"/>
    <cellStyle name="Followed Hyperlink" xfId="37990" builtinId="9" hidden="1"/>
    <cellStyle name="Followed Hyperlink" xfId="37983" builtinId="9" hidden="1"/>
    <cellStyle name="Followed Hyperlink" xfId="37989" builtinId="9" hidden="1"/>
    <cellStyle name="Followed Hyperlink" xfId="37997" builtinId="9" hidden="1"/>
    <cellStyle name="Followed Hyperlink" xfId="38005" builtinId="9" hidden="1"/>
    <cellStyle name="Followed Hyperlink" xfId="38013" builtinId="9" hidden="1"/>
    <cellStyle name="Followed Hyperlink" xfId="38023" builtinId="9" hidden="1"/>
    <cellStyle name="Followed Hyperlink" xfId="38031" builtinId="9" hidden="1"/>
    <cellStyle name="Followed Hyperlink" xfId="38039" builtinId="9" hidden="1"/>
    <cellStyle name="Followed Hyperlink" xfId="38047" builtinId="9" hidden="1"/>
    <cellStyle name="Followed Hyperlink" xfId="38057" builtinId="9" hidden="1"/>
    <cellStyle name="Followed Hyperlink" xfId="38062" builtinId="9" hidden="1"/>
    <cellStyle name="Followed Hyperlink" xfId="38067" builtinId="9" hidden="1"/>
    <cellStyle name="Followed Hyperlink" xfId="38071" builtinId="9" hidden="1"/>
    <cellStyle name="Followed Hyperlink" xfId="38075" builtinId="9" hidden="1"/>
    <cellStyle name="Followed Hyperlink" xfId="38079" builtinId="9" hidden="1"/>
    <cellStyle name="Followed Hyperlink" xfId="38083" builtinId="9" hidden="1"/>
    <cellStyle name="Followed Hyperlink" xfId="38090" builtinId="9" hidden="1"/>
    <cellStyle name="Followed Hyperlink" xfId="38098" builtinId="9" hidden="1"/>
    <cellStyle name="Followed Hyperlink" xfId="38146" builtinId="9" hidden="1"/>
    <cellStyle name="Followed Hyperlink" xfId="38132" builtinId="9" hidden="1"/>
    <cellStyle name="Followed Hyperlink" xfId="38116" builtinId="9" hidden="1"/>
    <cellStyle name="Followed Hyperlink" xfId="38109" builtinId="9" hidden="1"/>
    <cellStyle name="Followed Hyperlink" xfId="38115" builtinId="9" hidden="1"/>
    <cellStyle name="Followed Hyperlink" xfId="38123" builtinId="9" hidden="1"/>
    <cellStyle name="Followed Hyperlink" xfId="38131" builtinId="9" hidden="1"/>
    <cellStyle name="Followed Hyperlink" xfId="38139" builtinId="9" hidden="1"/>
    <cellStyle name="Followed Hyperlink" xfId="38149" builtinId="9" hidden="1"/>
    <cellStyle name="Followed Hyperlink" xfId="38157" builtinId="9" hidden="1"/>
    <cellStyle name="Followed Hyperlink" xfId="38165" builtinId="9" hidden="1"/>
    <cellStyle name="Followed Hyperlink" xfId="38173" builtinId="9" hidden="1"/>
    <cellStyle name="Followed Hyperlink" xfId="38183" builtinId="9" hidden="1"/>
    <cellStyle name="Followed Hyperlink" xfId="38188" builtinId="9" hidden="1"/>
    <cellStyle name="Followed Hyperlink" xfId="38193" builtinId="9" hidden="1"/>
    <cellStyle name="Followed Hyperlink" xfId="38197" builtinId="9" hidden="1"/>
    <cellStyle name="Followed Hyperlink" xfId="38201" builtinId="9" hidden="1"/>
    <cellStyle name="Followed Hyperlink" xfId="38205" builtinId="9" hidden="1"/>
    <cellStyle name="Followed Hyperlink" xfId="38209" builtinId="9" hidden="1"/>
    <cellStyle name="Followed Hyperlink" xfId="38216" builtinId="9" hidden="1"/>
    <cellStyle name="Followed Hyperlink" xfId="38224" builtinId="9" hidden="1"/>
    <cellStyle name="Followed Hyperlink" xfId="38272" builtinId="9" hidden="1"/>
    <cellStyle name="Followed Hyperlink" xfId="38258" builtinId="9" hidden="1"/>
    <cellStyle name="Followed Hyperlink" xfId="38242" builtinId="9" hidden="1"/>
    <cellStyle name="Followed Hyperlink" xfId="38235" builtinId="9" hidden="1"/>
    <cellStyle name="Followed Hyperlink" xfId="38241" builtinId="9" hidden="1"/>
    <cellStyle name="Followed Hyperlink" xfId="38249" builtinId="9" hidden="1"/>
    <cellStyle name="Followed Hyperlink" xfId="38257" builtinId="9" hidden="1"/>
    <cellStyle name="Followed Hyperlink" xfId="38265" builtinId="9" hidden="1"/>
    <cellStyle name="Followed Hyperlink" xfId="38275" builtinId="9" hidden="1"/>
    <cellStyle name="Followed Hyperlink" xfId="38283" builtinId="9" hidden="1"/>
    <cellStyle name="Followed Hyperlink" xfId="38291" builtinId="9" hidden="1"/>
    <cellStyle name="Followed Hyperlink" xfId="38299" builtinId="9" hidden="1"/>
    <cellStyle name="Followed Hyperlink" xfId="38309" builtinId="9" hidden="1"/>
    <cellStyle name="Followed Hyperlink" xfId="38314" builtinId="9" hidden="1"/>
    <cellStyle name="Followed Hyperlink" xfId="38319" builtinId="9" hidden="1"/>
    <cellStyle name="Followed Hyperlink" xfId="38323" builtinId="9" hidden="1"/>
    <cellStyle name="Followed Hyperlink" xfId="38327" builtinId="9" hidden="1"/>
    <cellStyle name="Followed Hyperlink" xfId="38331" builtinId="9" hidden="1"/>
    <cellStyle name="Followed Hyperlink" xfId="38335" builtinId="9" hidden="1"/>
    <cellStyle name="Followed Hyperlink" xfId="38342" builtinId="9" hidden="1"/>
    <cellStyle name="Followed Hyperlink" xfId="38350" builtinId="9" hidden="1"/>
    <cellStyle name="Followed Hyperlink" xfId="38398" builtinId="9" hidden="1"/>
    <cellStyle name="Followed Hyperlink" xfId="38384" builtinId="9" hidden="1"/>
    <cellStyle name="Followed Hyperlink" xfId="38368" builtinId="9" hidden="1"/>
    <cellStyle name="Followed Hyperlink" xfId="38361" builtinId="9" hidden="1"/>
    <cellStyle name="Followed Hyperlink" xfId="38367" builtinId="9" hidden="1"/>
    <cellStyle name="Followed Hyperlink" xfId="38375" builtinId="9" hidden="1"/>
    <cellStyle name="Followed Hyperlink" xfId="38383" builtinId="9" hidden="1"/>
    <cellStyle name="Followed Hyperlink" xfId="38391" builtinId="9" hidden="1"/>
    <cellStyle name="Followed Hyperlink" xfId="38401" builtinId="9" hidden="1"/>
    <cellStyle name="Followed Hyperlink" xfId="38409" builtinId="9" hidden="1"/>
    <cellStyle name="Followed Hyperlink" xfId="38417" builtinId="9" hidden="1"/>
    <cellStyle name="Followed Hyperlink" xfId="38425" builtinId="9" hidden="1"/>
    <cellStyle name="Followed Hyperlink" xfId="38435" builtinId="9" hidden="1"/>
    <cellStyle name="Followed Hyperlink" xfId="38440" builtinId="9" hidden="1"/>
    <cellStyle name="Followed Hyperlink" xfId="38445" builtinId="9" hidden="1"/>
    <cellStyle name="Followed Hyperlink" xfId="38449" builtinId="9" hidden="1"/>
    <cellStyle name="Followed Hyperlink" xfId="38453" builtinId="9" hidden="1"/>
    <cellStyle name="Followed Hyperlink" xfId="38457" builtinId="9" hidden="1"/>
    <cellStyle name="Followed Hyperlink" xfId="38461" builtinId="9" hidden="1"/>
    <cellStyle name="Followed Hyperlink" xfId="38468" builtinId="9" hidden="1"/>
    <cellStyle name="Followed Hyperlink" xfId="38476" builtinId="9" hidden="1"/>
    <cellStyle name="Followed Hyperlink" xfId="38524" builtinId="9" hidden="1"/>
    <cellStyle name="Followed Hyperlink" xfId="38510" builtinId="9" hidden="1"/>
    <cellStyle name="Followed Hyperlink" xfId="38494" builtinId="9" hidden="1"/>
    <cellStyle name="Followed Hyperlink" xfId="38487" builtinId="9" hidden="1"/>
    <cellStyle name="Followed Hyperlink" xfId="38493" builtinId="9" hidden="1"/>
    <cellStyle name="Followed Hyperlink" xfId="38501" builtinId="9" hidden="1"/>
    <cellStyle name="Followed Hyperlink" xfId="38509" builtinId="9" hidden="1"/>
    <cellStyle name="Followed Hyperlink" xfId="38517" builtinId="9" hidden="1"/>
    <cellStyle name="Followed Hyperlink" xfId="38527" builtinId="9" hidden="1"/>
    <cellStyle name="Followed Hyperlink" xfId="38535" builtinId="9" hidden="1"/>
    <cellStyle name="Followed Hyperlink" xfId="38543" builtinId="9" hidden="1"/>
    <cellStyle name="Followed Hyperlink" xfId="38551" builtinId="9" hidden="1"/>
    <cellStyle name="Followed Hyperlink" xfId="38561" builtinId="9" hidden="1"/>
    <cellStyle name="Followed Hyperlink" xfId="38566" builtinId="9" hidden="1"/>
    <cellStyle name="Followed Hyperlink" xfId="38571" builtinId="9" hidden="1"/>
    <cellStyle name="Followed Hyperlink" xfId="38575" builtinId="9" hidden="1"/>
    <cellStyle name="Followed Hyperlink" xfId="38579" builtinId="9" hidden="1"/>
    <cellStyle name="Followed Hyperlink" xfId="38583" builtinId="9" hidden="1"/>
    <cellStyle name="Followed Hyperlink" xfId="38587" builtinId="9" hidden="1"/>
    <cellStyle name="Followed Hyperlink" xfId="38594" builtinId="9" hidden="1"/>
    <cellStyle name="Followed Hyperlink" xfId="38602" builtinId="9" hidden="1"/>
    <cellStyle name="Followed Hyperlink" xfId="38650" builtinId="9" hidden="1"/>
    <cellStyle name="Followed Hyperlink" xfId="38636" builtinId="9" hidden="1"/>
    <cellStyle name="Followed Hyperlink" xfId="38620" builtinId="9" hidden="1"/>
    <cellStyle name="Followed Hyperlink" xfId="38613" builtinId="9" hidden="1"/>
    <cellStyle name="Followed Hyperlink" xfId="38619" builtinId="9" hidden="1"/>
    <cellStyle name="Followed Hyperlink" xfId="38627" builtinId="9" hidden="1"/>
    <cellStyle name="Followed Hyperlink" xfId="38635" builtinId="9" hidden="1"/>
    <cellStyle name="Followed Hyperlink" xfId="38643" builtinId="9" hidden="1"/>
    <cellStyle name="Followed Hyperlink" xfId="38653" builtinId="9" hidden="1"/>
    <cellStyle name="Followed Hyperlink" xfId="38661" builtinId="9" hidden="1"/>
    <cellStyle name="Followed Hyperlink" xfId="38669" builtinId="9" hidden="1"/>
    <cellStyle name="Followed Hyperlink" xfId="38677" builtinId="9" hidden="1"/>
    <cellStyle name="Followed Hyperlink" xfId="38687" builtinId="9" hidden="1"/>
    <cellStyle name="Followed Hyperlink" xfId="38692" builtinId="9" hidden="1"/>
    <cellStyle name="Followed Hyperlink" xfId="38697" builtinId="9" hidden="1"/>
    <cellStyle name="Followed Hyperlink" xfId="38701" builtinId="9" hidden="1"/>
    <cellStyle name="Followed Hyperlink" xfId="38705" builtinId="9" hidden="1"/>
    <cellStyle name="Followed Hyperlink" xfId="38709" builtinId="9" hidden="1"/>
    <cellStyle name="Followed Hyperlink" xfId="38713" builtinId="9" hidden="1"/>
    <cellStyle name="Followed Hyperlink" xfId="38720" builtinId="9" hidden="1"/>
    <cellStyle name="Followed Hyperlink" xfId="38728" builtinId="9" hidden="1"/>
    <cellStyle name="Followed Hyperlink" xfId="38776" builtinId="9" hidden="1"/>
    <cellStyle name="Followed Hyperlink" xfId="38762" builtinId="9" hidden="1"/>
    <cellStyle name="Followed Hyperlink" xfId="38746" builtinId="9" hidden="1"/>
    <cellStyle name="Followed Hyperlink" xfId="38739" builtinId="9" hidden="1"/>
    <cellStyle name="Followed Hyperlink" xfId="38745" builtinId="9" hidden="1"/>
    <cellStyle name="Followed Hyperlink" xfId="38753" builtinId="9" hidden="1"/>
    <cellStyle name="Followed Hyperlink" xfId="38761" builtinId="9" hidden="1"/>
    <cellStyle name="Followed Hyperlink" xfId="38769" builtinId="9" hidden="1"/>
    <cellStyle name="Followed Hyperlink" xfId="38779" builtinId="9" hidden="1"/>
    <cellStyle name="Followed Hyperlink" xfId="38787" builtinId="9" hidden="1"/>
    <cellStyle name="Followed Hyperlink" xfId="38795" builtinId="9" hidden="1"/>
    <cellStyle name="Followed Hyperlink" xfId="38803" builtinId="9" hidden="1"/>
    <cellStyle name="Followed Hyperlink" xfId="38813" builtinId="9" hidden="1"/>
    <cellStyle name="Followed Hyperlink" xfId="38818" builtinId="9" hidden="1"/>
    <cellStyle name="Followed Hyperlink" xfId="38823" builtinId="9" hidden="1"/>
    <cellStyle name="Followed Hyperlink" xfId="38827" builtinId="9" hidden="1"/>
    <cellStyle name="Followed Hyperlink" xfId="38831" builtinId="9" hidden="1"/>
    <cellStyle name="Followed Hyperlink" xfId="38835" builtinId="9" hidden="1"/>
    <cellStyle name="Followed Hyperlink" xfId="38839" builtinId="9" hidden="1"/>
    <cellStyle name="Followed Hyperlink" xfId="38846" builtinId="9" hidden="1"/>
    <cellStyle name="Followed Hyperlink" xfId="38854" builtinId="9" hidden="1"/>
    <cellStyle name="Followed Hyperlink" xfId="38902" builtinId="9" hidden="1"/>
    <cellStyle name="Followed Hyperlink" xfId="38888" builtinId="9" hidden="1"/>
    <cellStyle name="Followed Hyperlink" xfId="38872" builtinId="9" hidden="1"/>
    <cellStyle name="Followed Hyperlink" xfId="38865" builtinId="9" hidden="1"/>
    <cellStyle name="Followed Hyperlink" xfId="38871" builtinId="9" hidden="1"/>
    <cellStyle name="Followed Hyperlink" xfId="38879" builtinId="9" hidden="1"/>
    <cellStyle name="Followed Hyperlink" xfId="38887" builtinId="9" hidden="1"/>
    <cellStyle name="Followed Hyperlink" xfId="38895" builtinId="9" hidden="1"/>
    <cellStyle name="Followed Hyperlink" xfId="38905" builtinId="9" hidden="1"/>
    <cellStyle name="Followed Hyperlink" xfId="38913" builtinId="9" hidden="1"/>
    <cellStyle name="Followed Hyperlink" xfId="38921" builtinId="9" hidden="1"/>
    <cellStyle name="Followed Hyperlink" xfId="38929" builtinId="9" hidden="1"/>
    <cellStyle name="Followed Hyperlink" xfId="38939" builtinId="9" hidden="1"/>
    <cellStyle name="Followed Hyperlink" xfId="38944" builtinId="9" hidden="1"/>
    <cellStyle name="Followed Hyperlink" xfId="38949" builtinId="9" hidden="1"/>
    <cellStyle name="Followed Hyperlink" xfId="38953" builtinId="9" hidden="1"/>
    <cellStyle name="Followed Hyperlink" xfId="38957" builtinId="9" hidden="1"/>
    <cellStyle name="Followed Hyperlink" xfId="38961" builtinId="9" hidden="1"/>
    <cellStyle name="Followed Hyperlink" xfId="38965" builtinId="9" hidden="1"/>
    <cellStyle name="Followed Hyperlink" xfId="38972" builtinId="9" hidden="1"/>
    <cellStyle name="Followed Hyperlink" xfId="38980" builtinId="9" hidden="1"/>
    <cellStyle name="Followed Hyperlink" xfId="39028" builtinId="9" hidden="1"/>
    <cellStyle name="Followed Hyperlink" xfId="39014" builtinId="9" hidden="1"/>
    <cellStyle name="Followed Hyperlink" xfId="38998" builtinId="9" hidden="1"/>
    <cellStyle name="Followed Hyperlink" xfId="38991" builtinId="9" hidden="1"/>
    <cellStyle name="Followed Hyperlink" xfId="38997" builtinId="9" hidden="1"/>
    <cellStyle name="Followed Hyperlink" xfId="39005" builtinId="9" hidden="1"/>
    <cellStyle name="Followed Hyperlink" xfId="39013" builtinId="9" hidden="1"/>
    <cellStyle name="Followed Hyperlink" xfId="39021" builtinId="9" hidden="1"/>
    <cellStyle name="Followed Hyperlink" xfId="39031" builtinId="9" hidden="1"/>
    <cellStyle name="Followed Hyperlink" xfId="39039" builtinId="9" hidden="1"/>
    <cellStyle name="Followed Hyperlink" xfId="39047" builtinId="9" hidden="1"/>
    <cellStyle name="Followed Hyperlink" xfId="39055" builtinId="9" hidden="1"/>
    <cellStyle name="Followed Hyperlink" xfId="39065" builtinId="9" hidden="1"/>
    <cellStyle name="Followed Hyperlink" xfId="39070" builtinId="9" hidden="1"/>
    <cellStyle name="Followed Hyperlink" xfId="39075" builtinId="9" hidden="1"/>
    <cellStyle name="Followed Hyperlink" xfId="39079" builtinId="9" hidden="1"/>
    <cellStyle name="Followed Hyperlink" xfId="39083" builtinId="9" hidden="1"/>
    <cellStyle name="Followed Hyperlink" xfId="39087" builtinId="9" hidden="1"/>
    <cellStyle name="Followed Hyperlink" xfId="39091" builtinId="9" hidden="1"/>
    <cellStyle name="Followed Hyperlink" xfId="39098" builtinId="9" hidden="1"/>
    <cellStyle name="Followed Hyperlink" xfId="39106" builtinId="9" hidden="1"/>
    <cellStyle name="Followed Hyperlink" xfId="39154" builtinId="9" hidden="1"/>
    <cellStyle name="Followed Hyperlink" xfId="39140" builtinId="9" hidden="1"/>
    <cellStyle name="Followed Hyperlink" xfId="39124" builtinId="9" hidden="1"/>
    <cellStyle name="Followed Hyperlink" xfId="39117" builtinId="9" hidden="1"/>
    <cellStyle name="Followed Hyperlink" xfId="39123" builtinId="9" hidden="1"/>
    <cellStyle name="Followed Hyperlink" xfId="39131" builtinId="9" hidden="1"/>
    <cellStyle name="Followed Hyperlink" xfId="39139" builtinId="9" hidden="1"/>
    <cellStyle name="Followed Hyperlink" xfId="39147" builtinId="9" hidden="1"/>
    <cellStyle name="Followed Hyperlink" xfId="39157" builtinId="9" hidden="1"/>
    <cellStyle name="Followed Hyperlink" xfId="39165" builtinId="9" hidden="1"/>
    <cellStyle name="Followed Hyperlink" xfId="39173" builtinId="9" hidden="1"/>
    <cellStyle name="Followed Hyperlink" xfId="39181" builtinId="9" hidden="1"/>
    <cellStyle name="Followed Hyperlink" xfId="39191" builtinId="9" hidden="1"/>
    <cellStyle name="Followed Hyperlink" xfId="39196" builtinId="9" hidden="1"/>
    <cellStyle name="Followed Hyperlink" xfId="39201" builtinId="9" hidden="1"/>
    <cellStyle name="Followed Hyperlink" xfId="39205" builtinId="9" hidden="1"/>
    <cellStyle name="Followed Hyperlink" xfId="39209" builtinId="9" hidden="1"/>
    <cellStyle name="Followed Hyperlink" xfId="39213" builtinId="9" hidden="1"/>
    <cellStyle name="Followed Hyperlink" xfId="39217" builtinId="9" hidden="1"/>
    <cellStyle name="Followed Hyperlink" xfId="39224" builtinId="9" hidden="1"/>
    <cellStyle name="Followed Hyperlink" xfId="39232" builtinId="9" hidden="1"/>
    <cellStyle name="Followed Hyperlink" xfId="39280" builtinId="9" hidden="1"/>
    <cellStyle name="Followed Hyperlink" xfId="39266" builtinId="9" hidden="1"/>
    <cellStyle name="Followed Hyperlink" xfId="39250" builtinId="9" hidden="1"/>
    <cellStyle name="Followed Hyperlink" xfId="39243" builtinId="9" hidden="1"/>
    <cellStyle name="Followed Hyperlink" xfId="39249" builtinId="9" hidden="1"/>
    <cellStyle name="Followed Hyperlink" xfId="39257" builtinId="9" hidden="1"/>
    <cellStyle name="Followed Hyperlink" xfId="39265" builtinId="9" hidden="1"/>
    <cellStyle name="Followed Hyperlink" xfId="39273" builtinId="9" hidden="1"/>
    <cellStyle name="Followed Hyperlink" xfId="39283" builtinId="9" hidden="1"/>
    <cellStyle name="Followed Hyperlink" xfId="39291" builtinId="9" hidden="1"/>
    <cellStyle name="Followed Hyperlink" xfId="39299" builtinId="9" hidden="1"/>
    <cellStyle name="Followed Hyperlink" xfId="39307" builtinId="9" hidden="1"/>
    <cellStyle name="Followed Hyperlink" xfId="39317" builtinId="9" hidden="1"/>
    <cellStyle name="Followed Hyperlink" xfId="39322" builtinId="9" hidden="1"/>
    <cellStyle name="Followed Hyperlink" xfId="39327" builtinId="9" hidden="1"/>
    <cellStyle name="Followed Hyperlink" xfId="39331" builtinId="9" hidden="1"/>
    <cellStyle name="Followed Hyperlink" xfId="39335" builtinId="9" hidden="1"/>
    <cellStyle name="Followed Hyperlink" xfId="39339" builtinId="9" hidden="1"/>
    <cellStyle name="Followed Hyperlink" xfId="39343" builtinId="9" hidden="1"/>
    <cellStyle name="Followed Hyperlink" xfId="39350" builtinId="9" hidden="1"/>
    <cellStyle name="Followed Hyperlink" xfId="39358" builtinId="9" hidden="1"/>
    <cellStyle name="Followed Hyperlink" xfId="39406" builtinId="9" hidden="1"/>
    <cellStyle name="Followed Hyperlink" xfId="39392" builtinId="9" hidden="1"/>
    <cellStyle name="Followed Hyperlink" xfId="39376" builtinId="9" hidden="1"/>
    <cellStyle name="Followed Hyperlink" xfId="39369" builtinId="9" hidden="1"/>
    <cellStyle name="Followed Hyperlink" xfId="39375" builtinId="9" hidden="1"/>
    <cellStyle name="Followed Hyperlink" xfId="39383" builtinId="9" hidden="1"/>
    <cellStyle name="Followed Hyperlink" xfId="39391" builtinId="9" hidden="1"/>
    <cellStyle name="Followed Hyperlink" xfId="39399" builtinId="9" hidden="1"/>
    <cellStyle name="Followed Hyperlink" xfId="39409" builtinId="9" hidden="1"/>
    <cellStyle name="Followed Hyperlink" xfId="39417" builtinId="9" hidden="1"/>
    <cellStyle name="Followed Hyperlink" xfId="39425" builtinId="9" hidden="1"/>
    <cellStyle name="Followed Hyperlink" xfId="39433" builtinId="9" hidden="1"/>
    <cellStyle name="Followed Hyperlink" xfId="39443" builtinId="9" hidden="1"/>
    <cellStyle name="Followed Hyperlink" xfId="39448" builtinId="9" hidden="1"/>
    <cellStyle name="Followed Hyperlink" xfId="39453" builtinId="9" hidden="1"/>
    <cellStyle name="Followed Hyperlink" xfId="39457" builtinId="9" hidden="1"/>
    <cellStyle name="Followed Hyperlink" xfId="39461" builtinId="9" hidden="1"/>
    <cellStyle name="Followed Hyperlink" xfId="39465" builtinId="9" hidden="1"/>
    <cellStyle name="Followed Hyperlink" xfId="39469" builtinId="9" hidden="1"/>
    <cellStyle name="Followed Hyperlink" xfId="39476" builtinId="9" hidden="1"/>
    <cellStyle name="Followed Hyperlink" xfId="39484" builtinId="9" hidden="1"/>
    <cellStyle name="Followed Hyperlink" xfId="39532" builtinId="9" hidden="1"/>
    <cellStyle name="Followed Hyperlink" xfId="39518" builtinId="9" hidden="1"/>
    <cellStyle name="Followed Hyperlink" xfId="39502" builtinId="9" hidden="1"/>
    <cellStyle name="Followed Hyperlink" xfId="39495" builtinId="9" hidden="1"/>
    <cellStyle name="Followed Hyperlink" xfId="39501" builtinId="9" hidden="1"/>
    <cellStyle name="Followed Hyperlink" xfId="39509" builtinId="9" hidden="1"/>
    <cellStyle name="Followed Hyperlink" xfId="39517" builtinId="9" hidden="1"/>
    <cellStyle name="Followed Hyperlink" xfId="39525" builtinId="9" hidden="1"/>
    <cellStyle name="Followed Hyperlink" xfId="39535" builtinId="9" hidden="1"/>
    <cellStyle name="Followed Hyperlink" xfId="39543" builtinId="9" hidden="1"/>
    <cellStyle name="Followed Hyperlink" xfId="39551" builtinId="9" hidden="1"/>
    <cellStyle name="Followed Hyperlink" xfId="39559" builtinId="9" hidden="1"/>
    <cellStyle name="Followed Hyperlink" xfId="39569" builtinId="9" hidden="1"/>
    <cellStyle name="Followed Hyperlink" xfId="39574" builtinId="9" hidden="1"/>
    <cellStyle name="Followed Hyperlink" xfId="39579" builtinId="9" hidden="1"/>
    <cellStyle name="Followed Hyperlink" xfId="39583" builtinId="9" hidden="1"/>
    <cellStyle name="Followed Hyperlink" xfId="39587" builtinId="9" hidden="1"/>
    <cellStyle name="Followed Hyperlink" xfId="39591" builtinId="9" hidden="1"/>
    <cellStyle name="Followed Hyperlink" xfId="39595" builtinId="9" hidden="1"/>
    <cellStyle name="Followed Hyperlink" xfId="39602" builtinId="9" hidden="1"/>
    <cellStyle name="Followed Hyperlink" xfId="39610" builtinId="9" hidden="1"/>
    <cellStyle name="Followed Hyperlink" xfId="39658" builtinId="9" hidden="1"/>
    <cellStyle name="Followed Hyperlink" xfId="39644" builtinId="9" hidden="1"/>
    <cellStyle name="Followed Hyperlink" xfId="39628" builtinId="9" hidden="1"/>
    <cellStyle name="Followed Hyperlink" xfId="39621" builtinId="9" hidden="1"/>
    <cellStyle name="Followed Hyperlink" xfId="39627" builtinId="9" hidden="1"/>
    <cellStyle name="Followed Hyperlink" xfId="39635" builtinId="9" hidden="1"/>
    <cellStyle name="Followed Hyperlink" xfId="39643" builtinId="9" hidden="1"/>
    <cellStyle name="Followed Hyperlink" xfId="39651" builtinId="9" hidden="1"/>
    <cellStyle name="Followed Hyperlink" xfId="39661" builtinId="9" hidden="1"/>
    <cellStyle name="Followed Hyperlink" xfId="39669" builtinId="9" hidden="1"/>
    <cellStyle name="Followed Hyperlink" xfId="39677" builtinId="9" hidden="1"/>
    <cellStyle name="Followed Hyperlink" xfId="39685" builtinId="9" hidden="1"/>
    <cellStyle name="Followed Hyperlink" xfId="39695" builtinId="9" hidden="1"/>
    <cellStyle name="Followed Hyperlink" xfId="39700" builtinId="9" hidden="1"/>
    <cellStyle name="Followed Hyperlink" xfId="39705" builtinId="9" hidden="1"/>
    <cellStyle name="Followed Hyperlink" xfId="39709" builtinId="9" hidden="1"/>
    <cellStyle name="Followed Hyperlink" xfId="39713" builtinId="9" hidden="1"/>
    <cellStyle name="Followed Hyperlink" xfId="39717" builtinId="9" hidden="1"/>
    <cellStyle name="Followed Hyperlink" xfId="39721" builtinId="9" hidden="1"/>
    <cellStyle name="Followed Hyperlink" xfId="39728" builtinId="9" hidden="1"/>
    <cellStyle name="Followed Hyperlink" xfId="39736" builtinId="9" hidden="1"/>
    <cellStyle name="Followed Hyperlink" xfId="39784" builtinId="9" hidden="1"/>
    <cellStyle name="Followed Hyperlink" xfId="39770" builtinId="9" hidden="1"/>
    <cellStyle name="Followed Hyperlink" xfId="39754" builtinId="9" hidden="1"/>
    <cellStyle name="Followed Hyperlink" xfId="39747" builtinId="9" hidden="1"/>
    <cellStyle name="Followed Hyperlink" xfId="39753" builtinId="9" hidden="1"/>
    <cellStyle name="Followed Hyperlink" xfId="39761" builtinId="9" hidden="1"/>
    <cellStyle name="Followed Hyperlink" xfId="39769" builtinId="9" hidden="1"/>
    <cellStyle name="Followed Hyperlink" xfId="39777" builtinId="9" hidden="1"/>
    <cellStyle name="Followed Hyperlink" xfId="39787" builtinId="9" hidden="1"/>
    <cellStyle name="Followed Hyperlink" xfId="39795" builtinId="9" hidden="1"/>
    <cellStyle name="Followed Hyperlink" xfId="39803" builtinId="9" hidden="1"/>
    <cellStyle name="Followed Hyperlink" xfId="39811" builtinId="9" hidden="1"/>
    <cellStyle name="Followed Hyperlink" xfId="39821" builtinId="9" hidden="1"/>
    <cellStyle name="Followed Hyperlink" xfId="39826" builtinId="9" hidden="1"/>
    <cellStyle name="Followed Hyperlink" xfId="39831" builtinId="9" hidden="1"/>
    <cellStyle name="Followed Hyperlink" xfId="39835" builtinId="9" hidden="1"/>
    <cellStyle name="Followed Hyperlink" xfId="39839" builtinId="9" hidden="1"/>
    <cellStyle name="Followed Hyperlink" xfId="39843" builtinId="9" hidden="1"/>
    <cellStyle name="Followed Hyperlink" xfId="39847" builtinId="9" hidden="1"/>
    <cellStyle name="Followed Hyperlink" xfId="39854" builtinId="9" hidden="1"/>
    <cellStyle name="Followed Hyperlink" xfId="39862" builtinId="9" hidden="1"/>
    <cellStyle name="Followed Hyperlink" xfId="39910" builtinId="9" hidden="1"/>
    <cellStyle name="Followed Hyperlink" xfId="39896" builtinId="9" hidden="1"/>
    <cellStyle name="Followed Hyperlink" xfId="39880" builtinId="9" hidden="1"/>
    <cellStyle name="Followed Hyperlink" xfId="39873" builtinId="9" hidden="1"/>
    <cellStyle name="Followed Hyperlink" xfId="39879" builtinId="9" hidden="1"/>
    <cellStyle name="Followed Hyperlink" xfId="39887" builtinId="9" hidden="1"/>
    <cellStyle name="Followed Hyperlink" xfId="39895" builtinId="9" hidden="1"/>
    <cellStyle name="Followed Hyperlink" xfId="39903" builtinId="9" hidden="1"/>
    <cellStyle name="Followed Hyperlink" xfId="39913" builtinId="9" hidden="1"/>
    <cellStyle name="Followed Hyperlink" xfId="39921" builtinId="9" hidden="1"/>
    <cellStyle name="Followed Hyperlink" xfId="39929" builtinId="9" hidden="1"/>
    <cellStyle name="Followed Hyperlink" xfId="39937" builtinId="9" hidden="1"/>
    <cellStyle name="Followed Hyperlink" xfId="39947" builtinId="9" hidden="1"/>
    <cellStyle name="Followed Hyperlink" xfId="39952" builtinId="9" hidden="1"/>
    <cellStyle name="Followed Hyperlink" xfId="39957" builtinId="9" hidden="1"/>
    <cellStyle name="Followed Hyperlink" xfId="39961" builtinId="9" hidden="1"/>
    <cellStyle name="Followed Hyperlink" xfId="39965" builtinId="9" hidden="1"/>
    <cellStyle name="Followed Hyperlink" xfId="39969" builtinId="9" hidden="1"/>
    <cellStyle name="Followed Hyperlink" xfId="39973" builtinId="9" hidden="1"/>
    <cellStyle name="Followed Hyperlink" xfId="39980" builtinId="9" hidden="1"/>
    <cellStyle name="Followed Hyperlink" xfId="39988" builtinId="9" hidden="1"/>
    <cellStyle name="Followed Hyperlink" xfId="40036" builtinId="9" hidden="1"/>
    <cellStyle name="Followed Hyperlink" xfId="40022" builtinId="9" hidden="1"/>
    <cellStyle name="Followed Hyperlink" xfId="40006" builtinId="9" hidden="1"/>
    <cellStyle name="Followed Hyperlink" xfId="39999" builtinId="9" hidden="1"/>
    <cellStyle name="Followed Hyperlink" xfId="40005" builtinId="9" hidden="1"/>
    <cellStyle name="Followed Hyperlink" xfId="40013" builtinId="9" hidden="1"/>
    <cellStyle name="Followed Hyperlink" xfId="40021" builtinId="9" hidden="1"/>
    <cellStyle name="Followed Hyperlink" xfId="40029" builtinId="9" hidden="1"/>
    <cellStyle name="Followed Hyperlink" xfId="40039" builtinId="9" hidden="1"/>
    <cellStyle name="Followed Hyperlink" xfId="40047" builtinId="9" hidden="1"/>
    <cellStyle name="Followed Hyperlink" xfId="40055" builtinId="9" hidden="1"/>
    <cellStyle name="Followed Hyperlink" xfId="40063" builtinId="9" hidden="1"/>
    <cellStyle name="Followed Hyperlink" xfId="40073" builtinId="9" hidden="1"/>
    <cellStyle name="Followed Hyperlink" xfId="40078" builtinId="9" hidden="1"/>
    <cellStyle name="Followed Hyperlink" xfId="40083" builtinId="9" hidden="1"/>
    <cellStyle name="Followed Hyperlink" xfId="40087" builtinId="9" hidden="1"/>
    <cellStyle name="Followed Hyperlink" xfId="40091" builtinId="9" hidden="1"/>
    <cellStyle name="Followed Hyperlink" xfId="40095" builtinId="9" hidden="1"/>
    <cellStyle name="Followed Hyperlink" xfId="40099" builtinId="9" hidden="1"/>
    <cellStyle name="Followed Hyperlink" xfId="40106" builtinId="9" hidden="1"/>
    <cellStyle name="Followed Hyperlink" xfId="40114" builtinId="9" hidden="1"/>
    <cellStyle name="Followed Hyperlink" xfId="40162" builtinId="9" hidden="1"/>
    <cellStyle name="Followed Hyperlink" xfId="40148" builtinId="9" hidden="1"/>
    <cellStyle name="Followed Hyperlink" xfId="40132" builtinId="9" hidden="1"/>
    <cellStyle name="Followed Hyperlink" xfId="40125" builtinId="9" hidden="1"/>
    <cellStyle name="Followed Hyperlink" xfId="40131" builtinId="9" hidden="1"/>
    <cellStyle name="Followed Hyperlink" xfId="40139" builtinId="9" hidden="1"/>
    <cellStyle name="Followed Hyperlink" xfId="40147" builtinId="9" hidden="1"/>
    <cellStyle name="Followed Hyperlink" xfId="40155" builtinId="9" hidden="1"/>
    <cellStyle name="Followed Hyperlink" xfId="40165" builtinId="9" hidden="1"/>
    <cellStyle name="Followed Hyperlink" xfId="40173" builtinId="9" hidden="1"/>
    <cellStyle name="Followed Hyperlink" xfId="40181" builtinId="9" hidden="1"/>
    <cellStyle name="Followed Hyperlink" xfId="40189" builtinId="9" hidden="1"/>
    <cellStyle name="Followed Hyperlink" xfId="40199" builtinId="9" hidden="1"/>
    <cellStyle name="Followed Hyperlink" xfId="40204" builtinId="9" hidden="1"/>
    <cellStyle name="Followed Hyperlink" xfId="40209" builtinId="9" hidden="1"/>
    <cellStyle name="Followed Hyperlink" xfId="40213" builtinId="9" hidden="1"/>
    <cellStyle name="Followed Hyperlink" xfId="40217" builtinId="9" hidden="1"/>
    <cellStyle name="Followed Hyperlink" xfId="40221" builtinId="9" hidden="1"/>
    <cellStyle name="Followed Hyperlink" xfId="40225" builtinId="9" hidden="1"/>
    <cellStyle name="Followed Hyperlink" xfId="40232" builtinId="9" hidden="1"/>
    <cellStyle name="Followed Hyperlink" xfId="40240" builtinId="9" hidden="1"/>
    <cellStyle name="Followed Hyperlink" xfId="40288" builtinId="9" hidden="1"/>
    <cellStyle name="Followed Hyperlink" xfId="40274" builtinId="9" hidden="1"/>
    <cellStyle name="Followed Hyperlink" xfId="40258" builtinId="9" hidden="1"/>
    <cellStyle name="Followed Hyperlink" xfId="40251" builtinId="9" hidden="1"/>
    <cellStyle name="Followed Hyperlink" xfId="40257" builtinId="9" hidden="1"/>
    <cellStyle name="Followed Hyperlink" xfId="40265" builtinId="9" hidden="1"/>
    <cellStyle name="Followed Hyperlink" xfId="40273" builtinId="9" hidden="1"/>
    <cellStyle name="Followed Hyperlink" xfId="40281" builtinId="9" hidden="1"/>
    <cellStyle name="Followed Hyperlink" xfId="40291" builtinId="9" hidden="1"/>
    <cellStyle name="Followed Hyperlink" xfId="40299" builtinId="9" hidden="1"/>
    <cellStyle name="Followed Hyperlink" xfId="40307" builtinId="9" hidden="1"/>
    <cellStyle name="Followed Hyperlink" xfId="40315" builtinId="9" hidden="1"/>
    <cellStyle name="Followed Hyperlink" xfId="40325" builtinId="9" hidden="1"/>
    <cellStyle name="Followed Hyperlink" xfId="40330" builtinId="9" hidden="1"/>
    <cellStyle name="Followed Hyperlink" xfId="40335" builtinId="9" hidden="1"/>
    <cellStyle name="Followed Hyperlink" xfId="40339" builtinId="9" hidden="1"/>
    <cellStyle name="Followed Hyperlink" xfId="40343" builtinId="9" hidden="1"/>
    <cellStyle name="Followed Hyperlink" xfId="40347" builtinId="9" hidden="1"/>
    <cellStyle name="Followed Hyperlink" xfId="40351" builtinId="9" hidden="1"/>
    <cellStyle name="Followed Hyperlink" xfId="40358" builtinId="9" hidden="1"/>
    <cellStyle name="Followed Hyperlink" xfId="40366" builtinId="9" hidden="1"/>
    <cellStyle name="Followed Hyperlink" xfId="40414" builtinId="9" hidden="1"/>
    <cellStyle name="Followed Hyperlink" xfId="40400" builtinId="9" hidden="1"/>
    <cellStyle name="Followed Hyperlink" xfId="40384" builtinId="9" hidden="1"/>
    <cellStyle name="Followed Hyperlink" xfId="40377" builtinId="9" hidden="1"/>
    <cellStyle name="Followed Hyperlink" xfId="40383" builtinId="9" hidden="1"/>
    <cellStyle name="Followed Hyperlink" xfId="40391" builtinId="9" hidden="1"/>
    <cellStyle name="Followed Hyperlink" xfId="40399" builtinId="9" hidden="1"/>
    <cellStyle name="Followed Hyperlink" xfId="40407" builtinId="9" hidden="1"/>
    <cellStyle name="Followed Hyperlink" xfId="40417" builtinId="9" hidden="1"/>
    <cellStyle name="Followed Hyperlink" xfId="40425" builtinId="9" hidden="1"/>
    <cellStyle name="Followed Hyperlink" xfId="40433" builtinId="9" hidden="1"/>
    <cellStyle name="Followed Hyperlink" xfId="40441" builtinId="9" hidden="1"/>
    <cellStyle name="Followed Hyperlink" xfId="40451" builtinId="9" hidden="1"/>
    <cellStyle name="Followed Hyperlink" xfId="40456" builtinId="9" hidden="1"/>
    <cellStyle name="Followed Hyperlink" xfId="40461" builtinId="9" hidden="1"/>
    <cellStyle name="Followed Hyperlink" xfId="40465" builtinId="9" hidden="1"/>
    <cellStyle name="Followed Hyperlink" xfId="40469" builtinId="9" hidden="1"/>
    <cellStyle name="Followed Hyperlink" xfId="40473" builtinId="9" hidden="1"/>
    <cellStyle name="Followed Hyperlink" xfId="40477" builtinId="9" hidden="1"/>
    <cellStyle name="Followed Hyperlink" xfId="40484" builtinId="9" hidden="1"/>
    <cellStyle name="Followed Hyperlink" xfId="40492" builtinId="9" hidden="1"/>
    <cellStyle name="Followed Hyperlink" xfId="40540" builtinId="9" hidden="1"/>
    <cellStyle name="Followed Hyperlink" xfId="40526" builtinId="9" hidden="1"/>
    <cellStyle name="Followed Hyperlink" xfId="40510" builtinId="9" hidden="1"/>
    <cellStyle name="Followed Hyperlink" xfId="40503" builtinId="9" hidden="1"/>
    <cellStyle name="Followed Hyperlink" xfId="40509" builtinId="9" hidden="1"/>
    <cellStyle name="Followed Hyperlink" xfId="40517" builtinId="9" hidden="1"/>
    <cellStyle name="Followed Hyperlink" xfId="40525" builtinId="9" hidden="1"/>
    <cellStyle name="Followed Hyperlink" xfId="40533" builtinId="9" hidden="1"/>
    <cellStyle name="Followed Hyperlink" xfId="40543" builtinId="9" hidden="1"/>
    <cellStyle name="Followed Hyperlink" xfId="40551" builtinId="9" hidden="1"/>
    <cellStyle name="Followed Hyperlink" xfId="40559" builtinId="9" hidden="1"/>
    <cellStyle name="Followed Hyperlink" xfId="40567" builtinId="9" hidden="1"/>
    <cellStyle name="Followed Hyperlink" xfId="40577" builtinId="9" hidden="1"/>
    <cellStyle name="Followed Hyperlink" xfId="40582" builtinId="9" hidden="1"/>
    <cellStyle name="Followed Hyperlink" xfId="40587" builtinId="9" hidden="1"/>
    <cellStyle name="Followed Hyperlink" xfId="40591" builtinId="9" hidden="1"/>
    <cellStyle name="Followed Hyperlink" xfId="40595" builtinId="9" hidden="1"/>
    <cellStyle name="Followed Hyperlink" xfId="40599" builtinId="9" hidden="1"/>
    <cellStyle name="Followed Hyperlink" xfId="40603" builtinId="9" hidden="1"/>
    <cellStyle name="Followed Hyperlink" xfId="40610" builtinId="9" hidden="1"/>
    <cellStyle name="Followed Hyperlink" xfId="40618" builtinId="9" hidden="1"/>
    <cellStyle name="Followed Hyperlink" xfId="40666" builtinId="9" hidden="1"/>
    <cellStyle name="Followed Hyperlink" xfId="40652" builtinId="9" hidden="1"/>
    <cellStyle name="Followed Hyperlink" xfId="40636" builtinId="9" hidden="1"/>
    <cellStyle name="Followed Hyperlink" xfId="40629" builtinId="9" hidden="1"/>
    <cellStyle name="Followed Hyperlink" xfId="40635" builtinId="9" hidden="1"/>
    <cellStyle name="Followed Hyperlink" xfId="40643" builtinId="9" hidden="1"/>
    <cellStyle name="Followed Hyperlink" xfId="40651" builtinId="9" hidden="1"/>
    <cellStyle name="Followed Hyperlink" xfId="40659" builtinId="9" hidden="1"/>
    <cellStyle name="Followed Hyperlink" xfId="40669" builtinId="9" hidden="1"/>
    <cellStyle name="Followed Hyperlink" xfId="40677" builtinId="9" hidden="1"/>
    <cellStyle name="Followed Hyperlink" xfId="40685" builtinId="9" hidden="1"/>
    <cellStyle name="Followed Hyperlink" xfId="40693" builtinId="9" hidden="1"/>
    <cellStyle name="Followed Hyperlink" xfId="40703" builtinId="9" hidden="1"/>
    <cellStyle name="Followed Hyperlink" xfId="40708" builtinId="9" hidden="1"/>
    <cellStyle name="Followed Hyperlink" xfId="40713" builtinId="9" hidden="1"/>
    <cellStyle name="Followed Hyperlink" xfId="40717" builtinId="9" hidden="1"/>
    <cellStyle name="Followed Hyperlink" xfId="40721" builtinId="9" hidden="1"/>
    <cellStyle name="Followed Hyperlink" xfId="40725" builtinId="9" hidden="1"/>
    <cellStyle name="Followed Hyperlink" xfId="40729" builtinId="9" hidden="1"/>
    <cellStyle name="Followed Hyperlink" xfId="40736" builtinId="9" hidden="1"/>
    <cellStyle name="Followed Hyperlink" xfId="40744" builtinId="9" hidden="1"/>
    <cellStyle name="Followed Hyperlink" xfId="40792" builtinId="9" hidden="1"/>
    <cellStyle name="Followed Hyperlink" xfId="40778" builtinId="9" hidden="1"/>
    <cellStyle name="Followed Hyperlink" xfId="40762" builtinId="9" hidden="1"/>
    <cellStyle name="Followed Hyperlink" xfId="40755" builtinId="9" hidden="1"/>
    <cellStyle name="Followed Hyperlink" xfId="40761" builtinId="9" hidden="1"/>
    <cellStyle name="Followed Hyperlink" xfId="40769" builtinId="9" hidden="1"/>
    <cellStyle name="Followed Hyperlink" xfId="40777" builtinId="9" hidden="1"/>
    <cellStyle name="Followed Hyperlink" xfId="40785" builtinId="9" hidden="1"/>
    <cellStyle name="Followed Hyperlink" xfId="40795" builtinId="9" hidden="1"/>
    <cellStyle name="Followed Hyperlink" xfId="40803" builtinId="9" hidden="1"/>
    <cellStyle name="Followed Hyperlink" xfId="40811" builtinId="9" hidden="1"/>
    <cellStyle name="Followed Hyperlink" xfId="40819" builtinId="9" hidden="1"/>
    <cellStyle name="Followed Hyperlink" xfId="40829" builtinId="9" hidden="1"/>
    <cellStyle name="Followed Hyperlink" xfId="40834" builtinId="9" hidden="1"/>
    <cellStyle name="Followed Hyperlink" xfId="40839" builtinId="9" hidden="1"/>
    <cellStyle name="Followed Hyperlink" xfId="40843" builtinId="9" hidden="1"/>
    <cellStyle name="Followed Hyperlink" xfId="40847" builtinId="9" hidden="1"/>
    <cellStyle name="Followed Hyperlink" xfId="40851" builtinId="9" hidden="1"/>
    <cellStyle name="Followed Hyperlink" xfId="40855" builtinId="9" hidden="1"/>
    <cellStyle name="Followed Hyperlink" xfId="40862" builtinId="9" hidden="1"/>
    <cellStyle name="Followed Hyperlink" xfId="40870" builtinId="9" hidden="1"/>
    <cellStyle name="Followed Hyperlink" xfId="40918" builtinId="9" hidden="1"/>
    <cellStyle name="Followed Hyperlink" xfId="40904" builtinId="9" hidden="1"/>
    <cellStyle name="Followed Hyperlink" xfId="40888" builtinId="9" hidden="1"/>
    <cellStyle name="Followed Hyperlink" xfId="40881" builtinId="9" hidden="1"/>
    <cellStyle name="Followed Hyperlink" xfId="40887" builtinId="9" hidden="1"/>
    <cellStyle name="Followed Hyperlink" xfId="40895" builtinId="9" hidden="1"/>
    <cellStyle name="Followed Hyperlink" xfId="40903" builtinId="9" hidden="1"/>
    <cellStyle name="Followed Hyperlink" xfId="40911" builtinId="9" hidden="1"/>
    <cellStyle name="Followed Hyperlink" xfId="40921" builtinId="9" hidden="1"/>
    <cellStyle name="Followed Hyperlink" xfId="40929" builtinId="9" hidden="1"/>
    <cellStyle name="Followed Hyperlink" xfId="40937" builtinId="9" hidden="1"/>
    <cellStyle name="Followed Hyperlink" xfId="40945" builtinId="9" hidden="1"/>
    <cellStyle name="Followed Hyperlink" xfId="40955" builtinId="9" hidden="1"/>
    <cellStyle name="Followed Hyperlink" xfId="40960" builtinId="9" hidden="1"/>
    <cellStyle name="Followed Hyperlink" xfId="40965" builtinId="9" hidden="1"/>
    <cellStyle name="Followed Hyperlink" xfId="40969" builtinId="9" hidden="1"/>
    <cellStyle name="Followed Hyperlink" xfId="40973" builtinId="9" hidden="1"/>
    <cellStyle name="Followed Hyperlink" xfId="40977" builtinId="9" hidden="1"/>
    <cellStyle name="Followed Hyperlink" xfId="40981" builtinId="9" hidden="1"/>
    <cellStyle name="Followed Hyperlink" xfId="40988" builtinId="9" hidden="1"/>
    <cellStyle name="Followed Hyperlink" xfId="40996" builtinId="9" hidden="1"/>
    <cellStyle name="Followed Hyperlink" xfId="41044" builtinId="9" hidden="1"/>
    <cellStyle name="Followed Hyperlink" xfId="41030" builtinId="9" hidden="1"/>
    <cellStyle name="Followed Hyperlink" xfId="41014" builtinId="9" hidden="1"/>
    <cellStyle name="Followed Hyperlink" xfId="41007" builtinId="9" hidden="1"/>
    <cellStyle name="Followed Hyperlink" xfId="41013" builtinId="9" hidden="1"/>
    <cellStyle name="Followed Hyperlink" xfId="41021" builtinId="9" hidden="1"/>
    <cellStyle name="Followed Hyperlink" xfId="41029" builtinId="9" hidden="1"/>
    <cellStyle name="Followed Hyperlink" xfId="41037" builtinId="9" hidden="1"/>
    <cellStyle name="Followed Hyperlink" xfId="41047" builtinId="9" hidden="1"/>
    <cellStyle name="Followed Hyperlink" xfId="41055" builtinId="9" hidden="1"/>
    <cellStyle name="Followed Hyperlink" xfId="41063" builtinId="9" hidden="1"/>
    <cellStyle name="Followed Hyperlink" xfId="41071" builtinId="9" hidden="1"/>
    <cellStyle name="Followed Hyperlink" xfId="41081" builtinId="9" hidden="1"/>
    <cellStyle name="Followed Hyperlink" xfId="41086" builtinId="9" hidden="1"/>
    <cellStyle name="Followed Hyperlink" xfId="41091" builtinId="9" hidden="1"/>
    <cellStyle name="Followed Hyperlink" xfId="41095" builtinId="9" hidden="1"/>
    <cellStyle name="Followed Hyperlink" xfId="41099" builtinId="9" hidden="1"/>
    <cellStyle name="Followed Hyperlink" xfId="41103" builtinId="9" hidden="1"/>
    <cellStyle name="Followed Hyperlink" xfId="41107" builtinId="9" hidden="1"/>
    <cellStyle name="Followed Hyperlink" xfId="41114" builtinId="9" hidden="1"/>
    <cellStyle name="Followed Hyperlink" xfId="41122" builtinId="9" hidden="1"/>
    <cellStyle name="Followed Hyperlink" xfId="41170" builtinId="9" hidden="1"/>
    <cellStyle name="Followed Hyperlink" xfId="41156" builtinId="9" hidden="1"/>
    <cellStyle name="Followed Hyperlink" xfId="41140" builtinId="9" hidden="1"/>
    <cellStyle name="Followed Hyperlink" xfId="41133" builtinId="9" hidden="1"/>
    <cellStyle name="Followed Hyperlink" xfId="41139" builtinId="9" hidden="1"/>
    <cellStyle name="Followed Hyperlink" xfId="41147" builtinId="9" hidden="1"/>
    <cellStyle name="Followed Hyperlink" xfId="41155" builtinId="9" hidden="1"/>
    <cellStyle name="Followed Hyperlink" xfId="41163" builtinId="9" hidden="1"/>
    <cellStyle name="Followed Hyperlink" xfId="41173" builtinId="9" hidden="1"/>
    <cellStyle name="Followed Hyperlink" xfId="41181" builtinId="9" hidden="1"/>
    <cellStyle name="Followed Hyperlink" xfId="41189" builtinId="9" hidden="1"/>
    <cellStyle name="Followed Hyperlink" xfId="41197" builtinId="9" hidden="1"/>
    <cellStyle name="Followed Hyperlink" xfId="41207" builtinId="9" hidden="1"/>
    <cellStyle name="Followed Hyperlink" xfId="41212" builtinId="9" hidden="1"/>
    <cellStyle name="Followed Hyperlink" xfId="41217" builtinId="9" hidden="1"/>
    <cellStyle name="Followed Hyperlink" xfId="41221" builtinId="9" hidden="1"/>
    <cellStyle name="Followed Hyperlink" xfId="41225" builtinId="9" hidden="1"/>
    <cellStyle name="Followed Hyperlink" xfId="41229" builtinId="9" hidden="1"/>
    <cellStyle name="Followed Hyperlink" xfId="41233" builtinId="9" hidden="1"/>
    <cellStyle name="Followed Hyperlink" xfId="41240" builtinId="9" hidden="1"/>
    <cellStyle name="Followed Hyperlink" xfId="41248" builtinId="9" hidden="1"/>
    <cellStyle name="Followed Hyperlink" xfId="41296" builtinId="9" hidden="1"/>
    <cellStyle name="Followed Hyperlink" xfId="41282" builtinId="9" hidden="1"/>
    <cellStyle name="Followed Hyperlink" xfId="41266" builtinId="9" hidden="1"/>
    <cellStyle name="Followed Hyperlink" xfId="41259" builtinId="9" hidden="1"/>
    <cellStyle name="Followed Hyperlink" xfId="41265" builtinId="9" hidden="1"/>
    <cellStyle name="Followed Hyperlink" xfId="41273" builtinId="9" hidden="1"/>
    <cellStyle name="Followed Hyperlink" xfId="41281" builtinId="9" hidden="1"/>
    <cellStyle name="Followed Hyperlink" xfId="41289" builtinId="9" hidden="1"/>
    <cellStyle name="Followed Hyperlink" xfId="41299" builtinId="9" hidden="1"/>
    <cellStyle name="Followed Hyperlink" xfId="41307" builtinId="9" hidden="1"/>
    <cellStyle name="Followed Hyperlink" xfId="41315" builtinId="9" hidden="1"/>
    <cellStyle name="Followed Hyperlink" xfId="41323" builtinId="9" hidden="1"/>
    <cellStyle name="Followed Hyperlink" xfId="41333" builtinId="9" hidden="1"/>
    <cellStyle name="Followed Hyperlink" xfId="41338" builtinId="9" hidden="1"/>
    <cellStyle name="Followed Hyperlink" xfId="41343" builtinId="9" hidden="1"/>
    <cellStyle name="Followed Hyperlink" xfId="41347" builtinId="9" hidden="1"/>
    <cellStyle name="Followed Hyperlink" xfId="41351" builtinId="9" hidden="1"/>
    <cellStyle name="Followed Hyperlink" xfId="41355" builtinId="9" hidden="1"/>
    <cellStyle name="Followed Hyperlink" xfId="41359" builtinId="9" hidden="1"/>
    <cellStyle name="Followed Hyperlink" xfId="41366" builtinId="9" hidden="1"/>
    <cellStyle name="Followed Hyperlink" xfId="41374" builtinId="9" hidden="1"/>
    <cellStyle name="Followed Hyperlink" xfId="41422" builtinId="9" hidden="1"/>
    <cellStyle name="Followed Hyperlink" xfId="41408" builtinId="9" hidden="1"/>
    <cellStyle name="Followed Hyperlink" xfId="41392" builtinId="9" hidden="1"/>
    <cellStyle name="Followed Hyperlink" xfId="41385" builtinId="9" hidden="1"/>
    <cellStyle name="Followed Hyperlink" xfId="41391" builtinId="9" hidden="1"/>
    <cellStyle name="Followed Hyperlink" xfId="41399" builtinId="9" hidden="1"/>
    <cellStyle name="Followed Hyperlink" xfId="41407" builtinId="9" hidden="1"/>
    <cellStyle name="Followed Hyperlink" xfId="41415" builtinId="9" hidden="1"/>
    <cellStyle name="Followed Hyperlink" xfId="41425" builtinId="9" hidden="1"/>
    <cellStyle name="Followed Hyperlink" xfId="41433" builtinId="9" hidden="1"/>
    <cellStyle name="Followed Hyperlink" xfId="41441" builtinId="9" hidden="1"/>
    <cellStyle name="Followed Hyperlink" xfId="41449" builtinId="9" hidden="1"/>
    <cellStyle name="Followed Hyperlink" xfId="41459" builtinId="9" hidden="1"/>
    <cellStyle name="Followed Hyperlink" xfId="41464" builtinId="9" hidden="1"/>
    <cellStyle name="Followed Hyperlink" xfId="41469" builtinId="9" hidden="1"/>
    <cellStyle name="Followed Hyperlink" xfId="41473" builtinId="9" hidden="1"/>
    <cellStyle name="Followed Hyperlink" xfId="41477" builtinId="9" hidden="1"/>
    <cellStyle name="Followed Hyperlink" xfId="41481" builtinId="9" hidden="1"/>
    <cellStyle name="Followed Hyperlink" xfId="41485" builtinId="9" hidden="1"/>
    <cellStyle name="Followed Hyperlink" xfId="41492" builtinId="9" hidden="1"/>
    <cellStyle name="Followed Hyperlink" xfId="41500" builtinId="9" hidden="1"/>
    <cellStyle name="Followed Hyperlink" xfId="41548" builtinId="9" hidden="1"/>
    <cellStyle name="Followed Hyperlink" xfId="41534" builtinId="9" hidden="1"/>
    <cellStyle name="Followed Hyperlink" xfId="41518" builtinId="9" hidden="1"/>
    <cellStyle name="Followed Hyperlink" xfId="41511" builtinId="9" hidden="1"/>
    <cellStyle name="Followed Hyperlink" xfId="41517" builtinId="9" hidden="1"/>
    <cellStyle name="Followed Hyperlink" xfId="41525" builtinId="9" hidden="1"/>
    <cellStyle name="Followed Hyperlink" xfId="41533" builtinId="9" hidden="1"/>
    <cellStyle name="Followed Hyperlink" xfId="41541" builtinId="9" hidden="1"/>
    <cellStyle name="Followed Hyperlink" xfId="41551" builtinId="9" hidden="1"/>
    <cellStyle name="Followed Hyperlink" xfId="41559" builtinId="9" hidden="1"/>
    <cellStyle name="Followed Hyperlink" xfId="41567" builtinId="9" hidden="1"/>
    <cellStyle name="Followed Hyperlink" xfId="41575" builtinId="9" hidden="1"/>
    <cellStyle name="Followed Hyperlink" xfId="41585" builtinId="9" hidden="1"/>
    <cellStyle name="Followed Hyperlink" xfId="41590" builtinId="9" hidden="1"/>
    <cellStyle name="Followed Hyperlink" xfId="41595" builtinId="9" hidden="1"/>
    <cellStyle name="Followed Hyperlink" xfId="41599" builtinId="9" hidden="1"/>
    <cellStyle name="Followed Hyperlink" xfId="41603" builtinId="9" hidden="1"/>
    <cellStyle name="Followed Hyperlink" xfId="41607" builtinId="9" hidden="1"/>
    <cellStyle name="Followed Hyperlink" xfId="41611" builtinId="9" hidden="1"/>
    <cellStyle name="Followed Hyperlink" xfId="41618" builtinId="9" hidden="1"/>
    <cellStyle name="Followed Hyperlink" xfId="41626" builtinId="9" hidden="1"/>
    <cellStyle name="Followed Hyperlink" xfId="41674" builtinId="9" hidden="1"/>
    <cellStyle name="Followed Hyperlink" xfId="41660" builtinId="9" hidden="1"/>
    <cellStyle name="Followed Hyperlink" xfId="41644" builtinId="9" hidden="1"/>
    <cellStyle name="Followed Hyperlink" xfId="41637" builtinId="9" hidden="1"/>
    <cellStyle name="Followed Hyperlink" xfId="41643" builtinId="9" hidden="1"/>
    <cellStyle name="Followed Hyperlink" xfId="41651" builtinId="9" hidden="1"/>
    <cellStyle name="Followed Hyperlink" xfId="41659" builtinId="9" hidden="1"/>
    <cellStyle name="Followed Hyperlink" xfId="41667" builtinId="9" hidden="1"/>
    <cellStyle name="Followed Hyperlink" xfId="41677" builtinId="9" hidden="1"/>
    <cellStyle name="Followed Hyperlink" xfId="41685" builtinId="9" hidden="1"/>
    <cellStyle name="Followed Hyperlink" xfId="41693" builtinId="9" hidden="1"/>
    <cellStyle name="Followed Hyperlink" xfId="41701" builtinId="9" hidden="1"/>
    <cellStyle name="Followed Hyperlink" xfId="41711" builtinId="9" hidden="1"/>
    <cellStyle name="Followed Hyperlink" xfId="41716" builtinId="9" hidden="1"/>
    <cellStyle name="Followed Hyperlink" xfId="41721" builtinId="9" hidden="1"/>
    <cellStyle name="Followed Hyperlink" xfId="41725" builtinId="9" hidden="1"/>
    <cellStyle name="Followed Hyperlink" xfId="41729" builtinId="9" hidden="1"/>
    <cellStyle name="Followed Hyperlink" xfId="41733" builtinId="9" hidden="1"/>
    <cellStyle name="Followed Hyperlink" xfId="41737" builtinId="9" hidden="1"/>
    <cellStyle name="Followed Hyperlink" xfId="41744" builtinId="9" hidden="1"/>
    <cellStyle name="Followed Hyperlink" xfId="41752" builtinId="9" hidden="1"/>
    <cellStyle name="Followed Hyperlink" xfId="41800" builtinId="9" hidden="1"/>
    <cellStyle name="Followed Hyperlink" xfId="41786" builtinId="9" hidden="1"/>
    <cellStyle name="Followed Hyperlink" xfId="41770" builtinId="9" hidden="1"/>
    <cellStyle name="Followed Hyperlink" xfId="41763" builtinId="9" hidden="1"/>
    <cellStyle name="Followed Hyperlink" xfId="41769" builtinId="9" hidden="1"/>
    <cellStyle name="Followed Hyperlink" xfId="41777" builtinId="9" hidden="1"/>
    <cellStyle name="Followed Hyperlink" xfId="41785" builtinId="9" hidden="1"/>
    <cellStyle name="Followed Hyperlink" xfId="41793" builtinId="9" hidden="1"/>
    <cellStyle name="Followed Hyperlink" xfId="41803" builtinId="9" hidden="1"/>
    <cellStyle name="Followed Hyperlink" xfId="41811" builtinId="9" hidden="1"/>
    <cellStyle name="Followed Hyperlink" xfId="41819" builtinId="9" hidden="1"/>
    <cellStyle name="Followed Hyperlink" xfId="41827" builtinId="9" hidden="1"/>
    <cellStyle name="Followed Hyperlink" xfId="41837" builtinId="9" hidden="1"/>
    <cellStyle name="Followed Hyperlink" xfId="41842" builtinId="9" hidden="1"/>
    <cellStyle name="Followed Hyperlink" xfId="41847" builtinId="9" hidden="1"/>
    <cellStyle name="Followed Hyperlink" xfId="41851" builtinId="9" hidden="1"/>
    <cellStyle name="Followed Hyperlink" xfId="41855" builtinId="9" hidden="1"/>
    <cellStyle name="Followed Hyperlink" xfId="41859" builtinId="9" hidden="1"/>
    <cellStyle name="Followed Hyperlink" xfId="41863" builtinId="9" hidden="1"/>
    <cellStyle name="Followed Hyperlink" xfId="41870" builtinId="9" hidden="1"/>
    <cellStyle name="Followed Hyperlink" xfId="41878" builtinId="9" hidden="1"/>
    <cellStyle name="Followed Hyperlink" xfId="41926" builtinId="9" hidden="1"/>
    <cellStyle name="Followed Hyperlink" xfId="41912" builtinId="9" hidden="1"/>
    <cellStyle name="Followed Hyperlink" xfId="41896" builtinId="9" hidden="1"/>
    <cellStyle name="Followed Hyperlink" xfId="41889" builtinId="9" hidden="1"/>
    <cellStyle name="Followed Hyperlink" xfId="41895" builtinId="9" hidden="1"/>
    <cellStyle name="Followed Hyperlink" xfId="41903" builtinId="9" hidden="1"/>
    <cellStyle name="Followed Hyperlink" xfId="41911" builtinId="9" hidden="1"/>
    <cellStyle name="Followed Hyperlink" xfId="41919" builtinId="9" hidden="1"/>
    <cellStyle name="Followed Hyperlink" xfId="41929" builtinId="9" hidden="1"/>
    <cellStyle name="Followed Hyperlink" xfId="41937" builtinId="9" hidden="1"/>
    <cellStyle name="Followed Hyperlink" xfId="41945" builtinId="9" hidden="1"/>
    <cellStyle name="Followed Hyperlink" xfId="41953" builtinId="9" hidden="1"/>
    <cellStyle name="Followed Hyperlink" xfId="41963" builtinId="9" hidden="1"/>
    <cellStyle name="Followed Hyperlink" xfId="41968" builtinId="9" hidden="1"/>
    <cellStyle name="Followed Hyperlink" xfId="41973" builtinId="9" hidden="1"/>
    <cellStyle name="Followed Hyperlink" xfId="41977" builtinId="9" hidden="1"/>
    <cellStyle name="Followed Hyperlink" xfId="41981" builtinId="9" hidden="1"/>
    <cellStyle name="Followed Hyperlink" xfId="41985" builtinId="9" hidden="1"/>
    <cellStyle name="Followed Hyperlink" xfId="41989" builtinId="9" hidden="1"/>
    <cellStyle name="Followed Hyperlink" xfId="41996" builtinId="9" hidden="1"/>
    <cellStyle name="Followed Hyperlink" xfId="42004" builtinId="9" hidden="1"/>
    <cellStyle name="Followed Hyperlink" xfId="42052" builtinId="9" hidden="1"/>
    <cellStyle name="Followed Hyperlink" xfId="42038" builtinId="9" hidden="1"/>
    <cellStyle name="Followed Hyperlink" xfId="42022" builtinId="9" hidden="1"/>
    <cellStyle name="Followed Hyperlink" xfId="42015" builtinId="9" hidden="1"/>
    <cellStyle name="Followed Hyperlink" xfId="42021" builtinId="9" hidden="1"/>
    <cellStyle name="Followed Hyperlink" xfId="42029" builtinId="9" hidden="1"/>
    <cellStyle name="Followed Hyperlink" xfId="42037" builtinId="9" hidden="1"/>
    <cellStyle name="Followed Hyperlink" xfId="42045" builtinId="9" hidden="1"/>
    <cellStyle name="Followed Hyperlink" xfId="42055" builtinId="9" hidden="1"/>
    <cellStyle name="Followed Hyperlink" xfId="42063" builtinId="9" hidden="1"/>
    <cellStyle name="Followed Hyperlink" xfId="42071" builtinId="9" hidden="1"/>
    <cellStyle name="Followed Hyperlink" xfId="42079" builtinId="9" hidden="1"/>
    <cellStyle name="Followed Hyperlink" xfId="42089" builtinId="9" hidden="1"/>
    <cellStyle name="Followed Hyperlink" xfId="42094" builtinId="9" hidden="1"/>
    <cellStyle name="Followed Hyperlink" xfId="42099" builtinId="9" hidden="1"/>
    <cellStyle name="Followed Hyperlink" xfId="42103" builtinId="9" hidden="1"/>
    <cellStyle name="Followed Hyperlink" xfId="42107" builtinId="9" hidden="1"/>
    <cellStyle name="Followed Hyperlink" xfId="42111" builtinId="9" hidden="1"/>
    <cellStyle name="Followed Hyperlink" xfId="42115" builtinId="9" hidden="1"/>
    <cellStyle name="Followed Hyperlink" xfId="42122" builtinId="9" hidden="1"/>
    <cellStyle name="Followed Hyperlink" xfId="42130" builtinId="9" hidden="1"/>
    <cellStyle name="Followed Hyperlink" xfId="42178" builtinId="9" hidden="1"/>
    <cellStyle name="Followed Hyperlink" xfId="42164" builtinId="9" hidden="1"/>
    <cellStyle name="Followed Hyperlink" xfId="42148" builtinId="9" hidden="1"/>
    <cellStyle name="Followed Hyperlink" xfId="42141" builtinId="9" hidden="1"/>
    <cellStyle name="Followed Hyperlink" xfId="42147" builtinId="9" hidden="1"/>
    <cellStyle name="Followed Hyperlink" xfId="42155" builtinId="9" hidden="1"/>
    <cellStyle name="Followed Hyperlink" xfId="42163" builtinId="9" hidden="1"/>
    <cellStyle name="Followed Hyperlink" xfId="42171" builtinId="9" hidden="1"/>
    <cellStyle name="Followed Hyperlink" xfId="42181" builtinId="9" hidden="1"/>
    <cellStyle name="Followed Hyperlink" xfId="42189" builtinId="9" hidden="1"/>
    <cellStyle name="Followed Hyperlink" xfId="42197" builtinId="9" hidden="1"/>
    <cellStyle name="Followed Hyperlink" xfId="42205" builtinId="9" hidden="1"/>
    <cellStyle name="Followed Hyperlink" xfId="42215" builtinId="9" hidden="1"/>
    <cellStyle name="Followed Hyperlink" xfId="42220" builtinId="9" hidden="1"/>
    <cellStyle name="Followed Hyperlink" xfId="42225" builtinId="9" hidden="1"/>
    <cellStyle name="Followed Hyperlink" xfId="42229" builtinId="9" hidden="1"/>
    <cellStyle name="Followed Hyperlink" xfId="42233" builtinId="9" hidden="1"/>
    <cellStyle name="Followed Hyperlink" xfId="42237" builtinId="9" hidden="1"/>
    <cellStyle name="Followed Hyperlink" xfId="42241" builtinId="9" hidden="1"/>
    <cellStyle name="Followed Hyperlink" xfId="42248" builtinId="9" hidden="1"/>
    <cellStyle name="Followed Hyperlink" xfId="42256" builtinId="9" hidden="1"/>
    <cellStyle name="Followed Hyperlink" xfId="42304" builtinId="9" hidden="1"/>
    <cellStyle name="Followed Hyperlink" xfId="42290" builtinId="9" hidden="1"/>
    <cellStyle name="Followed Hyperlink" xfId="42274" builtinId="9" hidden="1"/>
    <cellStyle name="Followed Hyperlink" xfId="42267" builtinId="9" hidden="1"/>
    <cellStyle name="Followed Hyperlink" xfId="42273" builtinId="9" hidden="1"/>
    <cellStyle name="Followed Hyperlink" xfId="42281" builtinId="9" hidden="1"/>
    <cellStyle name="Followed Hyperlink" xfId="42289" builtinId="9" hidden="1"/>
    <cellStyle name="Followed Hyperlink" xfId="42297" builtinId="9" hidden="1"/>
    <cellStyle name="Followed Hyperlink" xfId="42307" builtinId="9" hidden="1"/>
    <cellStyle name="Followed Hyperlink" xfId="42315" builtinId="9" hidden="1"/>
    <cellStyle name="Followed Hyperlink" xfId="42323" builtinId="9" hidden="1"/>
    <cellStyle name="Followed Hyperlink" xfId="42331" builtinId="9" hidden="1"/>
    <cellStyle name="Followed Hyperlink" xfId="42341" builtinId="9" hidden="1"/>
    <cellStyle name="Followed Hyperlink" xfId="42346" builtinId="9" hidden="1"/>
    <cellStyle name="Followed Hyperlink" xfId="42351" builtinId="9" hidden="1"/>
    <cellStyle name="Followed Hyperlink" xfId="42355" builtinId="9" hidden="1"/>
    <cellStyle name="Followed Hyperlink" xfId="42359" builtinId="9" hidden="1"/>
    <cellStyle name="Followed Hyperlink" xfId="42363" builtinId="9" hidden="1"/>
    <cellStyle name="Followed Hyperlink" xfId="42367" builtinId="9" hidden="1"/>
    <cellStyle name="Followed Hyperlink" xfId="42374" builtinId="9" hidden="1"/>
    <cellStyle name="Followed Hyperlink" xfId="42382" builtinId="9" hidden="1"/>
    <cellStyle name="Followed Hyperlink" xfId="42430" builtinId="9" hidden="1"/>
    <cellStyle name="Followed Hyperlink" xfId="42416" builtinId="9" hidden="1"/>
    <cellStyle name="Followed Hyperlink" xfId="42400" builtinId="9" hidden="1"/>
    <cellStyle name="Followed Hyperlink" xfId="42393" builtinId="9" hidden="1"/>
    <cellStyle name="Followed Hyperlink" xfId="42399" builtinId="9" hidden="1"/>
    <cellStyle name="Followed Hyperlink" xfId="42407" builtinId="9" hidden="1"/>
    <cellStyle name="Followed Hyperlink" xfId="42415" builtinId="9" hidden="1"/>
    <cellStyle name="Followed Hyperlink" xfId="42423" builtinId="9" hidden="1"/>
    <cellStyle name="Followed Hyperlink" xfId="42433" builtinId="9" hidden="1"/>
    <cellStyle name="Followed Hyperlink" xfId="42441" builtinId="9" hidden="1"/>
    <cellStyle name="Followed Hyperlink" xfId="42449" builtinId="9" hidden="1"/>
    <cellStyle name="Followed Hyperlink" xfId="42457" builtinId="9" hidden="1"/>
    <cellStyle name="Followed Hyperlink" xfId="42467" builtinId="9" hidden="1"/>
    <cellStyle name="Followed Hyperlink" xfId="42472" builtinId="9" hidden="1"/>
    <cellStyle name="Followed Hyperlink" xfId="42477" builtinId="9" hidden="1"/>
    <cellStyle name="Followed Hyperlink" xfId="42481" builtinId="9" hidden="1"/>
    <cellStyle name="Followed Hyperlink" xfId="42485" builtinId="9" hidden="1"/>
    <cellStyle name="Followed Hyperlink" xfId="42489" builtinId="9" hidden="1"/>
    <cellStyle name="Followed Hyperlink" xfId="42493" builtinId="9" hidden="1"/>
    <cellStyle name="Followed Hyperlink" xfId="42500" builtinId="9" hidden="1"/>
    <cellStyle name="Followed Hyperlink" xfId="42508" builtinId="9" hidden="1"/>
    <cellStyle name="Followed Hyperlink" xfId="42556" builtinId="9" hidden="1"/>
    <cellStyle name="Followed Hyperlink" xfId="42542" builtinId="9" hidden="1"/>
    <cellStyle name="Followed Hyperlink" xfId="42526" builtinId="9" hidden="1"/>
    <cellStyle name="Followed Hyperlink" xfId="42519" builtinId="9" hidden="1"/>
    <cellStyle name="Followed Hyperlink" xfId="42525" builtinId="9" hidden="1"/>
    <cellStyle name="Followed Hyperlink" xfId="42533" builtinId="9" hidden="1"/>
    <cellStyle name="Followed Hyperlink" xfId="42541" builtinId="9" hidden="1"/>
    <cellStyle name="Followed Hyperlink" xfId="42549" builtinId="9" hidden="1"/>
    <cellStyle name="Followed Hyperlink" xfId="42559" builtinId="9" hidden="1"/>
    <cellStyle name="Followed Hyperlink" xfId="42567" builtinId="9" hidden="1"/>
    <cellStyle name="Followed Hyperlink" xfId="42575" builtinId="9" hidden="1"/>
    <cellStyle name="Followed Hyperlink" xfId="42583" builtinId="9" hidden="1"/>
    <cellStyle name="Followed Hyperlink" xfId="42593" builtinId="9" hidden="1"/>
    <cellStyle name="Followed Hyperlink" xfId="42598" builtinId="9" hidden="1"/>
    <cellStyle name="Followed Hyperlink" xfId="42603" builtinId="9" hidden="1"/>
    <cellStyle name="Followed Hyperlink" xfId="42607" builtinId="9" hidden="1"/>
    <cellStyle name="Followed Hyperlink" xfId="42611" builtinId="9" hidden="1"/>
    <cellStyle name="Followed Hyperlink" xfId="42615" builtinId="9" hidden="1"/>
    <cellStyle name="Followed Hyperlink" xfId="42619" builtinId="9" hidden="1"/>
    <cellStyle name="Followed Hyperlink" xfId="42626" builtinId="9" hidden="1"/>
    <cellStyle name="Followed Hyperlink" xfId="42634" builtinId="9" hidden="1"/>
    <cellStyle name="Followed Hyperlink" xfId="42682" builtinId="9" hidden="1"/>
    <cellStyle name="Followed Hyperlink" xfId="42668" builtinId="9" hidden="1"/>
    <cellStyle name="Followed Hyperlink" xfId="42652" builtinId="9" hidden="1"/>
    <cellStyle name="Followed Hyperlink" xfId="42645" builtinId="9" hidden="1"/>
    <cellStyle name="Followed Hyperlink" xfId="42651" builtinId="9" hidden="1"/>
    <cellStyle name="Followed Hyperlink" xfId="42659" builtinId="9" hidden="1"/>
    <cellStyle name="Followed Hyperlink" xfId="42667" builtinId="9" hidden="1"/>
    <cellStyle name="Followed Hyperlink" xfId="42675" builtinId="9" hidden="1"/>
    <cellStyle name="Followed Hyperlink" xfId="42685" builtinId="9" hidden="1"/>
    <cellStyle name="Followed Hyperlink" xfId="42693" builtinId="9" hidden="1"/>
    <cellStyle name="Followed Hyperlink" xfId="42701" builtinId="9" hidden="1"/>
    <cellStyle name="Followed Hyperlink" xfId="42709" builtinId="9" hidden="1"/>
    <cellStyle name="Followed Hyperlink" xfId="42719" builtinId="9" hidden="1"/>
    <cellStyle name="Followed Hyperlink" xfId="42724" builtinId="9" hidden="1"/>
    <cellStyle name="Followed Hyperlink" xfId="42729" builtinId="9" hidden="1"/>
    <cellStyle name="Followed Hyperlink" xfId="42733" builtinId="9" hidden="1"/>
    <cellStyle name="Followed Hyperlink" xfId="42737" builtinId="9" hidden="1"/>
    <cellStyle name="Followed Hyperlink" xfId="42741" builtinId="9" hidden="1"/>
    <cellStyle name="Followed Hyperlink" xfId="42745" builtinId="9" hidden="1"/>
    <cellStyle name="Followed Hyperlink" xfId="42752" builtinId="9" hidden="1"/>
    <cellStyle name="Followed Hyperlink" xfId="42760" builtinId="9" hidden="1"/>
    <cellStyle name="Followed Hyperlink" xfId="42808" builtinId="9" hidden="1"/>
    <cellStyle name="Followed Hyperlink" xfId="42794" builtinId="9" hidden="1"/>
    <cellStyle name="Followed Hyperlink" xfId="42778" builtinId="9" hidden="1"/>
    <cellStyle name="Followed Hyperlink" xfId="42771" builtinId="9" hidden="1"/>
    <cellStyle name="Followed Hyperlink" xfId="42777" builtinId="9" hidden="1"/>
    <cellStyle name="Followed Hyperlink" xfId="42785" builtinId="9" hidden="1"/>
    <cellStyle name="Followed Hyperlink" xfId="42793" builtinId="9" hidden="1"/>
    <cellStyle name="Followed Hyperlink" xfId="42801" builtinId="9" hidden="1"/>
    <cellStyle name="Followed Hyperlink" xfId="42811" builtinId="9" hidden="1"/>
    <cellStyle name="Followed Hyperlink" xfId="42819" builtinId="9" hidden="1"/>
    <cellStyle name="Followed Hyperlink" xfId="42827" builtinId="9" hidden="1"/>
    <cellStyle name="Followed Hyperlink" xfId="42835" builtinId="9" hidden="1"/>
    <cellStyle name="Followed Hyperlink" xfId="42845" builtinId="9" hidden="1"/>
    <cellStyle name="Followed Hyperlink" xfId="42850" builtinId="9" hidden="1"/>
    <cellStyle name="Followed Hyperlink" xfId="42855" builtinId="9" hidden="1"/>
    <cellStyle name="Followed Hyperlink" xfId="42859" builtinId="9" hidden="1"/>
    <cellStyle name="Followed Hyperlink" xfId="42863" builtinId="9" hidden="1"/>
    <cellStyle name="Followed Hyperlink" xfId="42867" builtinId="9" hidden="1"/>
    <cellStyle name="Followed Hyperlink" xfId="42871" builtinId="9" hidden="1"/>
    <cellStyle name="Followed Hyperlink" xfId="42878" builtinId="9" hidden="1"/>
    <cellStyle name="Followed Hyperlink" xfId="42886" builtinId="9" hidden="1"/>
    <cellStyle name="Followed Hyperlink" xfId="42934" builtinId="9" hidden="1"/>
    <cellStyle name="Followed Hyperlink" xfId="42920" builtinId="9" hidden="1"/>
    <cellStyle name="Followed Hyperlink" xfId="42904" builtinId="9" hidden="1"/>
    <cellStyle name="Followed Hyperlink" xfId="42897" builtinId="9" hidden="1"/>
    <cellStyle name="Followed Hyperlink" xfId="42903" builtinId="9" hidden="1"/>
    <cellStyle name="Followed Hyperlink" xfId="42911" builtinId="9" hidden="1"/>
    <cellStyle name="Followed Hyperlink" xfId="42919" builtinId="9" hidden="1"/>
    <cellStyle name="Followed Hyperlink" xfId="42927" builtinId="9" hidden="1"/>
    <cellStyle name="Followed Hyperlink" xfId="42937" builtinId="9" hidden="1"/>
    <cellStyle name="Followed Hyperlink" xfId="42945" builtinId="9" hidden="1"/>
    <cellStyle name="Followed Hyperlink" xfId="42953" builtinId="9" hidden="1"/>
    <cellStyle name="Followed Hyperlink" xfId="42961" builtinId="9" hidden="1"/>
    <cellStyle name="Followed Hyperlink" xfId="42971" builtinId="9" hidden="1"/>
    <cellStyle name="Followed Hyperlink" xfId="42976" builtinId="9" hidden="1"/>
    <cellStyle name="Followed Hyperlink" xfId="42981" builtinId="9" hidden="1"/>
    <cellStyle name="Followed Hyperlink" xfId="42985" builtinId="9" hidden="1"/>
    <cellStyle name="Followed Hyperlink" xfId="42989" builtinId="9" hidden="1"/>
    <cellStyle name="Followed Hyperlink" xfId="42993" builtinId="9" hidden="1"/>
    <cellStyle name="Followed Hyperlink" xfId="42997" builtinId="9" hidden="1"/>
    <cellStyle name="Followed Hyperlink" xfId="43004" builtinId="9" hidden="1"/>
    <cellStyle name="Followed Hyperlink" xfId="43012" builtinId="9" hidden="1"/>
    <cellStyle name="Followed Hyperlink" xfId="43060" builtinId="9" hidden="1"/>
    <cellStyle name="Followed Hyperlink" xfId="43046" builtinId="9" hidden="1"/>
    <cellStyle name="Followed Hyperlink" xfId="43030" builtinId="9" hidden="1"/>
    <cellStyle name="Followed Hyperlink" xfId="43023" builtinId="9" hidden="1"/>
    <cellStyle name="Followed Hyperlink" xfId="43029" builtinId="9" hidden="1"/>
    <cellStyle name="Followed Hyperlink" xfId="43037" builtinId="9" hidden="1"/>
    <cellStyle name="Followed Hyperlink" xfId="43045" builtinId="9" hidden="1"/>
    <cellStyle name="Followed Hyperlink" xfId="43053" builtinId="9" hidden="1"/>
    <cellStyle name="Followed Hyperlink" xfId="43063" builtinId="9" hidden="1"/>
    <cellStyle name="Followed Hyperlink" xfId="43071" builtinId="9" hidden="1"/>
    <cellStyle name="Followed Hyperlink" xfId="43079" builtinId="9" hidden="1"/>
    <cellStyle name="Followed Hyperlink" xfId="43087" builtinId="9" hidden="1"/>
    <cellStyle name="Followed Hyperlink" xfId="43097" builtinId="9" hidden="1"/>
    <cellStyle name="Followed Hyperlink" xfId="43102" builtinId="9" hidden="1"/>
    <cellStyle name="Followed Hyperlink" xfId="43107" builtinId="9" hidden="1"/>
    <cellStyle name="Followed Hyperlink" xfId="43111" builtinId="9" hidden="1"/>
    <cellStyle name="Followed Hyperlink" xfId="43115" builtinId="9" hidden="1"/>
    <cellStyle name="Followed Hyperlink" xfId="43119" builtinId="9" hidden="1"/>
    <cellStyle name="Followed Hyperlink" xfId="43123" builtinId="9" hidden="1"/>
    <cellStyle name="Followed Hyperlink" xfId="43130" builtinId="9" hidden="1"/>
    <cellStyle name="Followed Hyperlink" xfId="43138" builtinId="9" hidden="1"/>
    <cellStyle name="Followed Hyperlink" xfId="43186" builtinId="9" hidden="1"/>
    <cellStyle name="Followed Hyperlink" xfId="43172" builtinId="9" hidden="1"/>
    <cellStyle name="Followed Hyperlink" xfId="43156" builtinId="9" hidden="1"/>
    <cellStyle name="Followed Hyperlink" xfId="43149" builtinId="9" hidden="1"/>
    <cellStyle name="Followed Hyperlink" xfId="43155" builtinId="9" hidden="1"/>
    <cellStyle name="Followed Hyperlink" xfId="43163" builtinId="9" hidden="1"/>
    <cellStyle name="Followed Hyperlink" xfId="43171" builtinId="9" hidden="1"/>
    <cellStyle name="Followed Hyperlink" xfId="43179" builtinId="9" hidden="1"/>
    <cellStyle name="Followed Hyperlink" xfId="43189" builtinId="9" hidden="1"/>
    <cellStyle name="Followed Hyperlink" xfId="43197" builtinId="9" hidden="1"/>
    <cellStyle name="Followed Hyperlink" xfId="43205" builtinId="9" hidden="1"/>
    <cellStyle name="Followed Hyperlink" xfId="43213" builtinId="9" hidden="1"/>
    <cellStyle name="Followed Hyperlink" xfId="43223" builtinId="9" hidden="1"/>
    <cellStyle name="Followed Hyperlink" xfId="43228" builtinId="9" hidden="1"/>
    <cellStyle name="Followed Hyperlink" xfId="43233" builtinId="9" hidden="1"/>
    <cellStyle name="Followed Hyperlink" xfId="43237" builtinId="9" hidden="1"/>
    <cellStyle name="Followed Hyperlink" xfId="43241" builtinId="9" hidden="1"/>
    <cellStyle name="Followed Hyperlink" xfId="43245" builtinId="9" hidden="1"/>
    <cellStyle name="Followed Hyperlink" xfId="43249" builtinId="9" hidden="1"/>
    <cellStyle name="Followed Hyperlink" xfId="43256" builtinId="9" hidden="1"/>
    <cellStyle name="Followed Hyperlink" xfId="43264" builtinId="9" hidden="1"/>
    <cellStyle name="Followed Hyperlink" xfId="43312" builtinId="9" hidden="1"/>
    <cellStyle name="Followed Hyperlink" xfId="43298" builtinId="9" hidden="1"/>
    <cellStyle name="Followed Hyperlink" xfId="43282" builtinId="9" hidden="1"/>
    <cellStyle name="Followed Hyperlink" xfId="43275" builtinId="9" hidden="1"/>
    <cellStyle name="Followed Hyperlink" xfId="43281" builtinId="9" hidden="1"/>
    <cellStyle name="Followed Hyperlink" xfId="43289" builtinId="9" hidden="1"/>
    <cellStyle name="Followed Hyperlink" xfId="43297" builtinId="9" hidden="1"/>
    <cellStyle name="Followed Hyperlink" xfId="43305" builtinId="9" hidden="1"/>
    <cellStyle name="Followed Hyperlink" xfId="43315" builtinId="9" hidden="1"/>
    <cellStyle name="Followed Hyperlink" xfId="43323" builtinId="9" hidden="1"/>
    <cellStyle name="Followed Hyperlink" xfId="43331" builtinId="9" hidden="1"/>
    <cellStyle name="Followed Hyperlink" xfId="43339" builtinId="9" hidden="1"/>
    <cellStyle name="Followed Hyperlink" xfId="43349" builtinId="9" hidden="1"/>
    <cellStyle name="Followed Hyperlink" xfId="43354" builtinId="9" hidden="1"/>
    <cellStyle name="Followed Hyperlink" xfId="43359" builtinId="9" hidden="1"/>
    <cellStyle name="Followed Hyperlink" xfId="43363" builtinId="9" hidden="1"/>
    <cellStyle name="Followed Hyperlink" xfId="43367" builtinId="9" hidden="1"/>
    <cellStyle name="Followed Hyperlink" xfId="43371" builtinId="9" hidden="1"/>
    <cellStyle name="Followed Hyperlink" xfId="43375" builtinId="9" hidden="1"/>
    <cellStyle name="Followed Hyperlink" xfId="43382" builtinId="9" hidden="1"/>
    <cellStyle name="Followed Hyperlink" xfId="43390" builtinId="9" hidden="1"/>
    <cellStyle name="Followed Hyperlink" xfId="43438" builtinId="9" hidden="1"/>
    <cellStyle name="Followed Hyperlink" xfId="43424" builtinId="9" hidden="1"/>
    <cellStyle name="Followed Hyperlink" xfId="43408" builtinId="9" hidden="1"/>
    <cellStyle name="Followed Hyperlink" xfId="43401" builtinId="9" hidden="1"/>
    <cellStyle name="Followed Hyperlink" xfId="43407" builtinId="9" hidden="1"/>
    <cellStyle name="Followed Hyperlink" xfId="43415" builtinId="9" hidden="1"/>
    <cellStyle name="Followed Hyperlink" xfId="43423" builtinId="9" hidden="1"/>
    <cellStyle name="Followed Hyperlink" xfId="43431" builtinId="9" hidden="1"/>
    <cellStyle name="Followed Hyperlink" xfId="43441" builtinId="9" hidden="1"/>
    <cellStyle name="Followed Hyperlink" xfId="43449" builtinId="9" hidden="1"/>
    <cellStyle name="Followed Hyperlink" xfId="43457" builtinId="9" hidden="1"/>
    <cellStyle name="Followed Hyperlink" xfId="43465" builtinId="9" hidden="1"/>
    <cellStyle name="Followed Hyperlink" xfId="43475" builtinId="9" hidden="1"/>
    <cellStyle name="Followed Hyperlink" xfId="43480" builtinId="9" hidden="1"/>
    <cellStyle name="Followed Hyperlink" xfId="43485" builtinId="9" hidden="1"/>
    <cellStyle name="Followed Hyperlink" xfId="43489" builtinId="9" hidden="1"/>
    <cellStyle name="Followed Hyperlink" xfId="43493" builtinId="9" hidden="1"/>
    <cellStyle name="Followed Hyperlink" xfId="43497" builtinId="9" hidden="1"/>
    <cellStyle name="Followed Hyperlink" xfId="43501" builtinId="9" hidden="1"/>
    <cellStyle name="Followed Hyperlink" xfId="43508" builtinId="9" hidden="1"/>
    <cellStyle name="Followed Hyperlink" xfId="43516" builtinId="9" hidden="1"/>
    <cellStyle name="Followed Hyperlink" xfId="43564" builtinId="9" hidden="1"/>
    <cellStyle name="Followed Hyperlink" xfId="43550" builtinId="9" hidden="1"/>
    <cellStyle name="Followed Hyperlink" xfId="43534" builtinId="9" hidden="1"/>
    <cellStyle name="Followed Hyperlink" xfId="43527" builtinId="9" hidden="1"/>
    <cellStyle name="Followed Hyperlink" xfId="43533" builtinId="9" hidden="1"/>
    <cellStyle name="Followed Hyperlink" xfId="43541" builtinId="9" hidden="1"/>
    <cellStyle name="Followed Hyperlink" xfId="43549" builtinId="9" hidden="1"/>
    <cellStyle name="Followed Hyperlink" xfId="43557" builtinId="9" hidden="1"/>
    <cellStyle name="Followed Hyperlink" xfId="43567" builtinId="9" hidden="1"/>
    <cellStyle name="Followed Hyperlink" xfId="43575" builtinId="9" hidden="1"/>
    <cellStyle name="Followed Hyperlink" xfId="43583" builtinId="9" hidden="1"/>
    <cellStyle name="Followed Hyperlink" xfId="43591" builtinId="9" hidden="1"/>
    <cellStyle name="Followed Hyperlink" xfId="43601" builtinId="9" hidden="1"/>
    <cellStyle name="Followed Hyperlink" xfId="43606" builtinId="9" hidden="1"/>
    <cellStyle name="Followed Hyperlink" xfId="43611" builtinId="9" hidden="1"/>
    <cellStyle name="Followed Hyperlink" xfId="43615" builtinId="9" hidden="1"/>
    <cellStyle name="Followed Hyperlink" xfId="43619" builtinId="9" hidden="1"/>
    <cellStyle name="Followed Hyperlink" xfId="43623" builtinId="9" hidden="1"/>
    <cellStyle name="Followed Hyperlink" xfId="43627" builtinId="9" hidden="1"/>
    <cellStyle name="Followed Hyperlink" xfId="43634" builtinId="9" hidden="1"/>
    <cellStyle name="Followed Hyperlink" xfId="43642" builtinId="9" hidden="1"/>
    <cellStyle name="Followed Hyperlink" xfId="43690" builtinId="9" hidden="1"/>
    <cellStyle name="Followed Hyperlink" xfId="43676" builtinId="9" hidden="1"/>
    <cellStyle name="Followed Hyperlink" xfId="43660" builtinId="9" hidden="1"/>
    <cellStyle name="Followed Hyperlink" xfId="43653" builtinId="9" hidden="1"/>
    <cellStyle name="Followed Hyperlink" xfId="43659" builtinId="9" hidden="1"/>
    <cellStyle name="Followed Hyperlink" xfId="43667" builtinId="9" hidden="1"/>
    <cellStyle name="Followed Hyperlink" xfId="43675" builtinId="9" hidden="1"/>
    <cellStyle name="Followed Hyperlink" xfId="43683" builtinId="9" hidden="1"/>
    <cellStyle name="Followed Hyperlink" xfId="43693" builtinId="9" hidden="1"/>
    <cellStyle name="Followed Hyperlink" xfId="43701" builtinId="9" hidden="1"/>
    <cellStyle name="Followed Hyperlink" xfId="43709" builtinId="9" hidden="1"/>
    <cellStyle name="Followed Hyperlink" xfId="43717" builtinId="9" hidden="1"/>
    <cellStyle name="Followed Hyperlink" xfId="43727" builtinId="9" hidden="1"/>
    <cellStyle name="Followed Hyperlink" xfId="43732" builtinId="9" hidden="1"/>
    <cellStyle name="Followed Hyperlink" xfId="43737" builtinId="9" hidden="1"/>
    <cellStyle name="Followed Hyperlink" xfId="43741" builtinId="9" hidden="1"/>
    <cellStyle name="Followed Hyperlink" xfId="43745" builtinId="9" hidden="1"/>
    <cellStyle name="Followed Hyperlink" xfId="43749" builtinId="9" hidden="1"/>
    <cellStyle name="Followed Hyperlink" xfId="43753" builtinId="9" hidden="1"/>
    <cellStyle name="Followed Hyperlink" xfId="43760" builtinId="9" hidden="1"/>
    <cellStyle name="Followed Hyperlink" xfId="43768" builtinId="9" hidden="1"/>
    <cellStyle name="Followed Hyperlink" xfId="43816" builtinId="9" hidden="1"/>
    <cellStyle name="Followed Hyperlink" xfId="43802" builtinId="9" hidden="1"/>
    <cellStyle name="Followed Hyperlink" xfId="43786" builtinId="9" hidden="1"/>
    <cellStyle name="Followed Hyperlink" xfId="43779" builtinId="9" hidden="1"/>
    <cellStyle name="Followed Hyperlink" xfId="43785" builtinId="9" hidden="1"/>
    <cellStyle name="Followed Hyperlink" xfId="43793" builtinId="9" hidden="1"/>
    <cellStyle name="Followed Hyperlink" xfId="43801" builtinId="9" hidden="1"/>
    <cellStyle name="Followed Hyperlink" xfId="43809" builtinId="9" hidden="1"/>
    <cellStyle name="Followed Hyperlink" xfId="43819" builtinId="9" hidden="1"/>
    <cellStyle name="Followed Hyperlink" xfId="43827" builtinId="9" hidden="1"/>
    <cellStyle name="Followed Hyperlink" xfId="43835" builtinId="9" hidden="1"/>
    <cellStyle name="Followed Hyperlink" xfId="43843" builtinId="9" hidden="1"/>
    <cellStyle name="Followed Hyperlink" xfId="43853" builtinId="9" hidden="1"/>
    <cellStyle name="Followed Hyperlink" xfId="43858" builtinId="9" hidden="1"/>
    <cellStyle name="Followed Hyperlink" xfId="43863" builtinId="9" hidden="1"/>
    <cellStyle name="Followed Hyperlink" xfId="43867" builtinId="9" hidden="1"/>
    <cellStyle name="Followed Hyperlink" xfId="43871" builtinId="9" hidden="1"/>
    <cellStyle name="Followed Hyperlink" xfId="43875" builtinId="9" hidden="1"/>
    <cellStyle name="Followed Hyperlink" xfId="43879" builtinId="9" hidden="1"/>
    <cellStyle name="Followed Hyperlink" xfId="43886" builtinId="9" hidden="1"/>
    <cellStyle name="Followed Hyperlink" xfId="43894" builtinId="9" hidden="1"/>
    <cellStyle name="Followed Hyperlink" xfId="43942" builtinId="9" hidden="1"/>
    <cellStyle name="Followed Hyperlink" xfId="43928" builtinId="9" hidden="1"/>
    <cellStyle name="Followed Hyperlink" xfId="43912" builtinId="9" hidden="1"/>
    <cellStyle name="Followed Hyperlink" xfId="43905" builtinId="9" hidden="1"/>
    <cellStyle name="Followed Hyperlink" xfId="43911" builtinId="9" hidden="1"/>
    <cellStyle name="Followed Hyperlink" xfId="43919" builtinId="9" hidden="1"/>
    <cellStyle name="Followed Hyperlink" xfId="43927" builtinId="9" hidden="1"/>
    <cellStyle name="Followed Hyperlink" xfId="43935" builtinId="9" hidden="1"/>
    <cellStyle name="Followed Hyperlink" xfId="43945" builtinId="9" hidden="1"/>
    <cellStyle name="Followed Hyperlink" xfId="43953" builtinId="9" hidden="1"/>
    <cellStyle name="Followed Hyperlink" xfId="43961" builtinId="9" hidden="1"/>
    <cellStyle name="Followed Hyperlink" xfId="43969" builtinId="9" hidden="1"/>
    <cellStyle name="Followed Hyperlink" xfId="43979" builtinId="9" hidden="1"/>
    <cellStyle name="Followed Hyperlink" xfId="43984" builtinId="9" hidden="1"/>
    <cellStyle name="Followed Hyperlink" xfId="43989" builtinId="9" hidden="1"/>
    <cellStyle name="Followed Hyperlink" xfId="43993" builtinId="9" hidden="1"/>
    <cellStyle name="Followed Hyperlink" xfId="43997" builtinId="9" hidden="1"/>
    <cellStyle name="Followed Hyperlink" xfId="44001" builtinId="9" hidden="1"/>
    <cellStyle name="Followed Hyperlink" xfId="44005" builtinId="9" hidden="1"/>
    <cellStyle name="Followed Hyperlink" xfId="44012" builtinId="9" hidden="1"/>
    <cellStyle name="Followed Hyperlink" xfId="44020" builtinId="9" hidden="1"/>
    <cellStyle name="Followed Hyperlink" xfId="44068" builtinId="9" hidden="1"/>
    <cellStyle name="Followed Hyperlink" xfId="44054" builtinId="9" hidden="1"/>
    <cellStyle name="Followed Hyperlink" xfId="44038" builtinId="9" hidden="1"/>
    <cellStyle name="Followed Hyperlink" xfId="44031" builtinId="9" hidden="1"/>
    <cellStyle name="Followed Hyperlink" xfId="44037" builtinId="9" hidden="1"/>
    <cellStyle name="Followed Hyperlink" xfId="44045" builtinId="9" hidden="1"/>
    <cellStyle name="Followed Hyperlink" xfId="44053" builtinId="9" hidden="1"/>
    <cellStyle name="Followed Hyperlink" xfId="44061" builtinId="9" hidden="1"/>
    <cellStyle name="Followed Hyperlink" xfId="44071" builtinId="9" hidden="1"/>
    <cellStyle name="Followed Hyperlink" xfId="44079" builtinId="9" hidden="1"/>
    <cellStyle name="Followed Hyperlink" xfId="44087" builtinId="9" hidden="1"/>
    <cellStyle name="Followed Hyperlink" xfId="44095" builtinId="9" hidden="1"/>
    <cellStyle name="Followed Hyperlink" xfId="44105" builtinId="9" hidden="1"/>
    <cellStyle name="Followed Hyperlink" xfId="44110" builtinId="9" hidden="1"/>
    <cellStyle name="Followed Hyperlink" xfId="44115" builtinId="9" hidden="1"/>
    <cellStyle name="Followed Hyperlink" xfId="44119" builtinId="9" hidden="1"/>
    <cellStyle name="Followed Hyperlink" xfId="44123" builtinId="9" hidden="1"/>
    <cellStyle name="Followed Hyperlink" xfId="44127" builtinId="9" hidden="1"/>
    <cellStyle name="Followed Hyperlink" xfId="44131" builtinId="9" hidden="1"/>
    <cellStyle name="Followed Hyperlink" xfId="44138" builtinId="9" hidden="1"/>
    <cellStyle name="Followed Hyperlink" xfId="44146" builtinId="9" hidden="1"/>
    <cellStyle name="Followed Hyperlink" xfId="44194" builtinId="9" hidden="1"/>
    <cellStyle name="Followed Hyperlink" xfId="44180" builtinId="9" hidden="1"/>
    <cellStyle name="Followed Hyperlink" xfId="44164" builtinId="9" hidden="1"/>
    <cellStyle name="Followed Hyperlink" xfId="44157" builtinId="9" hidden="1"/>
    <cellStyle name="Followed Hyperlink" xfId="44163" builtinId="9" hidden="1"/>
    <cellStyle name="Followed Hyperlink" xfId="44171" builtinId="9" hidden="1"/>
    <cellStyle name="Followed Hyperlink" xfId="44179" builtinId="9" hidden="1"/>
    <cellStyle name="Followed Hyperlink" xfId="44187" builtinId="9" hidden="1"/>
    <cellStyle name="Followed Hyperlink" xfId="44197" builtinId="9" hidden="1"/>
    <cellStyle name="Followed Hyperlink" xfId="44205" builtinId="9" hidden="1"/>
    <cellStyle name="Followed Hyperlink" xfId="44213" builtinId="9" hidden="1"/>
    <cellStyle name="Followed Hyperlink" xfId="44221" builtinId="9" hidden="1"/>
    <cellStyle name="Followed Hyperlink" xfId="44231" builtinId="9" hidden="1"/>
    <cellStyle name="Followed Hyperlink" xfId="44236" builtinId="9" hidden="1"/>
    <cellStyle name="Followed Hyperlink" xfId="44241" builtinId="9" hidden="1"/>
    <cellStyle name="Followed Hyperlink" xfId="44245" builtinId="9" hidden="1"/>
    <cellStyle name="Followed Hyperlink" xfId="44249" builtinId="9" hidden="1"/>
    <cellStyle name="Followed Hyperlink" xfId="44253" builtinId="9" hidden="1"/>
    <cellStyle name="Followed Hyperlink" xfId="44257" builtinId="9" hidden="1"/>
    <cellStyle name="Followed Hyperlink" xfId="44264" builtinId="9" hidden="1"/>
    <cellStyle name="Followed Hyperlink" xfId="44272" builtinId="9" hidden="1"/>
    <cellStyle name="Followed Hyperlink" xfId="44320" builtinId="9" hidden="1"/>
    <cellStyle name="Followed Hyperlink" xfId="44306" builtinId="9" hidden="1"/>
    <cellStyle name="Followed Hyperlink" xfId="44290" builtinId="9" hidden="1"/>
    <cellStyle name="Followed Hyperlink" xfId="44283" builtinId="9" hidden="1"/>
    <cellStyle name="Followed Hyperlink" xfId="44289" builtinId="9" hidden="1"/>
    <cellStyle name="Followed Hyperlink" xfId="44297" builtinId="9" hidden="1"/>
    <cellStyle name="Followed Hyperlink" xfId="44305" builtinId="9" hidden="1"/>
    <cellStyle name="Followed Hyperlink" xfId="44313" builtinId="9" hidden="1"/>
    <cellStyle name="Followed Hyperlink" xfId="44323" builtinId="9" hidden="1"/>
    <cellStyle name="Followed Hyperlink" xfId="44331" builtinId="9" hidden="1"/>
    <cellStyle name="Followed Hyperlink" xfId="44339" builtinId="9" hidden="1"/>
    <cellStyle name="Followed Hyperlink" xfId="44347" builtinId="9" hidden="1"/>
    <cellStyle name="Followed Hyperlink" xfId="44357" builtinId="9" hidden="1"/>
    <cellStyle name="Followed Hyperlink" xfId="44362" builtinId="9" hidden="1"/>
    <cellStyle name="Followed Hyperlink" xfId="44367" builtinId="9" hidden="1"/>
    <cellStyle name="Followed Hyperlink" xfId="44371" builtinId="9" hidden="1"/>
    <cellStyle name="Followed Hyperlink" xfId="44375" builtinId="9" hidden="1"/>
    <cellStyle name="Followed Hyperlink" xfId="44379" builtinId="9" hidden="1"/>
    <cellStyle name="Followed Hyperlink" xfId="44383" builtinId="9" hidden="1"/>
    <cellStyle name="Followed Hyperlink" xfId="44390" builtinId="9" hidden="1"/>
    <cellStyle name="Followed Hyperlink" xfId="44398" builtinId="9" hidden="1"/>
    <cellStyle name="Followed Hyperlink" xfId="44446" builtinId="9" hidden="1"/>
    <cellStyle name="Followed Hyperlink" xfId="44432" builtinId="9" hidden="1"/>
    <cellStyle name="Followed Hyperlink" xfId="44416" builtinId="9" hidden="1"/>
    <cellStyle name="Followed Hyperlink" xfId="44409" builtinId="9" hidden="1"/>
    <cellStyle name="Followed Hyperlink" xfId="44415" builtinId="9" hidden="1"/>
    <cellStyle name="Followed Hyperlink" xfId="44423" builtinId="9" hidden="1"/>
    <cellStyle name="Followed Hyperlink" xfId="44431" builtinId="9" hidden="1"/>
    <cellStyle name="Followed Hyperlink" xfId="44439" builtinId="9" hidden="1"/>
    <cellStyle name="Followed Hyperlink" xfId="44449" builtinId="9" hidden="1"/>
    <cellStyle name="Followed Hyperlink" xfId="44457" builtinId="9" hidden="1"/>
    <cellStyle name="Followed Hyperlink" xfId="44465" builtinId="9" hidden="1"/>
    <cellStyle name="Followed Hyperlink" xfId="44473" builtinId="9" hidden="1"/>
    <cellStyle name="Followed Hyperlink" xfId="44483" builtinId="9" hidden="1"/>
    <cellStyle name="Followed Hyperlink" xfId="44488" builtinId="9" hidden="1"/>
    <cellStyle name="Followed Hyperlink" xfId="44493" builtinId="9" hidden="1"/>
    <cellStyle name="Followed Hyperlink" xfId="44497" builtinId="9" hidden="1"/>
    <cellStyle name="Followed Hyperlink" xfId="44501" builtinId="9" hidden="1"/>
    <cellStyle name="Followed Hyperlink" xfId="44505" builtinId="9" hidden="1"/>
    <cellStyle name="Followed Hyperlink" xfId="44509" builtinId="9" hidden="1"/>
    <cellStyle name="Followed Hyperlink" xfId="44516" builtinId="9" hidden="1"/>
    <cellStyle name="Followed Hyperlink" xfId="44524" builtinId="9" hidden="1"/>
    <cellStyle name="Followed Hyperlink" xfId="44572" builtinId="9" hidden="1"/>
    <cellStyle name="Followed Hyperlink" xfId="44558" builtinId="9" hidden="1"/>
    <cellStyle name="Followed Hyperlink" xfId="44542" builtinId="9" hidden="1"/>
    <cellStyle name="Followed Hyperlink" xfId="44535" builtinId="9" hidden="1"/>
    <cellStyle name="Followed Hyperlink" xfId="44541" builtinId="9" hidden="1"/>
    <cellStyle name="Followed Hyperlink" xfId="44549" builtinId="9" hidden="1"/>
    <cellStyle name="Followed Hyperlink" xfId="44557" builtinId="9" hidden="1"/>
    <cellStyle name="Followed Hyperlink" xfId="44565" builtinId="9" hidden="1"/>
    <cellStyle name="Followed Hyperlink" xfId="44575" builtinId="9" hidden="1"/>
    <cellStyle name="Followed Hyperlink" xfId="44583" builtinId="9" hidden="1"/>
    <cellStyle name="Followed Hyperlink" xfId="44591" builtinId="9" hidden="1"/>
    <cellStyle name="Followed Hyperlink" xfId="44599" builtinId="9" hidden="1"/>
    <cellStyle name="Followed Hyperlink" xfId="44609" builtinId="9" hidden="1"/>
    <cellStyle name="Followed Hyperlink" xfId="44614" builtinId="9" hidden="1"/>
    <cellStyle name="Followed Hyperlink" xfId="44619" builtinId="9" hidden="1"/>
    <cellStyle name="Followed Hyperlink" xfId="44623" builtinId="9" hidden="1"/>
    <cellStyle name="Followed Hyperlink" xfId="44627" builtinId="9" hidden="1"/>
    <cellStyle name="Followed Hyperlink" xfId="44631" builtinId="9" hidden="1"/>
    <cellStyle name="Followed Hyperlink" xfId="44635" builtinId="9" hidden="1"/>
    <cellStyle name="Followed Hyperlink" xfId="44642" builtinId="9" hidden="1"/>
    <cellStyle name="Followed Hyperlink" xfId="44650" builtinId="9" hidden="1"/>
    <cellStyle name="Followed Hyperlink" xfId="44698" builtinId="9" hidden="1"/>
    <cellStyle name="Followed Hyperlink" xfId="44684" builtinId="9" hidden="1"/>
    <cellStyle name="Followed Hyperlink" xfId="44668" builtinId="9" hidden="1"/>
    <cellStyle name="Followed Hyperlink" xfId="44661" builtinId="9" hidden="1"/>
    <cellStyle name="Followed Hyperlink" xfId="44667" builtinId="9" hidden="1"/>
    <cellStyle name="Followed Hyperlink" xfId="44675" builtinId="9" hidden="1"/>
    <cellStyle name="Followed Hyperlink" xfId="44683" builtinId="9" hidden="1"/>
    <cellStyle name="Followed Hyperlink" xfId="44691" builtinId="9" hidden="1"/>
    <cellStyle name="Followed Hyperlink" xfId="44701" builtinId="9" hidden="1"/>
    <cellStyle name="Followed Hyperlink" xfId="44709" builtinId="9" hidden="1"/>
    <cellStyle name="Followed Hyperlink" xfId="44717" builtinId="9" hidden="1"/>
    <cellStyle name="Followed Hyperlink" xfId="44725" builtinId="9" hidden="1"/>
    <cellStyle name="Followed Hyperlink" xfId="44735" builtinId="9" hidden="1"/>
    <cellStyle name="Followed Hyperlink" xfId="44740" builtinId="9" hidden="1"/>
    <cellStyle name="Followed Hyperlink" xfId="44745" builtinId="9" hidden="1"/>
    <cellStyle name="Followed Hyperlink" xfId="44749" builtinId="9" hidden="1"/>
    <cellStyle name="Followed Hyperlink" xfId="44753" builtinId="9" hidden="1"/>
    <cellStyle name="Followed Hyperlink" xfId="44757" builtinId="9" hidden="1"/>
    <cellStyle name="Followed Hyperlink" xfId="44761" builtinId="9" hidden="1"/>
    <cellStyle name="Followed Hyperlink" xfId="44768" builtinId="9" hidden="1"/>
    <cellStyle name="Followed Hyperlink" xfId="44776" builtinId="9" hidden="1"/>
    <cellStyle name="Followed Hyperlink" xfId="44824" builtinId="9" hidden="1"/>
    <cellStyle name="Followed Hyperlink" xfId="44810" builtinId="9" hidden="1"/>
    <cellStyle name="Followed Hyperlink" xfId="44794" builtinId="9" hidden="1"/>
    <cellStyle name="Followed Hyperlink" xfId="44787" builtinId="9" hidden="1"/>
    <cellStyle name="Followed Hyperlink" xfId="44793" builtinId="9" hidden="1"/>
    <cellStyle name="Followed Hyperlink" xfId="44801" builtinId="9" hidden="1"/>
    <cellStyle name="Followed Hyperlink" xfId="44809" builtinId="9" hidden="1"/>
    <cellStyle name="Followed Hyperlink" xfId="44817" builtinId="9" hidden="1"/>
    <cellStyle name="Followed Hyperlink" xfId="44827" builtinId="9" hidden="1"/>
    <cellStyle name="Followed Hyperlink" xfId="44835" builtinId="9" hidden="1"/>
    <cellStyle name="Followed Hyperlink" xfId="44843" builtinId="9" hidden="1"/>
    <cellStyle name="Followed Hyperlink" xfId="44851" builtinId="9" hidden="1"/>
    <cellStyle name="Followed Hyperlink" xfId="44861" builtinId="9" hidden="1"/>
    <cellStyle name="Followed Hyperlink" xfId="44866" builtinId="9" hidden="1"/>
    <cellStyle name="Followed Hyperlink" xfId="44871" builtinId="9" hidden="1"/>
    <cellStyle name="Followed Hyperlink" xfId="44875" builtinId="9" hidden="1"/>
    <cellStyle name="Followed Hyperlink" xfId="44879" builtinId="9" hidden="1"/>
    <cellStyle name="Followed Hyperlink" xfId="44883" builtinId="9" hidden="1"/>
    <cellStyle name="Followed Hyperlink" xfId="44887" builtinId="9" hidden="1"/>
    <cellStyle name="Followed Hyperlink" xfId="44894" builtinId="9" hidden="1"/>
    <cellStyle name="Followed Hyperlink" xfId="44902" builtinId="9" hidden="1"/>
    <cellStyle name="Followed Hyperlink" xfId="44950" builtinId="9" hidden="1"/>
    <cellStyle name="Followed Hyperlink" xfId="44936" builtinId="9" hidden="1"/>
    <cellStyle name="Followed Hyperlink" xfId="44920" builtinId="9" hidden="1"/>
    <cellStyle name="Followed Hyperlink" xfId="44913" builtinId="9" hidden="1"/>
    <cellStyle name="Followed Hyperlink" xfId="44919" builtinId="9" hidden="1"/>
    <cellStyle name="Followed Hyperlink" xfId="44927" builtinId="9" hidden="1"/>
    <cellStyle name="Followed Hyperlink" xfId="44935" builtinId="9" hidden="1"/>
    <cellStyle name="Followed Hyperlink" xfId="44943" builtinId="9" hidden="1"/>
    <cellStyle name="Followed Hyperlink" xfId="44953" builtinId="9" hidden="1"/>
    <cellStyle name="Followed Hyperlink" xfId="44961" builtinId="9" hidden="1"/>
    <cellStyle name="Followed Hyperlink" xfId="44969" builtinId="9" hidden="1"/>
    <cellStyle name="Followed Hyperlink" xfId="44977" builtinId="9" hidden="1"/>
    <cellStyle name="Followed Hyperlink" xfId="44987" builtinId="9" hidden="1"/>
    <cellStyle name="Followed Hyperlink" xfId="44992" builtinId="9" hidden="1"/>
    <cellStyle name="Followed Hyperlink" xfId="44997" builtinId="9" hidden="1"/>
    <cellStyle name="Followed Hyperlink" xfId="45001" builtinId="9" hidden="1"/>
    <cellStyle name="Followed Hyperlink" xfId="45005" builtinId="9" hidden="1"/>
    <cellStyle name="Followed Hyperlink" xfId="45009" builtinId="9" hidden="1"/>
    <cellStyle name="Followed Hyperlink" xfId="45013" builtinId="9" hidden="1"/>
    <cellStyle name="Followed Hyperlink" xfId="45020" builtinId="9" hidden="1"/>
    <cellStyle name="Followed Hyperlink" xfId="45028" builtinId="9" hidden="1"/>
    <cellStyle name="Followed Hyperlink" xfId="45076" builtinId="9" hidden="1"/>
    <cellStyle name="Followed Hyperlink" xfId="45062" builtinId="9" hidden="1"/>
    <cellStyle name="Followed Hyperlink" xfId="45046" builtinId="9" hidden="1"/>
    <cellStyle name="Followed Hyperlink" xfId="45039" builtinId="9" hidden="1"/>
    <cellStyle name="Followed Hyperlink" xfId="45045" builtinId="9" hidden="1"/>
    <cellStyle name="Followed Hyperlink" xfId="45053" builtinId="9" hidden="1"/>
    <cellStyle name="Followed Hyperlink" xfId="45061" builtinId="9" hidden="1"/>
    <cellStyle name="Followed Hyperlink" xfId="45069" builtinId="9" hidden="1"/>
    <cellStyle name="Followed Hyperlink" xfId="45079" builtinId="9" hidden="1"/>
    <cellStyle name="Followed Hyperlink" xfId="45087" builtinId="9" hidden="1"/>
    <cellStyle name="Followed Hyperlink" xfId="45095" builtinId="9" hidden="1"/>
    <cellStyle name="Followed Hyperlink" xfId="45103" builtinId="9" hidden="1"/>
    <cellStyle name="Followed Hyperlink" xfId="45113" builtinId="9" hidden="1"/>
    <cellStyle name="Followed Hyperlink" xfId="45118" builtinId="9" hidden="1"/>
    <cellStyle name="Followed Hyperlink" xfId="45123" builtinId="9" hidden="1"/>
    <cellStyle name="Followed Hyperlink" xfId="45127" builtinId="9" hidden="1"/>
    <cellStyle name="Followed Hyperlink" xfId="45131" builtinId="9" hidden="1"/>
    <cellStyle name="Followed Hyperlink" xfId="45135" builtinId="9" hidden="1"/>
    <cellStyle name="Followed Hyperlink" xfId="45139" builtinId="9" hidden="1"/>
    <cellStyle name="Followed Hyperlink" xfId="45146" builtinId="9" hidden="1"/>
    <cellStyle name="Followed Hyperlink" xfId="45154" builtinId="9" hidden="1"/>
    <cellStyle name="Followed Hyperlink" xfId="45202" builtinId="9" hidden="1"/>
    <cellStyle name="Followed Hyperlink" xfId="45188" builtinId="9" hidden="1"/>
    <cellStyle name="Followed Hyperlink" xfId="45172" builtinId="9" hidden="1"/>
    <cellStyle name="Followed Hyperlink" xfId="45165" builtinId="9" hidden="1"/>
    <cellStyle name="Followed Hyperlink" xfId="45171" builtinId="9" hidden="1"/>
    <cellStyle name="Followed Hyperlink" xfId="45179" builtinId="9" hidden="1"/>
    <cellStyle name="Followed Hyperlink" xfId="45187" builtinId="9" hidden="1"/>
    <cellStyle name="Followed Hyperlink" xfId="45195" builtinId="9" hidden="1"/>
    <cellStyle name="Followed Hyperlink" xfId="45205" builtinId="9" hidden="1"/>
    <cellStyle name="Followed Hyperlink" xfId="45213" builtinId="9" hidden="1"/>
    <cellStyle name="Followed Hyperlink" xfId="45221" builtinId="9" hidden="1"/>
    <cellStyle name="Followed Hyperlink" xfId="45229" builtinId="9" hidden="1"/>
    <cellStyle name="Followed Hyperlink" xfId="45239" builtinId="9" hidden="1"/>
    <cellStyle name="Followed Hyperlink" xfId="45244" builtinId="9" hidden="1"/>
    <cellStyle name="Followed Hyperlink" xfId="45249" builtinId="9" hidden="1"/>
    <cellStyle name="Followed Hyperlink" xfId="45253" builtinId="9" hidden="1"/>
    <cellStyle name="Followed Hyperlink" xfId="45257" builtinId="9" hidden="1"/>
    <cellStyle name="Followed Hyperlink" xfId="45261" builtinId="9" hidden="1"/>
    <cellStyle name="Followed Hyperlink" xfId="45265" builtinId="9" hidden="1"/>
    <cellStyle name="Followed Hyperlink" xfId="45272" builtinId="9" hidden="1"/>
    <cellStyle name="Followed Hyperlink" xfId="45280" builtinId="9" hidden="1"/>
    <cellStyle name="Followed Hyperlink" xfId="45328" builtinId="9" hidden="1"/>
    <cellStyle name="Followed Hyperlink" xfId="45314" builtinId="9" hidden="1"/>
    <cellStyle name="Followed Hyperlink" xfId="45298" builtinId="9" hidden="1"/>
    <cellStyle name="Followed Hyperlink" xfId="45291" builtinId="9" hidden="1"/>
    <cellStyle name="Followed Hyperlink" xfId="45297" builtinId="9" hidden="1"/>
    <cellStyle name="Followed Hyperlink" xfId="45305" builtinId="9" hidden="1"/>
    <cellStyle name="Followed Hyperlink" xfId="45313" builtinId="9" hidden="1"/>
    <cellStyle name="Followed Hyperlink" xfId="45321" builtinId="9" hidden="1"/>
    <cellStyle name="Followed Hyperlink" xfId="45331" builtinId="9" hidden="1"/>
    <cellStyle name="Followed Hyperlink" xfId="45339" builtinId="9" hidden="1"/>
    <cellStyle name="Followed Hyperlink" xfId="45347" builtinId="9" hidden="1"/>
    <cellStyle name="Followed Hyperlink" xfId="45355" builtinId="9" hidden="1"/>
    <cellStyle name="Followed Hyperlink" xfId="45365" builtinId="9" hidden="1"/>
    <cellStyle name="Followed Hyperlink" xfId="45370" builtinId="9" hidden="1"/>
    <cellStyle name="Followed Hyperlink" xfId="45375" builtinId="9" hidden="1"/>
    <cellStyle name="Followed Hyperlink" xfId="45379" builtinId="9" hidden="1"/>
    <cellStyle name="Followed Hyperlink" xfId="45383" builtinId="9" hidden="1"/>
    <cellStyle name="Followed Hyperlink" xfId="45387" builtinId="9" hidden="1"/>
    <cellStyle name="Followed Hyperlink" xfId="45391" builtinId="9" hidden="1"/>
    <cellStyle name="Followed Hyperlink" xfId="45398" builtinId="9" hidden="1"/>
    <cellStyle name="Followed Hyperlink" xfId="45406" builtinId="9" hidden="1"/>
    <cellStyle name="Followed Hyperlink" xfId="45454" builtinId="9" hidden="1"/>
    <cellStyle name="Followed Hyperlink" xfId="45440" builtinId="9" hidden="1"/>
    <cellStyle name="Followed Hyperlink" xfId="45424" builtinId="9" hidden="1"/>
    <cellStyle name="Followed Hyperlink" xfId="45417" builtinId="9" hidden="1"/>
    <cellStyle name="Followed Hyperlink" xfId="45423" builtinId="9" hidden="1"/>
    <cellStyle name="Followed Hyperlink" xfId="45431" builtinId="9" hidden="1"/>
    <cellStyle name="Followed Hyperlink" xfId="45439" builtinId="9" hidden="1"/>
    <cellStyle name="Followed Hyperlink" xfId="45447" builtinId="9" hidden="1"/>
    <cellStyle name="Followed Hyperlink" xfId="45457" builtinId="9" hidden="1"/>
    <cellStyle name="Followed Hyperlink" xfId="45465" builtinId="9" hidden="1"/>
    <cellStyle name="Followed Hyperlink" xfId="45473" builtinId="9" hidden="1"/>
    <cellStyle name="Followed Hyperlink" xfId="45481" builtinId="9" hidden="1"/>
    <cellStyle name="Followed Hyperlink" xfId="45491" builtinId="9" hidden="1"/>
    <cellStyle name="Followed Hyperlink" xfId="45496" builtinId="9" hidden="1"/>
    <cellStyle name="Followed Hyperlink" xfId="45501" builtinId="9" hidden="1"/>
    <cellStyle name="Followed Hyperlink" xfId="45505" builtinId="9" hidden="1"/>
    <cellStyle name="Followed Hyperlink" xfId="45509" builtinId="9" hidden="1"/>
    <cellStyle name="Followed Hyperlink" xfId="45513" builtinId="9" hidden="1"/>
    <cellStyle name="Followed Hyperlink" xfId="45517" builtinId="9" hidden="1"/>
    <cellStyle name="Followed Hyperlink" xfId="45524" builtinId="9" hidden="1"/>
    <cellStyle name="Followed Hyperlink" xfId="45532" builtinId="9" hidden="1"/>
    <cellStyle name="Followed Hyperlink" xfId="45580" builtinId="9" hidden="1"/>
    <cellStyle name="Followed Hyperlink" xfId="45566" builtinId="9" hidden="1"/>
    <cellStyle name="Followed Hyperlink" xfId="45550" builtinId="9" hidden="1"/>
    <cellStyle name="Followed Hyperlink" xfId="45543" builtinId="9" hidden="1"/>
    <cellStyle name="Followed Hyperlink" xfId="45549" builtinId="9" hidden="1"/>
    <cellStyle name="Followed Hyperlink" xfId="45557" builtinId="9" hidden="1"/>
    <cellStyle name="Followed Hyperlink" xfId="45565" builtinId="9" hidden="1"/>
    <cellStyle name="Followed Hyperlink" xfId="45573" builtinId="9" hidden="1"/>
    <cellStyle name="Followed Hyperlink" xfId="45583" builtinId="9" hidden="1"/>
    <cellStyle name="Followed Hyperlink" xfId="45591" builtinId="9" hidden="1"/>
    <cellStyle name="Followed Hyperlink" xfId="45599" builtinId="9" hidden="1"/>
    <cellStyle name="Followed Hyperlink" xfId="45607" builtinId="9" hidden="1"/>
    <cellStyle name="Followed Hyperlink" xfId="45617" builtinId="9" hidden="1"/>
    <cellStyle name="Followed Hyperlink" xfId="45622" builtinId="9" hidden="1"/>
    <cellStyle name="Followed Hyperlink" xfId="45627" builtinId="9" hidden="1"/>
    <cellStyle name="Followed Hyperlink" xfId="45631" builtinId="9" hidden="1"/>
    <cellStyle name="Followed Hyperlink" xfId="45635" builtinId="9" hidden="1"/>
    <cellStyle name="Followed Hyperlink" xfId="45639" builtinId="9" hidden="1"/>
    <cellStyle name="Followed Hyperlink" xfId="45643" builtinId="9" hidden="1"/>
    <cellStyle name="Followed Hyperlink" xfId="45650" builtinId="9" hidden="1"/>
    <cellStyle name="Followed Hyperlink" xfId="45658" builtinId="9" hidden="1"/>
    <cellStyle name="Followed Hyperlink" xfId="45706" builtinId="9" hidden="1"/>
    <cellStyle name="Followed Hyperlink" xfId="45692" builtinId="9" hidden="1"/>
    <cellStyle name="Followed Hyperlink" xfId="45676" builtinId="9" hidden="1"/>
    <cellStyle name="Followed Hyperlink" xfId="45669" builtinId="9" hidden="1"/>
    <cellStyle name="Followed Hyperlink" xfId="45675" builtinId="9" hidden="1"/>
    <cellStyle name="Followed Hyperlink" xfId="45683" builtinId="9" hidden="1"/>
    <cellStyle name="Followed Hyperlink" xfId="45691" builtinId="9" hidden="1"/>
    <cellStyle name="Followed Hyperlink" xfId="45699" builtinId="9" hidden="1"/>
    <cellStyle name="Followed Hyperlink" xfId="45709" builtinId="9" hidden="1"/>
    <cellStyle name="Followed Hyperlink" xfId="45717" builtinId="9" hidden="1"/>
    <cellStyle name="Followed Hyperlink" xfId="45725" builtinId="9" hidden="1"/>
    <cellStyle name="Followed Hyperlink" xfId="45733" builtinId="9" hidden="1"/>
    <cellStyle name="Followed Hyperlink" xfId="45743" builtinId="9" hidden="1"/>
    <cellStyle name="Followed Hyperlink" xfId="45748" builtinId="9" hidden="1"/>
    <cellStyle name="Followed Hyperlink" xfId="45753" builtinId="9" hidden="1"/>
    <cellStyle name="Followed Hyperlink" xfId="45757" builtinId="9" hidden="1"/>
    <cellStyle name="Followed Hyperlink" xfId="45761" builtinId="9" hidden="1"/>
    <cellStyle name="Followed Hyperlink" xfId="45765" builtinId="9" hidden="1"/>
    <cellStyle name="Followed Hyperlink" xfId="45769" builtinId="9" hidden="1"/>
    <cellStyle name="Followed Hyperlink" xfId="45776" builtinId="9" hidden="1"/>
    <cellStyle name="Followed Hyperlink" xfId="45784" builtinId="9" hidden="1"/>
    <cellStyle name="Followed Hyperlink" xfId="45832" builtinId="9" hidden="1"/>
    <cellStyle name="Followed Hyperlink" xfId="45818" builtinId="9" hidden="1"/>
    <cellStyle name="Followed Hyperlink" xfId="45802" builtinId="9" hidden="1"/>
    <cellStyle name="Followed Hyperlink" xfId="45795" builtinId="9" hidden="1"/>
    <cellStyle name="Followed Hyperlink" xfId="45801" builtinId="9" hidden="1"/>
    <cellStyle name="Followed Hyperlink" xfId="45809" builtinId="9" hidden="1"/>
    <cellStyle name="Followed Hyperlink" xfId="45817" builtinId="9" hidden="1"/>
    <cellStyle name="Followed Hyperlink" xfId="45825" builtinId="9" hidden="1"/>
    <cellStyle name="Followed Hyperlink" xfId="45835" builtinId="9" hidden="1"/>
    <cellStyle name="Followed Hyperlink" xfId="45843" builtinId="9" hidden="1"/>
    <cellStyle name="Followed Hyperlink" xfId="45851" builtinId="9" hidden="1"/>
    <cellStyle name="Followed Hyperlink" xfId="45859" builtinId="9" hidden="1"/>
    <cellStyle name="Followed Hyperlink" xfId="45869" builtinId="9" hidden="1"/>
    <cellStyle name="Followed Hyperlink" xfId="45874" builtinId="9" hidden="1"/>
    <cellStyle name="Followed Hyperlink" xfId="45879" builtinId="9" hidden="1"/>
    <cellStyle name="Followed Hyperlink" xfId="45883" builtinId="9" hidden="1"/>
    <cellStyle name="Followed Hyperlink" xfId="45887" builtinId="9" hidden="1"/>
    <cellStyle name="Followed Hyperlink" xfId="45891" builtinId="9" hidden="1"/>
    <cellStyle name="Followed Hyperlink" xfId="45895" builtinId="9" hidden="1"/>
    <cellStyle name="Followed Hyperlink" xfId="45902" builtinId="9" hidden="1"/>
    <cellStyle name="Followed Hyperlink" xfId="45910" builtinId="9" hidden="1"/>
    <cellStyle name="Followed Hyperlink" xfId="45958" builtinId="9" hidden="1"/>
    <cellStyle name="Followed Hyperlink" xfId="45944" builtinId="9" hidden="1"/>
    <cellStyle name="Followed Hyperlink" xfId="45928" builtinId="9" hidden="1"/>
    <cellStyle name="Followed Hyperlink" xfId="45921" builtinId="9" hidden="1"/>
    <cellStyle name="Followed Hyperlink" xfId="45927" builtinId="9" hidden="1"/>
    <cellStyle name="Followed Hyperlink" xfId="45935" builtinId="9" hidden="1"/>
    <cellStyle name="Followed Hyperlink" xfId="45943" builtinId="9" hidden="1"/>
    <cellStyle name="Followed Hyperlink" xfId="45951" builtinId="9" hidden="1"/>
    <cellStyle name="Followed Hyperlink" xfId="45961" builtinId="9" hidden="1"/>
    <cellStyle name="Followed Hyperlink" xfId="45969" builtinId="9" hidden="1"/>
    <cellStyle name="Followed Hyperlink" xfId="45977" builtinId="9" hidden="1"/>
    <cellStyle name="Followed Hyperlink" xfId="45985" builtinId="9" hidden="1"/>
    <cellStyle name="Followed Hyperlink" xfId="45995" builtinId="9" hidden="1"/>
    <cellStyle name="Followed Hyperlink" xfId="46000" builtinId="9" hidden="1"/>
    <cellStyle name="Followed Hyperlink" xfId="46005" builtinId="9" hidden="1"/>
    <cellStyle name="Followed Hyperlink" xfId="46009" builtinId="9" hidden="1"/>
    <cellStyle name="Followed Hyperlink" xfId="46013" builtinId="9" hidden="1"/>
    <cellStyle name="Followed Hyperlink" xfId="46017" builtinId="9" hidden="1"/>
    <cellStyle name="Followed Hyperlink" xfId="46021" builtinId="9" hidden="1"/>
    <cellStyle name="Followed Hyperlink" xfId="46028" builtinId="9" hidden="1"/>
    <cellStyle name="Followed Hyperlink" xfId="46036" builtinId="9" hidden="1"/>
    <cellStyle name="Followed Hyperlink" xfId="46084" builtinId="9" hidden="1"/>
    <cellStyle name="Followed Hyperlink" xfId="46070" builtinId="9" hidden="1"/>
    <cellStyle name="Followed Hyperlink" xfId="46054" builtinId="9" hidden="1"/>
    <cellStyle name="Followed Hyperlink" xfId="46047" builtinId="9" hidden="1"/>
    <cellStyle name="Followed Hyperlink" xfId="46053" builtinId="9" hidden="1"/>
    <cellStyle name="Followed Hyperlink" xfId="46061" builtinId="9" hidden="1"/>
    <cellStyle name="Followed Hyperlink" xfId="46069" builtinId="9" hidden="1"/>
    <cellStyle name="Followed Hyperlink" xfId="46077" builtinId="9" hidden="1"/>
    <cellStyle name="Followed Hyperlink" xfId="46087" builtinId="9" hidden="1"/>
    <cellStyle name="Followed Hyperlink" xfId="46095" builtinId="9" hidden="1"/>
    <cellStyle name="Followed Hyperlink" xfId="46103" builtinId="9" hidden="1"/>
    <cellStyle name="Followed Hyperlink" xfId="46111" builtinId="9" hidden="1"/>
    <cellStyle name="Followed Hyperlink" xfId="46121" builtinId="9" hidden="1"/>
    <cellStyle name="Followed Hyperlink" xfId="46126" builtinId="9" hidden="1"/>
    <cellStyle name="Followed Hyperlink" xfId="46131" builtinId="9" hidden="1"/>
    <cellStyle name="Followed Hyperlink" xfId="46135" builtinId="9" hidden="1"/>
    <cellStyle name="Followed Hyperlink" xfId="46139" builtinId="9" hidden="1"/>
    <cellStyle name="Followed Hyperlink" xfId="46143" builtinId="9" hidden="1"/>
    <cellStyle name="Followed Hyperlink" xfId="46147" builtinId="9" hidden="1"/>
    <cellStyle name="Followed Hyperlink" xfId="46154" builtinId="9" hidden="1"/>
    <cellStyle name="Followed Hyperlink" xfId="46162" builtinId="9" hidden="1"/>
    <cellStyle name="Followed Hyperlink" xfId="46210" builtinId="9" hidden="1"/>
    <cellStyle name="Followed Hyperlink" xfId="46196" builtinId="9" hidden="1"/>
    <cellStyle name="Followed Hyperlink" xfId="46180" builtinId="9" hidden="1"/>
    <cellStyle name="Followed Hyperlink" xfId="46173" builtinId="9" hidden="1"/>
    <cellStyle name="Followed Hyperlink" xfId="46179" builtinId="9" hidden="1"/>
    <cellStyle name="Followed Hyperlink" xfId="46187" builtinId="9" hidden="1"/>
    <cellStyle name="Followed Hyperlink" xfId="46195" builtinId="9" hidden="1"/>
    <cellStyle name="Followed Hyperlink" xfId="46203" builtinId="9" hidden="1"/>
    <cellStyle name="Followed Hyperlink" xfId="46213" builtinId="9" hidden="1"/>
    <cellStyle name="Followed Hyperlink" xfId="46221" builtinId="9" hidden="1"/>
    <cellStyle name="Followed Hyperlink" xfId="46229" builtinId="9" hidden="1"/>
    <cellStyle name="Followed Hyperlink" xfId="46237" builtinId="9" hidden="1"/>
    <cellStyle name="Followed Hyperlink" xfId="46247" builtinId="9" hidden="1"/>
    <cellStyle name="Followed Hyperlink" xfId="46252" builtinId="9" hidden="1"/>
    <cellStyle name="Followed Hyperlink" xfId="46257" builtinId="9" hidden="1"/>
    <cellStyle name="Followed Hyperlink" xfId="46261" builtinId="9" hidden="1"/>
    <cellStyle name="Followed Hyperlink" xfId="46265" builtinId="9" hidden="1"/>
    <cellStyle name="Followed Hyperlink" xfId="46269" builtinId="9" hidden="1"/>
    <cellStyle name="Followed Hyperlink" xfId="46273" builtinId="9" hidden="1"/>
    <cellStyle name="Followed Hyperlink" xfId="46280" builtinId="9" hidden="1"/>
    <cellStyle name="Followed Hyperlink" xfId="46288" builtinId="9" hidden="1"/>
    <cellStyle name="Followed Hyperlink" xfId="46336" builtinId="9" hidden="1"/>
    <cellStyle name="Followed Hyperlink" xfId="46322" builtinId="9" hidden="1"/>
    <cellStyle name="Followed Hyperlink" xfId="46306" builtinId="9" hidden="1"/>
    <cellStyle name="Followed Hyperlink" xfId="46299" builtinId="9" hidden="1"/>
    <cellStyle name="Followed Hyperlink" xfId="46305" builtinId="9" hidden="1"/>
    <cellStyle name="Followed Hyperlink" xfId="46313" builtinId="9" hidden="1"/>
    <cellStyle name="Followed Hyperlink" xfId="46321" builtinId="9" hidden="1"/>
    <cellStyle name="Followed Hyperlink" xfId="46329" builtinId="9" hidden="1"/>
    <cellStyle name="Followed Hyperlink" xfId="46339" builtinId="9" hidden="1"/>
    <cellStyle name="Followed Hyperlink" xfId="46347" builtinId="9" hidden="1"/>
    <cellStyle name="Followed Hyperlink" xfId="46355" builtinId="9" hidden="1"/>
    <cellStyle name="Followed Hyperlink" xfId="46363" builtinId="9" hidden="1"/>
    <cellStyle name="Followed Hyperlink" xfId="46373" builtinId="9" hidden="1"/>
    <cellStyle name="Followed Hyperlink" xfId="46378" builtinId="9" hidden="1"/>
    <cellStyle name="Followed Hyperlink" xfId="46383" builtinId="9" hidden="1"/>
    <cellStyle name="Followed Hyperlink" xfId="46387" builtinId="9" hidden="1"/>
    <cellStyle name="Followed Hyperlink" xfId="46391" builtinId="9" hidden="1"/>
    <cellStyle name="Followed Hyperlink" xfId="46395" builtinId="9" hidden="1"/>
    <cellStyle name="Followed Hyperlink" xfId="46399" builtinId="9" hidden="1"/>
    <cellStyle name="Followed Hyperlink" xfId="46406" builtinId="9" hidden="1"/>
    <cellStyle name="Followed Hyperlink" xfId="46414" builtinId="9" hidden="1"/>
    <cellStyle name="Followed Hyperlink" xfId="46462" builtinId="9" hidden="1"/>
    <cellStyle name="Followed Hyperlink" xfId="46448" builtinId="9" hidden="1"/>
    <cellStyle name="Followed Hyperlink" xfId="46432" builtinId="9" hidden="1"/>
    <cellStyle name="Followed Hyperlink" xfId="46425" builtinId="9" hidden="1"/>
    <cellStyle name="Followed Hyperlink" xfId="46431" builtinId="9" hidden="1"/>
    <cellStyle name="Followed Hyperlink" xfId="46439" builtinId="9" hidden="1"/>
    <cellStyle name="Followed Hyperlink" xfId="46447" builtinId="9" hidden="1"/>
    <cellStyle name="Followed Hyperlink" xfId="46455" builtinId="9" hidden="1"/>
    <cellStyle name="Followed Hyperlink" xfId="46465" builtinId="9" hidden="1"/>
    <cellStyle name="Followed Hyperlink" xfId="46473" builtinId="9" hidden="1"/>
    <cellStyle name="Followed Hyperlink" xfId="46481" builtinId="9" hidden="1"/>
    <cellStyle name="Followed Hyperlink" xfId="46489" builtinId="9" hidden="1"/>
    <cellStyle name="Followed Hyperlink" xfId="46499" builtinId="9" hidden="1"/>
    <cellStyle name="Followed Hyperlink" xfId="46504" builtinId="9" hidden="1"/>
    <cellStyle name="Followed Hyperlink" xfId="46509" builtinId="9" hidden="1"/>
    <cellStyle name="Followed Hyperlink" xfId="46513" builtinId="9" hidden="1"/>
    <cellStyle name="Followed Hyperlink" xfId="46517" builtinId="9" hidden="1"/>
    <cellStyle name="Followed Hyperlink" xfId="46521" builtinId="9" hidden="1"/>
    <cellStyle name="Followed Hyperlink" xfId="46525" builtinId="9" hidden="1"/>
    <cellStyle name="Followed Hyperlink" xfId="46532" builtinId="9" hidden="1"/>
    <cellStyle name="Followed Hyperlink" xfId="46540" builtinId="9" hidden="1"/>
    <cellStyle name="Followed Hyperlink" xfId="46588" builtinId="9" hidden="1"/>
    <cellStyle name="Followed Hyperlink" xfId="46574" builtinId="9" hidden="1"/>
    <cellStyle name="Followed Hyperlink" xfId="46558" builtinId="9" hidden="1"/>
    <cellStyle name="Followed Hyperlink" xfId="46551" builtinId="9" hidden="1"/>
    <cellStyle name="Followed Hyperlink" xfId="46557" builtinId="9" hidden="1"/>
    <cellStyle name="Followed Hyperlink" xfId="46565" builtinId="9" hidden="1"/>
    <cellStyle name="Followed Hyperlink" xfId="46573" builtinId="9" hidden="1"/>
    <cellStyle name="Followed Hyperlink" xfId="46581" builtinId="9" hidden="1"/>
    <cellStyle name="Followed Hyperlink" xfId="46591" builtinId="9" hidden="1"/>
    <cellStyle name="Followed Hyperlink" xfId="46599" builtinId="9" hidden="1"/>
    <cellStyle name="Followed Hyperlink" xfId="46607" builtinId="9" hidden="1"/>
    <cellStyle name="Followed Hyperlink" xfId="46615" builtinId="9" hidden="1"/>
    <cellStyle name="Followed Hyperlink" xfId="46625" builtinId="9" hidden="1"/>
    <cellStyle name="Followed Hyperlink" xfId="46630" builtinId="9" hidden="1"/>
    <cellStyle name="Followed Hyperlink" xfId="46635" builtinId="9" hidden="1"/>
    <cellStyle name="Followed Hyperlink" xfId="46639" builtinId="9" hidden="1"/>
    <cellStyle name="Followed Hyperlink" xfId="46643" builtinId="9" hidden="1"/>
    <cellStyle name="Followed Hyperlink" xfId="46647" builtinId="9" hidden="1"/>
    <cellStyle name="Followed Hyperlink" xfId="46651" builtinId="9" hidden="1"/>
    <cellStyle name="Followed Hyperlink" xfId="46658" builtinId="9" hidden="1"/>
    <cellStyle name="Followed Hyperlink" xfId="46666" builtinId="9" hidden="1"/>
    <cellStyle name="Followed Hyperlink" xfId="46714" builtinId="9" hidden="1"/>
    <cellStyle name="Followed Hyperlink" xfId="46700" builtinId="9" hidden="1"/>
    <cellStyle name="Followed Hyperlink" xfId="46684" builtinId="9" hidden="1"/>
    <cellStyle name="Followed Hyperlink" xfId="46677" builtinId="9" hidden="1"/>
    <cellStyle name="Followed Hyperlink" xfId="46683" builtinId="9" hidden="1"/>
    <cellStyle name="Followed Hyperlink" xfId="46691" builtinId="9" hidden="1"/>
    <cellStyle name="Followed Hyperlink" xfId="46699" builtinId="9" hidden="1"/>
    <cellStyle name="Followed Hyperlink" xfId="46707" builtinId="9" hidden="1"/>
    <cellStyle name="Followed Hyperlink" xfId="46717" builtinId="9" hidden="1"/>
    <cellStyle name="Followed Hyperlink" xfId="46725" builtinId="9" hidden="1"/>
    <cellStyle name="Followed Hyperlink" xfId="46733" builtinId="9" hidden="1"/>
    <cellStyle name="Followed Hyperlink" xfId="46741" builtinId="9" hidden="1"/>
    <cellStyle name="Followed Hyperlink" xfId="46751" builtinId="9" hidden="1"/>
    <cellStyle name="Followed Hyperlink" xfId="46756" builtinId="9" hidden="1"/>
    <cellStyle name="Followed Hyperlink" xfId="46761" builtinId="9" hidden="1"/>
    <cellStyle name="Followed Hyperlink" xfId="46765" builtinId="9" hidden="1"/>
    <cellStyle name="Followed Hyperlink" xfId="46769" builtinId="9" hidden="1"/>
    <cellStyle name="Followed Hyperlink" xfId="46773" builtinId="9" hidden="1"/>
    <cellStyle name="Followed Hyperlink" xfId="46777" builtinId="9" hidden="1"/>
    <cellStyle name="Followed Hyperlink" xfId="46784" builtinId="9" hidden="1"/>
    <cellStyle name="Followed Hyperlink" xfId="46792" builtinId="9" hidden="1"/>
    <cellStyle name="Followed Hyperlink" xfId="46840" builtinId="9" hidden="1"/>
    <cellStyle name="Followed Hyperlink" xfId="46826" builtinId="9" hidden="1"/>
    <cellStyle name="Followed Hyperlink" xfId="46810" builtinId="9" hidden="1"/>
    <cellStyle name="Followed Hyperlink" xfId="46803" builtinId="9" hidden="1"/>
    <cellStyle name="Followed Hyperlink" xfId="46809" builtinId="9" hidden="1"/>
    <cellStyle name="Followed Hyperlink" xfId="46817" builtinId="9" hidden="1"/>
    <cellStyle name="Followed Hyperlink" xfId="46825" builtinId="9" hidden="1"/>
    <cellStyle name="Followed Hyperlink" xfId="46833" builtinId="9" hidden="1"/>
    <cellStyle name="Followed Hyperlink" xfId="46843" builtinId="9" hidden="1"/>
    <cellStyle name="Followed Hyperlink" xfId="46851" builtinId="9" hidden="1"/>
    <cellStyle name="Followed Hyperlink" xfId="46859" builtinId="9" hidden="1"/>
    <cellStyle name="Followed Hyperlink" xfId="46867" builtinId="9" hidden="1"/>
    <cellStyle name="Followed Hyperlink" xfId="46877" builtinId="9" hidden="1"/>
    <cellStyle name="Followed Hyperlink" xfId="46882" builtinId="9" hidden="1"/>
    <cellStyle name="Followed Hyperlink" xfId="46887" builtinId="9" hidden="1"/>
    <cellStyle name="Followed Hyperlink" xfId="46891" builtinId="9" hidden="1"/>
    <cellStyle name="Followed Hyperlink" xfId="46895" builtinId="9" hidden="1"/>
    <cellStyle name="Followed Hyperlink" xfId="46899" builtinId="9" hidden="1"/>
    <cellStyle name="Followed Hyperlink" xfId="46903" builtinId="9" hidden="1"/>
    <cellStyle name="Followed Hyperlink" xfId="46910" builtinId="9" hidden="1"/>
    <cellStyle name="Followed Hyperlink" xfId="46918" builtinId="9" hidden="1"/>
    <cellStyle name="Followed Hyperlink" xfId="46966" builtinId="9" hidden="1"/>
    <cellStyle name="Followed Hyperlink" xfId="46952" builtinId="9" hidden="1"/>
    <cellStyle name="Followed Hyperlink" xfId="46936" builtinId="9" hidden="1"/>
    <cellStyle name="Followed Hyperlink" xfId="46929" builtinId="9" hidden="1"/>
    <cellStyle name="Followed Hyperlink" xfId="46935" builtinId="9" hidden="1"/>
    <cellStyle name="Followed Hyperlink" xfId="46943" builtinId="9" hidden="1"/>
    <cellStyle name="Followed Hyperlink" xfId="46951" builtinId="9" hidden="1"/>
    <cellStyle name="Followed Hyperlink" xfId="46959" builtinId="9" hidden="1"/>
    <cellStyle name="Followed Hyperlink" xfId="46969" builtinId="9" hidden="1"/>
    <cellStyle name="Followed Hyperlink" xfId="46977" builtinId="9" hidden="1"/>
    <cellStyle name="Followed Hyperlink" xfId="46985" builtinId="9" hidden="1"/>
    <cellStyle name="Followed Hyperlink" xfId="46993" builtinId="9" hidden="1"/>
    <cellStyle name="Followed Hyperlink" xfId="47003" builtinId="9" hidden="1"/>
    <cellStyle name="Followed Hyperlink" xfId="47008" builtinId="9" hidden="1"/>
    <cellStyle name="Followed Hyperlink" xfId="47013" builtinId="9" hidden="1"/>
    <cellStyle name="Followed Hyperlink" xfId="47017" builtinId="9" hidden="1"/>
    <cellStyle name="Followed Hyperlink" xfId="47021" builtinId="9" hidden="1"/>
    <cellStyle name="Followed Hyperlink" xfId="47025" builtinId="9" hidden="1"/>
    <cellStyle name="Followed Hyperlink" xfId="47029" builtinId="9" hidden="1"/>
    <cellStyle name="Followed Hyperlink" xfId="47036" builtinId="9" hidden="1"/>
    <cellStyle name="Followed Hyperlink" xfId="47044" builtinId="9" hidden="1"/>
    <cellStyle name="Followed Hyperlink" xfId="47092" builtinId="9" hidden="1"/>
    <cellStyle name="Followed Hyperlink" xfId="47078" builtinId="9" hidden="1"/>
    <cellStyle name="Followed Hyperlink" xfId="47062" builtinId="9" hidden="1"/>
    <cellStyle name="Followed Hyperlink" xfId="47055" builtinId="9" hidden="1"/>
    <cellStyle name="Followed Hyperlink" xfId="47061" builtinId="9" hidden="1"/>
    <cellStyle name="Followed Hyperlink" xfId="47069" builtinId="9" hidden="1"/>
    <cellStyle name="Followed Hyperlink" xfId="47077" builtinId="9" hidden="1"/>
    <cellStyle name="Followed Hyperlink" xfId="47085" builtinId="9" hidden="1"/>
    <cellStyle name="Followed Hyperlink" xfId="47095" builtinId="9" hidden="1"/>
    <cellStyle name="Followed Hyperlink" xfId="47103" builtinId="9" hidden="1"/>
    <cellStyle name="Followed Hyperlink" xfId="47111" builtinId="9" hidden="1"/>
    <cellStyle name="Followed Hyperlink" xfId="47119" builtinId="9" hidden="1"/>
    <cellStyle name="Followed Hyperlink" xfId="47129" builtinId="9" hidden="1"/>
    <cellStyle name="Followed Hyperlink" xfId="47134" builtinId="9" hidden="1"/>
    <cellStyle name="Followed Hyperlink" xfId="47139" builtinId="9" hidden="1"/>
    <cellStyle name="Followed Hyperlink" xfId="47143" builtinId="9" hidden="1"/>
    <cellStyle name="Followed Hyperlink" xfId="47147" builtinId="9" hidden="1"/>
    <cellStyle name="Followed Hyperlink" xfId="47151" builtinId="9" hidden="1"/>
    <cellStyle name="Followed Hyperlink" xfId="47155" builtinId="9" hidden="1"/>
    <cellStyle name="Followed Hyperlink" xfId="47162" builtinId="9" hidden="1"/>
    <cellStyle name="Followed Hyperlink" xfId="47170" builtinId="9" hidden="1"/>
    <cellStyle name="Followed Hyperlink" xfId="47218" builtinId="9" hidden="1"/>
    <cellStyle name="Followed Hyperlink" xfId="47204" builtinId="9" hidden="1"/>
    <cellStyle name="Followed Hyperlink" xfId="47188" builtinId="9" hidden="1"/>
    <cellStyle name="Followed Hyperlink" xfId="47181" builtinId="9" hidden="1"/>
    <cellStyle name="Followed Hyperlink" xfId="47187" builtinId="9" hidden="1"/>
    <cellStyle name="Followed Hyperlink" xfId="47195" builtinId="9" hidden="1"/>
    <cellStyle name="Followed Hyperlink" xfId="47203" builtinId="9" hidden="1"/>
    <cellStyle name="Followed Hyperlink" xfId="47211" builtinId="9" hidden="1"/>
    <cellStyle name="Followed Hyperlink" xfId="47221" builtinId="9" hidden="1"/>
    <cellStyle name="Followed Hyperlink" xfId="47229" builtinId="9" hidden="1"/>
    <cellStyle name="Followed Hyperlink" xfId="47237" builtinId="9" hidden="1"/>
    <cellStyle name="Followed Hyperlink" xfId="47245" builtinId="9" hidden="1"/>
    <cellStyle name="Followed Hyperlink" xfId="47255" builtinId="9" hidden="1"/>
    <cellStyle name="Followed Hyperlink" xfId="47260" builtinId="9" hidden="1"/>
    <cellStyle name="Followed Hyperlink" xfId="47265" builtinId="9" hidden="1"/>
    <cellStyle name="Followed Hyperlink" xfId="47269" builtinId="9" hidden="1"/>
    <cellStyle name="Followed Hyperlink" xfId="47273" builtinId="9" hidden="1"/>
    <cellStyle name="Followed Hyperlink" xfId="47277" builtinId="9" hidden="1"/>
    <cellStyle name="Followed Hyperlink" xfId="47281" builtinId="9" hidden="1"/>
    <cellStyle name="Followed Hyperlink" xfId="47288" builtinId="9" hidden="1"/>
    <cellStyle name="Followed Hyperlink" xfId="47296" builtinId="9" hidden="1"/>
    <cellStyle name="Followed Hyperlink" xfId="47344" builtinId="9" hidden="1"/>
    <cellStyle name="Followed Hyperlink" xfId="47330" builtinId="9" hidden="1"/>
    <cellStyle name="Followed Hyperlink" xfId="47314" builtinId="9" hidden="1"/>
    <cellStyle name="Followed Hyperlink" xfId="47307" builtinId="9" hidden="1"/>
    <cellStyle name="Followed Hyperlink" xfId="47313" builtinId="9" hidden="1"/>
    <cellStyle name="Followed Hyperlink" xfId="47321" builtinId="9" hidden="1"/>
    <cellStyle name="Followed Hyperlink" xfId="47329" builtinId="9" hidden="1"/>
    <cellStyle name="Followed Hyperlink" xfId="47337" builtinId="9" hidden="1"/>
    <cellStyle name="Followed Hyperlink" xfId="47347" builtinId="9" hidden="1"/>
    <cellStyle name="Followed Hyperlink" xfId="47355" builtinId="9" hidden="1"/>
    <cellStyle name="Followed Hyperlink" xfId="47363" builtinId="9" hidden="1"/>
    <cellStyle name="Followed Hyperlink" xfId="47371" builtinId="9" hidden="1"/>
    <cellStyle name="Followed Hyperlink" xfId="47381" builtinId="9" hidden="1"/>
    <cellStyle name="Followed Hyperlink" xfId="47386" builtinId="9" hidden="1"/>
    <cellStyle name="Followed Hyperlink" xfId="47391" builtinId="9" hidden="1"/>
    <cellStyle name="Followed Hyperlink" xfId="47395" builtinId="9" hidden="1"/>
    <cellStyle name="Followed Hyperlink" xfId="47399" builtinId="9" hidden="1"/>
    <cellStyle name="Followed Hyperlink" xfId="47403" builtinId="9" hidden="1"/>
    <cellStyle name="Followed Hyperlink" xfId="47407" builtinId="9" hidden="1"/>
    <cellStyle name="Followed Hyperlink" xfId="47414" builtinId="9" hidden="1"/>
    <cellStyle name="Followed Hyperlink" xfId="47422" builtinId="9" hidden="1"/>
    <cellStyle name="Followed Hyperlink" xfId="47470" builtinId="9" hidden="1"/>
    <cellStyle name="Followed Hyperlink" xfId="47456" builtinId="9" hidden="1"/>
    <cellStyle name="Followed Hyperlink" xfId="47440" builtinId="9" hidden="1"/>
    <cellStyle name="Followed Hyperlink" xfId="47433" builtinId="9" hidden="1"/>
    <cellStyle name="Followed Hyperlink" xfId="47439" builtinId="9" hidden="1"/>
    <cellStyle name="Followed Hyperlink" xfId="47447" builtinId="9" hidden="1"/>
    <cellStyle name="Followed Hyperlink" xfId="47455" builtinId="9" hidden="1"/>
    <cellStyle name="Followed Hyperlink" xfId="47463" builtinId="9" hidden="1"/>
    <cellStyle name="Followed Hyperlink" xfId="47473" builtinId="9" hidden="1"/>
    <cellStyle name="Followed Hyperlink" xfId="47481" builtinId="9" hidden="1"/>
    <cellStyle name="Followed Hyperlink" xfId="47489" builtinId="9" hidden="1"/>
    <cellStyle name="Followed Hyperlink" xfId="47497" builtinId="9" hidden="1"/>
    <cellStyle name="Followed Hyperlink" xfId="47507" builtinId="9" hidden="1"/>
    <cellStyle name="Followed Hyperlink" xfId="47512" builtinId="9" hidden="1"/>
    <cellStyle name="Followed Hyperlink" xfId="47517" builtinId="9" hidden="1"/>
    <cellStyle name="Followed Hyperlink" xfId="47521" builtinId="9" hidden="1"/>
    <cellStyle name="Followed Hyperlink" xfId="47525" builtinId="9" hidden="1"/>
    <cellStyle name="Followed Hyperlink" xfId="47529" builtinId="9" hidden="1"/>
    <cellStyle name="Followed Hyperlink" xfId="47533" builtinId="9" hidden="1"/>
    <cellStyle name="Followed Hyperlink" xfId="47540" builtinId="9" hidden="1"/>
    <cellStyle name="Followed Hyperlink" xfId="47548" builtinId="9" hidden="1"/>
    <cellStyle name="Followed Hyperlink" xfId="47596" builtinId="9" hidden="1"/>
    <cellStyle name="Followed Hyperlink" xfId="47582" builtinId="9" hidden="1"/>
    <cellStyle name="Followed Hyperlink" xfId="47566" builtinId="9" hidden="1"/>
    <cellStyle name="Followed Hyperlink" xfId="47559" builtinId="9" hidden="1"/>
    <cellStyle name="Followed Hyperlink" xfId="47565" builtinId="9" hidden="1"/>
    <cellStyle name="Followed Hyperlink" xfId="47573" builtinId="9" hidden="1"/>
    <cellStyle name="Followed Hyperlink" xfId="47581" builtinId="9" hidden="1"/>
    <cellStyle name="Followed Hyperlink" xfId="47589" builtinId="9" hidden="1"/>
    <cellStyle name="Followed Hyperlink" xfId="47599" builtinId="9" hidden="1"/>
    <cellStyle name="Followed Hyperlink" xfId="47607" builtinId="9" hidden="1"/>
    <cellStyle name="Followed Hyperlink" xfId="47615" builtinId="9" hidden="1"/>
    <cellStyle name="Followed Hyperlink" xfId="47623" builtinId="9" hidden="1"/>
    <cellStyle name="Followed Hyperlink" xfId="47633" builtinId="9" hidden="1"/>
    <cellStyle name="Followed Hyperlink" xfId="47638" builtinId="9" hidden="1"/>
    <cellStyle name="Followed Hyperlink" xfId="47643" builtinId="9" hidden="1"/>
    <cellStyle name="Followed Hyperlink" xfId="47647" builtinId="9" hidden="1"/>
    <cellStyle name="Followed Hyperlink" xfId="47651" builtinId="9" hidden="1"/>
    <cellStyle name="Followed Hyperlink" xfId="47655" builtinId="9" hidden="1"/>
    <cellStyle name="Followed Hyperlink" xfId="47659" builtinId="9" hidden="1"/>
    <cellStyle name="Followed Hyperlink" xfId="47666" builtinId="9" hidden="1"/>
    <cellStyle name="Followed Hyperlink" xfId="47674" builtinId="9" hidden="1"/>
    <cellStyle name="Followed Hyperlink" xfId="47722" builtinId="9" hidden="1"/>
    <cellStyle name="Followed Hyperlink" xfId="47708" builtinId="9" hidden="1"/>
    <cellStyle name="Followed Hyperlink" xfId="47692" builtinId="9" hidden="1"/>
    <cellStyle name="Followed Hyperlink" xfId="47685" builtinId="9" hidden="1"/>
    <cellStyle name="Followed Hyperlink" xfId="47691" builtinId="9" hidden="1"/>
    <cellStyle name="Followed Hyperlink" xfId="47699" builtinId="9" hidden="1"/>
    <cellStyle name="Followed Hyperlink" xfId="47707" builtinId="9" hidden="1"/>
    <cellStyle name="Followed Hyperlink" xfId="47715" builtinId="9" hidden="1"/>
    <cellStyle name="Followed Hyperlink" xfId="47725" builtinId="9" hidden="1"/>
    <cellStyle name="Followed Hyperlink" xfId="47733" builtinId="9" hidden="1"/>
    <cellStyle name="Followed Hyperlink" xfId="47741" builtinId="9" hidden="1"/>
    <cellStyle name="Followed Hyperlink" xfId="47749" builtinId="9" hidden="1"/>
    <cellStyle name="Followed Hyperlink" xfId="47759" builtinId="9" hidden="1"/>
    <cellStyle name="Followed Hyperlink" xfId="47764" builtinId="9" hidden="1"/>
    <cellStyle name="Followed Hyperlink" xfId="47769" builtinId="9" hidden="1"/>
    <cellStyle name="Followed Hyperlink" xfId="47773" builtinId="9" hidden="1"/>
    <cellStyle name="Followed Hyperlink" xfId="47777" builtinId="9" hidden="1"/>
    <cellStyle name="Followed Hyperlink" xfId="47781" builtinId="9" hidden="1"/>
    <cellStyle name="Followed Hyperlink" xfId="47785" builtinId="9" hidden="1"/>
    <cellStyle name="Followed Hyperlink" xfId="47792" builtinId="9" hidden="1"/>
    <cellStyle name="Followed Hyperlink" xfId="47800" builtinId="9" hidden="1"/>
    <cellStyle name="Followed Hyperlink" xfId="47848" builtinId="9" hidden="1"/>
    <cellStyle name="Followed Hyperlink" xfId="47834" builtinId="9" hidden="1"/>
    <cellStyle name="Followed Hyperlink" xfId="47818" builtinId="9" hidden="1"/>
    <cellStyle name="Followed Hyperlink" xfId="47811" builtinId="9" hidden="1"/>
    <cellStyle name="Followed Hyperlink" xfId="47817" builtinId="9" hidden="1"/>
    <cellStyle name="Followed Hyperlink" xfId="47825" builtinId="9" hidden="1"/>
    <cellStyle name="Followed Hyperlink" xfId="47833" builtinId="9" hidden="1"/>
    <cellStyle name="Followed Hyperlink" xfId="47841" builtinId="9" hidden="1"/>
    <cellStyle name="Followed Hyperlink" xfId="47851" builtinId="9" hidden="1"/>
    <cellStyle name="Followed Hyperlink" xfId="47859" builtinId="9" hidden="1"/>
    <cellStyle name="Followed Hyperlink" xfId="47867" builtinId="9" hidden="1"/>
    <cellStyle name="Followed Hyperlink" xfId="47875" builtinId="9" hidden="1"/>
    <cellStyle name="Followed Hyperlink" xfId="47885" builtinId="9" hidden="1"/>
    <cellStyle name="Followed Hyperlink" xfId="47890" builtinId="9" hidden="1"/>
    <cellStyle name="Followed Hyperlink" xfId="47895" builtinId="9" hidden="1"/>
    <cellStyle name="Followed Hyperlink" xfId="47899" builtinId="9" hidden="1"/>
    <cellStyle name="Followed Hyperlink" xfId="47903" builtinId="9" hidden="1"/>
    <cellStyle name="Followed Hyperlink" xfId="47907" builtinId="9" hidden="1"/>
    <cellStyle name="Followed Hyperlink" xfId="47911" builtinId="9" hidden="1"/>
    <cellStyle name="Followed Hyperlink" xfId="47918" builtinId="9" hidden="1"/>
    <cellStyle name="Followed Hyperlink" xfId="47926" builtinId="9" hidden="1"/>
    <cellStyle name="Followed Hyperlink" xfId="47974" builtinId="9" hidden="1"/>
    <cellStyle name="Followed Hyperlink" xfId="47960" builtinId="9" hidden="1"/>
    <cellStyle name="Followed Hyperlink" xfId="47944" builtinId="9" hidden="1"/>
    <cellStyle name="Followed Hyperlink" xfId="47937" builtinId="9" hidden="1"/>
    <cellStyle name="Followed Hyperlink" xfId="47943" builtinId="9" hidden="1"/>
    <cellStyle name="Followed Hyperlink" xfId="47951" builtinId="9" hidden="1"/>
    <cellStyle name="Followed Hyperlink" xfId="47959" builtinId="9" hidden="1"/>
    <cellStyle name="Followed Hyperlink" xfId="47967" builtinId="9" hidden="1"/>
    <cellStyle name="Followed Hyperlink" xfId="47977" builtinId="9" hidden="1"/>
    <cellStyle name="Followed Hyperlink" xfId="47985" builtinId="9" hidden="1"/>
    <cellStyle name="Followed Hyperlink" xfId="47993" builtinId="9" hidden="1"/>
    <cellStyle name="Followed Hyperlink" xfId="48001" builtinId="9" hidden="1"/>
    <cellStyle name="Followed Hyperlink" xfId="48011" builtinId="9" hidden="1"/>
    <cellStyle name="Followed Hyperlink" xfId="48016" builtinId="9" hidden="1"/>
    <cellStyle name="Followed Hyperlink" xfId="48021" builtinId="9" hidden="1"/>
    <cellStyle name="Followed Hyperlink" xfId="48025" builtinId="9" hidden="1"/>
    <cellStyle name="Followed Hyperlink" xfId="48029" builtinId="9" hidden="1"/>
    <cellStyle name="Followed Hyperlink" xfId="48033" builtinId="9" hidden="1"/>
    <cellStyle name="Followed Hyperlink" xfId="48037" builtinId="9" hidden="1"/>
    <cellStyle name="Followed Hyperlink" xfId="48044" builtinId="9" hidden="1"/>
    <cellStyle name="Followed Hyperlink" xfId="48052" builtinId="9" hidden="1"/>
    <cellStyle name="Followed Hyperlink" xfId="48100" builtinId="9" hidden="1"/>
    <cellStyle name="Followed Hyperlink" xfId="48086" builtinId="9" hidden="1"/>
    <cellStyle name="Followed Hyperlink" xfId="48070" builtinId="9" hidden="1"/>
    <cellStyle name="Followed Hyperlink" xfId="48063" builtinId="9" hidden="1"/>
    <cellStyle name="Followed Hyperlink" xfId="48069" builtinId="9" hidden="1"/>
    <cellStyle name="Followed Hyperlink" xfId="48077" builtinId="9" hidden="1"/>
    <cellStyle name="Followed Hyperlink" xfId="48085" builtinId="9" hidden="1"/>
    <cellStyle name="Followed Hyperlink" xfId="48093" builtinId="9" hidden="1"/>
    <cellStyle name="Followed Hyperlink" xfId="48103" builtinId="9" hidden="1"/>
    <cellStyle name="Followed Hyperlink" xfId="48111" builtinId="9" hidden="1"/>
    <cellStyle name="Followed Hyperlink" xfId="48119" builtinId="9" hidden="1"/>
    <cellStyle name="Followed Hyperlink" xfId="48127" builtinId="9" hidden="1"/>
    <cellStyle name="Followed Hyperlink" xfId="48137" builtinId="9" hidden="1"/>
    <cellStyle name="Followed Hyperlink" xfId="48142" builtinId="9" hidden="1"/>
    <cellStyle name="Followed Hyperlink" xfId="48147" builtinId="9" hidden="1"/>
    <cellStyle name="Followed Hyperlink" xfId="48151" builtinId="9" hidden="1"/>
    <cellStyle name="Followed Hyperlink" xfId="48155" builtinId="9" hidden="1"/>
    <cellStyle name="Followed Hyperlink" xfId="48159" builtinId="9" hidden="1"/>
    <cellStyle name="Followed Hyperlink" xfId="48163" builtinId="9" hidden="1"/>
    <cellStyle name="Followed Hyperlink" xfId="48170" builtinId="9" hidden="1"/>
    <cellStyle name="Followed Hyperlink" xfId="48178" builtinId="9" hidden="1"/>
    <cellStyle name="Followed Hyperlink" xfId="48226" builtinId="9" hidden="1"/>
    <cellStyle name="Followed Hyperlink" xfId="48212" builtinId="9" hidden="1"/>
    <cellStyle name="Followed Hyperlink" xfId="48196" builtinId="9" hidden="1"/>
    <cellStyle name="Followed Hyperlink" xfId="48189" builtinId="9" hidden="1"/>
    <cellStyle name="Followed Hyperlink" xfId="48195" builtinId="9" hidden="1"/>
    <cellStyle name="Followed Hyperlink" xfId="48203" builtinId="9" hidden="1"/>
    <cellStyle name="Followed Hyperlink" xfId="48211" builtinId="9" hidden="1"/>
    <cellStyle name="Followed Hyperlink" xfId="48219" builtinId="9" hidden="1"/>
    <cellStyle name="Followed Hyperlink" xfId="48229" builtinId="9" hidden="1"/>
    <cellStyle name="Followed Hyperlink" xfId="48237" builtinId="9" hidden="1"/>
    <cellStyle name="Followed Hyperlink" xfId="48245" builtinId="9" hidden="1"/>
    <cellStyle name="Followed Hyperlink" xfId="48253" builtinId="9" hidden="1"/>
    <cellStyle name="Followed Hyperlink" xfId="48263" builtinId="9" hidden="1"/>
    <cellStyle name="Followed Hyperlink" xfId="48268" builtinId="9" hidden="1"/>
    <cellStyle name="Followed Hyperlink" xfId="48273" builtinId="9" hidden="1"/>
    <cellStyle name="Followed Hyperlink" xfId="48277" builtinId="9" hidden="1"/>
    <cellStyle name="Followed Hyperlink" xfId="48281" builtinId="9" hidden="1"/>
    <cellStyle name="Followed Hyperlink" xfId="48285" builtinId="9" hidden="1"/>
    <cellStyle name="Followed Hyperlink" xfId="48289" builtinId="9" hidden="1"/>
    <cellStyle name="Followed Hyperlink" xfId="48296" builtinId="9" hidden="1"/>
    <cellStyle name="Followed Hyperlink" xfId="48304" builtinId="9" hidden="1"/>
    <cellStyle name="Followed Hyperlink" xfId="48352" builtinId="9" hidden="1"/>
    <cellStyle name="Followed Hyperlink" xfId="48338" builtinId="9" hidden="1"/>
    <cellStyle name="Followed Hyperlink" xfId="48322" builtinId="9" hidden="1"/>
    <cellStyle name="Followed Hyperlink" xfId="48315" builtinId="9" hidden="1"/>
    <cellStyle name="Followed Hyperlink" xfId="48321" builtinId="9" hidden="1"/>
    <cellStyle name="Followed Hyperlink" xfId="48329" builtinId="9" hidden="1"/>
    <cellStyle name="Followed Hyperlink" xfId="48337" builtinId="9" hidden="1"/>
    <cellStyle name="Followed Hyperlink" xfId="48345" builtinId="9" hidden="1"/>
    <cellStyle name="Followed Hyperlink" xfId="48355" builtinId="9" hidden="1"/>
    <cellStyle name="Followed Hyperlink" xfId="48363" builtinId="9" hidden="1"/>
    <cellStyle name="Followed Hyperlink" xfId="48371" builtinId="9" hidden="1"/>
    <cellStyle name="Followed Hyperlink" xfId="48379" builtinId="9" hidden="1"/>
    <cellStyle name="Followed Hyperlink" xfId="48389" builtinId="9" hidden="1"/>
    <cellStyle name="Followed Hyperlink" xfId="48394" builtinId="9" hidden="1"/>
    <cellStyle name="Followed Hyperlink" xfId="48399" builtinId="9" hidden="1"/>
    <cellStyle name="Followed Hyperlink" xfId="48403" builtinId="9" hidden="1"/>
    <cellStyle name="Followed Hyperlink" xfId="48407" builtinId="9" hidden="1"/>
    <cellStyle name="Followed Hyperlink" xfId="48411" builtinId="9" hidden="1"/>
    <cellStyle name="Followed Hyperlink" xfId="48415" builtinId="9" hidden="1"/>
    <cellStyle name="Followed Hyperlink" xfId="48422" builtinId="9" hidden="1"/>
    <cellStyle name="Followed Hyperlink" xfId="48430" builtinId="9" hidden="1"/>
    <cellStyle name="Followed Hyperlink" xfId="48478" builtinId="9" hidden="1"/>
    <cellStyle name="Followed Hyperlink" xfId="48464" builtinId="9" hidden="1"/>
    <cellStyle name="Followed Hyperlink" xfId="48448" builtinId="9" hidden="1"/>
    <cellStyle name="Followed Hyperlink" xfId="48441" builtinId="9" hidden="1"/>
    <cellStyle name="Followed Hyperlink" xfId="48447" builtinId="9" hidden="1"/>
    <cellStyle name="Followed Hyperlink" xfId="48455" builtinId="9" hidden="1"/>
    <cellStyle name="Followed Hyperlink" xfId="48463" builtinId="9" hidden="1"/>
    <cellStyle name="Followed Hyperlink" xfId="48471" builtinId="9" hidden="1"/>
    <cellStyle name="Followed Hyperlink" xfId="48481" builtinId="9" hidden="1"/>
    <cellStyle name="Followed Hyperlink" xfId="48489" builtinId="9" hidden="1"/>
    <cellStyle name="Followed Hyperlink" xfId="48497" builtinId="9" hidden="1"/>
    <cellStyle name="Followed Hyperlink" xfId="48505" builtinId="9" hidden="1"/>
    <cellStyle name="Followed Hyperlink" xfId="48515" builtinId="9" hidden="1"/>
    <cellStyle name="Followed Hyperlink" xfId="48520" builtinId="9" hidden="1"/>
    <cellStyle name="Followed Hyperlink" xfId="48525" builtinId="9" hidden="1"/>
    <cellStyle name="Followed Hyperlink" xfId="48529" builtinId="9" hidden="1"/>
    <cellStyle name="Followed Hyperlink" xfId="48533" builtinId="9" hidden="1"/>
    <cellStyle name="Followed Hyperlink" xfId="48537" builtinId="9" hidden="1"/>
    <cellStyle name="Followed Hyperlink" xfId="48541" builtinId="9" hidden="1"/>
    <cellStyle name="Followed Hyperlink" xfId="48548" builtinId="9" hidden="1"/>
    <cellStyle name="Followed Hyperlink" xfId="48556" builtinId="9" hidden="1"/>
    <cellStyle name="Followed Hyperlink" xfId="48604" builtinId="9" hidden="1"/>
    <cellStyle name="Followed Hyperlink" xfId="48590" builtinId="9" hidden="1"/>
    <cellStyle name="Followed Hyperlink" xfId="48574" builtinId="9" hidden="1"/>
    <cellStyle name="Followed Hyperlink" xfId="48567" builtinId="9" hidden="1"/>
    <cellStyle name="Followed Hyperlink" xfId="48573" builtinId="9" hidden="1"/>
    <cellStyle name="Followed Hyperlink" xfId="48581" builtinId="9" hidden="1"/>
    <cellStyle name="Followed Hyperlink" xfId="48589" builtinId="9" hidden="1"/>
    <cellStyle name="Followed Hyperlink" xfId="48597" builtinId="9" hidden="1"/>
    <cellStyle name="Followed Hyperlink" xfId="48607" builtinId="9" hidden="1"/>
    <cellStyle name="Followed Hyperlink" xfId="48615" builtinId="9" hidden="1"/>
    <cellStyle name="Followed Hyperlink" xfId="48623" builtinId="9" hidden="1"/>
    <cellStyle name="Followed Hyperlink" xfId="48631" builtinId="9" hidden="1"/>
    <cellStyle name="Followed Hyperlink" xfId="48641" builtinId="9" hidden="1"/>
    <cellStyle name="Followed Hyperlink" xfId="48646" builtinId="9" hidden="1"/>
    <cellStyle name="Followed Hyperlink" xfId="48651" builtinId="9" hidden="1"/>
    <cellStyle name="Followed Hyperlink" xfId="48655" builtinId="9" hidden="1"/>
    <cellStyle name="Followed Hyperlink" xfId="48659" builtinId="9" hidden="1"/>
    <cellStyle name="Followed Hyperlink" xfId="48663" builtinId="9" hidden="1"/>
    <cellStyle name="Followed Hyperlink" xfId="48667" builtinId="9" hidden="1"/>
    <cellStyle name="Followed Hyperlink" xfId="48674" builtinId="9" hidden="1"/>
    <cellStyle name="Followed Hyperlink" xfId="48682" builtinId="9" hidden="1"/>
    <cellStyle name="Followed Hyperlink" xfId="48730" builtinId="9" hidden="1"/>
    <cellStyle name="Followed Hyperlink" xfId="48716" builtinId="9" hidden="1"/>
    <cellStyle name="Followed Hyperlink" xfId="48700" builtinId="9" hidden="1"/>
    <cellStyle name="Followed Hyperlink" xfId="48693" builtinId="9" hidden="1"/>
    <cellStyle name="Followed Hyperlink" xfId="48699" builtinId="9" hidden="1"/>
    <cellStyle name="Followed Hyperlink" xfId="48707" builtinId="9" hidden="1"/>
    <cellStyle name="Followed Hyperlink" xfId="48715" builtinId="9" hidden="1"/>
    <cellStyle name="Followed Hyperlink" xfId="48723" builtinId="9" hidden="1"/>
    <cellStyle name="Followed Hyperlink" xfId="48733" builtinId="9" hidden="1"/>
    <cellStyle name="Followed Hyperlink" xfId="48741" builtinId="9" hidden="1"/>
    <cellStyle name="Followed Hyperlink" xfId="48749" builtinId="9" hidden="1"/>
    <cellStyle name="Followed Hyperlink" xfId="48757" builtinId="9" hidden="1"/>
    <cellStyle name="Followed Hyperlink" xfId="48767" builtinId="9" hidden="1"/>
    <cellStyle name="Followed Hyperlink" xfId="48772" builtinId="9" hidden="1"/>
    <cellStyle name="Followed Hyperlink" xfId="48777" builtinId="9" hidden="1"/>
    <cellStyle name="Followed Hyperlink" xfId="48781" builtinId="9" hidden="1"/>
    <cellStyle name="Followed Hyperlink" xfId="48785" builtinId="9" hidden="1"/>
    <cellStyle name="Followed Hyperlink" xfId="48789" builtinId="9" hidden="1"/>
    <cellStyle name="Followed Hyperlink" xfId="48793" builtinId="9" hidden="1"/>
    <cellStyle name="Followed Hyperlink" xfId="48800" builtinId="9" hidden="1"/>
    <cellStyle name="Followed Hyperlink" xfId="48808" builtinId="9" hidden="1"/>
    <cellStyle name="Followed Hyperlink" xfId="48856" builtinId="9" hidden="1"/>
    <cellStyle name="Followed Hyperlink" xfId="48842" builtinId="9" hidden="1"/>
    <cellStyle name="Followed Hyperlink" xfId="48826" builtinId="9" hidden="1"/>
    <cellStyle name="Followed Hyperlink" xfId="48819" builtinId="9" hidden="1"/>
    <cellStyle name="Followed Hyperlink" xfId="48825" builtinId="9" hidden="1"/>
    <cellStyle name="Followed Hyperlink" xfId="48833" builtinId="9" hidden="1"/>
    <cellStyle name="Followed Hyperlink" xfId="48841" builtinId="9" hidden="1"/>
    <cellStyle name="Followed Hyperlink" xfId="48849" builtinId="9" hidden="1"/>
    <cellStyle name="Followed Hyperlink" xfId="48859" builtinId="9" hidden="1"/>
    <cellStyle name="Followed Hyperlink" xfId="48867" builtinId="9" hidden="1"/>
    <cellStyle name="Followed Hyperlink" xfId="48875" builtinId="9" hidden="1"/>
    <cellStyle name="Followed Hyperlink" xfId="48883" builtinId="9" hidden="1"/>
    <cellStyle name="Followed Hyperlink" xfId="48893" builtinId="9" hidden="1"/>
    <cellStyle name="Followed Hyperlink" xfId="48898" builtinId="9" hidden="1"/>
    <cellStyle name="Followed Hyperlink" xfId="48903" builtinId="9" hidden="1"/>
    <cellStyle name="Followed Hyperlink" xfId="48907" builtinId="9" hidden="1"/>
    <cellStyle name="Followed Hyperlink" xfId="48911" builtinId="9" hidden="1"/>
    <cellStyle name="Followed Hyperlink" xfId="48915" builtinId="9" hidden="1"/>
    <cellStyle name="Followed Hyperlink" xfId="48919" builtinId="9" hidden="1"/>
    <cellStyle name="Followed Hyperlink" xfId="48926" builtinId="9" hidden="1"/>
    <cellStyle name="Followed Hyperlink" xfId="48934" builtinId="9" hidden="1"/>
    <cellStyle name="Followed Hyperlink" xfId="48982" builtinId="9" hidden="1"/>
    <cellStyle name="Followed Hyperlink" xfId="48968" builtinId="9" hidden="1"/>
    <cellStyle name="Followed Hyperlink" xfId="48952" builtinId="9" hidden="1"/>
    <cellStyle name="Followed Hyperlink" xfId="48945" builtinId="9" hidden="1"/>
    <cellStyle name="Followed Hyperlink" xfId="48951" builtinId="9" hidden="1"/>
    <cellStyle name="Followed Hyperlink" xfId="48959" builtinId="9" hidden="1"/>
    <cellStyle name="Followed Hyperlink" xfId="48967" builtinId="9" hidden="1"/>
    <cellStyle name="Followed Hyperlink" xfId="48975" builtinId="9" hidden="1"/>
    <cellStyle name="Followed Hyperlink" xfId="48985" builtinId="9" hidden="1"/>
    <cellStyle name="Followed Hyperlink" xfId="48993" builtinId="9" hidden="1"/>
    <cellStyle name="Followed Hyperlink" xfId="49001" builtinId="9" hidden="1"/>
    <cellStyle name="Followed Hyperlink" xfId="49009" builtinId="9" hidden="1"/>
    <cellStyle name="Followed Hyperlink" xfId="49019" builtinId="9" hidden="1"/>
    <cellStyle name="Followed Hyperlink" xfId="49024" builtinId="9" hidden="1"/>
    <cellStyle name="Followed Hyperlink" xfId="49029" builtinId="9" hidden="1"/>
    <cellStyle name="Followed Hyperlink" xfId="49033" builtinId="9" hidden="1"/>
    <cellStyle name="Followed Hyperlink" xfId="49037" builtinId="9" hidden="1"/>
    <cellStyle name="Followed Hyperlink" xfId="49041" builtinId="9" hidden="1"/>
    <cellStyle name="Followed Hyperlink" xfId="49045" builtinId="9" hidden="1"/>
    <cellStyle name="Followed Hyperlink" xfId="49052" builtinId="9" hidden="1"/>
    <cellStyle name="Followed Hyperlink" xfId="49060" builtinId="9" hidden="1"/>
    <cellStyle name="Followed Hyperlink" xfId="49108" builtinId="9" hidden="1"/>
    <cellStyle name="Followed Hyperlink" xfId="49094" builtinId="9" hidden="1"/>
    <cellStyle name="Followed Hyperlink" xfId="49078" builtinId="9" hidden="1"/>
    <cellStyle name="Followed Hyperlink" xfId="49071" builtinId="9" hidden="1"/>
    <cellStyle name="Followed Hyperlink" xfId="49077" builtinId="9" hidden="1"/>
    <cellStyle name="Followed Hyperlink" xfId="49085" builtinId="9" hidden="1"/>
    <cellStyle name="Followed Hyperlink" xfId="49093" builtinId="9" hidden="1"/>
    <cellStyle name="Followed Hyperlink" xfId="49101" builtinId="9" hidden="1"/>
    <cellStyle name="Followed Hyperlink" xfId="49111" builtinId="9" hidden="1"/>
    <cellStyle name="Followed Hyperlink" xfId="49119" builtinId="9" hidden="1"/>
    <cellStyle name="Followed Hyperlink" xfId="49127" builtinId="9" hidden="1"/>
    <cellStyle name="Followed Hyperlink" xfId="49135" builtinId="9" hidden="1"/>
    <cellStyle name="Followed Hyperlink" xfId="49145" builtinId="9" hidden="1"/>
    <cellStyle name="Followed Hyperlink" xfId="49150" builtinId="9" hidden="1"/>
    <cellStyle name="Followed Hyperlink" xfId="49155" builtinId="9" hidden="1"/>
    <cellStyle name="Followed Hyperlink" xfId="49159" builtinId="9" hidden="1"/>
    <cellStyle name="Followed Hyperlink" xfId="49163" builtinId="9" hidden="1"/>
    <cellStyle name="Followed Hyperlink" xfId="49167" builtinId="9" hidden="1"/>
    <cellStyle name="Followed Hyperlink" xfId="49171" builtinId="9" hidden="1"/>
    <cellStyle name="Followed Hyperlink" xfId="49178" builtinId="9" hidden="1"/>
    <cellStyle name="Followed Hyperlink" xfId="49186" builtinId="9" hidden="1"/>
    <cellStyle name="Followed Hyperlink" xfId="49234" builtinId="9" hidden="1"/>
    <cellStyle name="Followed Hyperlink" xfId="49220" builtinId="9" hidden="1"/>
    <cellStyle name="Followed Hyperlink" xfId="49204" builtinId="9" hidden="1"/>
    <cellStyle name="Followed Hyperlink" xfId="49197" builtinId="9" hidden="1"/>
    <cellStyle name="Followed Hyperlink" xfId="49203" builtinId="9" hidden="1"/>
    <cellStyle name="Followed Hyperlink" xfId="49211" builtinId="9" hidden="1"/>
    <cellStyle name="Followed Hyperlink" xfId="49219" builtinId="9" hidden="1"/>
    <cellStyle name="Followed Hyperlink" xfId="49227" builtinId="9" hidden="1"/>
    <cellStyle name="Followed Hyperlink" xfId="49237" builtinId="9" hidden="1"/>
    <cellStyle name="Followed Hyperlink" xfId="49245" builtinId="9" hidden="1"/>
    <cellStyle name="Followed Hyperlink" xfId="49253" builtinId="9" hidden="1"/>
    <cellStyle name="Followed Hyperlink" xfId="49261" builtinId="9" hidden="1"/>
    <cellStyle name="Followed Hyperlink" xfId="49271" builtinId="9" hidden="1"/>
    <cellStyle name="Followed Hyperlink" xfId="49276" builtinId="9" hidden="1"/>
    <cellStyle name="Followed Hyperlink" xfId="49281" builtinId="9" hidden="1"/>
    <cellStyle name="Followed Hyperlink" xfId="49285" builtinId="9" hidden="1"/>
    <cellStyle name="Followed Hyperlink" xfId="49289" builtinId="9" hidden="1"/>
    <cellStyle name="Followed Hyperlink" xfId="49293" builtinId="9" hidden="1"/>
    <cellStyle name="Followed Hyperlink" xfId="49297" builtinId="9" hidden="1"/>
    <cellStyle name="Followed Hyperlink" xfId="49304" builtinId="9" hidden="1"/>
    <cellStyle name="Followed Hyperlink" xfId="49312" builtinId="9" hidden="1"/>
    <cellStyle name="Followed Hyperlink" xfId="49360" builtinId="9" hidden="1"/>
    <cellStyle name="Followed Hyperlink" xfId="49346" builtinId="9" hidden="1"/>
    <cellStyle name="Followed Hyperlink" xfId="49330" builtinId="9" hidden="1"/>
    <cellStyle name="Followed Hyperlink" xfId="49323" builtinId="9" hidden="1"/>
    <cellStyle name="Followed Hyperlink" xfId="49329" builtinId="9" hidden="1"/>
    <cellStyle name="Followed Hyperlink" xfId="49337" builtinId="9" hidden="1"/>
    <cellStyle name="Followed Hyperlink" xfId="49345" builtinId="9" hidden="1"/>
    <cellStyle name="Followed Hyperlink" xfId="49353" builtinId="9" hidden="1"/>
    <cellStyle name="Followed Hyperlink" xfId="49363" builtinId="9" hidden="1"/>
    <cellStyle name="Followed Hyperlink" xfId="49371" builtinId="9" hidden="1"/>
    <cellStyle name="Followed Hyperlink" xfId="49379" builtinId="9" hidden="1"/>
    <cellStyle name="Followed Hyperlink" xfId="49387" builtinId="9" hidden="1"/>
    <cellStyle name="Followed Hyperlink" xfId="49397" builtinId="9" hidden="1"/>
    <cellStyle name="Followed Hyperlink" xfId="49402" builtinId="9" hidden="1"/>
    <cellStyle name="Followed Hyperlink" xfId="49407" builtinId="9" hidden="1"/>
    <cellStyle name="Followed Hyperlink" xfId="49411" builtinId="9" hidden="1"/>
    <cellStyle name="Followed Hyperlink" xfId="49415" builtinId="9" hidden="1"/>
    <cellStyle name="Followed Hyperlink" xfId="49419" builtinId="9" hidden="1"/>
    <cellStyle name="Followed Hyperlink" xfId="49423" builtinId="9" hidden="1"/>
    <cellStyle name="Followed Hyperlink" xfId="49430" builtinId="9" hidden="1"/>
    <cellStyle name="Followed Hyperlink" xfId="49438" builtinId="9" hidden="1"/>
    <cellStyle name="Followed Hyperlink" xfId="49486" builtinId="9" hidden="1"/>
    <cellStyle name="Followed Hyperlink" xfId="49472" builtinId="9" hidden="1"/>
    <cellStyle name="Followed Hyperlink" xfId="49456" builtinId="9" hidden="1"/>
    <cellStyle name="Followed Hyperlink" xfId="49449" builtinId="9" hidden="1"/>
    <cellStyle name="Followed Hyperlink" xfId="49455" builtinId="9" hidden="1"/>
    <cellStyle name="Followed Hyperlink" xfId="49463" builtinId="9" hidden="1"/>
    <cellStyle name="Followed Hyperlink" xfId="49471" builtinId="9" hidden="1"/>
    <cellStyle name="Followed Hyperlink" xfId="49479" builtinId="9" hidden="1"/>
    <cellStyle name="Followed Hyperlink" xfId="49489" builtinId="9" hidden="1"/>
    <cellStyle name="Followed Hyperlink" xfId="49497" builtinId="9" hidden="1"/>
    <cellStyle name="Followed Hyperlink" xfId="49505" builtinId="9" hidden="1"/>
    <cellStyle name="Followed Hyperlink" xfId="49513" builtinId="9" hidden="1"/>
    <cellStyle name="Followed Hyperlink" xfId="49523" builtinId="9" hidden="1"/>
    <cellStyle name="Followed Hyperlink" xfId="49528" builtinId="9" hidden="1"/>
    <cellStyle name="Followed Hyperlink" xfId="49533" builtinId="9" hidden="1"/>
    <cellStyle name="Followed Hyperlink" xfId="49537" builtinId="9" hidden="1"/>
    <cellStyle name="Followed Hyperlink" xfId="49541" builtinId="9" hidden="1"/>
    <cellStyle name="Followed Hyperlink" xfId="49545" builtinId="9" hidden="1"/>
    <cellStyle name="Followed Hyperlink" xfId="49549" builtinId="9" hidden="1"/>
    <cellStyle name="Followed Hyperlink" xfId="49556" builtinId="9" hidden="1"/>
    <cellStyle name="Followed Hyperlink" xfId="49564" builtinId="9" hidden="1"/>
    <cellStyle name="Followed Hyperlink" xfId="49612" builtinId="9" hidden="1"/>
    <cellStyle name="Followed Hyperlink" xfId="49598" builtinId="9" hidden="1"/>
    <cellStyle name="Followed Hyperlink" xfId="49582" builtinId="9" hidden="1"/>
    <cellStyle name="Followed Hyperlink" xfId="49575" builtinId="9" hidden="1"/>
    <cellStyle name="Followed Hyperlink" xfId="49581" builtinId="9" hidden="1"/>
    <cellStyle name="Followed Hyperlink" xfId="49589" builtinId="9" hidden="1"/>
    <cellStyle name="Followed Hyperlink" xfId="49597" builtinId="9" hidden="1"/>
    <cellStyle name="Followed Hyperlink" xfId="49605" builtinId="9" hidden="1"/>
    <cellStyle name="Followed Hyperlink" xfId="49615" builtinId="9" hidden="1"/>
    <cellStyle name="Followed Hyperlink" xfId="49623" builtinId="9" hidden="1"/>
    <cellStyle name="Followed Hyperlink" xfId="49631" builtinId="9" hidden="1"/>
    <cellStyle name="Followed Hyperlink" xfId="49639" builtinId="9" hidden="1"/>
    <cellStyle name="Followed Hyperlink" xfId="49649" builtinId="9" hidden="1"/>
    <cellStyle name="Followed Hyperlink" xfId="49654" builtinId="9" hidden="1"/>
    <cellStyle name="Followed Hyperlink" xfId="49659" builtinId="9" hidden="1"/>
    <cellStyle name="Followed Hyperlink" xfId="49663" builtinId="9" hidden="1"/>
    <cellStyle name="Followed Hyperlink" xfId="49667" builtinId="9" hidden="1"/>
    <cellStyle name="Followed Hyperlink" xfId="49671" builtinId="9" hidden="1"/>
    <cellStyle name="Followed Hyperlink" xfId="49675" builtinId="9" hidden="1"/>
    <cellStyle name="Followed Hyperlink" xfId="49682" builtinId="9" hidden="1"/>
    <cellStyle name="Followed Hyperlink" xfId="49690" builtinId="9" hidden="1"/>
    <cellStyle name="Followed Hyperlink" xfId="49738" builtinId="9" hidden="1"/>
    <cellStyle name="Followed Hyperlink" xfId="49724" builtinId="9" hidden="1"/>
    <cellStyle name="Followed Hyperlink" xfId="49708" builtinId="9" hidden="1"/>
    <cellStyle name="Followed Hyperlink" xfId="49701" builtinId="9" hidden="1"/>
    <cellStyle name="Followed Hyperlink" xfId="49707" builtinId="9" hidden="1"/>
    <cellStyle name="Followed Hyperlink" xfId="49715" builtinId="9" hidden="1"/>
    <cellStyle name="Followed Hyperlink" xfId="49723" builtinId="9" hidden="1"/>
    <cellStyle name="Followed Hyperlink" xfId="49731" builtinId="9" hidden="1"/>
    <cellStyle name="Followed Hyperlink" xfId="49741" builtinId="9" hidden="1"/>
    <cellStyle name="Followed Hyperlink" xfId="49749" builtinId="9" hidden="1"/>
    <cellStyle name="Followed Hyperlink" xfId="49757" builtinId="9" hidden="1"/>
    <cellStyle name="Followed Hyperlink" xfId="49765" builtinId="9" hidden="1"/>
    <cellStyle name="Followed Hyperlink" xfId="49775" builtinId="9" hidden="1"/>
    <cellStyle name="Followed Hyperlink" xfId="49780" builtinId="9" hidden="1"/>
    <cellStyle name="Followed Hyperlink" xfId="49785" builtinId="9" hidden="1"/>
    <cellStyle name="Followed Hyperlink" xfId="49789" builtinId="9" hidden="1"/>
    <cellStyle name="Followed Hyperlink" xfId="49793" builtinId="9" hidden="1"/>
    <cellStyle name="Followed Hyperlink" xfId="49797" builtinId="9" hidden="1"/>
    <cellStyle name="Followed Hyperlink" xfId="49801" builtinId="9" hidden="1"/>
    <cellStyle name="Followed Hyperlink" xfId="49808" builtinId="9" hidden="1"/>
    <cellStyle name="Followed Hyperlink" xfId="49816" builtinId="9" hidden="1"/>
    <cellStyle name="Followed Hyperlink" xfId="49864" builtinId="9" hidden="1"/>
    <cellStyle name="Followed Hyperlink" xfId="49850" builtinId="9" hidden="1"/>
    <cellStyle name="Followed Hyperlink" xfId="49834" builtinId="9" hidden="1"/>
    <cellStyle name="Followed Hyperlink" xfId="49827" builtinId="9" hidden="1"/>
    <cellStyle name="Followed Hyperlink" xfId="49833" builtinId="9" hidden="1"/>
    <cellStyle name="Followed Hyperlink" xfId="49841" builtinId="9" hidden="1"/>
    <cellStyle name="Followed Hyperlink" xfId="49849" builtinId="9" hidden="1"/>
    <cellStyle name="Followed Hyperlink" xfId="49857" builtinId="9" hidden="1"/>
    <cellStyle name="Followed Hyperlink" xfId="49867" builtinId="9" hidden="1"/>
    <cellStyle name="Followed Hyperlink" xfId="49875" builtinId="9" hidden="1"/>
    <cellStyle name="Followed Hyperlink" xfId="49883" builtinId="9" hidden="1"/>
    <cellStyle name="Followed Hyperlink" xfId="49891" builtinId="9" hidden="1"/>
    <cellStyle name="Followed Hyperlink" xfId="49901" builtinId="9" hidden="1"/>
    <cellStyle name="Followed Hyperlink" xfId="49906" builtinId="9" hidden="1"/>
    <cellStyle name="Followed Hyperlink" xfId="49911" builtinId="9" hidden="1"/>
    <cellStyle name="Followed Hyperlink" xfId="49915" builtinId="9" hidden="1"/>
    <cellStyle name="Followed Hyperlink" xfId="49919" builtinId="9" hidden="1"/>
    <cellStyle name="Followed Hyperlink" xfId="49923" builtinId="9" hidden="1"/>
    <cellStyle name="Followed Hyperlink" xfId="49927" builtinId="9" hidden="1"/>
    <cellStyle name="Followed Hyperlink" xfId="49934" builtinId="9" hidden="1"/>
    <cellStyle name="Followed Hyperlink" xfId="49942" builtinId="9" hidden="1"/>
    <cellStyle name="Followed Hyperlink" xfId="49990" builtinId="9" hidden="1"/>
    <cellStyle name="Followed Hyperlink" xfId="49976" builtinId="9" hidden="1"/>
    <cellStyle name="Followed Hyperlink" xfId="49960" builtinId="9" hidden="1"/>
    <cellStyle name="Followed Hyperlink" xfId="49953" builtinId="9" hidden="1"/>
    <cellStyle name="Followed Hyperlink" xfId="49959" builtinId="9" hidden="1"/>
    <cellStyle name="Followed Hyperlink" xfId="49967" builtinId="9" hidden="1"/>
    <cellStyle name="Followed Hyperlink" xfId="49975" builtinId="9" hidden="1"/>
    <cellStyle name="Followed Hyperlink" xfId="49983" builtinId="9" hidden="1"/>
    <cellStyle name="Followed Hyperlink" xfId="49993" builtinId="9" hidden="1"/>
    <cellStyle name="Followed Hyperlink" xfId="50001" builtinId="9" hidden="1"/>
    <cellStyle name="Followed Hyperlink" xfId="50009" builtinId="9" hidden="1"/>
    <cellStyle name="Followed Hyperlink" xfId="50017" builtinId="9" hidden="1"/>
    <cellStyle name="Followed Hyperlink" xfId="50027" builtinId="9" hidden="1"/>
    <cellStyle name="Followed Hyperlink" xfId="50032" builtinId="9" hidden="1"/>
    <cellStyle name="Followed Hyperlink" xfId="50037" builtinId="9" hidden="1"/>
    <cellStyle name="Followed Hyperlink" xfId="50041" builtinId="9" hidden="1"/>
    <cellStyle name="Followed Hyperlink" xfId="50045" builtinId="9" hidden="1"/>
    <cellStyle name="Followed Hyperlink" xfId="50049" builtinId="9" hidden="1"/>
    <cellStyle name="Followed Hyperlink" xfId="50053" builtinId="9" hidden="1"/>
    <cellStyle name="Followed Hyperlink" xfId="50060" builtinId="9" hidden="1"/>
    <cellStyle name="Followed Hyperlink" xfId="50068" builtinId="9" hidden="1"/>
    <cellStyle name="Followed Hyperlink" xfId="50116" builtinId="9" hidden="1"/>
    <cellStyle name="Followed Hyperlink" xfId="50102" builtinId="9" hidden="1"/>
    <cellStyle name="Followed Hyperlink" xfId="50086" builtinId="9" hidden="1"/>
    <cellStyle name="Followed Hyperlink" xfId="50079" builtinId="9" hidden="1"/>
    <cellStyle name="Followed Hyperlink" xfId="50085" builtinId="9" hidden="1"/>
    <cellStyle name="Followed Hyperlink" xfId="50093" builtinId="9" hidden="1"/>
    <cellStyle name="Followed Hyperlink" xfId="50101" builtinId="9" hidden="1"/>
    <cellStyle name="Followed Hyperlink" xfId="50109" builtinId="9" hidden="1"/>
    <cellStyle name="Followed Hyperlink" xfId="50119" builtinId="9" hidden="1"/>
    <cellStyle name="Followed Hyperlink" xfId="50127" builtinId="9" hidden="1"/>
    <cellStyle name="Followed Hyperlink" xfId="50135" builtinId="9" hidden="1"/>
    <cellStyle name="Followed Hyperlink" xfId="50143" builtinId="9" hidden="1"/>
    <cellStyle name="Followed Hyperlink" xfId="50153" builtinId="9" hidden="1"/>
    <cellStyle name="Followed Hyperlink" xfId="50158" builtinId="9" hidden="1"/>
    <cellStyle name="Followed Hyperlink" xfId="50163" builtinId="9" hidden="1"/>
    <cellStyle name="Followed Hyperlink" xfId="50167" builtinId="9" hidden="1"/>
    <cellStyle name="Followed Hyperlink" xfId="50171" builtinId="9" hidden="1"/>
    <cellStyle name="Followed Hyperlink" xfId="50175" builtinId="9" hidden="1"/>
    <cellStyle name="Followed Hyperlink" xfId="50179" builtinId="9" hidden="1"/>
    <cellStyle name="Followed Hyperlink" xfId="50186" builtinId="9" hidden="1"/>
    <cellStyle name="Followed Hyperlink" xfId="50194" builtinId="9" hidden="1"/>
    <cellStyle name="Followed Hyperlink" xfId="50242" builtinId="9" hidden="1"/>
    <cellStyle name="Followed Hyperlink" xfId="50228" builtinId="9" hidden="1"/>
    <cellStyle name="Followed Hyperlink" xfId="50212" builtinId="9" hidden="1"/>
    <cellStyle name="Followed Hyperlink" xfId="50205" builtinId="9" hidden="1"/>
    <cellStyle name="Followed Hyperlink" xfId="50211" builtinId="9" hidden="1"/>
    <cellStyle name="Followed Hyperlink" xfId="50219" builtinId="9" hidden="1"/>
    <cellStyle name="Followed Hyperlink" xfId="50227" builtinId="9" hidden="1"/>
    <cellStyle name="Followed Hyperlink" xfId="50235" builtinId="9" hidden="1"/>
    <cellStyle name="Followed Hyperlink" xfId="50245" builtinId="9" hidden="1"/>
    <cellStyle name="Followed Hyperlink" xfId="50253" builtinId="9" hidden="1"/>
    <cellStyle name="Followed Hyperlink" xfId="50261" builtinId="9" hidden="1"/>
    <cellStyle name="Followed Hyperlink" xfId="50269" builtinId="9" hidden="1"/>
    <cellStyle name="Followed Hyperlink" xfId="50279" builtinId="9" hidden="1"/>
    <cellStyle name="Followed Hyperlink" xfId="50284" builtinId="9" hidden="1"/>
    <cellStyle name="Followed Hyperlink" xfId="50289" builtinId="9" hidden="1"/>
    <cellStyle name="Followed Hyperlink" xfId="50293" builtinId="9" hidden="1"/>
    <cellStyle name="Followed Hyperlink" xfId="50297" builtinId="9" hidden="1"/>
    <cellStyle name="Followed Hyperlink" xfId="50301" builtinId="9" hidden="1"/>
    <cellStyle name="Followed Hyperlink" xfId="50305" builtinId="9" hidden="1"/>
    <cellStyle name="Followed Hyperlink" xfId="50312" builtinId="9" hidden="1"/>
    <cellStyle name="Followed Hyperlink" xfId="50320" builtinId="9" hidden="1"/>
    <cellStyle name="Followed Hyperlink" xfId="50368" builtinId="9" hidden="1"/>
    <cellStyle name="Followed Hyperlink" xfId="50354" builtinId="9" hidden="1"/>
    <cellStyle name="Followed Hyperlink" xfId="50338" builtinId="9" hidden="1"/>
    <cellStyle name="Followed Hyperlink" xfId="50331" builtinId="9" hidden="1"/>
    <cellStyle name="Followed Hyperlink" xfId="50337" builtinId="9" hidden="1"/>
    <cellStyle name="Followed Hyperlink" xfId="50345" builtinId="9" hidden="1"/>
    <cellStyle name="Followed Hyperlink" xfId="50353" builtinId="9" hidden="1"/>
    <cellStyle name="Followed Hyperlink" xfId="50361" builtinId="9" hidden="1"/>
    <cellStyle name="Followed Hyperlink" xfId="50371" builtinId="9" hidden="1"/>
    <cellStyle name="Followed Hyperlink" xfId="50379" builtinId="9" hidden="1"/>
    <cellStyle name="Followed Hyperlink" xfId="50387" builtinId="9" hidden="1"/>
    <cellStyle name="Followed Hyperlink" xfId="50395" builtinId="9" hidden="1"/>
    <cellStyle name="Followed Hyperlink" xfId="50405" builtinId="9" hidden="1"/>
    <cellStyle name="Followed Hyperlink" xfId="50410" builtinId="9" hidden="1"/>
    <cellStyle name="Followed Hyperlink" xfId="50415" builtinId="9" hidden="1"/>
    <cellStyle name="Followed Hyperlink" xfId="50419" builtinId="9" hidden="1"/>
    <cellStyle name="Followed Hyperlink" xfId="50423" builtinId="9" hidden="1"/>
    <cellStyle name="Followed Hyperlink" xfId="50427" builtinId="9" hidden="1"/>
    <cellStyle name="Followed Hyperlink" xfId="50431" builtinId="9" hidden="1"/>
    <cellStyle name="Followed Hyperlink" xfId="50438" builtinId="9" hidden="1"/>
    <cellStyle name="Followed Hyperlink" xfId="50446" builtinId="9" hidden="1"/>
    <cellStyle name="Followed Hyperlink" xfId="50494" builtinId="9" hidden="1"/>
    <cellStyle name="Followed Hyperlink" xfId="50480" builtinId="9" hidden="1"/>
    <cellStyle name="Followed Hyperlink" xfId="50464" builtinId="9" hidden="1"/>
    <cellStyle name="Followed Hyperlink" xfId="50457" builtinId="9" hidden="1"/>
    <cellStyle name="Followed Hyperlink" xfId="50463" builtinId="9" hidden="1"/>
    <cellStyle name="Followed Hyperlink" xfId="50471" builtinId="9" hidden="1"/>
    <cellStyle name="Followed Hyperlink" xfId="50479" builtinId="9" hidden="1"/>
    <cellStyle name="Followed Hyperlink" xfId="50487" builtinId="9" hidden="1"/>
    <cellStyle name="Followed Hyperlink" xfId="50497" builtinId="9" hidden="1"/>
    <cellStyle name="Followed Hyperlink" xfId="50505" builtinId="9" hidden="1"/>
    <cellStyle name="Followed Hyperlink" xfId="50513" builtinId="9" hidden="1"/>
    <cellStyle name="Followed Hyperlink" xfId="50521" builtinId="9" hidden="1"/>
    <cellStyle name="Followed Hyperlink" xfId="50531" builtinId="9" hidden="1"/>
    <cellStyle name="Followed Hyperlink" xfId="50536" builtinId="9" hidden="1"/>
    <cellStyle name="Followed Hyperlink" xfId="50541" builtinId="9" hidden="1"/>
    <cellStyle name="Followed Hyperlink" xfId="50545" builtinId="9" hidden="1"/>
    <cellStyle name="Followed Hyperlink" xfId="50549" builtinId="9" hidden="1"/>
    <cellStyle name="Followed Hyperlink" xfId="50553" builtinId="9" hidden="1"/>
    <cellStyle name="Followed Hyperlink" xfId="50557" builtinId="9" hidden="1"/>
    <cellStyle name="Followed Hyperlink" xfId="50564" builtinId="9" hidden="1"/>
    <cellStyle name="Followed Hyperlink" xfId="50572" builtinId="9" hidden="1"/>
    <cellStyle name="Followed Hyperlink" xfId="50620" builtinId="9" hidden="1"/>
    <cellStyle name="Followed Hyperlink" xfId="50606" builtinId="9" hidden="1"/>
    <cellStyle name="Followed Hyperlink" xfId="50590" builtinId="9" hidden="1"/>
    <cellStyle name="Followed Hyperlink" xfId="50583" builtinId="9" hidden="1"/>
    <cellStyle name="Followed Hyperlink" xfId="50589" builtinId="9" hidden="1"/>
    <cellStyle name="Followed Hyperlink" xfId="50597" builtinId="9" hidden="1"/>
    <cellStyle name="Followed Hyperlink" xfId="50605" builtinId="9" hidden="1"/>
    <cellStyle name="Followed Hyperlink" xfId="50613" builtinId="9" hidden="1"/>
    <cellStyle name="Followed Hyperlink" xfId="50623" builtinId="9" hidden="1"/>
    <cellStyle name="Followed Hyperlink" xfId="50631" builtinId="9" hidden="1"/>
    <cellStyle name="Followed Hyperlink" xfId="50639" builtinId="9" hidden="1"/>
    <cellStyle name="Followed Hyperlink" xfId="50647" builtinId="9" hidden="1"/>
    <cellStyle name="Followed Hyperlink" xfId="50657" builtinId="9" hidden="1"/>
    <cellStyle name="Followed Hyperlink" xfId="50662" builtinId="9" hidden="1"/>
    <cellStyle name="Followed Hyperlink" xfId="50667" builtinId="9" hidden="1"/>
    <cellStyle name="Followed Hyperlink" xfId="50671" builtinId="9" hidden="1"/>
    <cellStyle name="Followed Hyperlink" xfId="50675" builtinId="9" hidden="1"/>
    <cellStyle name="Followed Hyperlink" xfId="50679" builtinId="9" hidden="1"/>
    <cellStyle name="Followed Hyperlink" xfId="50683" builtinId="9" hidden="1"/>
    <cellStyle name="Followed Hyperlink" xfId="50690" builtinId="9" hidden="1"/>
    <cellStyle name="Followed Hyperlink" xfId="50698" builtinId="9" hidden="1"/>
    <cellStyle name="Followed Hyperlink" xfId="50746" builtinId="9" hidden="1"/>
    <cellStyle name="Followed Hyperlink" xfId="50732" builtinId="9" hidden="1"/>
    <cellStyle name="Followed Hyperlink" xfId="50716" builtinId="9" hidden="1"/>
    <cellStyle name="Followed Hyperlink" xfId="50709" builtinId="9" hidden="1"/>
    <cellStyle name="Followed Hyperlink" xfId="50715" builtinId="9" hidden="1"/>
    <cellStyle name="Followed Hyperlink" xfId="50723" builtinId="9" hidden="1"/>
    <cellStyle name="Followed Hyperlink" xfId="50731" builtinId="9" hidden="1"/>
    <cellStyle name="Followed Hyperlink" xfId="50739" builtinId="9" hidden="1"/>
    <cellStyle name="Followed Hyperlink" xfId="50749" builtinId="9" hidden="1"/>
    <cellStyle name="Followed Hyperlink" xfId="50757" builtinId="9" hidden="1"/>
    <cellStyle name="Followed Hyperlink" xfId="50765" builtinId="9" hidden="1"/>
    <cellStyle name="Followed Hyperlink" xfId="50773" builtinId="9" hidden="1"/>
    <cellStyle name="Followed Hyperlink" xfId="50783" builtinId="9" hidden="1"/>
    <cellStyle name="Followed Hyperlink" xfId="50788" builtinId="9" hidden="1"/>
    <cellStyle name="Followed Hyperlink" xfId="50793" builtinId="9" hidden="1"/>
    <cellStyle name="Followed Hyperlink" xfId="50797" builtinId="9" hidden="1"/>
    <cellStyle name="Followed Hyperlink" xfId="50801" builtinId="9" hidden="1"/>
    <cellStyle name="Followed Hyperlink" xfId="50805" builtinId="9" hidden="1"/>
    <cellStyle name="Followed Hyperlink" xfId="50809" builtinId="9" hidden="1"/>
    <cellStyle name="Followed Hyperlink" xfId="50816" builtinId="9" hidden="1"/>
    <cellStyle name="Followed Hyperlink" xfId="50824" builtinId="9" hidden="1"/>
    <cellStyle name="Followed Hyperlink" xfId="50872" builtinId="9" hidden="1"/>
    <cellStyle name="Followed Hyperlink" xfId="50858" builtinId="9" hidden="1"/>
    <cellStyle name="Followed Hyperlink" xfId="50842" builtinId="9" hidden="1"/>
    <cellStyle name="Followed Hyperlink" xfId="50835" builtinId="9" hidden="1"/>
    <cellStyle name="Followed Hyperlink" xfId="50841" builtinId="9" hidden="1"/>
    <cellStyle name="Followed Hyperlink" xfId="50849" builtinId="9" hidden="1"/>
    <cellStyle name="Followed Hyperlink" xfId="50857" builtinId="9" hidden="1"/>
    <cellStyle name="Followed Hyperlink" xfId="50865" builtinId="9" hidden="1"/>
    <cellStyle name="Followed Hyperlink" xfId="50875" builtinId="9" hidden="1"/>
    <cellStyle name="Followed Hyperlink" xfId="50883" builtinId="9" hidden="1"/>
    <cellStyle name="Followed Hyperlink" xfId="50891" builtinId="9" hidden="1"/>
    <cellStyle name="Followed Hyperlink" xfId="50899" builtinId="9" hidden="1"/>
    <cellStyle name="Followed Hyperlink" xfId="50909" builtinId="9" hidden="1"/>
    <cellStyle name="Followed Hyperlink" xfId="50914" builtinId="9" hidden="1"/>
    <cellStyle name="Followed Hyperlink" xfId="50919" builtinId="9" hidden="1"/>
    <cellStyle name="Followed Hyperlink" xfId="50923" builtinId="9" hidden="1"/>
    <cellStyle name="Followed Hyperlink" xfId="50927" builtinId="9" hidden="1"/>
    <cellStyle name="Followed Hyperlink" xfId="50931" builtinId="9" hidden="1"/>
    <cellStyle name="Followed Hyperlink" xfId="50935" builtinId="9" hidden="1"/>
    <cellStyle name="Followed Hyperlink" xfId="50942" builtinId="9" hidden="1"/>
    <cellStyle name="Followed Hyperlink" xfId="50950" builtinId="9" hidden="1"/>
    <cellStyle name="Followed Hyperlink" xfId="50998" builtinId="9" hidden="1"/>
    <cellStyle name="Followed Hyperlink" xfId="50984" builtinId="9" hidden="1"/>
    <cellStyle name="Followed Hyperlink" xfId="50968" builtinId="9" hidden="1"/>
    <cellStyle name="Followed Hyperlink" xfId="50961" builtinId="9" hidden="1"/>
    <cellStyle name="Followed Hyperlink" xfId="50967" builtinId="9" hidden="1"/>
    <cellStyle name="Followed Hyperlink" xfId="50975" builtinId="9" hidden="1"/>
    <cellStyle name="Followed Hyperlink" xfId="50983" builtinId="9" hidden="1"/>
    <cellStyle name="Followed Hyperlink" xfId="50991" builtinId="9" hidden="1"/>
    <cellStyle name="Followed Hyperlink" xfId="51001" builtinId="9" hidden="1"/>
    <cellStyle name="Followed Hyperlink" xfId="51009" builtinId="9" hidden="1"/>
    <cellStyle name="Followed Hyperlink" xfId="51017" builtinId="9" hidden="1"/>
    <cellStyle name="Followed Hyperlink" xfId="51025" builtinId="9" hidden="1"/>
    <cellStyle name="Followed Hyperlink" xfId="51035" builtinId="9" hidden="1"/>
    <cellStyle name="Followed Hyperlink" xfId="51040" builtinId="9" hidden="1"/>
    <cellStyle name="Followed Hyperlink" xfId="51045" builtinId="9" hidden="1"/>
    <cellStyle name="Followed Hyperlink" xfId="51049" builtinId="9" hidden="1"/>
    <cellStyle name="Followed Hyperlink" xfId="51053" builtinId="9" hidden="1"/>
    <cellStyle name="Followed Hyperlink" xfId="51057" builtinId="9" hidden="1"/>
    <cellStyle name="Followed Hyperlink" xfId="51061" builtinId="9" hidden="1"/>
    <cellStyle name="Followed Hyperlink" xfId="51068" builtinId="9" hidden="1"/>
    <cellStyle name="Followed Hyperlink" xfId="51076" builtinId="9" hidden="1"/>
    <cellStyle name="Followed Hyperlink" xfId="51124" builtinId="9" hidden="1"/>
    <cellStyle name="Followed Hyperlink" xfId="51110" builtinId="9" hidden="1"/>
    <cellStyle name="Followed Hyperlink" xfId="51094" builtinId="9" hidden="1"/>
    <cellStyle name="Followed Hyperlink" xfId="51087" builtinId="9" hidden="1"/>
    <cellStyle name="Followed Hyperlink" xfId="51093" builtinId="9" hidden="1"/>
    <cellStyle name="Followed Hyperlink" xfId="51101" builtinId="9" hidden="1"/>
    <cellStyle name="Followed Hyperlink" xfId="51109" builtinId="9" hidden="1"/>
    <cellStyle name="Followed Hyperlink" xfId="51117" builtinId="9" hidden="1"/>
    <cellStyle name="Followed Hyperlink" xfId="51127" builtinId="9" hidden="1"/>
    <cellStyle name="Followed Hyperlink" xfId="51135" builtinId="9" hidden="1"/>
    <cellStyle name="Followed Hyperlink" xfId="51143" builtinId="9" hidden="1"/>
    <cellStyle name="Followed Hyperlink" xfId="51151" builtinId="9" hidden="1"/>
    <cellStyle name="Followed Hyperlink" xfId="51161" builtinId="9" hidden="1"/>
    <cellStyle name="Followed Hyperlink" xfId="51166" builtinId="9" hidden="1"/>
    <cellStyle name="Followed Hyperlink" xfId="51171" builtinId="9" hidden="1"/>
    <cellStyle name="Followed Hyperlink" xfId="51175" builtinId="9" hidden="1"/>
    <cellStyle name="Followed Hyperlink" xfId="51179" builtinId="9" hidden="1"/>
    <cellStyle name="Followed Hyperlink" xfId="51183" builtinId="9" hidden="1"/>
    <cellStyle name="Followed Hyperlink" xfId="51187" builtinId="9" hidden="1"/>
    <cellStyle name="Followed Hyperlink" xfId="51194" builtinId="9" hidden="1"/>
    <cellStyle name="Followed Hyperlink" xfId="51202" builtinId="9" hidden="1"/>
    <cellStyle name="Followed Hyperlink" xfId="51250" builtinId="9" hidden="1"/>
    <cellStyle name="Followed Hyperlink" xfId="51236" builtinId="9" hidden="1"/>
    <cellStyle name="Followed Hyperlink" xfId="51220" builtinId="9" hidden="1"/>
    <cellStyle name="Followed Hyperlink" xfId="51213" builtinId="9" hidden="1"/>
    <cellStyle name="Followed Hyperlink" xfId="51219" builtinId="9" hidden="1"/>
    <cellStyle name="Followed Hyperlink" xfId="51227" builtinId="9" hidden="1"/>
    <cellStyle name="Followed Hyperlink" xfId="51235" builtinId="9" hidden="1"/>
    <cellStyle name="Followed Hyperlink" xfId="51243" builtinId="9" hidden="1"/>
    <cellStyle name="Followed Hyperlink" xfId="51253" builtinId="9" hidden="1"/>
    <cellStyle name="Followed Hyperlink" xfId="51261" builtinId="9" hidden="1"/>
    <cellStyle name="Followed Hyperlink" xfId="51269" builtinId="9" hidden="1"/>
    <cellStyle name="Followed Hyperlink" xfId="51277" builtinId="9" hidden="1"/>
    <cellStyle name="Followed Hyperlink" xfId="51287" builtinId="9" hidden="1"/>
    <cellStyle name="Followed Hyperlink" xfId="51292" builtinId="9" hidden="1"/>
    <cellStyle name="Followed Hyperlink" xfId="51297" builtinId="9" hidden="1"/>
    <cellStyle name="Followed Hyperlink" xfId="51301" builtinId="9" hidden="1"/>
    <cellStyle name="Followed Hyperlink" xfId="51305" builtinId="9" hidden="1"/>
    <cellStyle name="Followed Hyperlink" xfId="51309" builtinId="9" hidden="1"/>
    <cellStyle name="Followed Hyperlink" xfId="51313" builtinId="9" hidden="1"/>
    <cellStyle name="Followed Hyperlink" xfId="51320" builtinId="9" hidden="1"/>
    <cellStyle name="Followed Hyperlink" xfId="51328" builtinId="9" hidden="1"/>
    <cellStyle name="Followed Hyperlink" xfId="51376" builtinId="9" hidden="1"/>
    <cellStyle name="Followed Hyperlink" xfId="51362" builtinId="9" hidden="1"/>
    <cellStyle name="Followed Hyperlink" xfId="51346" builtinId="9" hidden="1"/>
    <cellStyle name="Followed Hyperlink" xfId="51339" builtinId="9" hidden="1"/>
    <cellStyle name="Followed Hyperlink" xfId="51345" builtinId="9" hidden="1"/>
    <cellStyle name="Followed Hyperlink" xfId="51353" builtinId="9" hidden="1"/>
    <cellStyle name="Followed Hyperlink" xfId="51361" builtinId="9" hidden="1"/>
    <cellStyle name="Followed Hyperlink" xfId="51369" builtinId="9" hidden="1"/>
    <cellStyle name="Followed Hyperlink" xfId="51379" builtinId="9" hidden="1"/>
    <cellStyle name="Followed Hyperlink" xfId="51387" builtinId="9" hidden="1"/>
    <cellStyle name="Followed Hyperlink" xfId="51395" builtinId="9" hidden="1"/>
    <cellStyle name="Followed Hyperlink" xfId="51403" builtinId="9" hidden="1"/>
    <cellStyle name="Followed Hyperlink" xfId="51413" builtinId="9" hidden="1"/>
    <cellStyle name="Followed Hyperlink" xfId="51418" builtinId="9" hidden="1"/>
    <cellStyle name="Followed Hyperlink" xfId="51423" builtinId="9" hidden="1"/>
    <cellStyle name="Followed Hyperlink" xfId="51427" builtinId="9" hidden="1"/>
    <cellStyle name="Followed Hyperlink" xfId="51431" builtinId="9" hidden="1"/>
    <cellStyle name="Followed Hyperlink" xfId="51435" builtinId="9" hidden="1"/>
    <cellStyle name="Followed Hyperlink" xfId="51439" builtinId="9" hidden="1"/>
    <cellStyle name="Followed Hyperlink" xfId="51446" builtinId="9" hidden="1"/>
    <cellStyle name="Followed Hyperlink" xfId="51454" builtinId="9" hidden="1"/>
    <cellStyle name="Followed Hyperlink" xfId="51502" builtinId="9" hidden="1"/>
    <cellStyle name="Followed Hyperlink" xfId="51488" builtinId="9" hidden="1"/>
    <cellStyle name="Followed Hyperlink" xfId="51472" builtinId="9" hidden="1"/>
    <cellStyle name="Followed Hyperlink" xfId="51465" builtinId="9" hidden="1"/>
    <cellStyle name="Followed Hyperlink" xfId="51471" builtinId="9" hidden="1"/>
    <cellStyle name="Followed Hyperlink" xfId="51479" builtinId="9" hidden="1"/>
    <cellStyle name="Followed Hyperlink" xfId="51487" builtinId="9" hidden="1"/>
    <cellStyle name="Followed Hyperlink" xfId="51495" builtinId="9" hidden="1"/>
    <cellStyle name="Followed Hyperlink" xfId="51505" builtinId="9" hidden="1"/>
    <cellStyle name="Followed Hyperlink" xfId="51513" builtinId="9" hidden="1"/>
    <cellStyle name="Followed Hyperlink" xfId="51521" builtinId="9" hidden="1"/>
    <cellStyle name="Followed Hyperlink" xfId="51529" builtinId="9" hidden="1"/>
    <cellStyle name="Followed Hyperlink" xfId="51539" builtinId="9" hidden="1"/>
    <cellStyle name="Followed Hyperlink" xfId="51544" builtinId="9" hidden="1"/>
    <cellStyle name="Followed Hyperlink" xfId="51549" builtinId="9" hidden="1"/>
    <cellStyle name="Followed Hyperlink" xfId="51553" builtinId="9" hidden="1"/>
    <cellStyle name="Followed Hyperlink" xfId="51557" builtinId="9" hidden="1"/>
    <cellStyle name="Followed Hyperlink" xfId="51561" builtinId="9" hidden="1"/>
    <cellStyle name="Followed Hyperlink" xfId="51565" builtinId="9" hidden="1"/>
    <cellStyle name="Followed Hyperlink" xfId="51572" builtinId="9" hidden="1"/>
    <cellStyle name="Followed Hyperlink" xfId="51580" builtinId="9" hidden="1"/>
    <cellStyle name="Followed Hyperlink" xfId="51628" builtinId="9" hidden="1"/>
    <cellStyle name="Followed Hyperlink" xfId="51614" builtinId="9" hidden="1"/>
    <cellStyle name="Followed Hyperlink" xfId="51598" builtinId="9" hidden="1"/>
    <cellStyle name="Followed Hyperlink" xfId="51591" builtinId="9" hidden="1"/>
    <cellStyle name="Followed Hyperlink" xfId="51597" builtinId="9" hidden="1"/>
    <cellStyle name="Followed Hyperlink" xfId="51605" builtinId="9" hidden="1"/>
    <cellStyle name="Followed Hyperlink" xfId="51613" builtinId="9" hidden="1"/>
    <cellStyle name="Followed Hyperlink" xfId="51621" builtinId="9" hidden="1"/>
    <cellStyle name="Followed Hyperlink" xfId="51631" builtinId="9" hidden="1"/>
    <cellStyle name="Followed Hyperlink" xfId="51639" builtinId="9" hidden="1"/>
    <cellStyle name="Followed Hyperlink" xfId="51647" builtinId="9" hidden="1"/>
    <cellStyle name="Followed Hyperlink" xfId="51655" builtinId="9" hidden="1"/>
    <cellStyle name="Followed Hyperlink" xfId="51665" builtinId="9" hidden="1"/>
    <cellStyle name="Followed Hyperlink" xfId="51670" builtinId="9" hidden="1"/>
    <cellStyle name="Followed Hyperlink" xfId="51675" builtinId="9" hidden="1"/>
    <cellStyle name="Followed Hyperlink" xfId="51679" builtinId="9" hidden="1"/>
    <cellStyle name="Followed Hyperlink" xfId="51683" builtinId="9" hidden="1"/>
    <cellStyle name="Followed Hyperlink" xfId="51687" builtinId="9" hidden="1"/>
    <cellStyle name="Followed Hyperlink" xfId="51691" builtinId="9" hidden="1"/>
    <cellStyle name="Followed Hyperlink" xfId="51698" builtinId="9" hidden="1"/>
    <cellStyle name="Followed Hyperlink" xfId="51706" builtinId="9" hidden="1"/>
    <cellStyle name="Followed Hyperlink" xfId="51754" builtinId="9" hidden="1"/>
    <cellStyle name="Followed Hyperlink" xfId="51740" builtinId="9" hidden="1"/>
    <cellStyle name="Followed Hyperlink" xfId="51724" builtinId="9" hidden="1"/>
    <cellStyle name="Followed Hyperlink" xfId="51717" builtinId="9" hidden="1"/>
    <cellStyle name="Followed Hyperlink" xfId="51723" builtinId="9" hidden="1"/>
    <cellStyle name="Followed Hyperlink" xfId="51731" builtinId="9" hidden="1"/>
    <cellStyle name="Followed Hyperlink" xfId="51739" builtinId="9" hidden="1"/>
    <cellStyle name="Followed Hyperlink" xfId="51747" builtinId="9" hidden="1"/>
    <cellStyle name="Followed Hyperlink" xfId="51757" builtinId="9" hidden="1"/>
    <cellStyle name="Followed Hyperlink" xfId="51765" builtinId="9" hidden="1"/>
    <cellStyle name="Followed Hyperlink" xfId="51773" builtinId="9" hidden="1"/>
    <cellStyle name="Followed Hyperlink" xfId="51781" builtinId="9" hidden="1"/>
    <cellStyle name="Followed Hyperlink" xfId="51791" builtinId="9" hidden="1"/>
    <cellStyle name="Followed Hyperlink" xfId="51796" builtinId="9" hidden="1"/>
    <cellStyle name="Followed Hyperlink" xfId="51801" builtinId="9" hidden="1"/>
    <cellStyle name="Followed Hyperlink" xfId="51805" builtinId="9" hidden="1"/>
    <cellStyle name="Followed Hyperlink" xfId="51809" builtinId="9" hidden="1"/>
    <cellStyle name="Followed Hyperlink" xfId="51813" builtinId="9" hidden="1"/>
    <cellStyle name="Followed Hyperlink" xfId="51817" builtinId="9" hidden="1"/>
    <cellStyle name="Followed Hyperlink" xfId="51824" builtinId="9" hidden="1"/>
    <cellStyle name="Followed Hyperlink" xfId="51832" builtinId="9" hidden="1"/>
    <cellStyle name="Followed Hyperlink" xfId="51880" builtinId="9" hidden="1"/>
    <cellStyle name="Followed Hyperlink" xfId="51866" builtinId="9" hidden="1"/>
    <cellStyle name="Followed Hyperlink" xfId="51850" builtinId="9" hidden="1"/>
    <cellStyle name="Followed Hyperlink" xfId="51843" builtinId="9" hidden="1"/>
    <cellStyle name="Followed Hyperlink" xfId="51849" builtinId="9" hidden="1"/>
    <cellStyle name="Followed Hyperlink" xfId="51857" builtinId="9" hidden="1"/>
    <cellStyle name="Followed Hyperlink" xfId="51865" builtinId="9" hidden="1"/>
    <cellStyle name="Followed Hyperlink" xfId="51873" builtinId="9" hidden="1"/>
    <cellStyle name="Followed Hyperlink" xfId="51883" builtinId="9" hidden="1"/>
    <cellStyle name="Followed Hyperlink" xfId="51891" builtinId="9" hidden="1"/>
    <cellStyle name="Followed Hyperlink" xfId="51899" builtinId="9" hidden="1"/>
    <cellStyle name="Followed Hyperlink" xfId="51907" builtinId="9" hidden="1"/>
    <cellStyle name="Followed Hyperlink" xfId="51917" builtinId="9" hidden="1"/>
    <cellStyle name="Followed Hyperlink" xfId="51922" builtinId="9" hidden="1"/>
    <cellStyle name="Followed Hyperlink" xfId="51927" builtinId="9" hidden="1"/>
    <cellStyle name="Followed Hyperlink" xfId="51931" builtinId="9" hidden="1"/>
    <cellStyle name="Followed Hyperlink" xfId="51935" builtinId="9" hidden="1"/>
    <cellStyle name="Followed Hyperlink" xfId="51939" builtinId="9" hidden="1"/>
    <cellStyle name="Followed Hyperlink" xfId="51943" builtinId="9" hidden="1"/>
    <cellStyle name="Followed Hyperlink" xfId="51950" builtinId="9" hidden="1"/>
    <cellStyle name="Followed Hyperlink" xfId="51958" builtinId="9" hidden="1"/>
    <cellStyle name="Followed Hyperlink" xfId="52006" builtinId="9" hidden="1"/>
    <cellStyle name="Followed Hyperlink" xfId="51992" builtinId="9" hidden="1"/>
    <cellStyle name="Followed Hyperlink" xfId="51976" builtinId="9" hidden="1"/>
    <cellStyle name="Followed Hyperlink" xfId="51969" builtinId="9" hidden="1"/>
    <cellStyle name="Followed Hyperlink" xfId="51975" builtinId="9" hidden="1"/>
    <cellStyle name="Followed Hyperlink" xfId="51983" builtinId="9" hidden="1"/>
    <cellStyle name="Followed Hyperlink" xfId="51991" builtinId="9" hidden="1"/>
    <cellStyle name="Followed Hyperlink" xfId="51999" builtinId="9" hidden="1"/>
    <cellStyle name="Followed Hyperlink" xfId="52009" builtinId="9" hidden="1"/>
    <cellStyle name="Followed Hyperlink" xfId="52017" builtinId="9" hidden="1"/>
    <cellStyle name="Followed Hyperlink" xfId="52025" builtinId="9" hidden="1"/>
    <cellStyle name="Followed Hyperlink" xfId="52033" builtinId="9" hidden="1"/>
    <cellStyle name="Followed Hyperlink" xfId="52043" builtinId="9" hidden="1"/>
    <cellStyle name="Followed Hyperlink" xfId="52048" builtinId="9" hidden="1"/>
    <cellStyle name="Followed Hyperlink" xfId="52053" builtinId="9" hidden="1"/>
    <cellStyle name="Followed Hyperlink" xfId="52057" builtinId="9" hidden="1"/>
    <cellStyle name="Followed Hyperlink" xfId="52061" builtinId="9" hidden="1"/>
    <cellStyle name="Followed Hyperlink" xfId="52065" builtinId="9" hidden="1"/>
    <cellStyle name="Followed Hyperlink" xfId="52069" builtinId="9" hidden="1"/>
    <cellStyle name="Followed Hyperlink" xfId="52076" builtinId="9" hidden="1"/>
    <cellStyle name="Followed Hyperlink" xfId="52084" builtinId="9" hidden="1"/>
    <cellStyle name="Followed Hyperlink" xfId="52132" builtinId="9" hidden="1"/>
    <cellStyle name="Followed Hyperlink" xfId="52118" builtinId="9" hidden="1"/>
    <cellStyle name="Followed Hyperlink" xfId="52102" builtinId="9" hidden="1"/>
    <cellStyle name="Followed Hyperlink" xfId="52095" builtinId="9" hidden="1"/>
    <cellStyle name="Followed Hyperlink" xfId="52101" builtinId="9" hidden="1"/>
    <cellStyle name="Followed Hyperlink" xfId="52109" builtinId="9" hidden="1"/>
    <cellStyle name="Followed Hyperlink" xfId="52117" builtinId="9" hidden="1"/>
    <cellStyle name="Followed Hyperlink" xfId="52125" builtinId="9" hidden="1"/>
    <cellStyle name="Followed Hyperlink" xfId="52135" builtinId="9" hidden="1"/>
    <cellStyle name="Followed Hyperlink" xfId="52143" builtinId="9" hidden="1"/>
    <cellStyle name="Followed Hyperlink" xfId="52151" builtinId="9" hidden="1"/>
    <cellStyle name="Followed Hyperlink" xfId="52159" builtinId="9" hidden="1"/>
    <cellStyle name="Followed Hyperlink" xfId="52169" builtinId="9" hidden="1"/>
    <cellStyle name="Followed Hyperlink" xfId="52174" builtinId="9" hidden="1"/>
    <cellStyle name="Followed Hyperlink" xfId="52179" builtinId="9" hidden="1"/>
    <cellStyle name="Followed Hyperlink" xfId="52183" builtinId="9" hidden="1"/>
    <cellStyle name="Followed Hyperlink" xfId="52187" builtinId="9" hidden="1"/>
    <cellStyle name="Followed Hyperlink" xfId="52191" builtinId="9" hidden="1"/>
    <cellStyle name="Followed Hyperlink" xfId="52195" builtinId="9" hidden="1"/>
    <cellStyle name="Followed Hyperlink" xfId="52202" builtinId="9" hidden="1"/>
    <cellStyle name="Followed Hyperlink" xfId="52210" builtinId="9" hidden="1"/>
    <cellStyle name="Followed Hyperlink" xfId="52258" builtinId="9" hidden="1"/>
    <cellStyle name="Followed Hyperlink" xfId="52244" builtinId="9" hidden="1"/>
    <cellStyle name="Followed Hyperlink" xfId="52228" builtinId="9" hidden="1"/>
    <cellStyle name="Followed Hyperlink" xfId="52221" builtinId="9" hidden="1"/>
    <cellStyle name="Followed Hyperlink" xfId="52227" builtinId="9" hidden="1"/>
    <cellStyle name="Followed Hyperlink" xfId="52235" builtinId="9" hidden="1"/>
    <cellStyle name="Followed Hyperlink" xfId="52243" builtinId="9" hidden="1"/>
    <cellStyle name="Followed Hyperlink" xfId="52251" builtinId="9" hidden="1"/>
    <cellStyle name="Followed Hyperlink" xfId="52261" builtinId="9" hidden="1"/>
    <cellStyle name="Followed Hyperlink" xfId="52269" builtinId="9" hidden="1"/>
    <cellStyle name="Followed Hyperlink" xfId="52277" builtinId="9" hidden="1"/>
    <cellStyle name="Followed Hyperlink" xfId="52285" builtinId="9" hidden="1"/>
    <cellStyle name="Followed Hyperlink" xfId="52295" builtinId="9" hidden="1"/>
    <cellStyle name="Followed Hyperlink" xfId="52300" builtinId="9" hidden="1"/>
    <cellStyle name="Followed Hyperlink" xfId="52305" builtinId="9" hidden="1"/>
    <cellStyle name="Followed Hyperlink" xfId="52309" builtinId="9" hidden="1"/>
    <cellStyle name="Followed Hyperlink" xfId="52313" builtinId="9" hidden="1"/>
    <cellStyle name="Followed Hyperlink" xfId="52317" builtinId="9" hidden="1"/>
    <cellStyle name="Followed Hyperlink" xfId="52321" builtinId="9" hidden="1"/>
    <cellStyle name="Followed Hyperlink" xfId="52328" builtinId="9" hidden="1"/>
    <cellStyle name="Followed Hyperlink" xfId="52336" builtinId="9" hidden="1"/>
    <cellStyle name="Followed Hyperlink" xfId="52384" builtinId="9" hidden="1"/>
    <cellStyle name="Followed Hyperlink" xfId="52370" builtinId="9" hidden="1"/>
    <cellStyle name="Followed Hyperlink" xfId="52354" builtinId="9" hidden="1"/>
    <cellStyle name="Followed Hyperlink" xfId="52347" builtinId="9" hidden="1"/>
    <cellStyle name="Followed Hyperlink" xfId="52353" builtinId="9" hidden="1"/>
    <cellStyle name="Followed Hyperlink" xfId="52361" builtinId="9" hidden="1"/>
    <cellStyle name="Followed Hyperlink" xfId="52369" builtinId="9" hidden="1"/>
    <cellStyle name="Followed Hyperlink" xfId="52377" builtinId="9" hidden="1"/>
    <cellStyle name="Followed Hyperlink" xfId="52387" builtinId="9" hidden="1"/>
    <cellStyle name="Followed Hyperlink" xfId="52395" builtinId="9" hidden="1"/>
    <cellStyle name="Followed Hyperlink" xfId="52403" builtinId="9" hidden="1"/>
    <cellStyle name="Followed Hyperlink" xfId="52411" builtinId="9" hidden="1"/>
    <cellStyle name="Followed Hyperlink" xfId="52421" builtinId="9" hidden="1"/>
    <cellStyle name="Followed Hyperlink" xfId="52426" builtinId="9" hidden="1"/>
    <cellStyle name="Followed Hyperlink" xfId="52431" builtinId="9" hidden="1"/>
    <cellStyle name="Followed Hyperlink" xfId="52435" builtinId="9" hidden="1"/>
    <cellStyle name="Followed Hyperlink" xfId="52439" builtinId="9" hidden="1"/>
    <cellStyle name="Followed Hyperlink" xfId="52443" builtinId="9" hidden="1"/>
    <cellStyle name="Followed Hyperlink" xfId="52447" builtinId="9" hidden="1"/>
    <cellStyle name="Followed Hyperlink" xfId="52454" builtinId="9" hidden="1"/>
    <cellStyle name="Followed Hyperlink" xfId="52462" builtinId="9" hidden="1"/>
    <cellStyle name="Followed Hyperlink" xfId="52510" builtinId="9" hidden="1"/>
    <cellStyle name="Followed Hyperlink" xfId="52496" builtinId="9" hidden="1"/>
    <cellStyle name="Followed Hyperlink" xfId="52480" builtinId="9" hidden="1"/>
    <cellStyle name="Followed Hyperlink" xfId="52473" builtinId="9" hidden="1"/>
    <cellStyle name="Followed Hyperlink" xfId="52479" builtinId="9" hidden="1"/>
    <cellStyle name="Followed Hyperlink" xfId="52487" builtinId="9" hidden="1"/>
    <cellStyle name="Followed Hyperlink" xfId="52495" builtinId="9" hidden="1"/>
    <cellStyle name="Followed Hyperlink" xfId="52503" builtinId="9" hidden="1"/>
    <cellStyle name="Followed Hyperlink" xfId="52513" builtinId="9" hidden="1"/>
    <cellStyle name="Followed Hyperlink" xfId="52521" builtinId="9" hidden="1"/>
    <cellStyle name="Followed Hyperlink" xfId="52529" builtinId="9" hidden="1"/>
    <cellStyle name="Followed Hyperlink" xfId="52537" builtinId="9" hidden="1"/>
    <cellStyle name="Followed Hyperlink" xfId="52547" builtinId="9" hidden="1"/>
    <cellStyle name="Followed Hyperlink" xfId="52552" builtinId="9" hidden="1"/>
    <cellStyle name="Followed Hyperlink" xfId="52557" builtinId="9" hidden="1"/>
    <cellStyle name="Followed Hyperlink" xfId="52561" builtinId="9" hidden="1"/>
    <cellStyle name="Followed Hyperlink" xfId="52565" builtinId="9" hidden="1"/>
    <cellStyle name="Followed Hyperlink" xfId="52569" builtinId="9" hidden="1"/>
    <cellStyle name="Followed Hyperlink" xfId="52573" builtinId="9" hidden="1"/>
    <cellStyle name="Followed Hyperlink" xfId="52580" builtinId="9" hidden="1"/>
    <cellStyle name="Followed Hyperlink" xfId="52588" builtinId="9" hidden="1"/>
    <cellStyle name="Followed Hyperlink" xfId="52636" builtinId="9" hidden="1"/>
    <cellStyle name="Followed Hyperlink" xfId="52622" builtinId="9" hidden="1"/>
    <cellStyle name="Followed Hyperlink" xfId="52606" builtinId="9" hidden="1"/>
    <cellStyle name="Followed Hyperlink" xfId="52599" builtinId="9" hidden="1"/>
    <cellStyle name="Followed Hyperlink" xfId="52605" builtinId="9" hidden="1"/>
    <cellStyle name="Followed Hyperlink" xfId="52613" builtinId="9" hidden="1"/>
    <cellStyle name="Followed Hyperlink" xfId="52621" builtinId="9" hidden="1"/>
    <cellStyle name="Followed Hyperlink" xfId="52629" builtinId="9" hidden="1"/>
    <cellStyle name="Followed Hyperlink" xfId="52639" builtinId="9" hidden="1"/>
    <cellStyle name="Followed Hyperlink" xfId="52647" builtinId="9" hidden="1"/>
    <cellStyle name="Followed Hyperlink" xfId="52655" builtinId="9" hidden="1"/>
    <cellStyle name="Followed Hyperlink" xfId="52663" builtinId="9" hidden="1"/>
    <cellStyle name="Followed Hyperlink" xfId="52673" builtinId="9" hidden="1"/>
    <cellStyle name="Followed Hyperlink" xfId="52678" builtinId="9" hidden="1"/>
    <cellStyle name="Followed Hyperlink" xfId="52683" builtinId="9" hidden="1"/>
    <cellStyle name="Followed Hyperlink" xfId="52687" builtinId="9" hidden="1"/>
    <cellStyle name="Followed Hyperlink" xfId="52691" builtinId="9" hidden="1"/>
    <cellStyle name="Followed Hyperlink" xfId="52695" builtinId="9" hidden="1"/>
    <cellStyle name="Followed Hyperlink" xfId="52699" builtinId="9" hidden="1"/>
    <cellStyle name="Followed Hyperlink" xfId="52706" builtinId="9" hidden="1"/>
    <cellStyle name="Followed Hyperlink" xfId="52714" builtinId="9" hidden="1"/>
    <cellStyle name="Followed Hyperlink" xfId="52762" builtinId="9" hidden="1"/>
    <cellStyle name="Followed Hyperlink" xfId="52748" builtinId="9" hidden="1"/>
    <cellStyle name="Followed Hyperlink" xfId="52732" builtinId="9" hidden="1"/>
    <cellStyle name="Followed Hyperlink" xfId="52725" builtinId="9" hidden="1"/>
    <cellStyle name="Followed Hyperlink" xfId="52731" builtinId="9" hidden="1"/>
    <cellStyle name="Followed Hyperlink" xfId="52739" builtinId="9" hidden="1"/>
    <cellStyle name="Followed Hyperlink" xfId="52747" builtinId="9" hidden="1"/>
    <cellStyle name="Followed Hyperlink" xfId="52755" builtinId="9" hidden="1"/>
    <cellStyle name="Followed Hyperlink" xfId="52765" builtinId="9" hidden="1"/>
    <cellStyle name="Followed Hyperlink" xfId="52773" builtinId="9" hidden="1"/>
    <cellStyle name="Followed Hyperlink" xfId="52781" builtinId="9" hidden="1"/>
    <cellStyle name="Followed Hyperlink" xfId="52789" builtinId="9" hidden="1"/>
    <cellStyle name="Followed Hyperlink" xfId="52799" builtinId="9" hidden="1"/>
    <cellStyle name="Followed Hyperlink" xfId="52804" builtinId="9" hidden="1"/>
    <cellStyle name="Followed Hyperlink" xfId="52809" builtinId="9" hidden="1"/>
    <cellStyle name="Followed Hyperlink" xfId="52813" builtinId="9" hidden="1"/>
    <cellStyle name="Followed Hyperlink" xfId="52817" builtinId="9" hidden="1"/>
    <cellStyle name="Followed Hyperlink" xfId="52821" builtinId="9" hidden="1"/>
    <cellStyle name="Followed Hyperlink" xfId="52825" builtinId="9" hidden="1"/>
    <cellStyle name="Followed Hyperlink" xfId="52832" builtinId="9" hidden="1"/>
    <cellStyle name="Followed Hyperlink" xfId="52840" builtinId="9" hidden="1"/>
    <cellStyle name="Followed Hyperlink" xfId="52888" builtinId="9" hidden="1"/>
    <cellStyle name="Followed Hyperlink" xfId="52874" builtinId="9" hidden="1"/>
    <cellStyle name="Followed Hyperlink" xfId="52858" builtinId="9" hidden="1"/>
    <cellStyle name="Followed Hyperlink" xfId="52851" builtinId="9" hidden="1"/>
    <cellStyle name="Followed Hyperlink" xfId="52857" builtinId="9" hidden="1"/>
    <cellStyle name="Followed Hyperlink" xfId="52865" builtinId="9" hidden="1"/>
    <cellStyle name="Followed Hyperlink" xfId="52873" builtinId="9" hidden="1"/>
    <cellStyle name="Followed Hyperlink" xfId="52881" builtinId="9" hidden="1"/>
    <cellStyle name="Followed Hyperlink" xfId="52891" builtinId="9" hidden="1"/>
    <cellStyle name="Followed Hyperlink" xfId="52899" builtinId="9" hidden="1"/>
    <cellStyle name="Followed Hyperlink" xfId="52907" builtinId="9" hidden="1"/>
    <cellStyle name="Followed Hyperlink" xfId="52915" builtinId="9" hidden="1"/>
    <cellStyle name="Followed Hyperlink" xfId="52925" builtinId="9" hidden="1"/>
    <cellStyle name="Followed Hyperlink" xfId="52930" builtinId="9" hidden="1"/>
    <cellStyle name="Followed Hyperlink" xfId="52935" builtinId="9" hidden="1"/>
    <cellStyle name="Followed Hyperlink" xfId="52939" builtinId="9" hidden="1"/>
    <cellStyle name="Followed Hyperlink" xfId="52943" builtinId="9" hidden="1"/>
    <cellStyle name="Followed Hyperlink" xfId="52947" builtinId="9" hidden="1"/>
    <cellStyle name="Followed Hyperlink" xfId="52951" builtinId="9" hidden="1"/>
    <cellStyle name="Followed Hyperlink" xfId="52958" builtinId="9" hidden="1"/>
    <cellStyle name="Followed Hyperlink" xfId="52966" builtinId="9" hidden="1"/>
    <cellStyle name="Followed Hyperlink" xfId="53014" builtinId="9" hidden="1"/>
    <cellStyle name="Followed Hyperlink" xfId="53000" builtinId="9" hidden="1"/>
    <cellStyle name="Followed Hyperlink" xfId="52984" builtinId="9" hidden="1"/>
    <cellStyle name="Followed Hyperlink" xfId="52977" builtinId="9" hidden="1"/>
    <cellStyle name="Followed Hyperlink" xfId="52983" builtinId="9" hidden="1"/>
    <cellStyle name="Followed Hyperlink" xfId="52991" builtinId="9" hidden="1"/>
    <cellStyle name="Followed Hyperlink" xfId="52999" builtinId="9" hidden="1"/>
    <cellStyle name="Followed Hyperlink" xfId="53007" builtinId="9" hidden="1"/>
    <cellStyle name="Followed Hyperlink" xfId="53017" builtinId="9" hidden="1"/>
    <cellStyle name="Followed Hyperlink" xfId="53025" builtinId="9" hidden="1"/>
    <cellStyle name="Followed Hyperlink" xfId="53033" builtinId="9" hidden="1"/>
    <cellStyle name="Followed Hyperlink" xfId="53041" builtinId="9" hidden="1"/>
    <cellStyle name="Followed Hyperlink" xfId="53051" builtinId="9" hidden="1"/>
    <cellStyle name="Followed Hyperlink" xfId="53056" builtinId="9" hidden="1"/>
    <cellStyle name="Followed Hyperlink" xfId="53061" builtinId="9" hidden="1"/>
    <cellStyle name="Followed Hyperlink" xfId="53065" builtinId="9" hidden="1"/>
    <cellStyle name="Followed Hyperlink" xfId="53069" builtinId="9" hidden="1"/>
    <cellStyle name="Followed Hyperlink" xfId="53073" builtinId="9" hidden="1"/>
    <cellStyle name="Followed Hyperlink" xfId="53077" builtinId="9" hidden="1"/>
    <cellStyle name="Followed Hyperlink" xfId="53084" builtinId="9" hidden="1"/>
    <cellStyle name="Followed Hyperlink" xfId="53092" builtinId="9" hidden="1"/>
    <cellStyle name="Followed Hyperlink" xfId="53140" builtinId="9" hidden="1"/>
    <cellStyle name="Followed Hyperlink" xfId="53126" builtinId="9" hidden="1"/>
    <cellStyle name="Followed Hyperlink" xfId="53110" builtinId="9" hidden="1"/>
    <cellStyle name="Followed Hyperlink" xfId="53103" builtinId="9" hidden="1"/>
    <cellStyle name="Followed Hyperlink" xfId="53109" builtinId="9" hidden="1"/>
    <cellStyle name="Followed Hyperlink" xfId="53117" builtinId="9" hidden="1"/>
    <cellStyle name="Followed Hyperlink" xfId="53125" builtinId="9" hidden="1"/>
    <cellStyle name="Followed Hyperlink" xfId="53133" builtinId="9" hidden="1"/>
    <cellStyle name="Followed Hyperlink" xfId="53143" builtinId="9" hidden="1"/>
    <cellStyle name="Followed Hyperlink" xfId="53151" builtinId="9" hidden="1"/>
    <cellStyle name="Followed Hyperlink" xfId="53159" builtinId="9" hidden="1"/>
    <cellStyle name="Followed Hyperlink" xfId="53167" builtinId="9" hidden="1"/>
    <cellStyle name="Followed Hyperlink" xfId="53177" builtinId="9" hidden="1"/>
    <cellStyle name="Followed Hyperlink" xfId="53182" builtinId="9" hidden="1"/>
    <cellStyle name="Followed Hyperlink" xfId="53187" builtinId="9" hidden="1"/>
    <cellStyle name="Followed Hyperlink" xfId="53191" builtinId="9" hidden="1"/>
    <cellStyle name="Followed Hyperlink" xfId="53195" builtinId="9" hidden="1"/>
    <cellStyle name="Followed Hyperlink" xfId="53199" builtinId="9" hidden="1"/>
    <cellStyle name="Followed Hyperlink" xfId="53203" builtinId="9" hidden="1"/>
    <cellStyle name="Followed Hyperlink" xfId="53210" builtinId="9" hidden="1"/>
    <cellStyle name="Followed Hyperlink" xfId="53218" builtinId="9" hidden="1"/>
    <cellStyle name="Followed Hyperlink" xfId="53266" builtinId="9" hidden="1"/>
    <cellStyle name="Followed Hyperlink" xfId="53252" builtinId="9" hidden="1"/>
    <cellStyle name="Followed Hyperlink" xfId="53236" builtinId="9" hidden="1"/>
    <cellStyle name="Followed Hyperlink" xfId="53229" builtinId="9" hidden="1"/>
    <cellStyle name="Followed Hyperlink" xfId="53235" builtinId="9" hidden="1"/>
    <cellStyle name="Followed Hyperlink" xfId="53243" builtinId="9" hidden="1"/>
    <cellStyle name="Followed Hyperlink" xfId="53251" builtinId="9" hidden="1"/>
    <cellStyle name="Followed Hyperlink" xfId="53259" builtinId="9" hidden="1"/>
    <cellStyle name="Followed Hyperlink" xfId="53269" builtinId="9" hidden="1"/>
    <cellStyle name="Followed Hyperlink" xfId="53277" builtinId="9" hidden="1"/>
    <cellStyle name="Followed Hyperlink" xfId="53285" builtinId="9" hidden="1"/>
    <cellStyle name="Followed Hyperlink" xfId="53293" builtinId="9" hidden="1"/>
    <cellStyle name="Followed Hyperlink" xfId="53303" builtinId="9" hidden="1"/>
    <cellStyle name="Followed Hyperlink" xfId="53308" builtinId="9" hidden="1"/>
    <cellStyle name="Followed Hyperlink" xfId="53313" builtinId="9" hidden="1"/>
    <cellStyle name="Followed Hyperlink" xfId="53317" builtinId="9" hidden="1"/>
    <cellStyle name="Followed Hyperlink" xfId="53321" builtinId="9" hidden="1"/>
    <cellStyle name="Followed Hyperlink" xfId="53325" builtinId="9" hidden="1"/>
    <cellStyle name="Followed Hyperlink" xfId="53329" builtinId="9" hidden="1"/>
    <cellStyle name="Followed Hyperlink" xfId="53336" builtinId="9" hidden="1"/>
    <cellStyle name="Followed Hyperlink" xfId="53344" builtinId="9" hidden="1"/>
    <cellStyle name="Followed Hyperlink" xfId="53392" builtinId="9" hidden="1"/>
    <cellStyle name="Followed Hyperlink" xfId="53378" builtinId="9" hidden="1"/>
    <cellStyle name="Followed Hyperlink" xfId="53362" builtinId="9" hidden="1"/>
    <cellStyle name="Followed Hyperlink" xfId="53355" builtinId="9" hidden="1"/>
    <cellStyle name="Followed Hyperlink" xfId="53361" builtinId="9" hidden="1"/>
    <cellStyle name="Followed Hyperlink" xfId="53369" builtinId="9" hidden="1"/>
    <cellStyle name="Followed Hyperlink" xfId="53377" builtinId="9" hidden="1"/>
    <cellStyle name="Followed Hyperlink" xfId="53385" builtinId="9" hidden="1"/>
    <cellStyle name="Followed Hyperlink" xfId="53395" builtinId="9" hidden="1"/>
    <cellStyle name="Followed Hyperlink" xfId="53403" builtinId="9" hidden="1"/>
    <cellStyle name="Followed Hyperlink" xfId="53411" builtinId="9" hidden="1"/>
    <cellStyle name="Followed Hyperlink" xfId="53419" builtinId="9" hidden="1"/>
    <cellStyle name="Followed Hyperlink" xfId="53429" builtinId="9" hidden="1"/>
    <cellStyle name="Followed Hyperlink" xfId="53434" builtinId="9" hidden="1"/>
    <cellStyle name="Followed Hyperlink" xfId="53439" builtinId="9" hidden="1"/>
    <cellStyle name="Followed Hyperlink" xfId="53443" builtinId="9" hidden="1"/>
    <cellStyle name="Followed Hyperlink" xfId="53447" builtinId="9" hidden="1"/>
    <cellStyle name="Followed Hyperlink" xfId="53451" builtinId="9" hidden="1"/>
    <cellStyle name="Followed Hyperlink" xfId="53455" builtinId="9" hidden="1"/>
    <cellStyle name="Followed Hyperlink" xfId="53462" builtinId="9" hidden="1"/>
    <cellStyle name="Followed Hyperlink" xfId="53470" builtinId="9" hidden="1"/>
    <cellStyle name="Followed Hyperlink" xfId="53518" builtinId="9" hidden="1"/>
    <cellStyle name="Followed Hyperlink" xfId="53504" builtinId="9" hidden="1"/>
    <cellStyle name="Followed Hyperlink" xfId="53488" builtinId="9" hidden="1"/>
    <cellStyle name="Followed Hyperlink" xfId="53481" builtinId="9" hidden="1"/>
    <cellStyle name="Followed Hyperlink" xfId="53487" builtinId="9" hidden="1"/>
    <cellStyle name="Followed Hyperlink" xfId="53495" builtinId="9" hidden="1"/>
    <cellStyle name="Followed Hyperlink" xfId="53503" builtinId="9" hidden="1"/>
    <cellStyle name="Followed Hyperlink" xfId="53511" builtinId="9" hidden="1"/>
    <cellStyle name="Followed Hyperlink" xfId="53521" builtinId="9" hidden="1"/>
    <cellStyle name="Followed Hyperlink" xfId="53529" builtinId="9" hidden="1"/>
    <cellStyle name="Followed Hyperlink" xfId="53537" builtinId="9" hidden="1"/>
    <cellStyle name="Followed Hyperlink" xfId="53545" builtinId="9" hidden="1"/>
    <cellStyle name="Followed Hyperlink" xfId="53555" builtinId="9" hidden="1"/>
    <cellStyle name="Followed Hyperlink" xfId="53560" builtinId="9" hidden="1"/>
    <cellStyle name="Followed Hyperlink" xfId="53565" builtinId="9" hidden="1"/>
    <cellStyle name="Followed Hyperlink" xfId="53569" builtinId="9" hidden="1"/>
    <cellStyle name="Followed Hyperlink" xfId="53573" builtinId="9" hidden="1"/>
    <cellStyle name="Followed Hyperlink" xfId="53577" builtinId="9" hidden="1"/>
    <cellStyle name="Followed Hyperlink" xfId="53581" builtinId="9" hidden="1"/>
    <cellStyle name="Followed Hyperlink" xfId="53588" builtinId="9" hidden="1"/>
    <cellStyle name="Followed Hyperlink" xfId="53596" builtinId="9" hidden="1"/>
    <cellStyle name="Followed Hyperlink" xfId="53644" builtinId="9" hidden="1"/>
    <cellStyle name="Followed Hyperlink" xfId="53630" builtinId="9" hidden="1"/>
    <cellStyle name="Followed Hyperlink" xfId="53614" builtinId="9" hidden="1"/>
    <cellStyle name="Followed Hyperlink" xfId="53607" builtinId="9" hidden="1"/>
    <cellStyle name="Followed Hyperlink" xfId="53613" builtinId="9" hidden="1"/>
    <cellStyle name="Followed Hyperlink" xfId="53621" builtinId="9" hidden="1"/>
    <cellStyle name="Followed Hyperlink" xfId="53629" builtinId="9" hidden="1"/>
    <cellStyle name="Followed Hyperlink" xfId="53637" builtinId="9" hidden="1"/>
    <cellStyle name="Followed Hyperlink" xfId="53647" builtinId="9" hidden="1"/>
    <cellStyle name="Followed Hyperlink" xfId="53655" builtinId="9" hidden="1"/>
    <cellStyle name="Followed Hyperlink" xfId="53663" builtinId="9" hidden="1"/>
    <cellStyle name="Followed Hyperlink" xfId="53671" builtinId="9" hidden="1"/>
    <cellStyle name="Followed Hyperlink" xfId="53681" builtinId="9" hidden="1"/>
    <cellStyle name="Followed Hyperlink" xfId="53686" builtinId="9" hidden="1"/>
    <cellStyle name="Followed Hyperlink" xfId="53691" builtinId="9" hidden="1"/>
    <cellStyle name="Followed Hyperlink" xfId="53695" builtinId="9" hidden="1"/>
    <cellStyle name="Followed Hyperlink" xfId="53699" builtinId="9" hidden="1"/>
    <cellStyle name="Followed Hyperlink" xfId="53703" builtinId="9" hidden="1"/>
    <cellStyle name="Followed Hyperlink" xfId="53707" builtinId="9" hidden="1"/>
    <cellStyle name="Followed Hyperlink" xfId="53714" builtinId="9" hidden="1"/>
    <cellStyle name="Followed Hyperlink" xfId="53722" builtinId="9" hidden="1"/>
    <cellStyle name="Followed Hyperlink" xfId="53770" builtinId="9" hidden="1"/>
    <cellStyle name="Followed Hyperlink" xfId="53756" builtinId="9" hidden="1"/>
    <cellStyle name="Followed Hyperlink" xfId="53740" builtinId="9" hidden="1"/>
    <cellStyle name="Followed Hyperlink" xfId="53733" builtinId="9" hidden="1"/>
    <cellStyle name="Followed Hyperlink" xfId="53739" builtinId="9" hidden="1"/>
    <cellStyle name="Followed Hyperlink" xfId="53747" builtinId="9" hidden="1"/>
    <cellStyle name="Followed Hyperlink" xfId="53755" builtinId="9" hidden="1"/>
    <cellStyle name="Followed Hyperlink" xfId="53763" builtinId="9" hidden="1"/>
    <cellStyle name="Followed Hyperlink" xfId="53773" builtinId="9" hidden="1"/>
    <cellStyle name="Followed Hyperlink" xfId="53781" builtinId="9" hidden="1"/>
    <cellStyle name="Followed Hyperlink" xfId="53789" builtinId="9" hidden="1"/>
    <cellStyle name="Followed Hyperlink" xfId="53797" builtinId="9" hidden="1"/>
    <cellStyle name="Followed Hyperlink" xfId="53807" builtinId="9" hidden="1"/>
    <cellStyle name="Followed Hyperlink" xfId="53812" builtinId="9" hidden="1"/>
    <cellStyle name="Followed Hyperlink" xfId="53817" builtinId="9" hidden="1"/>
    <cellStyle name="Followed Hyperlink" xfId="53821" builtinId="9" hidden="1"/>
    <cellStyle name="Followed Hyperlink" xfId="53825" builtinId="9" hidden="1"/>
    <cellStyle name="Followed Hyperlink" xfId="53829" builtinId="9" hidden="1"/>
    <cellStyle name="Followed Hyperlink" xfId="53833" builtinId="9" hidden="1"/>
    <cellStyle name="Followed Hyperlink" xfId="53840" builtinId="9" hidden="1"/>
    <cellStyle name="Followed Hyperlink" xfId="53848" builtinId="9" hidden="1"/>
    <cellStyle name="Followed Hyperlink" xfId="53896" builtinId="9" hidden="1"/>
    <cellStyle name="Followed Hyperlink" xfId="53882" builtinId="9" hidden="1"/>
    <cellStyle name="Followed Hyperlink" xfId="53866" builtinId="9" hidden="1"/>
    <cellStyle name="Followed Hyperlink" xfId="53859" builtinId="9" hidden="1"/>
    <cellStyle name="Followed Hyperlink" xfId="53865" builtinId="9" hidden="1"/>
    <cellStyle name="Followed Hyperlink" xfId="53873" builtinId="9" hidden="1"/>
    <cellStyle name="Followed Hyperlink" xfId="53881" builtinId="9" hidden="1"/>
    <cellStyle name="Followed Hyperlink" xfId="53889" builtinId="9" hidden="1"/>
    <cellStyle name="Followed Hyperlink" xfId="53899" builtinId="9" hidden="1"/>
    <cellStyle name="Followed Hyperlink" xfId="53907" builtinId="9" hidden="1"/>
    <cellStyle name="Followed Hyperlink" xfId="53915" builtinId="9" hidden="1"/>
    <cellStyle name="Followed Hyperlink" xfId="53923" builtinId="9" hidden="1"/>
    <cellStyle name="Followed Hyperlink" xfId="53933" builtinId="9" hidden="1"/>
    <cellStyle name="Followed Hyperlink" xfId="53938" builtinId="9" hidden="1"/>
    <cellStyle name="Followed Hyperlink" xfId="53943" builtinId="9" hidden="1"/>
    <cellStyle name="Followed Hyperlink" xfId="53947" builtinId="9" hidden="1"/>
    <cellStyle name="Followed Hyperlink" xfId="53951" builtinId="9" hidden="1"/>
    <cellStyle name="Followed Hyperlink" xfId="53955" builtinId="9" hidden="1"/>
    <cellStyle name="Followed Hyperlink" xfId="53959" builtinId="9" hidden="1"/>
    <cellStyle name="Followed Hyperlink" xfId="53966" builtinId="9" hidden="1"/>
    <cellStyle name="Followed Hyperlink" xfId="53974" builtinId="9" hidden="1"/>
    <cellStyle name="Followed Hyperlink" xfId="54022" builtinId="9" hidden="1"/>
    <cellStyle name="Followed Hyperlink" xfId="54008" builtinId="9" hidden="1"/>
    <cellStyle name="Followed Hyperlink" xfId="53992" builtinId="9" hidden="1"/>
    <cellStyle name="Followed Hyperlink" xfId="53985" builtinId="9" hidden="1"/>
    <cellStyle name="Followed Hyperlink" xfId="53991" builtinId="9" hidden="1"/>
    <cellStyle name="Followed Hyperlink" xfId="53999" builtinId="9" hidden="1"/>
    <cellStyle name="Followed Hyperlink" xfId="54007" builtinId="9" hidden="1"/>
    <cellStyle name="Followed Hyperlink" xfId="54015" builtinId="9" hidden="1"/>
    <cellStyle name="Followed Hyperlink" xfId="54025" builtinId="9" hidden="1"/>
    <cellStyle name="Followed Hyperlink" xfId="54033" builtinId="9" hidden="1"/>
    <cellStyle name="Followed Hyperlink" xfId="54041" builtinId="9" hidden="1"/>
    <cellStyle name="Followed Hyperlink" xfId="54049" builtinId="9" hidden="1"/>
    <cellStyle name="Followed Hyperlink" xfId="54059" builtinId="9" hidden="1"/>
    <cellStyle name="Followed Hyperlink" xfId="54064" builtinId="9" hidden="1"/>
    <cellStyle name="Followed Hyperlink" xfId="54069" builtinId="9" hidden="1"/>
    <cellStyle name="Followed Hyperlink" xfId="54073" builtinId="9" hidden="1"/>
    <cellStyle name="Followed Hyperlink" xfId="54077" builtinId="9" hidden="1"/>
    <cellStyle name="Followed Hyperlink" xfId="54081" builtinId="9" hidden="1"/>
    <cellStyle name="Followed Hyperlink" xfId="54085" builtinId="9" hidden="1"/>
    <cellStyle name="Followed Hyperlink" xfId="54092" builtinId="9" hidden="1"/>
    <cellStyle name="Followed Hyperlink" xfId="54100" builtinId="9" hidden="1"/>
    <cellStyle name="Followed Hyperlink" xfId="54148" builtinId="9" hidden="1"/>
    <cellStyle name="Followed Hyperlink" xfId="54134" builtinId="9" hidden="1"/>
    <cellStyle name="Followed Hyperlink" xfId="54118" builtinId="9" hidden="1"/>
    <cellStyle name="Followed Hyperlink" xfId="54111" builtinId="9" hidden="1"/>
    <cellStyle name="Followed Hyperlink" xfId="54117" builtinId="9" hidden="1"/>
    <cellStyle name="Followed Hyperlink" xfId="54125" builtinId="9" hidden="1"/>
    <cellStyle name="Followed Hyperlink" xfId="54133" builtinId="9" hidden="1"/>
    <cellStyle name="Followed Hyperlink" xfId="54141" builtinId="9" hidden="1"/>
    <cellStyle name="Followed Hyperlink" xfId="54151" builtinId="9" hidden="1"/>
    <cellStyle name="Followed Hyperlink" xfId="54159" builtinId="9" hidden="1"/>
    <cellStyle name="Followed Hyperlink" xfId="54167" builtinId="9" hidden="1"/>
    <cellStyle name="Followed Hyperlink" xfId="54175" builtinId="9" hidden="1"/>
    <cellStyle name="Followed Hyperlink" xfId="54185" builtinId="9" hidden="1"/>
    <cellStyle name="Followed Hyperlink" xfId="54190" builtinId="9" hidden="1"/>
    <cellStyle name="Followed Hyperlink" xfId="54195" builtinId="9" hidden="1"/>
    <cellStyle name="Followed Hyperlink" xfId="54199" builtinId="9" hidden="1"/>
    <cellStyle name="Followed Hyperlink" xfId="54203" builtinId="9" hidden="1"/>
    <cellStyle name="Followed Hyperlink" xfId="54207" builtinId="9" hidden="1"/>
    <cellStyle name="Followed Hyperlink" xfId="54211" builtinId="9" hidden="1"/>
    <cellStyle name="Followed Hyperlink" xfId="54218" builtinId="9" hidden="1"/>
    <cellStyle name="Followed Hyperlink" xfId="54226" builtinId="9" hidden="1"/>
    <cellStyle name="Followed Hyperlink" xfId="54274" builtinId="9" hidden="1"/>
    <cellStyle name="Followed Hyperlink" xfId="54260" builtinId="9" hidden="1"/>
    <cellStyle name="Followed Hyperlink" xfId="54244" builtinId="9" hidden="1"/>
    <cellStyle name="Followed Hyperlink" xfId="54237" builtinId="9" hidden="1"/>
    <cellStyle name="Followed Hyperlink" xfId="54243" builtinId="9" hidden="1"/>
    <cellStyle name="Followed Hyperlink" xfId="54251" builtinId="9" hidden="1"/>
    <cellStyle name="Followed Hyperlink" xfId="54259" builtinId="9" hidden="1"/>
    <cellStyle name="Followed Hyperlink" xfId="54267" builtinId="9" hidden="1"/>
    <cellStyle name="Followed Hyperlink" xfId="54277" builtinId="9" hidden="1"/>
    <cellStyle name="Followed Hyperlink" xfId="54285" builtinId="9" hidden="1"/>
    <cellStyle name="Followed Hyperlink" xfId="54293" builtinId="9" hidden="1"/>
    <cellStyle name="Followed Hyperlink" xfId="54301" builtinId="9" hidden="1"/>
    <cellStyle name="Followed Hyperlink" xfId="54311" builtinId="9" hidden="1"/>
    <cellStyle name="Followed Hyperlink" xfId="54316" builtinId="9" hidden="1"/>
    <cellStyle name="Followed Hyperlink" xfId="54321" builtinId="9" hidden="1"/>
    <cellStyle name="Followed Hyperlink" xfId="54325" builtinId="9" hidden="1"/>
    <cellStyle name="Followed Hyperlink" xfId="54329" builtinId="9" hidden="1"/>
    <cellStyle name="Followed Hyperlink" xfId="54333" builtinId="9" hidden="1"/>
    <cellStyle name="Followed Hyperlink" xfId="54337" builtinId="9" hidden="1"/>
    <cellStyle name="Followed Hyperlink" xfId="54344" builtinId="9" hidden="1"/>
    <cellStyle name="Followed Hyperlink" xfId="54352" builtinId="9" hidden="1"/>
    <cellStyle name="Followed Hyperlink" xfId="54400" builtinId="9" hidden="1"/>
    <cellStyle name="Followed Hyperlink" xfId="54386" builtinId="9" hidden="1"/>
    <cellStyle name="Followed Hyperlink" xfId="54370" builtinId="9" hidden="1"/>
    <cellStyle name="Followed Hyperlink" xfId="54363" builtinId="9" hidden="1"/>
    <cellStyle name="Followed Hyperlink" xfId="54369" builtinId="9" hidden="1"/>
    <cellStyle name="Followed Hyperlink" xfId="54377" builtinId="9" hidden="1"/>
    <cellStyle name="Followed Hyperlink" xfId="54385" builtinId="9" hidden="1"/>
    <cellStyle name="Followed Hyperlink" xfId="54393" builtinId="9" hidden="1"/>
    <cellStyle name="Followed Hyperlink" xfId="54403" builtinId="9" hidden="1"/>
    <cellStyle name="Followed Hyperlink" xfId="54411" builtinId="9" hidden="1"/>
    <cellStyle name="Followed Hyperlink" xfId="54419" builtinId="9" hidden="1"/>
    <cellStyle name="Followed Hyperlink" xfId="54427" builtinId="9" hidden="1"/>
    <cellStyle name="Followed Hyperlink" xfId="54437" builtinId="9" hidden="1"/>
    <cellStyle name="Followed Hyperlink" xfId="54442" builtinId="9" hidden="1"/>
    <cellStyle name="Followed Hyperlink" xfId="54447" builtinId="9" hidden="1"/>
    <cellStyle name="Followed Hyperlink" xfId="54451" builtinId="9" hidden="1"/>
    <cellStyle name="Followed Hyperlink" xfId="54455" builtinId="9" hidden="1"/>
    <cellStyle name="Followed Hyperlink" xfId="54459" builtinId="9" hidden="1"/>
    <cellStyle name="Followed Hyperlink" xfId="54463" builtinId="9" hidden="1"/>
    <cellStyle name="Followed Hyperlink" xfId="54470" builtinId="9" hidden="1"/>
    <cellStyle name="Followed Hyperlink" xfId="54478" builtinId="9" hidden="1"/>
    <cellStyle name="Followed Hyperlink" xfId="54526" builtinId="9" hidden="1"/>
    <cellStyle name="Followed Hyperlink" xfId="54512" builtinId="9" hidden="1"/>
    <cellStyle name="Followed Hyperlink" xfId="54496" builtinId="9" hidden="1"/>
    <cellStyle name="Followed Hyperlink" xfId="54489" builtinId="9" hidden="1"/>
    <cellStyle name="Followed Hyperlink" xfId="54495" builtinId="9" hidden="1"/>
    <cellStyle name="Followed Hyperlink" xfId="54503" builtinId="9" hidden="1"/>
    <cellStyle name="Followed Hyperlink" xfId="54511" builtinId="9" hidden="1"/>
    <cellStyle name="Followed Hyperlink" xfId="54519" builtinId="9" hidden="1"/>
    <cellStyle name="Followed Hyperlink" xfId="54529" builtinId="9" hidden="1"/>
    <cellStyle name="Followed Hyperlink" xfId="54537" builtinId="9" hidden="1"/>
    <cellStyle name="Followed Hyperlink" xfId="54545" builtinId="9" hidden="1"/>
    <cellStyle name="Followed Hyperlink" xfId="54553" builtinId="9" hidden="1"/>
    <cellStyle name="Followed Hyperlink" xfId="54563" builtinId="9" hidden="1"/>
    <cellStyle name="Followed Hyperlink" xfId="54568" builtinId="9" hidden="1"/>
    <cellStyle name="Followed Hyperlink" xfId="54573" builtinId="9" hidden="1"/>
    <cellStyle name="Followed Hyperlink" xfId="54577" builtinId="9" hidden="1"/>
    <cellStyle name="Followed Hyperlink" xfId="54581" builtinId="9" hidden="1"/>
    <cellStyle name="Followed Hyperlink" xfId="54585" builtinId="9" hidden="1"/>
    <cellStyle name="Followed Hyperlink" xfId="54589" builtinId="9" hidden="1"/>
    <cellStyle name="Followed Hyperlink" xfId="54596" builtinId="9" hidden="1"/>
    <cellStyle name="Followed Hyperlink" xfId="54604" builtinId="9" hidden="1"/>
    <cellStyle name="Followed Hyperlink" xfId="54652" builtinId="9" hidden="1"/>
    <cellStyle name="Followed Hyperlink" xfId="54638" builtinId="9" hidden="1"/>
    <cellStyle name="Followed Hyperlink" xfId="54622" builtinId="9" hidden="1"/>
    <cellStyle name="Followed Hyperlink" xfId="54615" builtinId="9" hidden="1"/>
    <cellStyle name="Followed Hyperlink" xfId="54621" builtinId="9" hidden="1"/>
    <cellStyle name="Followed Hyperlink" xfId="54629" builtinId="9" hidden="1"/>
    <cellStyle name="Followed Hyperlink" xfId="54637" builtinId="9" hidden="1"/>
    <cellStyle name="Followed Hyperlink" xfId="54645" builtinId="9" hidden="1"/>
    <cellStyle name="Followed Hyperlink" xfId="54655" builtinId="9" hidden="1"/>
    <cellStyle name="Followed Hyperlink" xfId="54663" builtinId="9" hidden="1"/>
    <cellStyle name="Followed Hyperlink" xfId="54671" builtinId="9" hidden="1"/>
    <cellStyle name="Followed Hyperlink" xfId="54679" builtinId="9" hidden="1"/>
    <cellStyle name="Followed Hyperlink" xfId="54689" builtinId="9" hidden="1"/>
    <cellStyle name="Followed Hyperlink" xfId="54694" builtinId="9" hidden="1"/>
    <cellStyle name="Followed Hyperlink" xfId="54699" builtinId="9" hidden="1"/>
    <cellStyle name="Followed Hyperlink" xfId="54703" builtinId="9" hidden="1"/>
    <cellStyle name="Followed Hyperlink" xfId="54707" builtinId="9" hidden="1"/>
    <cellStyle name="Followed Hyperlink" xfId="54711" builtinId="9" hidden="1"/>
    <cellStyle name="Followed Hyperlink" xfId="54715" builtinId="9" hidden="1"/>
    <cellStyle name="Followed Hyperlink" xfId="54722" builtinId="9" hidden="1"/>
    <cellStyle name="Followed Hyperlink" xfId="54730" builtinId="9" hidden="1"/>
    <cellStyle name="Followed Hyperlink" xfId="54778" builtinId="9" hidden="1"/>
    <cellStyle name="Followed Hyperlink" xfId="54764" builtinId="9" hidden="1"/>
    <cellStyle name="Followed Hyperlink" xfId="54748" builtinId="9" hidden="1"/>
    <cellStyle name="Followed Hyperlink" xfId="54741" builtinId="9" hidden="1"/>
    <cellStyle name="Followed Hyperlink" xfId="54747" builtinId="9" hidden="1"/>
    <cellStyle name="Followed Hyperlink" xfId="54755" builtinId="9" hidden="1"/>
    <cellStyle name="Followed Hyperlink" xfId="54763" builtinId="9" hidden="1"/>
    <cellStyle name="Followed Hyperlink" xfId="54771" builtinId="9" hidden="1"/>
    <cellStyle name="Followed Hyperlink" xfId="54781" builtinId="9" hidden="1"/>
    <cellStyle name="Followed Hyperlink" xfId="54789" builtinId="9" hidden="1"/>
    <cellStyle name="Followed Hyperlink" xfId="54797" builtinId="9" hidden="1"/>
    <cellStyle name="Followed Hyperlink" xfId="54805" builtinId="9" hidden="1"/>
    <cellStyle name="Followed Hyperlink" xfId="54815" builtinId="9" hidden="1"/>
    <cellStyle name="Followed Hyperlink" xfId="54820" builtinId="9" hidden="1"/>
    <cellStyle name="Followed Hyperlink" xfId="54825" builtinId="9" hidden="1"/>
    <cellStyle name="Followed Hyperlink" xfId="54829" builtinId="9" hidden="1"/>
    <cellStyle name="Followed Hyperlink" xfId="54833" builtinId="9" hidden="1"/>
    <cellStyle name="Followed Hyperlink" xfId="54837" builtinId="9" hidden="1"/>
    <cellStyle name="Followed Hyperlink" xfId="54841" builtinId="9" hidden="1"/>
    <cellStyle name="Followed Hyperlink" xfId="54848" builtinId="9" hidden="1"/>
    <cellStyle name="Followed Hyperlink" xfId="54856" builtinId="9" hidden="1"/>
    <cellStyle name="Followed Hyperlink" xfId="54904" builtinId="9" hidden="1"/>
    <cellStyle name="Followed Hyperlink" xfId="54890" builtinId="9" hidden="1"/>
    <cellStyle name="Followed Hyperlink" xfId="54874" builtinId="9" hidden="1"/>
    <cellStyle name="Followed Hyperlink" xfId="54867" builtinId="9" hidden="1"/>
    <cellStyle name="Followed Hyperlink" xfId="54873" builtinId="9" hidden="1"/>
    <cellStyle name="Followed Hyperlink" xfId="54881" builtinId="9" hidden="1"/>
    <cellStyle name="Followed Hyperlink" xfId="54889" builtinId="9" hidden="1"/>
    <cellStyle name="Followed Hyperlink" xfId="54897" builtinId="9" hidden="1"/>
    <cellStyle name="Followed Hyperlink" xfId="54907" builtinId="9" hidden="1"/>
    <cellStyle name="Followed Hyperlink" xfId="54915" builtinId="9" hidden="1"/>
    <cellStyle name="Followed Hyperlink" xfId="54923" builtinId="9" hidden="1"/>
    <cellStyle name="Followed Hyperlink" xfId="54931" builtinId="9" hidden="1"/>
    <cellStyle name="Followed Hyperlink" xfId="54941" builtinId="9" hidden="1"/>
    <cellStyle name="Followed Hyperlink" xfId="54946" builtinId="9" hidden="1"/>
    <cellStyle name="Followed Hyperlink" xfId="54951" builtinId="9" hidden="1"/>
    <cellStyle name="Followed Hyperlink" xfId="54955" builtinId="9" hidden="1"/>
    <cellStyle name="Followed Hyperlink" xfId="54959" builtinId="9" hidden="1"/>
    <cellStyle name="Followed Hyperlink" xfId="54963" builtinId="9" hidden="1"/>
    <cellStyle name="Followed Hyperlink" xfId="54967" builtinId="9" hidden="1"/>
    <cellStyle name="Followed Hyperlink" xfId="54974" builtinId="9" hidden="1"/>
    <cellStyle name="Followed Hyperlink" xfId="54982" builtinId="9" hidden="1"/>
    <cellStyle name="Followed Hyperlink" xfId="55030" builtinId="9" hidden="1"/>
    <cellStyle name="Followed Hyperlink" xfId="55016" builtinId="9" hidden="1"/>
    <cellStyle name="Followed Hyperlink" xfId="55000" builtinId="9" hidden="1"/>
    <cellStyle name="Followed Hyperlink" xfId="54993" builtinId="9" hidden="1"/>
    <cellStyle name="Followed Hyperlink" xfId="54999" builtinId="9" hidden="1"/>
    <cellStyle name="Followed Hyperlink" xfId="55007" builtinId="9" hidden="1"/>
    <cellStyle name="Followed Hyperlink" xfId="55015" builtinId="9" hidden="1"/>
    <cellStyle name="Followed Hyperlink" xfId="55023" builtinId="9" hidden="1"/>
    <cellStyle name="Followed Hyperlink" xfId="55033" builtinId="9" hidden="1"/>
    <cellStyle name="Followed Hyperlink" xfId="55041" builtinId="9" hidden="1"/>
    <cellStyle name="Followed Hyperlink" xfId="55049" builtinId="9" hidden="1"/>
    <cellStyle name="Followed Hyperlink" xfId="55057" builtinId="9" hidden="1"/>
    <cellStyle name="Followed Hyperlink" xfId="55067" builtinId="9" hidden="1"/>
    <cellStyle name="Followed Hyperlink" xfId="55072" builtinId="9" hidden="1"/>
    <cellStyle name="Followed Hyperlink" xfId="55077" builtinId="9" hidden="1"/>
    <cellStyle name="Followed Hyperlink" xfId="55081" builtinId="9" hidden="1"/>
    <cellStyle name="Followed Hyperlink" xfId="55085" builtinId="9" hidden="1"/>
    <cellStyle name="Followed Hyperlink" xfId="55089" builtinId="9" hidden="1"/>
    <cellStyle name="Followed Hyperlink" xfId="55093" builtinId="9" hidden="1"/>
    <cellStyle name="Followed Hyperlink" xfId="55100" builtinId="9" hidden="1"/>
    <cellStyle name="Followed Hyperlink" xfId="55108" builtinId="9" hidden="1"/>
    <cellStyle name="Followed Hyperlink" xfId="55156" builtinId="9" hidden="1"/>
    <cellStyle name="Followed Hyperlink" xfId="55142" builtinId="9" hidden="1"/>
    <cellStyle name="Followed Hyperlink" xfId="55126" builtinId="9" hidden="1"/>
    <cellStyle name="Followed Hyperlink" xfId="55119" builtinId="9" hidden="1"/>
    <cellStyle name="Followed Hyperlink" xfId="55125" builtinId="9" hidden="1"/>
    <cellStyle name="Followed Hyperlink" xfId="55133" builtinId="9" hidden="1"/>
    <cellStyle name="Followed Hyperlink" xfId="55141" builtinId="9" hidden="1"/>
    <cellStyle name="Followed Hyperlink" xfId="55149" builtinId="9" hidden="1"/>
    <cellStyle name="Followed Hyperlink" xfId="55159" builtinId="9" hidden="1"/>
    <cellStyle name="Followed Hyperlink" xfId="55167" builtinId="9" hidden="1"/>
    <cellStyle name="Followed Hyperlink" xfId="55175" builtinId="9" hidden="1"/>
    <cellStyle name="Followed Hyperlink" xfId="55183" builtinId="9" hidden="1"/>
    <cellStyle name="Followed Hyperlink" xfId="55193" builtinId="9" hidden="1"/>
    <cellStyle name="Followed Hyperlink" xfId="55198" builtinId="9" hidden="1"/>
    <cellStyle name="Followed Hyperlink" xfId="55203" builtinId="9" hidden="1"/>
    <cellStyle name="Followed Hyperlink" xfId="55207" builtinId="9" hidden="1"/>
    <cellStyle name="Followed Hyperlink" xfId="55211" builtinId="9" hidden="1"/>
    <cellStyle name="Followed Hyperlink" xfId="55215" builtinId="9" hidden="1"/>
    <cellStyle name="Followed Hyperlink" xfId="55219" builtinId="9" hidden="1"/>
    <cellStyle name="Followed Hyperlink" xfId="55226" builtinId="9" hidden="1"/>
    <cellStyle name="Followed Hyperlink" xfId="55234" builtinId="9" hidden="1"/>
    <cellStyle name="Followed Hyperlink" xfId="55282" builtinId="9" hidden="1"/>
    <cellStyle name="Followed Hyperlink" xfId="55268" builtinId="9" hidden="1"/>
    <cellStyle name="Followed Hyperlink" xfId="55252" builtinId="9" hidden="1"/>
    <cellStyle name="Followed Hyperlink" xfId="55245" builtinId="9" hidden="1"/>
    <cellStyle name="Followed Hyperlink" xfId="55251" builtinId="9" hidden="1"/>
    <cellStyle name="Followed Hyperlink" xfId="55259" builtinId="9" hidden="1"/>
    <cellStyle name="Followed Hyperlink" xfId="55267" builtinId="9" hidden="1"/>
    <cellStyle name="Followed Hyperlink" xfId="55275" builtinId="9" hidden="1"/>
    <cellStyle name="Followed Hyperlink" xfId="55285" builtinId="9" hidden="1"/>
    <cellStyle name="Followed Hyperlink" xfId="55293" builtinId="9" hidden="1"/>
    <cellStyle name="Followed Hyperlink" xfId="55301" builtinId="9" hidden="1"/>
    <cellStyle name="Followed Hyperlink" xfId="55309" builtinId="9" hidden="1"/>
    <cellStyle name="Followed Hyperlink" xfId="55319" builtinId="9" hidden="1"/>
    <cellStyle name="Followed Hyperlink" xfId="55324" builtinId="9" hidden="1"/>
    <cellStyle name="Followed Hyperlink" xfId="55329" builtinId="9" hidden="1"/>
    <cellStyle name="Followed Hyperlink" xfId="55333" builtinId="9" hidden="1"/>
    <cellStyle name="Followed Hyperlink" xfId="55337" builtinId="9" hidden="1"/>
    <cellStyle name="Followed Hyperlink" xfId="55341" builtinId="9" hidden="1"/>
    <cellStyle name="Followed Hyperlink" xfId="55345" builtinId="9" hidden="1"/>
    <cellStyle name="Followed Hyperlink" xfId="55352" builtinId="9" hidden="1"/>
    <cellStyle name="Followed Hyperlink" xfId="55360" builtinId="9" hidden="1"/>
    <cellStyle name="Followed Hyperlink" xfId="55408" builtinId="9" hidden="1"/>
    <cellStyle name="Followed Hyperlink" xfId="55394" builtinId="9" hidden="1"/>
    <cellStyle name="Followed Hyperlink" xfId="55378" builtinId="9" hidden="1"/>
    <cellStyle name="Followed Hyperlink" xfId="55371" builtinId="9" hidden="1"/>
    <cellStyle name="Followed Hyperlink" xfId="55377" builtinId="9" hidden="1"/>
    <cellStyle name="Followed Hyperlink" xfId="55385" builtinId="9" hidden="1"/>
    <cellStyle name="Followed Hyperlink" xfId="55393" builtinId="9" hidden="1"/>
    <cellStyle name="Followed Hyperlink" xfId="55401" builtinId="9" hidden="1"/>
    <cellStyle name="Followed Hyperlink" xfId="55411" builtinId="9" hidden="1"/>
    <cellStyle name="Followed Hyperlink" xfId="55419" builtinId="9" hidden="1"/>
    <cellStyle name="Followed Hyperlink" xfId="55427" builtinId="9" hidden="1"/>
    <cellStyle name="Followed Hyperlink" xfId="55435" builtinId="9" hidden="1"/>
    <cellStyle name="Followed Hyperlink" xfId="55445" builtinId="9" hidden="1"/>
    <cellStyle name="Followed Hyperlink" xfId="55450" builtinId="9" hidden="1"/>
    <cellStyle name="Followed Hyperlink" xfId="55455" builtinId="9" hidden="1"/>
    <cellStyle name="Followed Hyperlink" xfId="55459" builtinId="9" hidden="1"/>
    <cellStyle name="Followed Hyperlink" xfId="55463" builtinId="9" hidden="1"/>
    <cellStyle name="Followed Hyperlink" xfId="55467" builtinId="9" hidden="1"/>
    <cellStyle name="Followed Hyperlink" xfId="55471" builtinId="9" hidden="1"/>
    <cellStyle name="Followed Hyperlink" xfId="55478" builtinId="9" hidden="1"/>
    <cellStyle name="Followed Hyperlink" xfId="55486" builtinId="9" hidden="1"/>
    <cellStyle name="Followed Hyperlink" xfId="55534" builtinId="9" hidden="1"/>
    <cellStyle name="Followed Hyperlink" xfId="55520" builtinId="9" hidden="1"/>
    <cellStyle name="Followed Hyperlink" xfId="55504" builtinId="9" hidden="1"/>
    <cellStyle name="Followed Hyperlink" xfId="55497" builtinId="9" hidden="1"/>
    <cellStyle name="Followed Hyperlink" xfId="55503" builtinId="9" hidden="1"/>
    <cellStyle name="Followed Hyperlink" xfId="55511" builtinId="9" hidden="1"/>
    <cellStyle name="Followed Hyperlink" xfId="55519" builtinId="9" hidden="1"/>
    <cellStyle name="Followed Hyperlink" xfId="55527" builtinId="9" hidden="1"/>
    <cellStyle name="Followed Hyperlink" xfId="55537" builtinId="9" hidden="1"/>
    <cellStyle name="Followed Hyperlink" xfId="55545" builtinId="9" hidden="1"/>
    <cellStyle name="Followed Hyperlink" xfId="55553" builtinId="9" hidden="1"/>
    <cellStyle name="Followed Hyperlink" xfId="55561" builtinId="9" hidden="1"/>
    <cellStyle name="Followed Hyperlink" xfId="55571" builtinId="9" hidden="1"/>
    <cellStyle name="Followed Hyperlink" xfId="55576" builtinId="9" hidden="1"/>
    <cellStyle name="Followed Hyperlink" xfId="55581" builtinId="9" hidden="1"/>
    <cellStyle name="Followed Hyperlink" xfId="55585" builtinId="9" hidden="1"/>
    <cellStyle name="Followed Hyperlink" xfId="55589" builtinId="9" hidden="1"/>
    <cellStyle name="Followed Hyperlink" xfId="55593" builtinId="9" hidden="1"/>
    <cellStyle name="Followed Hyperlink" xfId="55597" builtinId="9" hidden="1"/>
    <cellStyle name="Followed Hyperlink" xfId="55604" builtinId="9" hidden="1"/>
    <cellStyle name="Followed Hyperlink" xfId="55612" builtinId="9" hidden="1"/>
    <cellStyle name="Followed Hyperlink" xfId="55660" builtinId="9" hidden="1"/>
    <cellStyle name="Followed Hyperlink" xfId="55646" builtinId="9" hidden="1"/>
    <cellStyle name="Followed Hyperlink" xfId="55630" builtinId="9" hidden="1"/>
    <cellStyle name="Followed Hyperlink" xfId="55623" builtinId="9" hidden="1"/>
    <cellStyle name="Followed Hyperlink" xfId="55629" builtinId="9" hidden="1"/>
    <cellStyle name="Followed Hyperlink" xfId="55637" builtinId="9" hidden="1"/>
    <cellStyle name="Followed Hyperlink" xfId="55645" builtinId="9" hidden="1"/>
    <cellStyle name="Followed Hyperlink" xfId="55653" builtinId="9" hidden="1"/>
    <cellStyle name="Followed Hyperlink" xfId="55663" builtinId="9" hidden="1"/>
    <cellStyle name="Followed Hyperlink" xfId="55671" builtinId="9" hidden="1"/>
    <cellStyle name="Followed Hyperlink" xfId="55679" builtinId="9" hidden="1"/>
    <cellStyle name="Followed Hyperlink" xfId="55687" builtinId="9" hidden="1"/>
    <cellStyle name="Followed Hyperlink" xfId="55697" builtinId="9" hidden="1"/>
    <cellStyle name="Followed Hyperlink" xfId="55702" builtinId="9" hidden="1"/>
    <cellStyle name="Followed Hyperlink" xfId="55707" builtinId="9" hidden="1"/>
    <cellStyle name="Followed Hyperlink" xfId="55711" builtinId="9" hidden="1"/>
    <cellStyle name="Followed Hyperlink" xfId="55715" builtinId="9" hidden="1"/>
    <cellStyle name="Followed Hyperlink" xfId="55719" builtinId="9" hidden="1"/>
    <cellStyle name="Followed Hyperlink" xfId="55723" builtinId="9" hidden="1"/>
    <cellStyle name="Followed Hyperlink" xfId="55730" builtinId="9" hidden="1"/>
    <cellStyle name="Followed Hyperlink" xfId="55738" builtinId="9" hidden="1"/>
    <cellStyle name="Followed Hyperlink" xfId="55786" builtinId="9" hidden="1"/>
    <cellStyle name="Followed Hyperlink" xfId="55772" builtinId="9" hidden="1"/>
    <cellStyle name="Followed Hyperlink" xfId="55756" builtinId="9" hidden="1"/>
    <cellStyle name="Followed Hyperlink" xfId="55749" builtinId="9" hidden="1"/>
    <cellStyle name="Followed Hyperlink" xfId="55755" builtinId="9" hidden="1"/>
    <cellStyle name="Followed Hyperlink" xfId="55763" builtinId="9" hidden="1"/>
    <cellStyle name="Followed Hyperlink" xfId="55771" builtinId="9" hidden="1"/>
    <cellStyle name="Followed Hyperlink" xfId="55779" builtinId="9" hidden="1"/>
    <cellStyle name="Followed Hyperlink" xfId="55789" builtinId="9" hidden="1"/>
    <cellStyle name="Followed Hyperlink" xfId="55797" builtinId="9" hidden="1"/>
    <cellStyle name="Followed Hyperlink" xfId="55805" builtinId="9" hidden="1"/>
    <cellStyle name="Followed Hyperlink" xfId="55813" builtinId="9" hidden="1"/>
    <cellStyle name="Followed Hyperlink" xfId="55823" builtinId="9" hidden="1"/>
    <cellStyle name="Followed Hyperlink" xfId="55828" builtinId="9" hidden="1"/>
    <cellStyle name="Followed Hyperlink" xfId="55833" builtinId="9" hidden="1"/>
    <cellStyle name="Followed Hyperlink" xfId="55837" builtinId="9" hidden="1"/>
    <cellStyle name="Followed Hyperlink" xfId="55841" builtinId="9" hidden="1"/>
    <cellStyle name="Followed Hyperlink" xfId="55845" builtinId="9" hidden="1"/>
    <cellStyle name="Followed Hyperlink" xfId="55849" builtinId="9" hidden="1"/>
    <cellStyle name="Followed Hyperlink" xfId="55856" builtinId="9" hidden="1"/>
    <cellStyle name="Followed Hyperlink" xfId="55864" builtinId="9" hidden="1"/>
    <cellStyle name="Followed Hyperlink" xfId="55912" builtinId="9" hidden="1"/>
    <cellStyle name="Followed Hyperlink" xfId="55898" builtinId="9" hidden="1"/>
    <cellStyle name="Followed Hyperlink" xfId="55882" builtinId="9" hidden="1"/>
    <cellStyle name="Followed Hyperlink" xfId="55875" builtinId="9" hidden="1"/>
    <cellStyle name="Followed Hyperlink" xfId="55881" builtinId="9" hidden="1"/>
    <cellStyle name="Followed Hyperlink" xfId="55889" builtinId="9" hidden="1"/>
    <cellStyle name="Followed Hyperlink" xfId="55897" builtinId="9" hidden="1"/>
    <cellStyle name="Followed Hyperlink" xfId="55905" builtinId="9" hidden="1"/>
    <cellStyle name="Followed Hyperlink" xfId="55915" builtinId="9" hidden="1"/>
    <cellStyle name="Followed Hyperlink" xfId="55923" builtinId="9" hidden="1"/>
    <cellStyle name="Followed Hyperlink" xfId="55931" builtinId="9" hidden="1"/>
    <cellStyle name="Followed Hyperlink" xfId="55939" builtinId="9" hidden="1"/>
    <cellStyle name="Followed Hyperlink" xfId="55949" builtinId="9" hidden="1"/>
    <cellStyle name="Followed Hyperlink" xfId="55954" builtinId="9" hidden="1"/>
    <cellStyle name="Followed Hyperlink" xfId="55959" builtinId="9" hidden="1"/>
    <cellStyle name="Followed Hyperlink" xfId="55963" builtinId="9" hidden="1"/>
    <cellStyle name="Followed Hyperlink" xfId="55967" builtinId="9" hidden="1"/>
    <cellStyle name="Followed Hyperlink" xfId="55971" builtinId="9" hidden="1"/>
    <cellStyle name="Followed Hyperlink" xfId="55975" builtinId="9" hidden="1"/>
    <cellStyle name="Followed Hyperlink" xfId="55982" builtinId="9" hidden="1"/>
    <cellStyle name="Followed Hyperlink" xfId="55990" builtinId="9" hidden="1"/>
    <cellStyle name="Followed Hyperlink" xfId="56038" builtinId="9" hidden="1"/>
    <cellStyle name="Followed Hyperlink" xfId="56024" builtinId="9" hidden="1"/>
    <cellStyle name="Followed Hyperlink" xfId="56008" builtinId="9" hidden="1"/>
    <cellStyle name="Followed Hyperlink" xfId="56001" builtinId="9" hidden="1"/>
    <cellStyle name="Followed Hyperlink" xfId="56007" builtinId="9" hidden="1"/>
    <cellStyle name="Followed Hyperlink" xfId="56015" builtinId="9" hidden="1"/>
    <cellStyle name="Followed Hyperlink" xfId="56023" builtinId="9" hidden="1"/>
    <cellStyle name="Followed Hyperlink" xfId="56031" builtinId="9" hidden="1"/>
    <cellStyle name="Followed Hyperlink" xfId="56041" builtinId="9" hidden="1"/>
    <cellStyle name="Followed Hyperlink" xfId="56049" builtinId="9" hidden="1"/>
    <cellStyle name="Followed Hyperlink" xfId="56057" builtinId="9" hidden="1"/>
    <cellStyle name="Followed Hyperlink" xfId="56065" builtinId="9" hidden="1"/>
    <cellStyle name="Followed Hyperlink" xfId="56075" builtinId="9" hidden="1"/>
    <cellStyle name="Followed Hyperlink" xfId="56080" builtinId="9" hidden="1"/>
    <cellStyle name="Followed Hyperlink" xfId="56085" builtinId="9" hidden="1"/>
    <cellStyle name="Followed Hyperlink" xfId="56089" builtinId="9" hidden="1"/>
    <cellStyle name="Followed Hyperlink" xfId="56093" builtinId="9" hidden="1"/>
    <cellStyle name="Followed Hyperlink" xfId="56097" builtinId="9" hidden="1"/>
    <cellStyle name="Followed Hyperlink" xfId="56101" builtinId="9" hidden="1"/>
    <cellStyle name="Followed Hyperlink" xfId="56108" builtinId="9" hidden="1"/>
    <cellStyle name="Followed Hyperlink" xfId="56116" builtinId="9" hidden="1"/>
    <cellStyle name="Followed Hyperlink" xfId="56164" builtinId="9" hidden="1"/>
    <cellStyle name="Followed Hyperlink" xfId="56150" builtinId="9" hidden="1"/>
    <cellStyle name="Followed Hyperlink" xfId="56134" builtinId="9" hidden="1"/>
    <cellStyle name="Followed Hyperlink" xfId="56127" builtinId="9" hidden="1"/>
    <cellStyle name="Followed Hyperlink" xfId="56133" builtinId="9" hidden="1"/>
    <cellStyle name="Followed Hyperlink" xfId="56141" builtinId="9" hidden="1"/>
    <cellStyle name="Followed Hyperlink" xfId="56149" builtinId="9" hidden="1"/>
    <cellStyle name="Followed Hyperlink" xfId="56157" builtinId="9" hidden="1"/>
    <cellStyle name="Followed Hyperlink" xfId="56167" builtinId="9" hidden="1"/>
    <cellStyle name="Followed Hyperlink" xfId="56175" builtinId="9" hidden="1"/>
    <cellStyle name="Followed Hyperlink" xfId="56183" builtinId="9" hidden="1"/>
    <cellStyle name="Followed Hyperlink" xfId="56191" builtinId="9" hidden="1"/>
    <cellStyle name="Followed Hyperlink" xfId="56201" builtinId="9" hidden="1"/>
    <cellStyle name="Followed Hyperlink" xfId="56206" builtinId="9" hidden="1"/>
    <cellStyle name="Followed Hyperlink" xfId="56211" builtinId="9" hidden="1"/>
    <cellStyle name="Followed Hyperlink" xfId="56215" builtinId="9" hidden="1"/>
    <cellStyle name="Followed Hyperlink" xfId="56219" builtinId="9" hidden="1"/>
    <cellStyle name="Followed Hyperlink" xfId="56223" builtinId="9" hidden="1"/>
    <cellStyle name="Followed Hyperlink" xfId="56227" builtinId="9" hidden="1"/>
    <cellStyle name="Followed Hyperlink" xfId="56234" builtinId="9" hidden="1"/>
    <cellStyle name="Followed Hyperlink" xfId="56242" builtinId="9" hidden="1"/>
    <cellStyle name="Followed Hyperlink" xfId="56290" builtinId="9" hidden="1"/>
    <cellStyle name="Followed Hyperlink" xfId="56276" builtinId="9" hidden="1"/>
    <cellStyle name="Followed Hyperlink" xfId="56260" builtinId="9" hidden="1"/>
    <cellStyle name="Followed Hyperlink" xfId="56253" builtinId="9" hidden="1"/>
    <cellStyle name="Followed Hyperlink" xfId="56259" builtinId="9" hidden="1"/>
    <cellStyle name="Followed Hyperlink" xfId="56267" builtinId="9" hidden="1"/>
    <cellStyle name="Followed Hyperlink" xfId="56275" builtinId="9" hidden="1"/>
    <cellStyle name="Followed Hyperlink" xfId="56283" builtinId="9" hidden="1"/>
    <cellStyle name="Followed Hyperlink" xfId="56293" builtinId="9" hidden="1"/>
    <cellStyle name="Followed Hyperlink" xfId="56301" builtinId="9" hidden="1"/>
    <cellStyle name="Followed Hyperlink" xfId="56309" builtinId="9" hidden="1"/>
    <cellStyle name="Followed Hyperlink" xfId="56317" builtinId="9" hidden="1"/>
    <cellStyle name="Followed Hyperlink" xfId="56327" builtinId="9" hidden="1"/>
    <cellStyle name="Followed Hyperlink" xfId="56332" builtinId="9" hidden="1"/>
    <cellStyle name="Followed Hyperlink" xfId="56337" builtinId="9" hidden="1"/>
    <cellStyle name="Followed Hyperlink" xfId="56341" builtinId="9" hidden="1"/>
    <cellStyle name="Followed Hyperlink" xfId="56345" builtinId="9" hidden="1"/>
    <cellStyle name="Followed Hyperlink" xfId="56349" builtinId="9" hidden="1"/>
    <cellStyle name="Followed Hyperlink" xfId="56353" builtinId="9" hidden="1"/>
    <cellStyle name="Followed Hyperlink" xfId="56360" builtinId="9" hidden="1"/>
    <cellStyle name="Followed Hyperlink" xfId="56368" builtinId="9" hidden="1"/>
    <cellStyle name="Followed Hyperlink" xfId="56416" builtinId="9" hidden="1"/>
    <cellStyle name="Followed Hyperlink" xfId="56402" builtinId="9" hidden="1"/>
    <cellStyle name="Followed Hyperlink" xfId="56386" builtinId="9" hidden="1"/>
    <cellStyle name="Followed Hyperlink" xfId="56379" builtinId="9" hidden="1"/>
    <cellStyle name="Followed Hyperlink" xfId="56385" builtinId="9" hidden="1"/>
    <cellStyle name="Followed Hyperlink" xfId="56393" builtinId="9" hidden="1"/>
    <cellStyle name="Followed Hyperlink" xfId="56401" builtinId="9" hidden="1"/>
    <cellStyle name="Followed Hyperlink" xfId="56409" builtinId="9" hidden="1"/>
    <cellStyle name="Followed Hyperlink" xfId="56419" builtinId="9" hidden="1"/>
    <cellStyle name="Followed Hyperlink" xfId="56427" builtinId="9" hidden="1"/>
    <cellStyle name="Followed Hyperlink" xfId="56435" builtinId="9" hidden="1"/>
    <cellStyle name="Followed Hyperlink" xfId="56443" builtinId="9" hidden="1"/>
    <cellStyle name="Followed Hyperlink" xfId="56453" builtinId="9" hidden="1"/>
    <cellStyle name="Followed Hyperlink" xfId="56458" builtinId="9" hidden="1"/>
    <cellStyle name="Followed Hyperlink" xfId="56463" builtinId="9" hidden="1"/>
    <cellStyle name="Followed Hyperlink" xfId="56467" builtinId="9" hidden="1"/>
    <cellStyle name="Followed Hyperlink" xfId="56471" builtinId="9" hidden="1"/>
    <cellStyle name="Followed Hyperlink" xfId="56475" builtinId="9" hidden="1"/>
    <cellStyle name="Followed Hyperlink" xfId="56479" builtinId="9" hidden="1"/>
    <cellStyle name="Followed Hyperlink" xfId="56486" builtinId="9" hidden="1"/>
    <cellStyle name="Followed Hyperlink" xfId="56494" builtinId="9" hidden="1"/>
    <cellStyle name="Followed Hyperlink" xfId="56542" builtinId="9" hidden="1"/>
    <cellStyle name="Followed Hyperlink" xfId="56528" builtinId="9" hidden="1"/>
    <cellStyle name="Followed Hyperlink" xfId="56512" builtinId="9" hidden="1"/>
    <cellStyle name="Followed Hyperlink" xfId="56505" builtinId="9" hidden="1"/>
    <cellStyle name="Followed Hyperlink" xfId="56511" builtinId="9" hidden="1"/>
    <cellStyle name="Followed Hyperlink" xfId="56519" builtinId="9" hidden="1"/>
    <cellStyle name="Followed Hyperlink" xfId="56527" builtinId="9" hidden="1"/>
    <cellStyle name="Followed Hyperlink" xfId="56535" builtinId="9" hidden="1"/>
    <cellStyle name="Followed Hyperlink" xfId="56545" builtinId="9" hidden="1"/>
    <cellStyle name="Followed Hyperlink" xfId="56553" builtinId="9" hidden="1"/>
    <cellStyle name="Followed Hyperlink" xfId="56561" builtinId="9" hidden="1"/>
    <cellStyle name="Followed Hyperlink" xfId="56569" builtinId="9" hidden="1"/>
    <cellStyle name="Followed Hyperlink" xfId="56579" builtinId="9" hidden="1"/>
    <cellStyle name="Followed Hyperlink" xfId="56584" builtinId="9" hidden="1"/>
    <cellStyle name="Followed Hyperlink" xfId="56589" builtinId="9" hidden="1"/>
    <cellStyle name="Followed Hyperlink" xfId="56593" builtinId="9" hidden="1"/>
    <cellStyle name="Followed Hyperlink" xfId="56597" builtinId="9" hidden="1"/>
    <cellStyle name="Followed Hyperlink" xfId="56601" builtinId="9" hidden="1"/>
    <cellStyle name="Followed Hyperlink" xfId="56605" builtinId="9" hidden="1"/>
    <cellStyle name="Followed Hyperlink" xfId="56612" builtinId="9" hidden="1"/>
    <cellStyle name="Followed Hyperlink" xfId="56620" builtinId="9" hidden="1"/>
    <cellStyle name="Followed Hyperlink" xfId="56668" builtinId="9" hidden="1"/>
    <cellStyle name="Followed Hyperlink" xfId="56654" builtinId="9" hidden="1"/>
    <cellStyle name="Followed Hyperlink" xfId="56638" builtinId="9" hidden="1"/>
    <cellStyle name="Followed Hyperlink" xfId="56631" builtinId="9" hidden="1"/>
    <cellStyle name="Followed Hyperlink" xfId="56637" builtinId="9" hidden="1"/>
    <cellStyle name="Followed Hyperlink" xfId="56645" builtinId="9" hidden="1"/>
    <cellStyle name="Followed Hyperlink" xfId="56653" builtinId="9" hidden="1"/>
    <cellStyle name="Followed Hyperlink" xfId="56661" builtinId="9" hidden="1"/>
    <cellStyle name="Followed Hyperlink" xfId="56671" builtinId="9" hidden="1"/>
    <cellStyle name="Followed Hyperlink" xfId="56679" builtinId="9" hidden="1"/>
    <cellStyle name="Followed Hyperlink" xfId="56687" builtinId="9" hidden="1"/>
    <cellStyle name="Followed Hyperlink" xfId="56695" builtinId="9" hidden="1"/>
    <cellStyle name="Followed Hyperlink" xfId="56705" builtinId="9" hidden="1"/>
    <cellStyle name="Followed Hyperlink" xfId="56710" builtinId="9" hidden="1"/>
    <cellStyle name="Followed Hyperlink" xfId="56715" builtinId="9" hidden="1"/>
    <cellStyle name="Followed Hyperlink" xfId="56719" builtinId="9" hidden="1"/>
    <cellStyle name="Followed Hyperlink" xfId="56723" builtinId="9" hidden="1"/>
    <cellStyle name="Followed Hyperlink" xfId="56727" builtinId="9" hidden="1"/>
    <cellStyle name="Followed Hyperlink" xfId="56731" builtinId="9" hidden="1"/>
    <cellStyle name="Followed Hyperlink" xfId="56738" builtinId="9" hidden="1"/>
    <cellStyle name="Followed Hyperlink" xfId="56746" builtinId="9" hidden="1"/>
    <cellStyle name="Followed Hyperlink" xfId="56794" builtinId="9" hidden="1"/>
    <cellStyle name="Followed Hyperlink" xfId="56780" builtinId="9" hidden="1"/>
    <cellStyle name="Followed Hyperlink" xfId="56764" builtinId="9" hidden="1"/>
    <cellStyle name="Followed Hyperlink" xfId="56757" builtinId="9" hidden="1"/>
    <cellStyle name="Followed Hyperlink" xfId="56763" builtinId="9" hidden="1"/>
    <cellStyle name="Followed Hyperlink" xfId="56771" builtinId="9" hidden="1"/>
    <cellStyle name="Followed Hyperlink" xfId="56779" builtinId="9" hidden="1"/>
    <cellStyle name="Followed Hyperlink" xfId="56787" builtinId="9" hidden="1"/>
    <cellStyle name="Followed Hyperlink" xfId="56797" builtinId="9" hidden="1"/>
    <cellStyle name="Followed Hyperlink" xfId="56805" builtinId="9" hidden="1"/>
    <cellStyle name="Followed Hyperlink" xfId="56813" builtinId="9" hidden="1"/>
    <cellStyle name="Followed Hyperlink" xfId="56821" builtinId="9" hidden="1"/>
    <cellStyle name="Followed Hyperlink" xfId="56831" builtinId="9" hidden="1"/>
    <cellStyle name="Followed Hyperlink" xfId="56836" builtinId="9" hidden="1"/>
    <cellStyle name="Followed Hyperlink" xfId="56841" builtinId="9" hidden="1"/>
    <cellStyle name="Followed Hyperlink" xfId="56845" builtinId="9" hidden="1"/>
    <cellStyle name="Followed Hyperlink" xfId="56849" builtinId="9" hidden="1"/>
    <cellStyle name="Followed Hyperlink" xfId="56853" builtinId="9" hidden="1"/>
    <cellStyle name="Followed Hyperlink" xfId="56857" builtinId="9" hidden="1"/>
    <cellStyle name="Followed Hyperlink" xfId="56864" builtinId="9" hidden="1"/>
    <cellStyle name="Followed Hyperlink" xfId="56872" builtinId="9" hidden="1"/>
    <cellStyle name="Followed Hyperlink" xfId="56920" builtinId="9" hidden="1"/>
    <cellStyle name="Followed Hyperlink" xfId="56906" builtinId="9" hidden="1"/>
    <cellStyle name="Followed Hyperlink" xfId="56890" builtinId="9" hidden="1"/>
    <cellStyle name="Followed Hyperlink" xfId="56883" builtinId="9" hidden="1"/>
    <cellStyle name="Followed Hyperlink" xfId="56889" builtinId="9" hidden="1"/>
    <cellStyle name="Followed Hyperlink" xfId="56897" builtinId="9" hidden="1"/>
    <cellStyle name="Followed Hyperlink" xfId="56905" builtinId="9" hidden="1"/>
    <cellStyle name="Followed Hyperlink" xfId="56913" builtinId="9" hidden="1"/>
    <cellStyle name="Followed Hyperlink" xfId="56923" builtinId="9" hidden="1"/>
    <cellStyle name="Followed Hyperlink" xfId="56931" builtinId="9" hidden="1"/>
    <cellStyle name="Followed Hyperlink" xfId="56939" builtinId="9" hidden="1"/>
    <cellStyle name="Followed Hyperlink" xfId="56947" builtinId="9" hidden="1"/>
    <cellStyle name="Followed Hyperlink" xfId="56957" builtinId="9" hidden="1"/>
    <cellStyle name="Followed Hyperlink" xfId="56962" builtinId="9" hidden="1"/>
    <cellStyle name="Followed Hyperlink" xfId="56967" builtinId="9" hidden="1"/>
    <cellStyle name="Followed Hyperlink" xfId="56971" builtinId="9" hidden="1"/>
    <cellStyle name="Followed Hyperlink" xfId="56975" builtinId="9" hidden="1"/>
    <cellStyle name="Followed Hyperlink" xfId="56979" builtinId="9" hidden="1"/>
    <cellStyle name="Followed Hyperlink" xfId="56983" builtinId="9" hidden="1"/>
    <cellStyle name="Followed Hyperlink" xfId="56990" builtinId="9" hidden="1"/>
    <cellStyle name="Followed Hyperlink" xfId="56998" builtinId="9" hidden="1"/>
    <cellStyle name="Followed Hyperlink" xfId="57046" builtinId="9" hidden="1"/>
    <cellStyle name="Followed Hyperlink" xfId="57032" builtinId="9" hidden="1"/>
    <cellStyle name="Followed Hyperlink" xfId="57016" builtinId="9" hidden="1"/>
    <cellStyle name="Followed Hyperlink" xfId="57009" builtinId="9" hidden="1"/>
    <cellStyle name="Followed Hyperlink" xfId="57015" builtinId="9" hidden="1"/>
    <cellStyle name="Followed Hyperlink" xfId="57023" builtinId="9" hidden="1"/>
    <cellStyle name="Followed Hyperlink" xfId="57031" builtinId="9" hidden="1"/>
    <cellStyle name="Followed Hyperlink" xfId="57039" builtinId="9" hidden="1"/>
    <cellStyle name="Followed Hyperlink" xfId="57049" builtinId="9" hidden="1"/>
    <cellStyle name="Followed Hyperlink" xfId="57057" builtinId="9" hidden="1"/>
    <cellStyle name="Followed Hyperlink" xfId="57065" builtinId="9" hidden="1"/>
    <cellStyle name="Followed Hyperlink" xfId="57073" builtinId="9" hidden="1"/>
    <cellStyle name="Followed Hyperlink" xfId="57083" builtinId="9" hidden="1"/>
    <cellStyle name="Followed Hyperlink" xfId="57088" builtinId="9" hidden="1"/>
    <cellStyle name="Followed Hyperlink" xfId="57093" builtinId="9" hidden="1"/>
    <cellStyle name="Followed Hyperlink" xfId="57097" builtinId="9" hidden="1"/>
    <cellStyle name="Followed Hyperlink" xfId="57101" builtinId="9" hidden="1"/>
    <cellStyle name="Followed Hyperlink" xfId="57105" builtinId="9" hidden="1"/>
    <cellStyle name="Followed Hyperlink" xfId="57109" builtinId="9" hidden="1"/>
    <cellStyle name="Followed Hyperlink" xfId="57116" builtinId="9" hidden="1"/>
    <cellStyle name="Followed Hyperlink" xfId="57124" builtinId="9" hidden="1"/>
    <cellStyle name="Followed Hyperlink" xfId="57172" builtinId="9" hidden="1"/>
    <cellStyle name="Followed Hyperlink" xfId="57158" builtinId="9" hidden="1"/>
    <cellStyle name="Followed Hyperlink" xfId="57142" builtinId="9" hidden="1"/>
    <cellStyle name="Followed Hyperlink" xfId="57135" builtinId="9" hidden="1"/>
    <cellStyle name="Followed Hyperlink" xfId="57141" builtinId="9" hidden="1"/>
    <cellStyle name="Followed Hyperlink" xfId="57149" builtinId="9" hidden="1"/>
    <cellStyle name="Followed Hyperlink" xfId="57157" builtinId="9" hidden="1"/>
    <cellStyle name="Followed Hyperlink" xfId="57165" builtinId="9" hidden="1"/>
    <cellStyle name="Followed Hyperlink" xfId="57175" builtinId="9" hidden="1"/>
    <cellStyle name="Followed Hyperlink" xfId="57183" builtinId="9" hidden="1"/>
    <cellStyle name="Followed Hyperlink" xfId="57191" builtinId="9" hidden="1"/>
    <cellStyle name="Followed Hyperlink" xfId="57199" builtinId="9" hidden="1"/>
    <cellStyle name="Followed Hyperlink" xfId="57209" builtinId="9" hidden="1"/>
    <cellStyle name="Followed Hyperlink" xfId="57214" builtinId="9" hidden="1"/>
    <cellStyle name="Followed Hyperlink" xfId="57219" builtinId="9" hidden="1"/>
    <cellStyle name="Followed Hyperlink" xfId="57223" builtinId="9" hidden="1"/>
    <cellStyle name="Followed Hyperlink" xfId="57227" builtinId="9" hidden="1"/>
    <cellStyle name="Followed Hyperlink" xfId="57231" builtinId="9" hidden="1"/>
    <cellStyle name="Followed Hyperlink" xfId="57235" builtinId="9" hidden="1"/>
    <cellStyle name="Followed Hyperlink" xfId="57242" builtinId="9" hidden="1"/>
    <cellStyle name="Followed Hyperlink" xfId="57250" builtinId="9" hidden="1"/>
    <cellStyle name="Followed Hyperlink" xfId="57298" builtinId="9" hidden="1"/>
    <cellStyle name="Followed Hyperlink" xfId="57284" builtinId="9" hidden="1"/>
    <cellStyle name="Followed Hyperlink" xfId="57268" builtinId="9" hidden="1"/>
    <cellStyle name="Followed Hyperlink" xfId="57261" builtinId="9" hidden="1"/>
    <cellStyle name="Followed Hyperlink" xfId="57267" builtinId="9" hidden="1"/>
    <cellStyle name="Followed Hyperlink" xfId="57275" builtinId="9" hidden="1"/>
    <cellStyle name="Followed Hyperlink" xfId="57283" builtinId="9" hidden="1"/>
    <cellStyle name="Followed Hyperlink" xfId="57291" builtinId="9" hidden="1"/>
    <cellStyle name="Followed Hyperlink" xfId="57301" builtinId="9" hidden="1"/>
    <cellStyle name="Followed Hyperlink" xfId="57309" builtinId="9" hidden="1"/>
    <cellStyle name="Followed Hyperlink" xfId="57317" builtinId="9" hidden="1"/>
    <cellStyle name="Followed Hyperlink" xfId="57325" builtinId="9" hidden="1"/>
    <cellStyle name="Followed Hyperlink" xfId="57335" builtinId="9" hidden="1"/>
    <cellStyle name="Followed Hyperlink" xfId="57340" builtinId="9" hidden="1"/>
    <cellStyle name="Followed Hyperlink" xfId="57345" builtinId="9" hidden="1"/>
    <cellStyle name="Followed Hyperlink" xfId="57349" builtinId="9" hidden="1"/>
    <cellStyle name="Followed Hyperlink" xfId="57353" builtinId="9" hidden="1"/>
    <cellStyle name="Followed Hyperlink" xfId="57357" builtinId="9" hidden="1"/>
    <cellStyle name="Followed Hyperlink" xfId="57361" builtinId="9" hidden="1"/>
    <cellStyle name="Followed Hyperlink" xfId="57368" builtinId="9" hidden="1"/>
    <cellStyle name="Followed Hyperlink" xfId="57376" builtinId="9" hidden="1"/>
    <cellStyle name="Followed Hyperlink" xfId="57424" builtinId="9" hidden="1"/>
    <cellStyle name="Followed Hyperlink" xfId="57410" builtinId="9" hidden="1"/>
    <cellStyle name="Followed Hyperlink" xfId="57394" builtinId="9" hidden="1"/>
    <cellStyle name="Followed Hyperlink" xfId="57387" builtinId="9" hidden="1"/>
    <cellStyle name="Followed Hyperlink" xfId="57393" builtinId="9" hidden="1"/>
    <cellStyle name="Followed Hyperlink" xfId="57401" builtinId="9" hidden="1"/>
    <cellStyle name="Followed Hyperlink" xfId="57409" builtinId="9" hidden="1"/>
    <cellStyle name="Followed Hyperlink" xfId="57417" builtinId="9" hidden="1"/>
    <cellStyle name="Followed Hyperlink" xfId="57427" builtinId="9" hidden="1"/>
    <cellStyle name="Followed Hyperlink" xfId="57435" builtinId="9" hidden="1"/>
    <cellStyle name="Followed Hyperlink" xfId="57443" builtinId="9" hidden="1"/>
    <cellStyle name="Followed Hyperlink" xfId="57451" builtinId="9" hidden="1"/>
    <cellStyle name="Followed Hyperlink" xfId="57461" builtinId="9" hidden="1"/>
    <cellStyle name="Followed Hyperlink" xfId="57466" builtinId="9" hidden="1"/>
    <cellStyle name="Followed Hyperlink" xfId="57471" builtinId="9" hidden="1"/>
    <cellStyle name="Followed Hyperlink" xfId="57475" builtinId="9" hidden="1"/>
    <cellStyle name="Followed Hyperlink" xfId="57479" builtinId="9" hidden="1"/>
    <cellStyle name="Followed Hyperlink" xfId="57483" builtinId="9" hidden="1"/>
    <cellStyle name="Followed Hyperlink" xfId="57487" builtinId="9" hidden="1"/>
    <cellStyle name="Followed Hyperlink" xfId="57494" builtinId="9" hidden="1"/>
    <cellStyle name="Followed Hyperlink" xfId="57502" builtinId="9" hidden="1"/>
    <cellStyle name="Followed Hyperlink" xfId="57550" builtinId="9" hidden="1"/>
    <cellStyle name="Followed Hyperlink" xfId="57536" builtinId="9" hidden="1"/>
    <cellStyle name="Followed Hyperlink" xfId="57520" builtinId="9" hidden="1"/>
    <cellStyle name="Followed Hyperlink" xfId="57513" builtinId="9" hidden="1"/>
    <cellStyle name="Followed Hyperlink" xfId="57519" builtinId="9" hidden="1"/>
    <cellStyle name="Followed Hyperlink" xfId="57527" builtinId="9" hidden="1"/>
    <cellStyle name="Followed Hyperlink" xfId="57535" builtinId="9" hidden="1"/>
    <cellStyle name="Followed Hyperlink" xfId="57543" builtinId="9" hidden="1"/>
    <cellStyle name="Followed Hyperlink" xfId="57553" builtinId="9" hidden="1"/>
    <cellStyle name="Followed Hyperlink" xfId="57561" builtinId="9" hidden="1"/>
    <cellStyle name="Followed Hyperlink" xfId="57569" builtinId="9" hidden="1"/>
    <cellStyle name="Followed Hyperlink" xfId="57577" builtinId="9" hidden="1"/>
    <cellStyle name="Followed Hyperlink" xfId="57587" builtinId="9" hidden="1"/>
    <cellStyle name="Followed Hyperlink" xfId="57592" builtinId="9" hidden="1"/>
    <cellStyle name="Followed Hyperlink" xfId="57597" builtinId="9" hidden="1"/>
    <cellStyle name="Followed Hyperlink" xfId="57601" builtinId="9" hidden="1"/>
    <cellStyle name="Followed Hyperlink" xfId="57605" builtinId="9" hidden="1"/>
    <cellStyle name="Followed Hyperlink" xfId="57609" builtinId="9" hidden="1"/>
    <cellStyle name="Followed Hyperlink" xfId="57613" builtinId="9" hidden="1"/>
    <cellStyle name="Followed Hyperlink" xfId="57620" builtinId="9" hidden="1"/>
    <cellStyle name="Followed Hyperlink" xfId="57628" builtinId="9" hidden="1"/>
    <cellStyle name="Followed Hyperlink" xfId="57676" builtinId="9" hidden="1"/>
    <cellStyle name="Followed Hyperlink" xfId="57662" builtinId="9" hidden="1"/>
    <cellStyle name="Followed Hyperlink" xfId="57646" builtinId="9" hidden="1"/>
    <cellStyle name="Followed Hyperlink" xfId="57639" builtinId="9" hidden="1"/>
    <cellStyle name="Followed Hyperlink" xfId="57645" builtinId="9" hidden="1"/>
    <cellStyle name="Followed Hyperlink" xfId="57653" builtinId="9" hidden="1"/>
    <cellStyle name="Followed Hyperlink" xfId="57661" builtinId="9" hidden="1"/>
    <cellStyle name="Followed Hyperlink" xfId="57669" builtinId="9" hidden="1"/>
    <cellStyle name="Followed Hyperlink" xfId="57679" builtinId="9" hidden="1"/>
    <cellStyle name="Followed Hyperlink" xfId="57687" builtinId="9" hidden="1"/>
    <cellStyle name="Followed Hyperlink" xfId="57695" builtinId="9" hidden="1"/>
    <cellStyle name="Followed Hyperlink" xfId="57703" builtinId="9" hidden="1"/>
    <cellStyle name="Followed Hyperlink" xfId="57713" builtinId="9" hidden="1"/>
    <cellStyle name="Followed Hyperlink" xfId="57718" builtinId="9" hidden="1"/>
    <cellStyle name="Followed Hyperlink" xfId="57723" builtinId="9" hidden="1"/>
    <cellStyle name="Followed Hyperlink" xfId="57727" builtinId="9" hidden="1"/>
    <cellStyle name="Followed Hyperlink" xfId="57731" builtinId="9" hidden="1"/>
    <cellStyle name="Followed Hyperlink" xfId="57735" builtinId="9" hidden="1"/>
    <cellStyle name="Followed Hyperlink" xfId="57739" builtinId="9" hidden="1"/>
    <cellStyle name="Followed Hyperlink" xfId="57746" builtinId="9" hidden="1"/>
    <cellStyle name="Followed Hyperlink" xfId="57754" builtinId="9" hidden="1"/>
    <cellStyle name="Followed Hyperlink" xfId="57802" builtinId="9" hidden="1"/>
    <cellStyle name="Followed Hyperlink" xfId="57788" builtinId="9" hidden="1"/>
    <cellStyle name="Followed Hyperlink" xfId="57772" builtinId="9" hidden="1"/>
    <cellStyle name="Followed Hyperlink" xfId="57765" builtinId="9" hidden="1"/>
    <cellStyle name="Followed Hyperlink" xfId="57771" builtinId="9" hidden="1"/>
    <cellStyle name="Followed Hyperlink" xfId="57779" builtinId="9" hidden="1"/>
    <cellStyle name="Followed Hyperlink" xfId="57787" builtinId="9" hidden="1"/>
    <cellStyle name="Followed Hyperlink" xfId="57795" builtinId="9" hidden="1"/>
    <cellStyle name="Followed Hyperlink" xfId="57805" builtinId="9" hidden="1"/>
    <cellStyle name="Followed Hyperlink" xfId="57813" builtinId="9" hidden="1"/>
    <cellStyle name="Followed Hyperlink" xfId="57821" builtinId="9" hidden="1"/>
    <cellStyle name="Followed Hyperlink" xfId="57829" builtinId="9" hidden="1"/>
    <cellStyle name="Followed Hyperlink" xfId="57839" builtinId="9" hidden="1"/>
    <cellStyle name="Followed Hyperlink" xfId="57844" builtinId="9" hidden="1"/>
    <cellStyle name="Followed Hyperlink" xfId="57849" builtinId="9" hidden="1"/>
    <cellStyle name="Followed Hyperlink" xfId="57853" builtinId="9" hidden="1"/>
    <cellStyle name="Followed Hyperlink" xfId="57857" builtinId="9" hidden="1"/>
    <cellStyle name="Followed Hyperlink" xfId="57861" builtinId="9" hidden="1"/>
    <cellStyle name="Followed Hyperlink" xfId="57865" builtinId="9" hidden="1"/>
    <cellStyle name="Followed Hyperlink" xfId="57872" builtinId="9" hidden="1"/>
    <cellStyle name="Followed Hyperlink" xfId="57880" builtinId="9" hidden="1"/>
    <cellStyle name="Followed Hyperlink" xfId="57928" builtinId="9" hidden="1"/>
    <cellStyle name="Followed Hyperlink" xfId="57914" builtinId="9" hidden="1"/>
    <cellStyle name="Followed Hyperlink" xfId="57898" builtinId="9" hidden="1"/>
    <cellStyle name="Followed Hyperlink" xfId="57891" builtinId="9" hidden="1"/>
    <cellStyle name="Followed Hyperlink" xfId="57897" builtinId="9" hidden="1"/>
    <cellStyle name="Followed Hyperlink" xfId="57905" builtinId="9" hidden="1"/>
    <cellStyle name="Followed Hyperlink" xfId="57913" builtinId="9" hidden="1"/>
    <cellStyle name="Followed Hyperlink" xfId="57921" builtinId="9" hidden="1"/>
    <cellStyle name="Followed Hyperlink" xfId="57931" builtinId="9" hidden="1"/>
    <cellStyle name="Followed Hyperlink" xfId="57939" builtinId="9" hidden="1"/>
    <cellStyle name="Followed Hyperlink" xfId="57947" builtinId="9" hidden="1"/>
    <cellStyle name="Followed Hyperlink" xfId="57955" builtinId="9" hidden="1"/>
    <cellStyle name="Followed Hyperlink" xfId="57965" builtinId="9" hidden="1"/>
    <cellStyle name="Followed Hyperlink" xfId="57970" builtinId="9" hidden="1"/>
    <cellStyle name="Followed Hyperlink" xfId="57975" builtinId="9" hidden="1"/>
    <cellStyle name="Followed Hyperlink" xfId="57979" builtinId="9" hidden="1"/>
    <cellStyle name="Followed Hyperlink" xfId="57983" builtinId="9" hidden="1"/>
    <cellStyle name="Followed Hyperlink" xfId="57987" builtinId="9" hidden="1"/>
    <cellStyle name="Followed Hyperlink" xfId="57991" builtinId="9" hidden="1"/>
    <cellStyle name="Followed Hyperlink" xfId="57998" builtinId="9" hidden="1"/>
    <cellStyle name="Followed Hyperlink" xfId="58006" builtinId="9" hidden="1"/>
    <cellStyle name="Followed Hyperlink" xfId="58054" builtinId="9" hidden="1"/>
    <cellStyle name="Followed Hyperlink" xfId="58040" builtinId="9" hidden="1"/>
    <cellStyle name="Followed Hyperlink" xfId="58024" builtinId="9" hidden="1"/>
    <cellStyle name="Followed Hyperlink" xfId="58017" builtinId="9" hidden="1"/>
    <cellStyle name="Followed Hyperlink" xfId="58067" builtinId="9" hidden="1"/>
    <cellStyle name="Followed Hyperlink" xfId="58061" builtinId="9" hidden="1"/>
    <cellStyle name="Followed Hyperlink" xfId="58055" builtinId="9" hidden="1"/>
    <cellStyle name="Followed Hyperlink" xfId="58049" builtinId="9" hidden="1"/>
    <cellStyle name="Followed Hyperlink" xfId="58043" builtinId="9" hidden="1"/>
    <cellStyle name="Followed Hyperlink" xfId="58037" builtinId="9" hidden="1"/>
    <cellStyle name="Followed Hyperlink" xfId="58033" builtinId="9" hidden="1"/>
    <cellStyle name="Followed Hyperlink" xfId="58027" builtinId="9" hidden="1"/>
    <cellStyle name="Followed Hyperlink" xfId="58021" builtinId="9" hidden="1"/>
    <cellStyle name="Followed Hyperlink" xfId="58018" builtinId="9" hidden="1"/>
    <cellStyle name="Followed Hyperlink" xfId="58031" builtinId="9" hidden="1"/>
    <cellStyle name="Followed Hyperlink" xfId="58047" builtinId="9" hidden="1"/>
    <cellStyle name="Followed Hyperlink" xfId="58065" builtinId="9" hidden="1"/>
    <cellStyle name="Followed Hyperlink" xfId="58089" builtinId="9" hidden="1"/>
    <cellStyle name="Followed Hyperlink" xfId="58077" builtinId="9" hidden="1"/>
    <cellStyle name="Followed Hyperlink" xfId="58073" builtinId="9" hidden="1"/>
    <cellStyle name="Followed Hyperlink" xfId="58081" builtinId="9" hidden="1"/>
    <cellStyle name="Followed Hyperlink" xfId="58091" builtinId="9" hidden="1"/>
    <cellStyle name="Followed Hyperlink" xfId="58090" builtinId="9" hidden="1"/>
    <cellStyle name="Followed Hyperlink" xfId="58084" builtinId="9" hidden="1"/>
    <cellStyle name="Followed Hyperlink" xfId="58088" builtinId="9" hidden="1"/>
    <cellStyle name="Followed Hyperlink" xfId="58095" builtinId="9" hidden="1"/>
    <cellStyle name="Followed Hyperlink" xfId="58071" builtinId="9" hidden="1"/>
    <cellStyle name="Followed Hyperlink" xfId="58075" builtinId="9" hidden="1"/>
    <cellStyle name="Followed Hyperlink" xfId="58079" builtinId="9" hidden="1"/>
    <cellStyle name="Followed Hyperlink" xfId="58093" builtinId="9" hidden="1"/>
    <cellStyle name="Followed Hyperlink" xfId="58057" builtinId="9" hidden="1"/>
    <cellStyle name="Followed Hyperlink" xfId="58039" builtinId="9" hidden="1"/>
    <cellStyle name="Followed Hyperlink" xfId="58023" builtinId="9" hidden="1"/>
    <cellStyle name="Followed Hyperlink" xfId="58019" builtinId="9" hidden="1"/>
    <cellStyle name="Followed Hyperlink" xfId="58025" builtinId="9" hidden="1"/>
    <cellStyle name="Followed Hyperlink" xfId="58029" builtinId="9" hidden="1"/>
    <cellStyle name="Followed Hyperlink" xfId="58035" builtinId="9" hidden="1"/>
    <cellStyle name="Followed Hyperlink" xfId="58041" builtinId="9" hidden="1"/>
    <cellStyle name="Followed Hyperlink" xfId="58045" builtinId="9" hidden="1"/>
    <cellStyle name="Followed Hyperlink" xfId="58051" builtinId="9" hidden="1"/>
    <cellStyle name="Followed Hyperlink" xfId="58059" builtinId="9" hidden="1"/>
    <cellStyle name="Followed Hyperlink" xfId="58063" builtinId="9" hidden="1"/>
    <cellStyle name="Followed Hyperlink" xfId="58069" builtinId="9" hidden="1"/>
    <cellStyle name="Followed Hyperlink" xfId="58014" builtinId="9" hidden="1"/>
    <cellStyle name="Followed Hyperlink" xfId="58032" builtinId="9" hidden="1"/>
    <cellStyle name="Followed Hyperlink" xfId="58048" builtinId="9" hidden="1"/>
    <cellStyle name="Followed Hyperlink" xfId="58010" builtinId="9" hidden="1"/>
    <cellStyle name="Followed Hyperlink" xfId="58002" builtinId="9" hidden="1"/>
    <cellStyle name="Followed Hyperlink" xfId="57994" builtinId="9" hidden="1"/>
    <cellStyle name="Followed Hyperlink" xfId="57989" builtinId="9" hidden="1"/>
    <cellStyle name="Followed Hyperlink" xfId="57985" builtinId="9" hidden="1"/>
    <cellStyle name="Followed Hyperlink" xfId="57981" builtinId="9" hidden="1"/>
    <cellStyle name="Followed Hyperlink" xfId="57977" builtinId="9" hidden="1"/>
    <cellStyle name="Followed Hyperlink" xfId="57973" builtinId="9" hidden="1"/>
    <cellStyle name="Followed Hyperlink" xfId="57964" builtinId="9" hidden="1"/>
    <cellStyle name="Followed Hyperlink" xfId="57967" builtinId="9" hidden="1"/>
    <cellStyle name="Followed Hyperlink" xfId="57951" builtinId="9" hidden="1"/>
    <cellStyle name="Followed Hyperlink" xfId="57943" builtinId="9" hidden="1"/>
    <cellStyle name="Followed Hyperlink" xfId="57935" builtinId="9" hidden="1"/>
    <cellStyle name="Followed Hyperlink" xfId="57925" builtinId="9" hidden="1"/>
    <cellStyle name="Followed Hyperlink" xfId="57917" builtinId="9" hidden="1"/>
    <cellStyle name="Followed Hyperlink" xfId="57909" builtinId="9" hidden="1"/>
    <cellStyle name="Followed Hyperlink" xfId="57901" builtinId="9" hidden="1"/>
    <cellStyle name="Followed Hyperlink" xfId="57893" builtinId="9" hidden="1"/>
    <cellStyle name="Followed Hyperlink" xfId="57888" builtinId="9" hidden="1"/>
    <cellStyle name="Followed Hyperlink" xfId="57906" builtinId="9" hidden="1"/>
    <cellStyle name="Followed Hyperlink" xfId="57922" builtinId="9" hidden="1"/>
    <cellStyle name="Followed Hyperlink" xfId="57884" builtinId="9" hidden="1"/>
    <cellStyle name="Followed Hyperlink" xfId="57876" builtinId="9" hidden="1"/>
    <cellStyle name="Followed Hyperlink" xfId="57868" builtinId="9" hidden="1"/>
    <cellStyle name="Followed Hyperlink" xfId="57863" builtinId="9" hidden="1"/>
    <cellStyle name="Followed Hyperlink" xfId="57859" builtinId="9" hidden="1"/>
    <cellStyle name="Followed Hyperlink" xfId="57855" builtinId="9" hidden="1"/>
    <cellStyle name="Followed Hyperlink" xfId="57851" builtinId="9" hidden="1"/>
    <cellStyle name="Followed Hyperlink" xfId="57847" builtinId="9" hidden="1"/>
    <cellStyle name="Followed Hyperlink" xfId="57838" builtinId="9" hidden="1"/>
    <cellStyle name="Followed Hyperlink" xfId="57841" builtinId="9" hidden="1"/>
    <cellStyle name="Followed Hyperlink" xfId="57825" builtinId="9" hidden="1"/>
    <cellStyle name="Followed Hyperlink" xfId="57817" builtinId="9" hidden="1"/>
    <cellStyle name="Followed Hyperlink" xfId="57809" builtinId="9" hidden="1"/>
    <cellStyle name="Followed Hyperlink" xfId="57799" builtinId="9" hidden="1"/>
    <cellStyle name="Followed Hyperlink" xfId="57791" builtinId="9" hidden="1"/>
    <cellStyle name="Followed Hyperlink" xfId="57783" builtinId="9" hidden="1"/>
    <cellStyle name="Followed Hyperlink" xfId="57775" builtinId="9" hidden="1"/>
    <cellStyle name="Followed Hyperlink" xfId="57767" builtinId="9" hidden="1"/>
    <cellStyle name="Followed Hyperlink" xfId="57762" builtinId="9" hidden="1"/>
    <cellStyle name="Followed Hyperlink" xfId="57780" builtinId="9" hidden="1"/>
    <cellStyle name="Followed Hyperlink" xfId="57796" builtinId="9" hidden="1"/>
    <cellStyle name="Followed Hyperlink" xfId="57758" builtinId="9" hidden="1"/>
    <cellStyle name="Followed Hyperlink" xfId="57750" builtinId="9" hidden="1"/>
    <cellStyle name="Followed Hyperlink" xfId="57742" builtinId="9" hidden="1"/>
    <cellStyle name="Followed Hyperlink" xfId="57737" builtinId="9" hidden="1"/>
    <cellStyle name="Followed Hyperlink" xfId="57733" builtinId="9" hidden="1"/>
    <cellStyle name="Followed Hyperlink" xfId="57729" builtinId="9" hidden="1"/>
    <cellStyle name="Followed Hyperlink" xfId="57725" builtinId="9" hidden="1"/>
    <cellStyle name="Followed Hyperlink" xfId="57721" builtinId="9" hidden="1"/>
    <cellStyle name="Followed Hyperlink" xfId="57712" builtinId="9" hidden="1"/>
    <cellStyle name="Followed Hyperlink" xfId="57715" builtinId="9" hidden="1"/>
    <cellStyle name="Followed Hyperlink" xfId="57699" builtinId="9" hidden="1"/>
    <cellStyle name="Followed Hyperlink" xfId="57691" builtinId="9" hidden="1"/>
    <cellStyle name="Followed Hyperlink" xfId="57683" builtinId="9" hidden="1"/>
    <cellStyle name="Followed Hyperlink" xfId="57673" builtinId="9" hidden="1"/>
    <cellStyle name="Followed Hyperlink" xfId="57665" builtinId="9" hidden="1"/>
    <cellStyle name="Followed Hyperlink" xfId="57657" builtinId="9" hidden="1"/>
    <cellStyle name="Followed Hyperlink" xfId="57649" builtinId="9" hidden="1"/>
    <cellStyle name="Followed Hyperlink" xfId="57641" builtinId="9" hidden="1"/>
    <cellStyle name="Followed Hyperlink" xfId="57636" builtinId="9" hidden="1"/>
    <cellStyle name="Followed Hyperlink" xfId="57654" builtinId="9" hidden="1"/>
    <cellStyle name="Followed Hyperlink" xfId="57670" builtinId="9" hidden="1"/>
    <cellStyle name="Followed Hyperlink" xfId="57632" builtinId="9" hidden="1"/>
    <cellStyle name="Followed Hyperlink" xfId="57624" builtinId="9" hidden="1"/>
    <cellStyle name="Followed Hyperlink" xfId="57616" builtinId="9" hidden="1"/>
    <cellStyle name="Followed Hyperlink" xfId="57611" builtinId="9" hidden="1"/>
    <cellStyle name="Followed Hyperlink" xfId="57607" builtinId="9" hidden="1"/>
    <cellStyle name="Followed Hyperlink" xfId="57603" builtinId="9" hidden="1"/>
    <cellStyle name="Followed Hyperlink" xfId="57599" builtinId="9" hidden="1"/>
    <cellStyle name="Followed Hyperlink" xfId="57595" builtinId="9" hidden="1"/>
    <cellStyle name="Followed Hyperlink" xfId="57586" builtinId="9" hidden="1"/>
    <cellStyle name="Followed Hyperlink" xfId="57589" builtinId="9" hidden="1"/>
    <cellStyle name="Followed Hyperlink" xfId="57573" builtinId="9" hidden="1"/>
    <cellStyle name="Followed Hyperlink" xfId="57565" builtinId="9" hidden="1"/>
    <cellStyle name="Followed Hyperlink" xfId="57557" builtinId="9" hidden="1"/>
    <cellStyle name="Followed Hyperlink" xfId="57547" builtinId="9" hidden="1"/>
    <cellStyle name="Followed Hyperlink" xfId="57539" builtinId="9" hidden="1"/>
    <cellStyle name="Followed Hyperlink" xfId="57531" builtinId="9" hidden="1"/>
    <cellStyle name="Followed Hyperlink" xfId="57523" builtinId="9" hidden="1"/>
    <cellStyle name="Followed Hyperlink" xfId="57515" builtinId="9" hidden="1"/>
    <cellStyle name="Followed Hyperlink" xfId="57510" builtinId="9" hidden="1"/>
    <cellStyle name="Followed Hyperlink" xfId="57528" builtinId="9" hidden="1"/>
    <cellStyle name="Followed Hyperlink" xfId="57544" builtinId="9" hidden="1"/>
    <cellStyle name="Followed Hyperlink" xfId="57506" builtinId="9" hidden="1"/>
    <cellStyle name="Followed Hyperlink" xfId="57498" builtinId="9" hidden="1"/>
    <cellStyle name="Followed Hyperlink" xfId="57490" builtinId="9" hidden="1"/>
    <cellStyle name="Followed Hyperlink" xfId="57485" builtinId="9" hidden="1"/>
    <cellStyle name="Followed Hyperlink" xfId="57481" builtinId="9" hidden="1"/>
    <cellStyle name="Followed Hyperlink" xfId="57477" builtinId="9" hidden="1"/>
    <cellStyle name="Followed Hyperlink" xfId="57473" builtinId="9" hidden="1"/>
    <cellStyle name="Followed Hyperlink" xfId="57469" builtinId="9" hidden="1"/>
    <cellStyle name="Followed Hyperlink" xfId="57460" builtinId="9" hidden="1"/>
    <cellStyle name="Followed Hyperlink" xfId="57463" builtinId="9" hidden="1"/>
    <cellStyle name="Followed Hyperlink" xfId="57447" builtinId="9" hidden="1"/>
    <cellStyle name="Followed Hyperlink" xfId="57439" builtinId="9" hidden="1"/>
    <cellStyle name="Followed Hyperlink" xfId="57431" builtinId="9" hidden="1"/>
    <cellStyle name="Followed Hyperlink" xfId="57421" builtinId="9" hidden="1"/>
    <cellStyle name="Followed Hyperlink" xfId="57413" builtinId="9" hidden="1"/>
    <cellStyle name="Followed Hyperlink" xfId="57405" builtinId="9" hidden="1"/>
    <cellStyle name="Followed Hyperlink" xfId="57397" builtinId="9" hidden="1"/>
    <cellStyle name="Followed Hyperlink" xfId="57389" builtinId="9" hidden="1"/>
    <cellStyle name="Followed Hyperlink" xfId="57384" builtinId="9" hidden="1"/>
    <cellStyle name="Followed Hyperlink" xfId="57402" builtinId="9" hidden="1"/>
    <cellStyle name="Followed Hyperlink" xfId="57418" builtinId="9" hidden="1"/>
    <cellStyle name="Followed Hyperlink" xfId="57380" builtinId="9" hidden="1"/>
    <cellStyle name="Followed Hyperlink" xfId="57372" builtinId="9" hidden="1"/>
    <cellStyle name="Followed Hyperlink" xfId="57364" builtinId="9" hidden="1"/>
    <cellStyle name="Followed Hyperlink" xfId="57359" builtinId="9" hidden="1"/>
    <cellStyle name="Followed Hyperlink" xfId="57355" builtinId="9" hidden="1"/>
    <cellStyle name="Followed Hyperlink" xfId="57351" builtinId="9" hidden="1"/>
    <cellStyle name="Followed Hyperlink" xfId="57347" builtinId="9" hidden="1"/>
    <cellStyle name="Followed Hyperlink" xfId="57343" builtinId="9" hidden="1"/>
    <cellStyle name="Followed Hyperlink" xfId="57334" builtinId="9" hidden="1"/>
    <cellStyle name="Followed Hyperlink" xfId="57337" builtinId="9" hidden="1"/>
    <cellStyle name="Followed Hyperlink" xfId="57321" builtinId="9" hidden="1"/>
    <cellStyle name="Followed Hyperlink" xfId="57313" builtinId="9" hidden="1"/>
    <cellStyle name="Followed Hyperlink" xfId="57305" builtinId="9" hidden="1"/>
    <cellStyle name="Followed Hyperlink" xfId="57295" builtinId="9" hidden="1"/>
    <cellStyle name="Followed Hyperlink" xfId="57287" builtinId="9" hidden="1"/>
    <cellStyle name="Followed Hyperlink" xfId="57279" builtinId="9" hidden="1"/>
    <cellStyle name="Followed Hyperlink" xfId="57271" builtinId="9" hidden="1"/>
    <cellStyle name="Followed Hyperlink" xfId="57263" builtinId="9" hidden="1"/>
    <cellStyle name="Followed Hyperlink" xfId="57258" builtinId="9" hidden="1"/>
    <cellStyle name="Followed Hyperlink" xfId="57276" builtinId="9" hidden="1"/>
    <cellStyle name="Followed Hyperlink" xfId="57292" builtinId="9" hidden="1"/>
    <cellStyle name="Followed Hyperlink" xfId="57254" builtinId="9" hidden="1"/>
    <cellStyle name="Followed Hyperlink" xfId="57246" builtinId="9" hidden="1"/>
    <cellStyle name="Followed Hyperlink" xfId="57238" builtinId="9" hidden="1"/>
    <cellStyle name="Followed Hyperlink" xfId="57233" builtinId="9" hidden="1"/>
    <cellStyle name="Followed Hyperlink" xfId="57229" builtinId="9" hidden="1"/>
    <cellStyle name="Followed Hyperlink" xfId="57225" builtinId="9" hidden="1"/>
    <cellStyle name="Followed Hyperlink" xfId="57221" builtinId="9" hidden="1"/>
    <cellStyle name="Followed Hyperlink" xfId="57217" builtinId="9" hidden="1"/>
    <cellStyle name="Followed Hyperlink" xfId="57208" builtinId="9" hidden="1"/>
    <cellStyle name="Followed Hyperlink" xfId="57211" builtinId="9" hidden="1"/>
    <cellStyle name="Followed Hyperlink" xfId="57195" builtinId="9" hidden="1"/>
    <cellStyle name="Followed Hyperlink" xfId="57187" builtinId="9" hidden="1"/>
    <cellStyle name="Followed Hyperlink" xfId="57179" builtinId="9" hidden="1"/>
    <cellStyle name="Followed Hyperlink" xfId="57169" builtinId="9" hidden="1"/>
    <cellStyle name="Followed Hyperlink" xfId="57161" builtinId="9" hidden="1"/>
    <cellStyle name="Followed Hyperlink" xfId="57153" builtinId="9" hidden="1"/>
    <cellStyle name="Followed Hyperlink" xfId="57145" builtinId="9" hidden="1"/>
    <cellStyle name="Followed Hyperlink" xfId="57137" builtinId="9" hidden="1"/>
    <cellStyle name="Followed Hyperlink" xfId="57132" builtinId="9" hidden="1"/>
    <cellStyle name="Followed Hyperlink" xfId="57150" builtinId="9" hidden="1"/>
    <cellStyle name="Followed Hyperlink" xfId="57166" builtinId="9" hidden="1"/>
    <cellStyle name="Followed Hyperlink" xfId="57128" builtinId="9" hidden="1"/>
    <cellStyle name="Followed Hyperlink" xfId="57120" builtinId="9" hidden="1"/>
    <cellStyle name="Followed Hyperlink" xfId="57112" builtinId="9" hidden="1"/>
    <cellStyle name="Followed Hyperlink" xfId="57107" builtinId="9" hidden="1"/>
    <cellStyle name="Followed Hyperlink" xfId="57103" builtinId="9" hidden="1"/>
    <cellStyle name="Followed Hyperlink" xfId="57099" builtinId="9" hidden="1"/>
    <cellStyle name="Followed Hyperlink" xfId="57095" builtinId="9" hidden="1"/>
    <cellStyle name="Followed Hyperlink" xfId="57091" builtinId="9" hidden="1"/>
    <cellStyle name="Followed Hyperlink" xfId="57082" builtinId="9" hidden="1"/>
    <cellStyle name="Followed Hyperlink" xfId="57085" builtinId="9" hidden="1"/>
    <cellStyle name="Followed Hyperlink" xfId="57069" builtinId="9" hidden="1"/>
    <cellStyle name="Followed Hyperlink" xfId="57061" builtinId="9" hidden="1"/>
    <cellStyle name="Followed Hyperlink" xfId="57053" builtinId="9" hidden="1"/>
    <cellStyle name="Followed Hyperlink" xfId="57043" builtinId="9" hidden="1"/>
    <cellStyle name="Followed Hyperlink" xfId="57035" builtinId="9" hidden="1"/>
    <cellStyle name="Followed Hyperlink" xfId="57027" builtinId="9" hidden="1"/>
    <cellStyle name="Followed Hyperlink" xfId="57019" builtinId="9" hidden="1"/>
    <cellStyle name="Followed Hyperlink" xfId="57011" builtinId="9" hidden="1"/>
    <cellStyle name="Followed Hyperlink" xfId="57006" builtinId="9" hidden="1"/>
    <cellStyle name="Followed Hyperlink" xfId="57024" builtinId="9" hidden="1"/>
    <cellStyle name="Followed Hyperlink" xfId="57040" builtinId="9" hidden="1"/>
    <cellStyle name="Followed Hyperlink" xfId="57002" builtinId="9" hidden="1"/>
    <cellStyle name="Followed Hyperlink" xfId="56994" builtinId="9" hidden="1"/>
    <cellStyle name="Followed Hyperlink" xfId="56986" builtinId="9" hidden="1"/>
    <cellStyle name="Followed Hyperlink" xfId="56981" builtinId="9" hidden="1"/>
    <cellStyle name="Followed Hyperlink" xfId="56977" builtinId="9" hidden="1"/>
    <cellStyle name="Followed Hyperlink" xfId="56973" builtinId="9" hidden="1"/>
    <cellStyle name="Followed Hyperlink" xfId="56969" builtinId="9" hidden="1"/>
    <cellStyle name="Followed Hyperlink" xfId="56965" builtinId="9" hidden="1"/>
    <cellStyle name="Followed Hyperlink" xfId="56956" builtinId="9" hidden="1"/>
    <cellStyle name="Followed Hyperlink" xfId="56959" builtinId="9" hidden="1"/>
    <cellStyle name="Followed Hyperlink" xfId="56943" builtinId="9" hidden="1"/>
    <cellStyle name="Followed Hyperlink" xfId="56935" builtinId="9" hidden="1"/>
    <cellStyle name="Followed Hyperlink" xfId="56927" builtinId="9" hidden="1"/>
    <cellStyle name="Followed Hyperlink" xfId="56917" builtinId="9" hidden="1"/>
    <cellStyle name="Followed Hyperlink" xfId="56909" builtinId="9" hidden="1"/>
    <cellStyle name="Followed Hyperlink" xfId="56901" builtinId="9" hidden="1"/>
    <cellStyle name="Followed Hyperlink" xfId="56893" builtinId="9" hidden="1"/>
    <cellStyle name="Followed Hyperlink" xfId="56885" builtinId="9" hidden="1"/>
    <cellStyle name="Followed Hyperlink" xfId="56880" builtinId="9" hidden="1"/>
    <cellStyle name="Followed Hyperlink" xfId="56898" builtinId="9" hidden="1"/>
    <cellStyle name="Followed Hyperlink" xfId="56914" builtinId="9" hidden="1"/>
    <cellStyle name="Followed Hyperlink" xfId="56876" builtinId="9" hidden="1"/>
    <cellStyle name="Followed Hyperlink" xfId="56868" builtinId="9" hidden="1"/>
    <cellStyle name="Followed Hyperlink" xfId="56860" builtinId="9" hidden="1"/>
    <cellStyle name="Followed Hyperlink" xfId="56855" builtinId="9" hidden="1"/>
    <cellStyle name="Followed Hyperlink" xfId="56851" builtinId="9" hidden="1"/>
    <cellStyle name="Followed Hyperlink" xfId="56847" builtinId="9" hidden="1"/>
    <cellStyle name="Followed Hyperlink" xfId="56843" builtinId="9" hidden="1"/>
    <cellStyle name="Followed Hyperlink" xfId="56839" builtinId="9" hidden="1"/>
    <cellStyle name="Followed Hyperlink" xfId="56830" builtinId="9" hidden="1"/>
    <cellStyle name="Followed Hyperlink" xfId="56833" builtinId="9" hidden="1"/>
    <cellStyle name="Followed Hyperlink" xfId="56817" builtinId="9" hidden="1"/>
    <cellStyle name="Followed Hyperlink" xfId="56809" builtinId="9" hidden="1"/>
    <cellStyle name="Followed Hyperlink" xfId="56801" builtinId="9" hidden="1"/>
    <cellStyle name="Followed Hyperlink" xfId="56791" builtinId="9" hidden="1"/>
    <cellStyle name="Followed Hyperlink" xfId="56783" builtinId="9" hidden="1"/>
    <cellStyle name="Followed Hyperlink" xfId="56775" builtinId="9" hidden="1"/>
    <cellStyle name="Followed Hyperlink" xfId="56767" builtinId="9" hidden="1"/>
    <cellStyle name="Followed Hyperlink" xfId="56759" builtinId="9" hidden="1"/>
    <cellStyle name="Followed Hyperlink" xfId="56754" builtinId="9" hidden="1"/>
    <cellStyle name="Followed Hyperlink" xfId="56772" builtinId="9" hidden="1"/>
    <cellStyle name="Followed Hyperlink" xfId="56788" builtinId="9" hidden="1"/>
    <cellStyle name="Followed Hyperlink" xfId="56750" builtinId="9" hidden="1"/>
    <cellStyle name="Followed Hyperlink" xfId="56742" builtinId="9" hidden="1"/>
    <cellStyle name="Followed Hyperlink" xfId="56734" builtinId="9" hidden="1"/>
    <cellStyle name="Followed Hyperlink" xfId="56729" builtinId="9" hidden="1"/>
    <cellStyle name="Followed Hyperlink" xfId="56725" builtinId="9" hidden="1"/>
    <cellStyle name="Followed Hyperlink" xfId="56721" builtinId="9" hidden="1"/>
    <cellStyle name="Followed Hyperlink" xfId="56717" builtinId="9" hidden="1"/>
    <cellStyle name="Followed Hyperlink" xfId="56713" builtinId="9" hidden="1"/>
    <cellStyle name="Followed Hyperlink" xfId="56704" builtinId="9" hidden="1"/>
    <cellStyle name="Followed Hyperlink" xfId="56707" builtinId="9" hidden="1"/>
    <cellStyle name="Followed Hyperlink" xfId="56691" builtinId="9" hidden="1"/>
    <cellStyle name="Followed Hyperlink" xfId="56683" builtinId="9" hidden="1"/>
    <cellStyle name="Followed Hyperlink" xfId="56675" builtinId="9" hidden="1"/>
    <cellStyle name="Followed Hyperlink" xfId="56665" builtinId="9" hidden="1"/>
    <cellStyle name="Followed Hyperlink" xfId="56657" builtinId="9" hidden="1"/>
    <cellStyle name="Followed Hyperlink" xfId="56649" builtinId="9" hidden="1"/>
    <cellStyle name="Followed Hyperlink" xfId="56641" builtinId="9" hidden="1"/>
    <cellStyle name="Followed Hyperlink" xfId="56633" builtinId="9" hidden="1"/>
    <cellStyle name="Followed Hyperlink" xfId="56628" builtinId="9" hidden="1"/>
    <cellStyle name="Followed Hyperlink" xfId="56646" builtinId="9" hidden="1"/>
    <cellStyle name="Followed Hyperlink" xfId="56662" builtinId="9" hidden="1"/>
    <cellStyle name="Followed Hyperlink" xfId="56624" builtinId="9" hidden="1"/>
    <cellStyle name="Followed Hyperlink" xfId="56616" builtinId="9" hidden="1"/>
    <cellStyle name="Followed Hyperlink" xfId="56608" builtinId="9" hidden="1"/>
    <cellStyle name="Followed Hyperlink" xfId="56603" builtinId="9" hidden="1"/>
    <cellStyle name="Followed Hyperlink" xfId="56599" builtinId="9" hidden="1"/>
    <cellStyle name="Followed Hyperlink" xfId="56595" builtinId="9" hidden="1"/>
    <cellStyle name="Followed Hyperlink" xfId="56591" builtinId="9" hidden="1"/>
    <cellStyle name="Followed Hyperlink" xfId="56587" builtinId="9" hidden="1"/>
    <cellStyle name="Followed Hyperlink" xfId="56578" builtinId="9" hidden="1"/>
    <cellStyle name="Followed Hyperlink" xfId="56581" builtinId="9" hidden="1"/>
    <cellStyle name="Followed Hyperlink" xfId="56565" builtinId="9" hidden="1"/>
    <cellStyle name="Followed Hyperlink" xfId="56557" builtinId="9" hidden="1"/>
    <cellStyle name="Followed Hyperlink" xfId="56549" builtinId="9" hidden="1"/>
    <cellStyle name="Followed Hyperlink" xfId="56539" builtinId="9" hidden="1"/>
    <cellStyle name="Followed Hyperlink" xfId="56531" builtinId="9" hidden="1"/>
    <cellStyle name="Followed Hyperlink" xfId="56523" builtinId="9" hidden="1"/>
    <cellStyle name="Followed Hyperlink" xfId="56515" builtinId="9" hidden="1"/>
    <cellStyle name="Followed Hyperlink" xfId="56507" builtinId="9" hidden="1"/>
    <cellStyle name="Followed Hyperlink" xfId="56502" builtinId="9" hidden="1"/>
    <cellStyle name="Followed Hyperlink" xfId="56520" builtinId="9" hidden="1"/>
    <cellStyle name="Followed Hyperlink" xfId="56536" builtinId="9" hidden="1"/>
    <cellStyle name="Followed Hyperlink" xfId="56498" builtinId="9" hidden="1"/>
    <cellStyle name="Followed Hyperlink" xfId="56490" builtinId="9" hidden="1"/>
    <cellStyle name="Followed Hyperlink" xfId="56482" builtinId="9" hidden="1"/>
    <cellStyle name="Followed Hyperlink" xfId="56477" builtinId="9" hidden="1"/>
    <cellStyle name="Followed Hyperlink" xfId="56473" builtinId="9" hidden="1"/>
    <cellStyle name="Followed Hyperlink" xfId="56469" builtinId="9" hidden="1"/>
    <cellStyle name="Followed Hyperlink" xfId="56465" builtinId="9" hidden="1"/>
    <cellStyle name="Followed Hyperlink" xfId="56461" builtinId="9" hidden="1"/>
    <cellStyle name="Followed Hyperlink" xfId="56452" builtinId="9" hidden="1"/>
    <cellStyle name="Followed Hyperlink" xfId="56455" builtinId="9" hidden="1"/>
    <cellStyle name="Followed Hyperlink" xfId="56439" builtinId="9" hidden="1"/>
    <cellStyle name="Followed Hyperlink" xfId="56431" builtinId="9" hidden="1"/>
    <cellStyle name="Followed Hyperlink" xfId="56423" builtinId="9" hidden="1"/>
    <cellStyle name="Followed Hyperlink" xfId="56413" builtinId="9" hidden="1"/>
    <cellStyle name="Followed Hyperlink" xfId="56405" builtinId="9" hidden="1"/>
    <cellStyle name="Followed Hyperlink" xfId="56397" builtinId="9" hidden="1"/>
    <cellStyle name="Followed Hyperlink" xfId="56389" builtinId="9" hidden="1"/>
    <cellStyle name="Followed Hyperlink" xfId="56381" builtinId="9" hidden="1"/>
    <cellStyle name="Followed Hyperlink" xfId="56376" builtinId="9" hidden="1"/>
    <cellStyle name="Followed Hyperlink" xfId="56394" builtinId="9" hidden="1"/>
    <cellStyle name="Followed Hyperlink" xfId="56410" builtinId="9" hidden="1"/>
    <cellStyle name="Followed Hyperlink" xfId="56372" builtinId="9" hidden="1"/>
    <cellStyle name="Followed Hyperlink" xfId="56364" builtinId="9" hidden="1"/>
    <cellStyle name="Followed Hyperlink" xfId="56356" builtinId="9" hidden="1"/>
    <cellStyle name="Followed Hyperlink" xfId="56351" builtinId="9" hidden="1"/>
    <cellStyle name="Followed Hyperlink" xfId="56347" builtinId="9" hidden="1"/>
    <cellStyle name="Followed Hyperlink" xfId="56343" builtinId="9" hidden="1"/>
    <cellStyle name="Followed Hyperlink" xfId="56339" builtinId="9" hidden="1"/>
    <cellStyle name="Followed Hyperlink" xfId="56335" builtinId="9" hidden="1"/>
    <cellStyle name="Followed Hyperlink" xfId="56326" builtinId="9" hidden="1"/>
    <cellStyle name="Followed Hyperlink" xfId="56329" builtinId="9" hidden="1"/>
    <cellStyle name="Followed Hyperlink" xfId="56313" builtinId="9" hidden="1"/>
    <cellStyle name="Followed Hyperlink" xfId="56305" builtinId="9" hidden="1"/>
    <cellStyle name="Followed Hyperlink" xfId="56297" builtinId="9" hidden="1"/>
    <cellStyle name="Followed Hyperlink" xfId="56287" builtinId="9" hidden="1"/>
    <cellStyle name="Followed Hyperlink" xfId="56279" builtinId="9" hidden="1"/>
    <cellStyle name="Followed Hyperlink" xfId="56271" builtinId="9" hidden="1"/>
    <cellStyle name="Followed Hyperlink" xfId="56263" builtinId="9" hidden="1"/>
    <cellStyle name="Followed Hyperlink" xfId="56255" builtinId="9" hidden="1"/>
    <cellStyle name="Followed Hyperlink" xfId="56250" builtinId="9" hidden="1"/>
    <cellStyle name="Followed Hyperlink" xfId="56268" builtinId="9" hidden="1"/>
    <cellStyle name="Followed Hyperlink" xfId="56284" builtinId="9" hidden="1"/>
    <cellStyle name="Followed Hyperlink" xfId="56246" builtinId="9" hidden="1"/>
    <cellStyle name="Followed Hyperlink" xfId="56238" builtinId="9" hidden="1"/>
    <cellStyle name="Followed Hyperlink" xfId="56230" builtinId="9" hidden="1"/>
    <cellStyle name="Followed Hyperlink" xfId="56225" builtinId="9" hidden="1"/>
    <cellStyle name="Followed Hyperlink" xfId="56221" builtinId="9" hidden="1"/>
    <cellStyle name="Followed Hyperlink" xfId="56217" builtinId="9" hidden="1"/>
    <cellStyle name="Followed Hyperlink" xfId="56213" builtinId="9" hidden="1"/>
    <cellStyle name="Followed Hyperlink" xfId="56209" builtinId="9" hidden="1"/>
    <cellStyle name="Followed Hyperlink" xfId="56200" builtinId="9" hidden="1"/>
    <cellStyle name="Followed Hyperlink" xfId="56203" builtinId="9" hidden="1"/>
    <cellStyle name="Followed Hyperlink" xfId="56187" builtinId="9" hidden="1"/>
    <cellStyle name="Followed Hyperlink" xfId="56179" builtinId="9" hidden="1"/>
    <cellStyle name="Followed Hyperlink" xfId="56171" builtinId="9" hidden="1"/>
    <cellStyle name="Followed Hyperlink" xfId="56161" builtinId="9" hidden="1"/>
    <cellStyle name="Followed Hyperlink" xfId="56153" builtinId="9" hidden="1"/>
    <cellStyle name="Followed Hyperlink" xfId="56145" builtinId="9" hidden="1"/>
    <cellStyle name="Followed Hyperlink" xfId="56137" builtinId="9" hidden="1"/>
    <cellStyle name="Followed Hyperlink" xfId="56129" builtinId="9" hidden="1"/>
    <cellStyle name="Followed Hyperlink" xfId="56124" builtinId="9" hidden="1"/>
    <cellStyle name="Followed Hyperlink" xfId="56142" builtinId="9" hidden="1"/>
    <cellStyle name="Followed Hyperlink" xfId="56158" builtinId="9" hidden="1"/>
    <cellStyle name="Followed Hyperlink" xfId="56120" builtinId="9" hidden="1"/>
    <cellStyle name="Followed Hyperlink" xfId="56112" builtinId="9" hidden="1"/>
    <cellStyle name="Followed Hyperlink" xfId="56104" builtinId="9" hidden="1"/>
    <cellStyle name="Followed Hyperlink" xfId="56099" builtinId="9" hidden="1"/>
    <cellStyle name="Followed Hyperlink" xfId="56095" builtinId="9" hidden="1"/>
    <cellStyle name="Followed Hyperlink" xfId="56091" builtinId="9" hidden="1"/>
    <cellStyle name="Followed Hyperlink" xfId="56087" builtinId="9" hidden="1"/>
    <cellStyle name="Followed Hyperlink" xfId="56083" builtinId="9" hidden="1"/>
    <cellStyle name="Followed Hyperlink" xfId="56074" builtinId="9" hidden="1"/>
    <cellStyle name="Followed Hyperlink" xfId="56077" builtinId="9" hidden="1"/>
    <cellStyle name="Followed Hyperlink" xfId="56061" builtinId="9" hidden="1"/>
    <cellStyle name="Followed Hyperlink" xfId="56053" builtinId="9" hidden="1"/>
    <cellStyle name="Followed Hyperlink" xfId="56045" builtinId="9" hidden="1"/>
    <cellStyle name="Followed Hyperlink" xfId="56035" builtinId="9" hidden="1"/>
    <cellStyle name="Followed Hyperlink" xfId="56027" builtinId="9" hidden="1"/>
    <cellStyle name="Followed Hyperlink" xfId="56019" builtinId="9" hidden="1"/>
    <cellStyle name="Followed Hyperlink" xfId="56011" builtinId="9" hidden="1"/>
    <cellStyle name="Followed Hyperlink" xfId="56003" builtinId="9" hidden="1"/>
    <cellStyle name="Followed Hyperlink" xfId="55998" builtinId="9" hidden="1"/>
    <cellStyle name="Followed Hyperlink" xfId="56016" builtinId="9" hidden="1"/>
    <cellStyle name="Followed Hyperlink" xfId="56032" builtinId="9" hidden="1"/>
    <cellStyle name="Followed Hyperlink" xfId="55994" builtinId="9" hidden="1"/>
    <cellStyle name="Followed Hyperlink" xfId="55986" builtinId="9" hidden="1"/>
    <cellStyle name="Followed Hyperlink" xfId="55978" builtinId="9" hidden="1"/>
    <cellStyle name="Followed Hyperlink" xfId="55973" builtinId="9" hidden="1"/>
    <cellStyle name="Followed Hyperlink" xfId="55969" builtinId="9" hidden="1"/>
    <cellStyle name="Followed Hyperlink" xfId="55965" builtinId="9" hidden="1"/>
    <cellStyle name="Followed Hyperlink" xfId="55961" builtinId="9" hidden="1"/>
    <cellStyle name="Followed Hyperlink" xfId="55957" builtinId="9" hidden="1"/>
    <cellStyle name="Followed Hyperlink" xfId="55948" builtinId="9" hidden="1"/>
    <cellStyle name="Followed Hyperlink" xfId="55951" builtinId="9" hidden="1"/>
    <cellStyle name="Followed Hyperlink" xfId="55935" builtinId="9" hidden="1"/>
    <cellStyle name="Followed Hyperlink" xfId="55927" builtinId="9" hidden="1"/>
    <cellStyle name="Followed Hyperlink" xfId="55919" builtinId="9" hidden="1"/>
    <cellStyle name="Followed Hyperlink" xfId="55909" builtinId="9" hidden="1"/>
    <cellStyle name="Followed Hyperlink" xfId="55901" builtinId="9" hidden="1"/>
    <cellStyle name="Followed Hyperlink" xfId="55893" builtinId="9" hidden="1"/>
    <cellStyle name="Followed Hyperlink" xfId="55885" builtinId="9" hidden="1"/>
    <cellStyle name="Followed Hyperlink" xfId="55877" builtinId="9" hidden="1"/>
    <cellStyle name="Followed Hyperlink" xfId="55872" builtinId="9" hidden="1"/>
    <cellStyle name="Followed Hyperlink" xfId="55890" builtinId="9" hidden="1"/>
    <cellStyle name="Followed Hyperlink" xfId="55906" builtinId="9" hidden="1"/>
    <cellStyle name="Followed Hyperlink" xfId="55868" builtinId="9" hidden="1"/>
    <cellStyle name="Followed Hyperlink" xfId="55860" builtinId="9" hidden="1"/>
    <cellStyle name="Followed Hyperlink" xfId="55852" builtinId="9" hidden="1"/>
    <cellStyle name="Followed Hyperlink" xfId="55847" builtinId="9" hidden="1"/>
    <cellStyle name="Followed Hyperlink" xfId="55843" builtinId="9" hidden="1"/>
    <cellStyle name="Followed Hyperlink" xfId="55839" builtinId="9" hidden="1"/>
    <cellStyle name="Followed Hyperlink" xfId="55835" builtinId="9" hidden="1"/>
    <cellStyle name="Followed Hyperlink" xfId="55831" builtinId="9" hidden="1"/>
    <cellStyle name="Followed Hyperlink" xfId="55822" builtinId="9" hidden="1"/>
    <cellStyle name="Followed Hyperlink" xfId="55825" builtinId="9" hidden="1"/>
    <cellStyle name="Followed Hyperlink" xfId="55809" builtinId="9" hidden="1"/>
    <cellStyle name="Followed Hyperlink" xfId="55801" builtinId="9" hidden="1"/>
    <cellStyle name="Followed Hyperlink" xfId="55793" builtinId="9" hidden="1"/>
    <cellStyle name="Followed Hyperlink" xfId="55783" builtinId="9" hidden="1"/>
    <cellStyle name="Followed Hyperlink" xfId="55775" builtinId="9" hidden="1"/>
    <cellStyle name="Followed Hyperlink" xfId="55767" builtinId="9" hidden="1"/>
    <cellStyle name="Followed Hyperlink" xfId="55759" builtinId="9" hidden="1"/>
    <cellStyle name="Followed Hyperlink" xfId="55751" builtinId="9" hidden="1"/>
    <cellStyle name="Followed Hyperlink" xfId="55746" builtinId="9" hidden="1"/>
    <cellStyle name="Followed Hyperlink" xfId="55764" builtinId="9" hidden="1"/>
    <cellStyle name="Followed Hyperlink" xfId="55780" builtinId="9" hidden="1"/>
    <cellStyle name="Followed Hyperlink" xfId="55742" builtinId="9" hidden="1"/>
    <cellStyle name="Followed Hyperlink" xfId="55734" builtinId="9" hidden="1"/>
    <cellStyle name="Followed Hyperlink" xfId="55726" builtinId="9" hidden="1"/>
    <cellStyle name="Followed Hyperlink" xfId="55721" builtinId="9" hidden="1"/>
    <cellStyle name="Followed Hyperlink" xfId="55717" builtinId="9" hidden="1"/>
    <cellStyle name="Followed Hyperlink" xfId="55713" builtinId="9" hidden="1"/>
    <cellStyle name="Followed Hyperlink" xfId="55709" builtinId="9" hidden="1"/>
    <cellStyle name="Followed Hyperlink" xfId="55705" builtinId="9" hidden="1"/>
    <cellStyle name="Followed Hyperlink" xfId="55696" builtinId="9" hidden="1"/>
    <cellStyle name="Followed Hyperlink" xfId="55699" builtinId="9" hidden="1"/>
    <cellStyle name="Followed Hyperlink" xfId="55683" builtinId="9" hidden="1"/>
    <cellStyle name="Followed Hyperlink" xfId="55675" builtinId="9" hidden="1"/>
    <cellStyle name="Followed Hyperlink" xfId="55667" builtinId="9" hidden="1"/>
    <cellStyle name="Followed Hyperlink" xfId="55657" builtinId="9" hidden="1"/>
    <cellStyle name="Followed Hyperlink" xfId="55649" builtinId="9" hidden="1"/>
    <cellStyle name="Followed Hyperlink" xfId="55641" builtinId="9" hidden="1"/>
    <cellStyle name="Followed Hyperlink" xfId="55633" builtinId="9" hidden="1"/>
    <cellStyle name="Followed Hyperlink" xfId="55625" builtinId="9" hidden="1"/>
    <cellStyle name="Followed Hyperlink" xfId="55620" builtinId="9" hidden="1"/>
    <cellStyle name="Followed Hyperlink" xfId="55638" builtinId="9" hidden="1"/>
    <cellStyle name="Followed Hyperlink" xfId="55654" builtinId="9" hidden="1"/>
    <cellStyle name="Followed Hyperlink" xfId="55616" builtinId="9" hidden="1"/>
    <cellStyle name="Followed Hyperlink" xfId="55608" builtinId="9" hidden="1"/>
    <cellStyle name="Followed Hyperlink" xfId="55600" builtinId="9" hidden="1"/>
    <cellStyle name="Followed Hyperlink" xfId="55595" builtinId="9" hidden="1"/>
    <cellStyle name="Followed Hyperlink" xfId="55591" builtinId="9" hidden="1"/>
    <cellStyle name="Followed Hyperlink" xfId="55587" builtinId="9" hidden="1"/>
    <cellStyle name="Followed Hyperlink" xfId="55583" builtinId="9" hidden="1"/>
    <cellStyle name="Followed Hyperlink" xfId="55579" builtinId="9" hidden="1"/>
    <cellStyle name="Followed Hyperlink" xfId="55570" builtinId="9" hidden="1"/>
    <cellStyle name="Followed Hyperlink" xfId="55573" builtinId="9" hidden="1"/>
    <cellStyle name="Followed Hyperlink" xfId="55557" builtinId="9" hidden="1"/>
    <cellStyle name="Followed Hyperlink" xfId="55549" builtinId="9" hidden="1"/>
    <cellStyle name="Followed Hyperlink" xfId="55541" builtinId="9" hidden="1"/>
    <cellStyle name="Followed Hyperlink" xfId="55531" builtinId="9" hidden="1"/>
    <cellStyle name="Followed Hyperlink" xfId="55523" builtinId="9" hidden="1"/>
    <cellStyle name="Followed Hyperlink" xfId="55515" builtinId="9" hidden="1"/>
    <cellStyle name="Followed Hyperlink" xfId="55507" builtinId="9" hidden="1"/>
    <cellStyle name="Followed Hyperlink" xfId="55499" builtinId="9" hidden="1"/>
    <cellStyle name="Followed Hyperlink" xfId="55494" builtinId="9" hidden="1"/>
    <cellStyle name="Followed Hyperlink" xfId="55512" builtinId="9" hidden="1"/>
    <cellStyle name="Followed Hyperlink" xfId="55528" builtinId="9" hidden="1"/>
    <cellStyle name="Followed Hyperlink" xfId="55490" builtinId="9" hidden="1"/>
    <cellStyle name="Followed Hyperlink" xfId="55482" builtinId="9" hidden="1"/>
    <cellStyle name="Followed Hyperlink" xfId="55474" builtinId="9" hidden="1"/>
    <cellStyle name="Followed Hyperlink" xfId="55469" builtinId="9" hidden="1"/>
    <cellStyle name="Followed Hyperlink" xfId="55465" builtinId="9" hidden="1"/>
    <cellStyle name="Followed Hyperlink" xfId="55461" builtinId="9" hidden="1"/>
    <cellStyle name="Followed Hyperlink" xfId="55457" builtinId="9" hidden="1"/>
    <cellStyle name="Followed Hyperlink" xfId="55453" builtinId="9" hidden="1"/>
    <cellStyle name="Followed Hyperlink" xfId="55444" builtinId="9" hidden="1"/>
    <cellStyle name="Followed Hyperlink" xfId="55447" builtinId="9" hidden="1"/>
    <cellStyle name="Followed Hyperlink" xfId="55431" builtinId="9" hidden="1"/>
    <cellStyle name="Followed Hyperlink" xfId="55423" builtinId="9" hidden="1"/>
    <cellStyle name="Followed Hyperlink" xfId="55415" builtinId="9" hidden="1"/>
    <cellStyle name="Followed Hyperlink" xfId="55405" builtinId="9" hidden="1"/>
    <cellStyle name="Followed Hyperlink" xfId="55397" builtinId="9" hidden="1"/>
    <cellStyle name="Followed Hyperlink" xfId="55389" builtinId="9" hidden="1"/>
    <cellStyle name="Followed Hyperlink" xfId="55381" builtinId="9" hidden="1"/>
    <cellStyle name="Followed Hyperlink" xfId="55373" builtinId="9" hidden="1"/>
    <cellStyle name="Followed Hyperlink" xfId="55368" builtinId="9" hidden="1"/>
    <cellStyle name="Followed Hyperlink" xfId="55386" builtinId="9" hidden="1"/>
    <cellStyle name="Followed Hyperlink" xfId="55402" builtinId="9" hidden="1"/>
    <cellStyle name="Followed Hyperlink" xfId="55364" builtinId="9" hidden="1"/>
    <cellStyle name="Followed Hyperlink" xfId="55356" builtinId="9" hidden="1"/>
    <cellStyle name="Followed Hyperlink" xfId="55348" builtinId="9" hidden="1"/>
    <cellStyle name="Followed Hyperlink" xfId="55343" builtinId="9" hidden="1"/>
    <cellStyle name="Followed Hyperlink" xfId="55339" builtinId="9" hidden="1"/>
    <cellStyle name="Followed Hyperlink" xfId="55335" builtinId="9" hidden="1"/>
    <cellStyle name="Followed Hyperlink" xfId="55331" builtinId="9" hidden="1"/>
    <cellStyle name="Followed Hyperlink" xfId="55327" builtinId="9" hidden="1"/>
    <cellStyle name="Followed Hyperlink" xfId="55318" builtinId="9" hidden="1"/>
    <cellStyle name="Followed Hyperlink" xfId="55321" builtinId="9" hidden="1"/>
    <cellStyle name="Followed Hyperlink" xfId="55305" builtinId="9" hidden="1"/>
    <cellStyle name="Followed Hyperlink" xfId="55297" builtinId="9" hidden="1"/>
    <cellStyle name="Followed Hyperlink" xfId="55289" builtinId="9" hidden="1"/>
    <cellStyle name="Followed Hyperlink" xfId="55279" builtinId="9" hidden="1"/>
    <cellStyle name="Followed Hyperlink" xfId="55271" builtinId="9" hidden="1"/>
    <cellStyle name="Followed Hyperlink" xfId="55263" builtinId="9" hidden="1"/>
    <cellStyle name="Followed Hyperlink" xfId="55255" builtinId="9" hidden="1"/>
    <cellStyle name="Followed Hyperlink" xfId="55247" builtinId="9" hidden="1"/>
    <cellStyle name="Followed Hyperlink" xfId="55242" builtinId="9" hidden="1"/>
    <cellStyle name="Followed Hyperlink" xfId="55260" builtinId="9" hidden="1"/>
    <cellStyle name="Followed Hyperlink" xfId="55276" builtinId="9" hidden="1"/>
    <cellStyle name="Followed Hyperlink" xfId="55238" builtinId="9" hidden="1"/>
    <cellStyle name="Followed Hyperlink" xfId="55230" builtinId="9" hidden="1"/>
    <cellStyle name="Followed Hyperlink" xfId="55222" builtinId="9" hidden="1"/>
    <cellStyle name="Followed Hyperlink" xfId="55217" builtinId="9" hidden="1"/>
    <cellStyle name="Followed Hyperlink" xfId="55213" builtinId="9" hidden="1"/>
    <cellStyle name="Followed Hyperlink" xfId="55209" builtinId="9" hidden="1"/>
    <cellStyle name="Followed Hyperlink" xfId="55205" builtinId="9" hidden="1"/>
    <cellStyle name="Followed Hyperlink" xfId="55201" builtinId="9" hidden="1"/>
    <cellStyle name="Followed Hyperlink" xfId="55192" builtinId="9" hidden="1"/>
    <cellStyle name="Followed Hyperlink" xfId="55195" builtinId="9" hidden="1"/>
    <cellStyle name="Followed Hyperlink" xfId="55179" builtinId="9" hidden="1"/>
    <cellStyle name="Followed Hyperlink" xfId="55171" builtinId="9" hidden="1"/>
    <cellStyle name="Followed Hyperlink" xfId="55163" builtinId="9" hidden="1"/>
    <cellStyle name="Followed Hyperlink" xfId="55153" builtinId="9" hidden="1"/>
    <cellStyle name="Followed Hyperlink" xfId="55145" builtinId="9" hidden="1"/>
    <cellStyle name="Followed Hyperlink" xfId="55137" builtinId="9" hidden="1"/>
    <cellStyle name="Followed Hyperlink" xfId="55129" builtinId="9" hidden="1"/>
    <cellStyle name="Followed Hyperlink" xfId="55121" builtinId="9" hidden="1"/>
    <cellStyle name="Followed Hyperlink" xfId="55116" builtinId="9" hidden="1"/>
    <cellStyle name="Followed Hyperlink" xfId="55134" builtinId="9" hidden="1"/>
    <cellStyle name="Followed Hyperlink" xfId="55150" builtinId="9" hidden="1"/>
    <cellStyle name="Followed Hyperlink" xfId="55112" builtinId="9" hidden="1"/>
    <cellStyle name="Followed Hyperlink" xfId="55104" builtinId="9" hidden="1"/>
    <cellStyle name="Followed Hyperlink" xfId="55096" builtinId="9" hidden="1"/>
    <cellStyle name="Followed Hyperlink" xfId="55091" builtinId="9" hidden="1"/>
    <cellStyle name="Followed Hyperlink" xfId="55087" builtinId="9" hidden="1"/>
    <cellStyle name="Followed Hyperlink" xfId="55083" builtinId="9" hidden="1"/>
    <cellStyle name="Followed Hyperlink" xfId="55079" builtinId="9" hidden="1"/>
    <cellStyle name="Followed Hyperlink" xfId="55075" builtinId="9" hidden="1"/>
    <cellStyle name="Followed Hyperlink" xfId="55066" builtinId="9" hidden="1"/>
    <cellStyle name="Followed Hyperlink" xfId="55069" builtinId="9" hidden="1"/>
    <cellStyle name="Followed Hyperlink" xfId="55053" builtinId="9" hidden="1"/>
    <cellStyle name="Followed Hyperlink" xfId="55045" builtinId="9" hidden="1"/>
    <cellStyle name="Followed Hyperlink" xfId="55037" builtinId="9" hidden="1"/>
    <cellStyle name="Followed Hyperlink" xfId="55027" builtinId="9" hidden="1"/>
    <cellStyle name="Followed Hyperlink" xfId="55019" builtinId="9" hidden="1"/>
    <cellStyle name="Followed Hyperlink" xfId="55011" builtinId="9" hidden="1"/>
    <cellStyle name="Followed Hyperlink" xfId="55003" builtinId="9" hidden="1"/>
    <cellStyle name="Followed Hyperlink" xfId="54995" builtinId="9" hidden="1"/>
    <cellStyle name="Followed Hyperlink" xfId="54990" builtinId="9" hidden="1"/>
    <cellStyle name="Followed Hyperlink" xfId="55008" builtinId="9" hidden="1"/>
    <cellStyle name="Followed Hyperlink" xfId="55024" builtinId="9" hidden="1"/>
    <cellStyle name="Followed Hyperlink" xfId="54986" builtinId="9" hidden="1"/>
    <cellStyle name="Followed Hyperlink" xfId="54978" builtinId="9" hidden="1"/>
    <cellStyle name="Followed Hyperlink" xfId="54970" builtinId="9" hidden="1"/>
    <cellStyle name="Followed Hyperlink" xfId="54965" builtinId="9" hidden="1"/>
    <cellStyle name="Followed Hyperlink" xfId="54961" builtinId="9" hidden="1"/>
    <cellStyle name="Followed Hyperlink" xfId="54957" builtinId="9" hidden="1"/>
    <cellStyle name="Followed Hyperlink" xfId="54953" builtinId="9" hidden="1"/>
    <cellStyle name="Followed Hyperlink" xfId="54949" builtinId="9" hidden="1"/>
    <cellStyle name="Followed Hyperlink" xfId="54940" builtinId="9" hidden="1"/>
    <cellStyle name="Followed Hyperlink" xfId="54943" builtinId="9" hidden="1"/>
    <cellStyle name="Followed Hyperlink" xfId="54927" builtinId="9" hidden="1"/>
    <cellStyle name="Followed Hyperlink" xfId="54919" builtinId="9" hidden="1"/>
    <cellStyle name="Followed Hyperlink" xfId="54911" builtinId="9" hidden="1"/>
    <cellStyle name="Followed Hyperlink" xfId="54901" builtinId="9" hidden="1"/>
    <cellStyle name="Followed Hyperlink" xfId="54893" builtinId="9" hidden="1"/>
    <cellStyle name="Followed Hyperlink" xfId="54885" builtinId="9" hidden="1"/>
    <cellStyle name="Followed Hyperlink" xfId="54877" builtinId="9" hidden="1"/>
    <cellStyle name="Followed Hyperlink" xfId="54869" builtinId="9" hidden="1"/>
    <cellStyle name="Followed Hyperlink" xfId="54864" builtinId="9" hidden="1"/>
    <cellStyle name="Followed Hyperlink" xfId="54882" builtinId="9" hidden="1"/>
    <cellStyle name="Followed Hyperlink" xfId="54898" builtinId="9" hidden="1"/>
    <cellStyle name="Followed Hyperlink" xfId="54860" builtinId="9" hidden="1"/>
    <cellStyle name="Followed Hyperlink" xfId="54852" builtinId="9" hidden="1"/>
    <cellStyle name="Followed Hyperlink" xfId="54844" builtinId="9" hidden="1"/>
    <cellStyle name="Followed Hyperlink" xfId="54839" builtinId="9" hidden="1"/>
    <cellStyle name="Followed Hyperlink" xfId="54835" builtinId="9" hidden="1"/>
    <cellStyle name="Followed Hyperlink" xfId="54831" builtinId="9" hidden="1"/>
    <cellStyle name="Followed Hyperlink" xfId="54827" builtinId="9" hidden="1"/>
    <cellStyle name="Followed Hyperlink" xfId="54823" builtinId="9" hidden="1"/>
    <cellStyle name="Followed Hyperlink" xfId="54814" builtinId="9" hidden="1"/>
    <cellStyle name="Followed Hyperlink" xfId="54817" builtinId="9" hidden="1"/>
    <cellStyle name="Followed Hyperlink" xfId="54801" builtinId="9" hidden="1"/>
    <cellStyle name="Followed Hyperlink" xfId="54793" builtinId="9" hidden="1"/>
    <cellStyle name="Followed Hyperlink" xfId="54785" builtinId="9" hidden="1"/>
    <cellStyle name="Followed Hyperlink" xfId="54775" builtinId="9" hidden="1"/>
    <cellStyle name="Followed Hyperlink" xfId="54767" builtinId="9" hidden="1"/>
    <cellStyle name="Followed Hyperlink" xfId="54759" builtinId="9" hidden="1"/>
    <cellStyle name="Followed Hyperlink" xfId="54751" builtinId="9" hidden="1"/>
    <cellStyle name="Followed Hyperlink" xfId="54743" builtinId="9" hidden="1"/>
    <cellStyle name="Followed Hyperlink" xfId="54738" builtinId="9" hidden="1"/>
    <cellStyle name="Followed Hyperlink" xfId="54756" builtinId="9" hidden="1"/>
    <cellStyle name="Followed Hyperlink" xfId="54772" builtinId="9" hidden="1"/>
    <cellStyle name="Followed Hyperlink" xfId="54734" builtinId="9" hidden="1"/>
    <cellStyle name="Followed Hyperlink" xfId="54726" builtinId="9" hidden="1"/>
    <cellStyle name="Followed Hyperlink" xfId="54718" builtinId="9" hidden="1"/>
    <cellStyle name="Followed Hyperlink" xfId="54713" builtinId="9" hidden="1"/>
    <cellStyle name="Followed Hyperlink" xfId="54709" builtinId="9" hidden="1"/>
    <cellStyle name="Followed Hyperlink" xfId="54705" builtinId="9" hidden="1"/>
    <cellStyle name="Followed Hyperlink" xfId="54701" builtinId="9" hidden="1"/>
    <cellStyle name="Followed Hyperlink" xfId="54697" builtinId="9" hidden="1"/>
    <cellStyle name="Followed Hyperlink" xfId="54688" builtinId="9" hidden="1"/>
    <cellStyle name="Followed Hyperlink" xfId="54691" builtinId="9" hidden="1"/>
    <cellStyle name="Followed Hyperlink" xfId="54675" builtinId="9" hidden="1"/>
    <cellStyle name="Followed Hyperlink" xfId="54667" builtinId="9" hidden="1"/>
    <cellStyle name="Followed Hyperlink" xfId="54659" builtinId="9" hidden="1"/>
    <cellStyle name="Followed Hyperlink" xfId="54649" builtinId="9" hidden="1"/>
    <cellStyle name="Followed Hyperlink" xfId="54641" builtinId="9" hidden="1"/>
    <cellStyle name="Followed Hyperlink" xfId="54633" builtinId="9" hidden="1"/>
    <cellStyle name="Followed Hyperlink" xfId="54625" builtinId="9" hidden="1"/>
    <cellStyle name="Followed Hyperlink" xfId="54617" builtinId="9" hidden="1"/>
    <cellStyle name="Followed Hyperlink" xfId="54612" builtinId="9" hidden="1"/>
    <cellStyle name="Followed Hyperlink" xfId="54630" builtinId="9" hidden="1"/>
    <cellStyle name="Followed Hyperlink" xfId="54646" builtinId="9" hidden="1"/>
    <cellStyle name="Followed Hyperlink" xfId="54608" builtinId="9" hidden="1"/>
    <cellStyle name="Followed Hyperlink" xfId="54600" builtinId="9" hidden="1"/>
    <cellStyle name="Followed Hyperlink" xfId="54592" builtinId="9" hidden="1"/>
    <cellStyle name="Followed Hyperlink" xfId="54587" builtinId="9" hidden="1"/>
    <cellStyle name="Followed Hyperlink" xfId="54583" builtinId="9" hidden="1"/>
    <cellStyle name="Followed Hyperlink" xfId="54579" builtinId="9" hidden="1"/>
    <cellStyle name="Followed Hyperlink" xfId="54575" builtinId="9" hidden="1"/>
    <cellStyle name="Followed Hyperlink" xfId="54571" builtinId="9" hidden="1"/>
    <cellStyle name="Followed Hyperlink" xfId="54562" builtinId="9" hidden="1"/>
    <cellStyle name="Followed Hyperlink" xfId="54565" builtinId="9" hidden="1"/>
    <cellStyle name="Followed Hyperlink" xfId="54549" builtinId="9" hidden="1"/>
    <cellStyle name="Followed Hyperlink" xfId="54541" builtinId="9" hidden="1"/>
    <cellStyle name="Followed Hyperlink" xfId="54533" builtinId="9" hidden="1"/>
    <cellStyle name="Followed Hyperlink" xfId="54523" builtinId="9" hidden="1"/>
    <cellStyle name="Followed Hyperlink" xfId="54515" builtinId="9" hidden="1"/>
    <cellStyle name="Followed Hyperlink" xfId="54507" builtinId="9" hidden="1"/>
    <cellStyle name="Followed Hyperlink" xfId="54499" builtinId="9" hidden="1"/>
    <cellStyle name="Followed Hyperlink" xfId="54491" builtinId="9" hidden="1"/>
    <cellStyle name="Followed Hyperlink" xfId="54486" builtinId="9" hidden="1"/>
    <cellStyle name="Followed Hyperlink" xfId="54504" builtinId="9" hidden="1"/>
    <cellStyle name="Followed Hyperlink" xfId="54520" builtinId="9" hidden="1"/>
    <cellStyle name="Followed Hyperlink" xfId="54482" builtinId="9" hidden="1"/>
    <cellStyle name="Followed Hyperlink" xfId="54474" builtinId="9" hidden="1"/>
    <cellStyle name="Followed Hyperlink" xfId="54466" builtinId="9" hidden="1"/>
    <cellStyle name="Followed Hyperlink" xfId="54461" builtinId="9" hidden="1"/>
    <cellStyle name="Followed Hyperlink" xfId="54457" builtinId="9" hidden="1"/>
    <cellStyle name="Followed Hyperlink" xfId="54453" builtinId="9" hidden="1"/>
    <cellStyle name="Followed Hyperlink" xfId="54449" builtinId="9" hidden="1"/>
    <cellStyle name="Followed Hyperlink" xfId="54445" builtinId="9" hidden="1"/>
    <cellStyle name="Followed Hyperlink" xfId="54436" builtinId="9" hidden="1"/>
    <cellStyle name="Followed Hyperlink" xfId="54439" builtinId="9" hidden="1"/>
    <cellStyle name="Followed Hyperlink" xfId="54423" builtinId="9" hidden="1"/>
    <cellStyle name="Followed Hyperlink" xfId="54415" builtinId="9" hidden="1"/>
    <cellStyle name="Followed Hyperlink" xfId="54407" builtinId="9" hidden="1"/>
    <cellStyle name="Followed Hyperlink" xfId="54397" builtinId="9" hidden="1"/>
    <cellStyle name="Followed Hyperlink" xfId="54389" builtinId="9" hidden="1"/>
    <cellStyle name="Followed Hyperlink" xfId="54381" builtinId="9" hidden="1"/>
    <cellStyle name="Followed Hyperlink" xfId="54373" builtinId="9" hidden="1"/>
    <cellStyle name="Followed Hyperlink" xfId="54365" builtinId="9" hidden="1"/>
    <cellStyle name="Followed Hyperlink" xfId="54360" builtinId="9" hidden="1"/>
    <cellStyle name="Followed Hyperlink" xfId="54378" builtinId="9" hidden="1"/>
    <cellStyle name="Followed Hyperlink" xfId="54394" builtinId="9" hidden="1"/>
    <cellStyle name="Followed Hyperlink" xfId="54356" builtinId="9" hidden="1"/>
    <cellStyle name="Followed Hyperlink" xfId="54348" builtinId="9" hidden="1"/>
    <cellStyle name="Followed Hyperlink" xfId="54340" builtinId="9" hidden="1"/>
    <cellStyle name="Followed Hyperlink" xfId="54335" builtinId="9" hidden="1"/>
    <cellStyle name="Followed Hyperlink" xfId="54331" builtinId="9" hidden="1"/>
    <cellStyle name="Followed Hyperlink" xfId="54327" builtinId="9" hidden="1"/>
    <cellStyle name="Followed Hyperlink" xfId="54323" builtinId="9" hidden="1"/>
    <cellStyle name="Followed Hyperlink" xfId="54319" builtinId="9" hidden="1"/>
    <cellStyle name="Followed Hyperlink" xfId="54310" builtinId="9" hidden="1"/>
    <cellStyle name="Followed Hyperlink" xfId="54313" builtinId="9" hidden="1"/>
    <cellStyle name="Followed Hyperlink" xfId="54297" builtinId="9" hidden="1"/>
    <cellStyle name="Followed Hyperlink" xfId="54289" builtinId="9" hidden="1"/>
    <cellStyle name="Followed Hyperlink" xfId="54281" builtinId="9" hidden="1"/>
    <cellStyle name="Followed Hyperlink" xfId="54271" builtinId="9" hidden="1"/>
    <cellStyle name="Followed Hyperlink" xfId="54263" builtinId="9" hidden="1"/>
    <cellStyle name="Followed Hyperlink" xfId="54255" builtinId="9" hidden="1"/>
    <cellStyle name="Followed Hyperlink" xfId="54247" builtinId="9" hidden="1"/>
    <cellStyle name="Followed Hyperlink" xfId="54239" builtinId="9" hidden="1"/>
    <cellStyle name="Followed Hyperlink" xfId="54234" builtinId="9" hidden="1"/>
    <cellStyle name="Followed Hyperlink" xfId="54252" builtinId="9" hidden="1"/>
    <cellStyle name="Followed Hyperlink" xfId="54268" builtinId="9" hidden="1"/>
    <cellStyle name="Followed Hyperlink" xfId="54230" builtinId="9" hidden="1"/>
    <cellStyle name="Followed Hyperlink" xfId="54222" builtinId="9" hidden="1"/>
    <cellStyle name="Followed Hyperlink" xfId="54214" builtinId="9" hidden="1"/>
    <cellStyle name="Followed Hyperlink" xfId="54209" builtinId="9" hidden="1"/>
    <cellStyle name="Followed Hyperlink" xfId="54205" builtinId="9" hidden="1"/>
    <cellStyle name="Followed Hyperlink" xfId="54201" builtinId="9" hidden="1"/>
    <cellStyle name="Followed Hyperlink" xfId="54197" builtinId="9" hidden="1"/>
    <cellStyle name="Followed Hyperlink" xfId="54193" builtinId="9" hidden="1"/>
    <cellStyle name="Followed Hyperlink" xfId="54184" builtinId="9" hidden="1"/>
    <cellStyle name="Followed Hyperlink" xfId="54187" builtinId="9" hidden="1"/>
    <cellStyle name="Followed Hyperlink" xfId="54171" builtinId="9" hidden="1"/>
    <cellStyle name="Followed Hyperlink" xfId="54163" builtinId="9" hidden="1"/>
    <cellStyle name="Followed Hyperlink" xfId="54155" builtinId="9" hidden="1"/>
    <cellStyle name="Followed Hyperlink" xfId="54145" builtinId="9" hidden="1"/>
    <cellStyle name="Followed Hyperlink" xfId="54137" builtinId="9" hidden="1"/>
    <cellStyle name="Followed Hyperlink" xfId="54129" builtinId="9" hidden="1"/>
    <cellStyle name="Followed Hyperlink" xfId="54121" builtinId="9" hidden="1"/>
    <cellStyle name="Followed Hyperlink" xfId="54113" builtinId="9" hidden="1"/>
    <cellStyle name="Followed Hyperlink" xfId="54108" builtinId="9" hidden="1"/>
    <cellStyle name="Followed Hyperlink" xfId="54126" builtinId="9" hidden="1"/>
    <cellStyle name="Followed Hyperlink" xfId="54142" builtinId="9" hidden="1"/>
    <cellStyle name="Followed Hyperlink" xfId="54104" builtinId="9" hidden="1"/>
    <cellStyle name="Followed Hyperlink" xfId="54096" builtinId="9" hidden="1"/>
    <cellStyle name="Followed Hyperlink" xfId="54088" builtinId="9" hidden="1"/>
    <cellStyle name="Followed Hyperlink" xfId="54083" builtinId="9" hidden="1"/>
    <cellStyle name="Followed Hyperlink" xfId="54079" builtinId="9" hidden="1"/>
    <cellStyle name="Followed Hyperlink" xfId="54075" builtinId="9" hidden="1"/>
    <cellStyle name="Followed Hyperlink" xfId="54071" builtinId="9" hidden="1"/>
    <cellStyle name="Followed Hyperlink" xfId="54067" builtinId="9" hidden="1"/>
    <cellStyle name="Followed Hyperlink" xfId="54058" builtinId="9" hidden="1"/>
    <cellStyle name="Followed Hyperlink" xfId="54061" builtinId="9" hidden="1"/>
    <cellStyle name="Followed Hyperlink" xfId="54045" builtinId="9" hidden="1"/>
    <cellStyle name="Followed Hyperlink" xfId="54037" builtinId="9" hidden="1"/>
    <cellStyle name="Followed Hyperlink" xfId="54029" builtinId="9" hidden="1"/>
    <cellStyle name="Followed Hyperlink" xfId="54019" builtinId="9" hidden="1"/>
    <cellStyle name="Followed Hyperlink" xfId="54011" builtinId="9" hidden="1"/>
    <cellStyle name="Followed Hyperlink" xfId="54003" builtinId="9" hidden="1"/>
    <cellStyle name="Followed Hyperlink" xfId="53995" builtinId="9" hidden="1"/>
    <cellStyle name="Followed Hyperlink" xfId="53987" builtinId="9" hidden="1"/>
    <cellStyle name="Followed Hyperlink" xfId="53982" builtinId="9" hidden="1"/>
    <cellStyle name="Followed Hyperlink" xfId="54000" builtinId="9" hidden="1"/>
    <cellStyle name="Followed Hyperlink" xfId="54016" builtinId="9" hidden="1"/>
    <cellStyle name="Followed Hyperlink" xfId="53978" builtinId="9" hidden="1"/>
    <cellStyle name="Followed Hyperlink" xfId="53970" builtinId="9" hidden="1"/>
    <cellStyle name="Followed Hyperlink" xfId="53962" builtinId="9" hidden="1"/>
    <cellStyle name="Followed Hyperlink" xfId="53957" builtinId="9" hidden="1"/>
    <cellStyle name="Followed Hyperlink" xfId="53953" builtinId="9" hidden="1"/>
    <cellStyle name="Followed Hyperlink" xfId="53949" builtinId="9" hidden="1"/>
    <cellStyle name="Followed Hyperlink" xfId="53945" builtinId="9" hidden="1"/>
    <cellStyle name="Followed Hyperlink" xfId="53941" builtinId="9" hidden="1"/>
    <cellStyle name="Followed Hyperlink" xfId="53932" builtinId="9" hidden="1"/>
    <cellStyle name="Followed Hyperlink" xfId="53935" builtinId="9" hidden="1"/>
    <cellStyle name="Followed Hyperlink" xfId="53919" builtinId="9" hidden="1"/>
    <cellStyle name="Followed Hyperlink" xfId="53911" builtinId="9" hidden="1"/>
    <cellStyle name="Followed Hyperlink" xfId="53903" builtinId="9" hidden="1"/>
    <cellStyle name="Followed Hyperlink" xfId="53893" builtinId="9" hidden="1"/>
    <cellStyle name="Followed Hyperlink" xfId="53885" builtinId="9" hidden="1"/>
    <cellStyle name="Followed Hyperlink" xfId="53877" builtinId="9" hidden="1"/>
    <cellStyle name="Followed Hyperlink" xfId="53869" builtinId="9" hidden="1"/>
    <cellStyle name="Followed Hyperlink" xfId="53861" builtinId="9" hidden="1"/>
    <cellStyle name="Followed Hyperlink" xfId="53856" builtinId="9" hidden="1"/>
    <cellStyle name="Followed Hyperlink" xfId="53874" builtinId="9" hidden="1"/>
    <cellStyle name="Followed Hyperlink" xfId="53890" builtinId="9" hidden="1"/>
    <cellStyle name="Followed Hyperlink" xfId="53852" builtinId="9" hidden="1"/>
    <cellStyle name="Followed Hyperlink" xfId="53844" builtinId="9" hidden="1"/>
    <cellStyle name="Followed Hyperlink" xfId="53836" builtinId="9" hidden="1"/>
    <cellStyle name="Followed Hyperlink" xfId="53831" builtinId="9" hidden="1"/>
    <cellStyle name="Followed Hyperlink" xfId="53827" builtinId="9" hidden="1"/>
    <cellStyle name="Followed Hyperlink" xfId="53823" builtinId="9" hidden="1"/>
    <cellStyle name="Followed Hyperlink" xfId="53819" builtinId="9" hidden="1"/>
    <cellStyle name="Followed Hyperlink" xfId="53815" builtinId="9" hidden="1"/>
    <cellStyle name="Followed Hyperlink" xfId="53806" builtinId="9" hidden="1"/>
    <cellStyle name="Followed Hyperlink" xfId="53809" builtinId="9" hidden="1"/>
    <cellStyle name="Followed Hyperlink" xfId="53793" builtinId="9" hidden="1"/>
    <cellStyle name="Followed Hyperlink" xfId="53785" builtinId="9" hidden="1"/>
    <cellStyle name="Followed Hyperlink" xfId="53777" builtinId="9" hidden="1"/>
    <cellStyle name="Followed Hyperlink" xfId="53767" builtinId="9" hidden="1"/>
    <cellStyle name="Followed Hyperlink" xfId="53759" builtinId="9" hidden="1"/>
    <cellStyle name="Followed Hyperlink" xfId="53751" builtinId="9" hidden="1"/>
    <cellStyle name="Followed Hyperlink" xfId="53743" builtinId="9" hidden="1"/>
    <cellStyle name="Followed Hyperlink" xfId="53735" builtinId="9" hidden="1"/>
    <cellStyle name="Followed Hyperlink" xfId="53730" builtinId="9" hidden="1"/>
    <cellStyle name="Followed Hyperlink" xfId="53748" builtinId="9" hidden="1"/>
    <cellStyle name="Followed Hyperlink" xfId="53764" builtinId="9" hidden="1"/>
    <cellStyle name="Followed Hyperlink" xfId="53726" builtinId="9" hidden="1"/>
    <cellStyle name="Followed Hyperlink" xfId="53718" builtinId="9" hidden="1"/>
    <cellStyle name="Followed Hyperlink" xfId="53710" builtinId="9" hidden="1"/>
    <cellStyle name="Followed Hyperlink" xfId="53705" builtinId="9" hidden="1"/>
    <cellStyle name="Followed Hyperlink" xfId="53701" builtinId="9" hidden="1"/>
    <cellStyle name="Followed Hyperlink" xfId="53697" builtinId="9" hidden="1"/>
    <cellStyle name="Followed Hyperlink" xfId="53693" builtinId="9" hidden="1"/>
    <cellStyle name="Followed Hyperlink" xfId="53689" builtinId="9" hidden="1"/>
    <cellStyle name="Followed Hyperlink" xfId="53680" builtinId="9" hidden="1"/>
    <cellStyle name="Followed Hyperlink" xfId="53683" builtinId="9" hidden="1"/>
    <cellStyle name="Followed Hyperlink" xfId="53667" builtinId="9" hidden="1"/>
    <cellStyle name="Followed Hyperlink" xfId="53659" builtinId="9" hidden="1"/>
    <cellStyle name="Followed Hyperlink" xfId="53651" builtinId="9" hidden="1"/>
    <cellStyle name="Followed Hyperlink" xfId="53641" builtinId="9" hidden="1"/>
    <cellStyle name="Followed Hyperlink" xfId="53633" builtinId="9" hidden="1"/>
    <cellStyle name="Followed Hyperlink" xfId="53625" builtinId="9" hidden="1"/>
    <cellStyle name="Followed Hyperlink" xfId="53617" builtinId="9" hidden="1"/>
    <cellStyle name="Followed Hyperlink" xfId="53609" builtinId="9" hidden="1"/>
    <cellStyle name="Followed Hyperlink" xfId="53604" builtinId="9" hidden="1"/>
    <cellStyle name="Followed Hyperlink" xfId="53622" builtinId="9" hidden="1"/>
    <cellStyle name="Followed Hyperlink" xfId="53638" builtinId="9" hidden="1"/>
    <cellStyle name="Followed Hyperlink" xfId="53600" builtinId="9" hidden="1"/>
    <cellStyle name="Followed Hyperlink" xfId="53592" builtinId="9" hidden="1"/>
    <cellStyle name="Followed Hyperlink" xfId="53584" builtinId="9" hidden="1"/>
    <cellStyle name="Followed Hyperlink" xfId="53579" builtinId="9" hidden="1"/>
    <cellStyle name="Followed Hyperlink" xfId="53575" builtinId="9" hidden="1"/>
    <cellStyle name="Followed Hyperlink" xfId="53571" builtinId="9" hidden="1"/>
    <cellStyle name="Followed Hyperlink" xfId="53567" builtinId="9" hidden="1"/>
    <cellStyle name="Followed Hyperlink" xfId="53563" builtinId="9" hidden="1"/>
    <cellStyle name="Followed Hyperlink" xfId="53554" builtinId="9" hidden="1"/>
    <cellStyle name="Followed Hyperlink" xfId="53557" builtinId="9" hidden="1"/>
    <cellStyle name="Followed Hyperlink" xfId="53541" builtinId="9" hidden="1"/>
    <cellStyle name="Followed Hyperlink" xfId="53533" builtinId="9" hidden="1"/>
    <cellStyle name="Followed Hyperlink" xfId="53525" builtinId="9" hidden="1"/>
    <cellStyle name="Followed Hyperlink" xfId="53515" builtinId="9" hidden="1"/>
    <cellStyle name="Followed Hyperlink" xfId="53507" builtinId="9" hidden="1"/>
    <cellStyle name="Followed Hyperlink" xfId="53499" builtinId="9" hidden="1"/>
    <cellStyle name="Followed Hyperlink" xfId="53491" builtinId="9" hidden="1"/>
    <cellStyle name="Followed Hyperlink" xfId="53483" builtinId="9" hidden="1"/>
    <cellStyle name="Followed Hyperlink" xfId="53478" builtinId="9" hidden="1"/>
    <cellStyle name="Followed Hyperlink" xfId="53496" builtinId="9" hidden="1"/>
    <cellStyle name="Followed Hyperlink" xfId="53512" builtinId="9" hidden="1"/>
    <cellStyle name="Followed Hyperlink" xfId="53474" builtinId="9" hidden="1"/>
    <cellStyle name="Followed Hyperlink" xfId="53466" builtinId="9" hidden="1"/>
    <cellStyle name="Followed Hyperlink" xfId="53458" builtinId="9" hidden="1"/>
    <cellStyle name="Followed Hyperlink" xfId="53453" builtinId="9" hidden="1"/>
    <cellStyle name="Followed Hyperlink" xfId="53449" builtinId="9" hidden="1"/>
    <cellStyle name="Followed Hyperlink" xfId="53445" builtinId="9" hidden="1"/>
    <cellStyle name="Followed Hyperlink" xfId="53441" builtinId="9" hidden="1"/>
    <cellStyle name="Followed Hyperlink" xfId="53437" builtinId="9" hidden="1"/>
    <cellStyle name="Followed Hyperlink" xfId="53428" builtinId="9" hidden="1"/>
    <cellStyle name="Followed Hyperlink" xfId="53431" builtinId="9" hidden="1"/>
    <cellStyle name="Followed Hyperlink" xfId="53415" builtinId="9" hidden="1"/>
    <cellStyle name="Followed Hyperlink" xfId="53407" builtinId="9" hidden="1"/>
    <cellStyle name="Followed Hyperlink" xfId="53399" builtinId="9" hidden="1"/>
    <cellStyle name="Followed Hyperlink" xfId="53389" builtinId="9" hidden="1"/>
    <cellStyle name="Followed Hyperlink" xfId="53381" builtinId="9" hidden="1"/>
    <cellStyle name="Followed Hyperlink" xfId="53373" builtinId="9" hidden="1"/>
    <cellStyle name="Followed Hyperlink" xfId="53365" builtinId="9" hidden="1"/>
    <cellStyle name="Followed Hyperlink" xfId="53357" builtinId="9" hidden="1"/>
    <cellStyle name="Followed Hyperlink" xfId="53352" builtinId="9" hidden="1"/>
    <cellStyle name="Followed Hyperlink" xfId="53370" builtinId="9" hidden="1"/>
    <cellStyle name="Followed Hyperlink" xfId="53386" builtinId="9" hidden="1"/>
    <cellStyle name="Followed Hyperlink" xfId="53348" builtinId="9" hidden="1"/>
    <cellStyle name="Followed Hyperlink" xfId="53340" builtinId="9" hidden="1"/>
    <cellStyle name="Followed Hyperlink" xfId="53332" builtinId="9" hidden="1"/>
    <cellStyle name="Followed Hyperlink" xfId="53327" builtinId="9" hidden="1"/>
    <cellStyle name="Followed Hyperlink" xfId="53323" builtinId="9" hidden="1"/>
    <cellStyle name="Followed Hyperlink" xfId="53319" builtinId="9" hidden="1"/>
    <cellStyle name="Followed Hyperlink" xfId="53315" builtinId="9" hidden="1"/>
    <cellStyle name="Followed Hyperlink" xfId="53311" builtinId="9" hidden="1"/>
    <cellStyle name="Followed Hyperlink" xfId="53302" builtinId="9" hidden="1"/>
    <cellStyle name="Followed Hyperlink" xfId="53305" builtinId="9" hidden="1"/>
    <cellStyle name="Followed Hyperlink" xfId="53289" builtinId="9" hidden="1"/>
    <cellStyle name="Followed Hyperlink" xfId="53281" builtinId="9" hidden="1"/>
    <cellStyle name="Followed Hyperlink" xfId="53273" builtinId="9" hidden="1"/>
    <cellStyle name="Followed Hyperlink" xfId="53263" builtinId="9" hidden="1"/>
    <cellStyle name="Followed Hyperlink" xfId="53255" builtinId="9" hidden="1"/>
    <cellStyle name="Followed Hyperlink" xfId="53247" builtinId="9" hidden="1"/>
    <cellStyle name="Followed Hyperlink" xfId="53239" builtinId="9" hidden="1"/>
    <cellStyle name="Followed Hyperlink" xfId="53231" builtinId="9" hidden="1"/>
    <cellStyle name="Followed Hyperlink" xfId="53226" builtinId="9" hidden="1"/>
    <cellStyle name="Followed Hyperlink" xfId="53244" builtinId="9" hidden="1"/>
    <cellStyle name="Followed Hyperlink" xfId="53260" builtinId="9" hidden="1"/>
    <cellStyle name="Followed Hyperlink" xfId="53222" builtinId="9" hidden="1"/>
    <cellStyle name="Followed Hyperlink" xfId="53214" builtinId="9" hidden="1"/>
    <cellStyle name="Followed Hyperlink" xfId="53206" builtinId="9" hidden="1"/>
    <cellStyle name="Followed Hyperlink" xfId="53201" builtinId="9" hidden="1"/>
    <cellStyle name="Followed Hyperlink" xfId="53197" builtinId="9" hidden="1"/>
    <cellStyle name="Followed Hyperlink" xfId="53193" builtinId="9" hidden="1"/>
    <cellStyle name="Followed Hyperlink" xfId="53189" builtinId="9" hidden="1"/>
    <cellStyle name="Followed Hyperlink" xfId="53185" builtinId="9" hidden="1"/>
    <cellStyle name="Followed Hyperlink" xfId="53176" builtinId="9" hidden="1"/>
    <cellStyle name="Followed Hyperlink" xfId="53179" builtinId="9" hidden="1"/>
    <cellStyle name="Followed Hyperlink" xfId="53163" builtinId="9" hidden="1"/>
    <cellStyle name="Followed Hyperlink" xfId="53155" builtinId="9" hidden="1"/>
    <cellStyle name="Followed Hyperlink" xfId="53147" builtinId="9" hidden="1"/>
    <cellStyle name="Followed Hyperlink" xfId="53137" builtinId="9" hidden="1"/>
    <cellStyle name="Followed Hyperlink" xfId="53129" builtinId="9" hidden="1"/>
    <cellStyle name="Followed Hyperlink" xfId="53121" builtinId="9" hidden="1"/>
    <cellStyle name="Followed Hyperlink" xfId="53113" builtinId="9" hidden="1"/>
    <cellStyle name="Followed Hyperlink" xfId="53105" builtinId="9" hidden="1"/>
    <cellStyle name="Followed Hyperlink" xfId="53100" builtinId="9" hidden="1"/>
    <cellStyle name="Followed Hyperlink" xfId="53118" builtinId="9" hidden="1"/>
    <cellStyle name="Followed Hyperlink" xfId="53134" builtinId="9" hidden="1"/>
    <cellStyle name="Followed Hyperlink" xfId="53096" builtinId="9" hidden="1"/>
    <cellStyle name="Followed Hyperlink" xfId="53088" builtinId="9" hidden="1"/>
    <cellStyle name="Followed Hyperlink" xfId="53080" builtinId="9" hidden="1"/>
    <cellStyle name="Followed Hyperlink" xfId="53075" builtinId="9" hidden="1"/>
    <cellStyle name="Followed Hyperlink" xfId="53071" builtinId="9" hidden="1"/>
    <cellStyle name="Followed Hyperlink" xfId="53067" builtinId="9" hidden="1"/>
    <cellStyle name="Followed Hyperlink" xfId="53063" builtinId="9" hidden="1"/>
    <cellStyle name="Followed Hyperlink" xfId="53059" builtinId="9" hidden="1"/>
    <cellStyle name="Followed Hyperlink" xfId="53050" builtinId="9" hidden="1"/>
    <cellStyle name="Followed Hyperlink" xfId="53053" builtinId="9" hidden="1"/>
    <cellStyle name="Followed Hyperlink" xfId="53037" builtinId="9" hidden="1"/>
    <cellStyle name="Followed Hyperlink" xfId="53029" builtinId="9" hidden="1"/>
    <cellStyle name="Followed Hyperlink" xfId="53021" builtinId="9" hidden="1"/>
    <cellStyle name="Followed Hyperlink" xfId="53011" builtinId="9" hidden="1"/>
    <cellStyle name="Followed Hyperlink" xfId="53003" builtinId="9" hidden="1"/>
    <cellStyle name="Followed Hyperlink" xfId="52995" builtinId="9" hidden="1"/>
    <cellStyle name="Followed Hyperlink" xfId="52987" builtinId="9" hidden="1"/>
    <cellStyle name="Followed Hyperlink" xfId="52979" builtinId="9" hidden="1"/>
    <cellStyle name="Followed Hyperlink" xfId="52974" builtinId="9" hidden="1"/>
    <cellStyle name="Followed Hyperlink" xfId="52992" builtinId="9" hidden="1"/>
    <cellStyle name="Followed Hyperlink" xfId="53008" builtinId="9" hidden="1"/>
    <cellStyle name="Followed Hyperlink" xfId="52970" builtinId="9" hidden="1"/>
    <cellStyle name="Followed Hyperlink" xfId="52962" builtinId="9" hidden="1"/>
    <cellStyle name="Followed Hyperlink" xfId="52954" builtinId="9" hidden="1"/>
    <cellStyle name="Followed Hyperlink" xfId="52949" builtinId="9" hidden="1"/>
    <cellStyle name="Followed Hyperlink" xfId="52945" builtinId="9" hidden="1"/>
    <cellStyle name="Followed Hyperlink" xfId="52941" builtinId="9" hidden="1"/>
    <cellStyle name="Followed Hyperlink" xfId="52937" builtinId="9" hidden="1"/>
    <cellStyle name="Followed Hyperlink" xfId="52933" builtinId="9" hidden="1"/>
    <cellStyle name="Followed Hyperlink" xfId="52924" builtinId="9" hidden="1"/>
    <cellStyle name="Followed Hyperlink" xfId="52927" builtinId="9" hidden="1"/>
    <cellStyle name="Followed Hyperlink" xfId="52911" builtinId="9" hidden="1"/>
    <cellStyle name="Followed Hyperlink" xfId="52903" builtinId="9" hidden="1"/>
    <cellStyle name="Followed Hyperlink" xfId="52895" builtinId="9" hidden="1"/>
    <cellStyle name="Followed Hyperlink" xfId="52885" builtinId="9" hidden="1"/>
    <cellStyle name="Followed Hyperlink" xfId="52877" builtinId="9" hidden="1"/>
    <cellStyle name="Followed Hyperlink" xfId="52869" builtinId="9" hidden="1"/>
    <cellStyle name="Followed Hyperlink" xfId="52861" builtinId="9" hidden="1"/>
    <cellStyle name="Followed Hyperlink" xfId="52853" builtinId="9" hidden="1"/>
    <cellStyle name="Followed Hyperlink" xfId="52848" builtinId="9" hidden="1"/>
    <cellStyle name="Followed Hyperlink" xfId="52866" builtinId="9" hidden="1"/>
    <cellStyle name="Followed Hyperlink" xfId="52882" builtinId="9" hidden="1"/>
    <cellStyle name="Followed Hyperlink" xfId="52844" builtinId="9" hidden="1"/>
    <cellStyle name="Followed Hyperlink" xfId="52836" builtinId="9" hidden="1"/>
    <cellStyle name="Followed Hyperlink" xfId="52828" builtinId="9" hidden="1"/>
    <cellStyle name="Followed Hyperlink" xfId="52823" builtinId="9" hidden="1"/>
    <cellStyle name="Followed Hyperlink" xfId="52819" builtinId="9" hidden="1"/>
    <cellStyle name="Followed Hyperlink" xfId="52815" builtinId="9" hidden="1"/>
    <cellStyle name="Followed Hyperlink" xfId="52811" builtinId="9" hidden="1"/>
    <cellStyle name="Followed Hyperlink" xfId="52807" builtinId="9" hidden="1"/>
    <cellStyle name="Followed Hyperlink" xfId="52798" builtinId="9" hidden="1"/>
    <cellStyle name="Followed Hyperlink" xfId="52801" builtinId="9" hidden="1"/>
    <cellStyle name="Followed Hyperlink" xfId="52785" builtinId="9" hidden="1"/>
    <cellStyle name="Followed Hyperlink" xfId="52777" builtinId="9" hidden="1"/>
    <cellStyle name="Followed Hyperlink" xfId="52769" builtinId="9" hidden="1"/>
    <cellStyle name="Followed Hyperlink" xfId="52759" builtinId="9" hidden="1"/>
    <cellStyle name="Followed Hyperlink" xfId="52751" builtinId="9" hidden="1"/>
    <cellStyle name="Followed Hyperlink" xfId="52743" builtinId="9" hidden="1"/>
    <cellStyle name="Followed Hyperlink" xfId="52735" builtinId="9" hidden="1"/>
    <cellStyle name="Followed Hyperlink" xfId="52727" builtinId="9" hidden="1"/>
    <cellStyle name="Followed Hyperlink" xfId="52722" builtinId="9" hidden="1"/>
    <cellStyle name="Followed Hyperlink" xfId="52740" builtinId="9" hidden="1"/>
    <cellStyle name="Followed Hyperlink" xfId="52756" builtinId="9" hidden="1"/>
    <cellStyle name="Followed Hyperlink" xfId="52718" builtinId="9" hidden="1"/>
    <cellStyle name="Followed Hyperlink" xfId="52710" builtinId="9" hidden="1"/>
    <cellStyle name="Followed Hyperlink" xfId="52702" builtinId="9" hidden="1"/>
    <cellStyle name="Followed Hyperlink" xfId="52697" builtinId="9" hidden="1"/>
    <cellStyle name="Followed Hyperlink" xfId="52693" builtinId="9" hidden="1"/>
    <cellStyle name="Followed Hyperlink" xfId="52689" builtinId="9" hidden="1"/>
    <cellStyle name="Followed Hyperlink" xfId="52685" builtinId="9" hidden="1"/>
    <cellStyle name="Followed Hyperlink" xfId="52681" builtinId="9" hidden="1"/>
    <cellStyle name="Followed Hyperlink" xfId="52672" builtinId="9" hidden="1"/>
    <cellStyle name="Followed Hyperlink" xfId="52675" builtinId="9" hidden="1"/>
    <cellStyle name="Followed Hyperlink" xfId="52659" builtinId="9" hidden="1"/>
    <cellStyle name="Followed Hyperlink" xfId="52651" builtinId="9" hidden="1"/>
    <cellStyle name="Followed Hyperlink" xfId="52643" builtinId="9" hidden="1"/>
    <cellStyle name="Followed Hyperlink" xfId="52633" builtinId="9" hidden="1"/>
    <cellStyle name="Followed Hyperlink" xfId="52625" builtinId="9" hidden="1"/>
    <cellStyle name="Followed Hyperlink" xfId="52617" builtinId="9" hidden="1"/>
    <cellStyle name="Followed Hyperlink" xfId="52609" builtinId="9" hidden="1"/>
    <cellStyle name="Followed Hyperlink" xfId="52601" builtinId="9" hidden="1"/>
    <cellStyle name="Followed Hyperlink" xfId="52596" builtinId="9" hidden="1"/>
    <cellStyle name="Followed Hyperlink" xfId="52614" builtinId="9" hidden="1"/>
    <cellStyle name="Followed Hyperlink" xfId="52630" builtinId="9" hidden="1"/>
    <cellStyle name="Followed Hyperlink" xfId="52592" builtinId="9" hidden="1"/>
    <cellStyle name="Followed Hyperlink" xfId="52584" builtinId="9" hidden="1"/>
    <cellStyle name="Followed Hyperlink" xfId="52576" builtinId="9" hidden="1"/>
    <cellStyle name="Followed Hyperlink" xfId="52571" builtinId="9" hidden="1"/>
    <cellStyle name="Followed Hyperlink" xfId="52567" builtinId="9" hidden="1"/>
    <cellStyle name="Followed Hyperlink" xfId="52563" builtinId="9" hidden="1"/>
    <cellStyle name="Followed Hyperlink" xfId="52559" builtinId="9" hidden="1"/>
    <cellStyle name="Followed Hyperlink" xfId="52555" builtinId="9" hidden="1"/>
    <cellStyle name="Followed Hyperlink" xfId="52546" builtinId="9" hidden="1"/>
    <cellStyle name="Followed Hyperlink" xfId="52549" builtinId="9" hidden="1"/>
    <cellStyle name="Followed Hyperlink" xfId="52533" builtinId="9" hidden="1"/>
    <cellStyle name="Followed Hyperlink" xfId="52525" builtinId="9" hidden="1"/>
    <cellStyle name="Followed Hyperlink" xfId="52517" builtinId="9" hidden="1"/>
    <cellStyle name="Followed Hyperlink" xfId="52507" builtinId="9" hidden="1"/>
    <cellStyle name="Followed Hyperlink" xfId="52499" builtinId="9" hidden="1"/>
    <cellStyle name="Followed Hyperlink" xfId="52491" builtinId="9" hidden="1"/>
    <cellStyle name="Followed Hyperlink" xfId="52483" builtinId="9" hidden="1"/>
    <cellStyle name="Followed Hyperlink" xfId="52475" builtinId="9" hidden="1"/>
    <cellStyle name="Followed Hyperlink" xfId="52470" builtinId="9" hidden="1"/>
    <cellStyle name="Followed Hyperlink" xfId="52488" builtinId="9" hidden="1"/>
    <cellStyle name="Followed Hyperlink" xfId="52504" builtinId="9" hidden="1"/>
    <cellStyle name="Followed Hyperlink" xfId="52466" builtinId="9" hidden="1"/>
    <cellStyle name="Followed Hyperlink" xfId="52458" builtinId="9" hidden="1"/>
    <cellStyle name="Followed Hyperlink" xfId="52450" builtinId="9" hidden="1"/>
    <cellStyle name="Followed Hyperlink" xfId="52445" builtinId="9" hidden="1"/>
    <cellStyle name="Followed Hyperlink" xfId="52441" builtinId="9" hidden="1"/>
    <cellStyle name="Followed Hyperlink" xfId="52437" builtinId="9" hidden="1"/>
    <cellStyle name="Followed Hyperlink" xfId="52433" builtinId="9" hidden="1"/>
    <cellStyle name="Followed Hyperlink" xfId="52429" builtinId="9" hidden="1"/>
    <cellStyle name="Followed Hyperlink" xfId="52420" builtinId="9" hidden="1"/>
    <cellStyle name="Followed Hyperlink" xfId="52423" builtinId="9" hidden="1"/>
    <cellStyle name="Followed Hyperlink" xfId="52407" builtinId="9" hidden="1"/>
    <cellStyle name="Followed Hyperlink" xfId="52399" builtinId="9" hidden="1"/>
    <cellStyle name="Followed Hyperlink" xfId="52391" builtinId="9" hidden="1"/>
    <cellStyle name="Followed Hyperlink" xfId="52381" builtinId="9" hidden="1"/>
    <cellStyle name="Followed Hyperlink" xfId="52373" builtinId="9" hidden="1"/>
    <cellStyle name="Followed Hyperlink" xfId="52365" builtinId="9" hidden="1"/>
    <cellStyle name="Followed Hyperlink" xfId="52357" builtinId="9" hidden="1"/>
    <cellStyle name="Followed Hyperlink" xfId="52349" builtinId="9" hidden="1"/>
    <cellStyle name="Followed Hyperlink" xfId="52344" builtinId="9" hidden="1"/>
    <cellStyle name="Followed Hyperlink" xfId="52362" builtinId="9" hidden="1"/>
    <cellStyle name="Followed Hyperlink" xfId="52378" builtinId="9" hidden="1"/>
    <cellStyle name="Followed Hyperlink" xfId="52340" builtinId="9" hidden="1"/>
    <cellStyle name="Followed Hyperlink" xfId="52332" builtinId="9" hidden="1"/>
    <cellStyle name="Followed Hyperlink" xfId="52324" builtinId="9" hidden="1"/>
    <cellStyle name="Followed Hyperlink" xfId="52319" builtinId="9" hidden="1"/>
    <cellStyle name="Followed Hyperlink" xfId="52315" builtinId="9" hidden="1"/>
    <cellStyle name="Followed Hyperlink" xfId="52311" builtinId="9" hidden="1"/>
    <cellStyle name="Followed Hyperlink" xfId="52307" builtinId="9" hidden="1"/>
    <cellStyle name="Followed Hyperlink" xfId="52303" builtinId="9" hidden="1"/>
    <cellStyle name="Followed Hyperlink" xfId="52294" builtinId="9" hidden="1"/>
    <cellStyle name="Followed Hyperlink" xfId="52297" builtinId="9" hidden="1"/>
    <cellStyle name="Followed Hyperlink" xfId="52281" builtinId="9" hidden="1"/>
    <cellStyle name="Followed Hyperlink" xfId="52273" builtinId="9" hidden="1"/>
    <cellStyle name="Followed Hyperlink" xfId="52265" builtinId="9" hidden="1"/>
    <cellStyle name="Followed Hyperlink" xfId="52255" builtinId="9" hidden="1"/>
    <cellStyle name="Followed Hyperlink" xfId="52247" builtinId="9" hidden="1"/>
    <cellStyle name="Followed Hyperlink" xfId="52239" builtinId="9" hidden="1"/>
    <cellStyle name="Followed Hyperlink" xfId="52231" builtinId="9" hidden="1"/>
    <cellStyle name="Followed Hyperlink" xfId="52223" builtinId="9" hidden="1"/>
    <cellStyle name="Followed Hyperlink" xfId="52218" builtinId="9" hidden="1"/>
    <cellStyle name="Followed Hyperlink" xfId="52236" builtinId="9" hidden="1"/>
    <cellStyle name="Followed Hyperlink" xfId="52252" builtinId="9" hidden="1"/>
    <cellStyle name="Followed Hyperlink" xfId="52214" builtinId="9" hidden="1"/>
    <cellStyle name="Followed Hyperlink" xfId="52206" builtinId="9" hidden="1"/>
    <cellStyle name="Followed Hyperlink" xfId="52198" builtinId="9" hidden="1"/>
    <cellStyle name="Followed Hyperlink" xfId="52193" builtinId="9" hidden="1"/>
    <cellStyle name="Followed Hyperlink" xfId="52189" builtinId="9" hidden="1"/>
    <cellStyle name="Followed Hyperlink" xfId="52185" builtinId="9" hidden="1"/>
    <cellStyle name="Followed Hyperlink" xfId="52181" builtinId="9" hidden="1"/>
    <cellStyle name="Followed Hyperlink" xfId="52177" builtinId="9" hidden="1"/>
    <cellStyle name="Followed Hyperlink" xfId="52168" builtinId="9" hidden="1"/>
    <cellStyle name="Followed Hyperlink" xfId="52171" builtinId="9" hidden="1"/>
    <cellStyle name="Followed Hyperlink" xfId="52155" builtinId="9" hidden="1"/>
    <cellStyle name="Followed Hyperlink" xfId="52147" builtinId="9" hidden="1"/>
    <cellStyle name="Followed Hyperlink" xfId="52139" builtinId="9" hidden="1"/>
    <cellStyle name="Followed Hyperlink" xfId="52129" builtinId="9" hidden="1"/>
    <cellStyle name="Followed Hyperlink" xfId="52121" builtinId="9" hidden="1"/>
    <cellStyle name="Followed Hyperlink" xfId="52113" builtinId="9" hidden="1"/>
    <cellStyle name="Followed Hyperlink" xfId="52105" builtinId="9" hidden="1"/>
    <cellStyle name="Followed Hyperlink" xfId="52097" builtinId="9" hidden="1"/>
    <cellStyle name="Followed Hyperlink" xfId="52092" builtinId="9" hidden="1"/>
    <cellStyle name="Followed Hyperlink" xfId="52110" builtinId="9" hidden="1"/>
    <cellStyle name="Followed Hyperlink" xfId="52126" builtinId="9" hidden="1"/>
    <cellStyle name="Followed Hyperlink" xfId="52088" builtinId="9" hidden="1"/>
    <cellStyle name="Followed Hyperlink" xfId="52080" builtinId="9" hidden="1"/>
    <cellStyle name="Followed Hyperlink" xfId="52072" builtinId="9" hidden="1"/>
    <cellStyle name="Followed Hyperlink" xfId="52067" builtinId="9" hidden="1"/>
    <cellStyle name="Followed Hyperlink" xfId="52063" builtinId="9" hidden="1"/>
    <cellStyle name="Followed Hyperlink" xfId="52059" builtinId="9" hidden="1"/>
    <cellStyle name="Followed Hyperlink" xfId="52055" builtinId="9" hidden="1"/>
    <cellStyle name="Followed Hyperlink" xfId="52051" builtinId="9" hidden="1"/>
    <cellStyle name="Followed Hyperlink" xfId="52042" builtinId="9" hidden="1"/>
    <cellStyle name="Followed Hyperlink" xfId="52045" builtinId="9" hidden="1"/>
    <cellStyle name="Followed Hyperlink" xfId="52029" builtinId="9" hidden="1"/>
    <cellStyle name="Followed Hyperlink" xfId="52021" builtinId="9" hidden="1"/>
    <cellStyle name="Followed Hyperlink" xfId="52013" builtinId="9" hidden="1"/>
    <cellStyle name="Followed Hyperlink" xfId="52003" builtinId="9" hidden="1"/>
    <cellStyle name="Followed Hyperlink" xfId="51995" builtinId="9" hidden="1"/>
    <cellStyle name="Followed Hyperlink" xfId="51987" builtinId="9" hidden="1"/>
    <cellStyle name="Followed Hyperlink" xfId="51979" builtinId="9" hidden="1"/>
    <cellStyle name="Followed Hyperlink" xfId="51971" builtinId="9" hidden="1"/>
    <cellStyle name="Followed Hyperlink" xfId="51966" builtinId="9" hidden="1"/>
    <cellStyle name="Followed Hyperlink" xfId="51984" builtinId="9" hidden="1"/>
    <cellStyle name="Followed Hyperlink" xfId="52000" builtinId="9" hidden="1"/>
    <cellStyle name="Followed Hyperlink" xfId="51962" builtinId="9" hidden="1"/>
    <cellStyle name="Followed Hyperlink" xfId="51954" builtinId="9" hidden="1"/>
    <cellStyle name="Followed Hyperlink" xfId="51946" builtinId="9" hidden="1"/>
    <cellStyle name="Followed Hyperlink" xfId="51941" builtinId="9" hidden="1"/>
    <cellStyle name="Followed Hyperlink" xfId="51937" builtinId="9" hidden="1"/>
    <cellStyle name="Followed Hyperlink" xfId="51933" builtinId="9" hidden="1"/>
    <cellStyle name="Followed Hyperlink" xfId="51929" builtinId="9" hidden="1"/>
    <cellStyle name="Followed Hyperlink" xfId="51925" builtinId="9" hidden="1"/>
    <cellStyle name="Followed Hyperlink" xfId="51916" builtinId="9" hidden="1"/>
    <cellStyle name="Followed Hyperlink" xfId="51919" builtinId="9" hidden="1"/>
    <cellStyle name="Followed Hyperlink" xfId="51903" builtinId="9" hidden="1"/>
    <cellStyle name="Followed Hyperlink" xfId="51895" builtinId="9" hidden="1"/>
    <cellStyle name="Followed Hyperlink" xfId="51887" builtinId="9" hidden="1"/>
    <cellStyle name="Followed Hyperlink" xfId="51877" builtinId="9" hidden="1"/>
    <cellStyle name="Followed Hyperlink" xfId="51869" builtinId="9" hidden="1"/>
    <cellStyle name="Followed Hyperlink" xfId="51861" builtinId="9" hidden="1"/>
    <cellStyle name="Followed Hyperlink" xfId="51853" builtinId="9" hidden="1"/>
    <cellStyle name="Followed Hyperlink" xfId="51845" builtinId="9" hidden="1"/>
    <cellStyle name="Followed Hyperlink" xfId="51840" builtinId="9" hidden="1"/>
    <cellStyle name="Followed Hyperlink" xfId="51858" builtinId="9" hidden="1"/>
    <cellStyle name="Followed Hyperlink" xfId="51874" builtinId="9" hidden="1"/>
    <cellStyle name="Followed Hyperlink" xfId="51836" builtinId="9" hidden="1"/>
    <cellStyle name="Followed Hyperlink" xfId="51828" builtinId="9" hidden="1"/>
    <cellStyle name="Followed Hyperlink" xfId="51820" builtinId="9" hidden="1"/>
    <cellStyle name="Followed Hyperlink" xfId="51815" builtinId="9" hidden="1"/>
    <cellStyle name="Followed Hyperlink" xfId="51811" builtinId="9" hidden="1"/>
    <cellStyle name="Followed Hyperlink" xfId="51807" builtinId="9" hidden="1"/>
    <cellStyle name="Followed Hyperlink" xfId="51803" builtinId="9" hidden="1"/>
    <cellStyle name="Followed Hyperlink" xfId="51799" builtinId="9" hidden="1"/>
    <cellStyle name="Followed Hyperlink" xfId="51790" builtinId="9" hidden="1"/>
    <cellStyle name="Followed Hyperlink" xfId="51793" builtinId="9" hidden="1"/>
    <cellStyle name="Followed Hyperlink" xfId="51777" builtinId="9" hidden="1"/>
    <cellStyle name="Followed Hyperlink" xfId="51769" builtinId="9" hidden="1"/>
    <cellStyle name="Followed Hyperlink" xfId="51761" builtinId="9" hidden="1"/>
    <cellStyle name="Followed Hyperlink" xfId="51751" builtinId="9" hidden="1"/>
    <cellStyle name="Followed Hyperlink" xfId="51743" builtinId="9" hidden="1"/>
    <cellStyle name="Followed Hyperlink" xfId="51735" builtinId="9" hidden="1"/>
    <cellStyle name="Followed Hyperlink" xfId="51727" builtinId="9" hidden="1"/>
    <cellStyle name="Followed Hyperlink" xfId="51719" builtinId="9" hidden="1"/>
    <cellStyle name="Followed Hyperlink" xfId="51714" builtinId="9" hidden="1"/>
    <cellStyle name="Followed Hyperlink" xfId="51732" builtinId="9" hidden="1"/>
    <cellStyle name="Followed Hyperlink" xfId="51748" builtinId="9" hidden="1"/>
    <cellStyle name="Followed Hyperlink" xfId="51710" builtinId="9" hidden="1"/>
    <cellStyle name="Followed Hyperlink" xfId="51702" builtinId="9" hidden="1"/>
    <cellStyle name="Followed Hyperlink" xfId="51694" builtinId="9" hidden="1"/>
    <cellStyle name="Followed Hyperlink" xfId="51689" builtinId="9" hidden="1"/>
    <cellStyle name="Followed Hyperlink" xfId="51685" builtinId="9" hidden="1"/>
    <cellStyle name="Followed Hyperlink" xfId="51681" builtinId="9" hidden="1"/>
    <cellStyle name="Followed Hyperlink" xfId="51677" builtinId="9" hidden="1"/>
    <cellStyle name="Followed Hyperlink" xfId="51673" builtinId="9" hidden="1"/>
    <cellStyle name="Followed Hyperlink" xfId="51664" builtinId="9" hidden="1"/>
    <cellStyle name="Followed Hyperlink" xfId="51667" builtinId="9" hidden="1"/>
    <cellStyle name="Followed Hyperlink" xfId="51651" builtinId="9" hidden="1"/>
    <cellStyle name="Followed Hyperlink" xfId="51643" builtinId="9" hidden="1"/>
    <cellStyle name="Followed Hyperlink" xfId="51635" builtinId="9" hidden="1"/>
    <cellStyle name="Followed Hyperlink" xfId="51625" builtinId="9" hidden="1"/>
    <cellStyle name="Followed Hyperlink" xfId="51617" builtinId="9" hidden="1"/>
    <cellStyle name="Followed Hyperlink" xfId="51609" builtinId="9" hidden="1"/>
    <cellStyle name="Followed Hyperlink" xfId="51601" builtinId="9" hidden="1"/>
    <cellStyle name="Followed Hyperlink" xfId="51593" builtinId="9" hidden="1"/>
    <cellStyle name="Followed Hyperlink" xfId="51588" builtinId="9" hidden="1"/>
    <cellStyle name="Followed Hyperlink" xfId="51606" builtinId="9" hidden="1"/>
    <cellStyle name="Followed Hyperlink" xfId="51622" builtinId="9" hidden="1"/>
    <cellStyle name="Followed Hyperlink" xfId="51584" builtinId="9" hidden="1"/>
    <cellStyle name="Followed Hyperlink" xfId="51576" builtinId="9" hidden="1"/>
    <cellStyle name="Followed Hyperlink" xfId="51568" builtinId="9" hidden="1"/>
    <cellStyle name="Followed Hyperlink" xfId="51563" builtinId="9" hidden="1"/>
    <cellStyle name="Followed Hyperlink" xfId="51559" builtinId="9" hidden="1"/>
    <cellStyle name="Followed Hyperlink" xfId="51555" builtinId="9" hidden="1"/>
    <cellStyle name="Followed Hyperlink" xfId="51551" builtinId="9" hidden="1"/>
    <cellStyle name="Followed Hyperlink" xfId="51547" builtinId="9" hidden="1"/>
    <cellStyle name="Followed Hyperlink" xfId="51538" builtinId="9" hidden="1"/>
    <cellStyle name="Followed Hyperlink" xfId="51541" builtinId="9" hidden="1"/>
    <cellStyle name="Followed Hyperlink" xfId="51525" builtinId="9" hidden="1"/>
    <cellStyle name="Followed Hyperlink" xfId="51517" builtinId="9" hidden="1"/>
    <cellStyle name="Followed Hyperlink" xfId="51509" builtinId="9" hidden="1"/>
    <cellStyle name="Followed Hyperlink" xfId="51499" builtinId="9" hidden="1"/>
    <cellStyle name="Followed Hyperlink" xfId="51491" builtinId="9" hidden="1"/>
    <cellStyle name="Followed Hyperlink" xfId="51483" builtinId="9" hidden="1"/>
    <cellStyle name="Followed Hyperlink" xfId="51475" builtinId="9" hidden="1"/>
    <cellStyle name="Followed Hyperlink" xfId="51467" builtinId="9" hidden="1"/>
    <cellStyle name="Followed Hyperlink" xfId="51462" builtinId="9" hidden="1"/>
    <cellStyle name="Followed Hyperlink" xfId="51480" builtinId="9" hidden="1"/>
    <cellStyle name="Followed Hyperlink" xfId="51496" builtinId="9" hidden="1"/>
    <cellStyle name="Followed Hyperlink" xfId="51458" builtinId="9" hidden="1"/>
    <cellStyle name="Followed Hyperlink" xfId="51450" builtinId="9" hidden="1"/>
    <cellStyle name="Followed Hyperlink" xfId="51442" builtinId="9" hidden="1"/>
    <cellStyle name="Followed Hyperlink" xfId="51437" builtinId="9" hidden="1"/>
    <cellStyle name="Followed Hyperlink" xfId="51433" builtinId="9" hidden="1"/>
    <cellStyle name="Followed Hyperlink" xfId="51429" builtinId="9" hidden="1"/>
    <cellStyle name="Followed Hyperlink" xfId="51425" builtinId="9" hidden="1"/>
    <cellStyle name="Followed Hyperlink" xfId="51421" builtinId="9" hidden="1"/>
    <cellStyle name="Followed Hyperlink" xfId="51412" builtinId="9" hidden="1"/>
    <cellStyle name="Followed Hyperlink" xfId="51415" builtinId="9" hidden="1"/>
    <cellStyle name="Followed Hyperlink" xfId="51399" builtinId="9" hidden="1"/>
    <cellStyle name="Followed Hyperlink" xfId="51391" builtinId="9" hidden="1"/>
    <cellStyle name="Followed Hyperlink" xfId="51383" builtinId="9" hidden="1"/>
    <cellStyle name="Followed Hyperlink" xfId="51373" builtinId="9" hidden="1"/>
    <cellStyle name="Followed Hyperlink" xfId="51365" builtinId="9" hidden="1"/>
    <cellStyle name="Followed Hyperlink" xfId="51357" builtinId="9" hidden="1"/>
    <cellStyle name="Followed Hyperlink" xfId="51349" builtinId="9" hidden="1"/>
    <cellStyle name="Followed Hyperlink" xfId="51341" builtinId="9" hidden="1"/>
    <cellStyle name="Followed Hyperlink" xfId="51336" builtinId="9" hidden="1"/>
    <cellStyle name="Followed Hyperlink" xfId="51354" builtinId="9" hidden="1"/>
    <cellStyle name="Followed Hyperlink" xfId="51370" builtinId="9" hidden="1"/>
    <cellStyle name="Followed Hyperlink" xfId="51332" builtinId="9" hidden="1"/>
    <cellStyle name="Followed Hyperlink" xfId="51324" builtinId="9" hidden="1"/>
    <cellStyle name="Followed Hyperlink" xfId="51316" builtinId="9" hidden="1"/>
    <cellStyle name="Followed Hyperlink" xfId="51311" builtinId="9" hidden="1"/>
    <cellStyle name="Followed Hyperlink" xfId="51307" builtinId="9" hidden="1"/>
    <cellStyle name="Followed Hyperlink" xfId="51303" builtinId="9" hidden="1"/>
    <cellStyle name="Followed Hyperlink" xfId="51299" builtinId="9" hidden="1"/>
    <cellStyle name="Followed Hyperlink" xfId="51295" builtinId="9" hidden="1"/>
    <cellStyle name="Followed Hyperlink" xfId="51286" builtinId="9" hidden="1"/>
    <cellStyle name="Followed Hyperlink" xfId="51289" builtinId="9" hidden="1"/>
    <cellStyle name="Followed Hyperlink" xfId="51273" builtinId="9" hidden="1"/>
    <cellStyle name="Followed Hyperlink" xfId="51265" builtinId="9" hidden="1"/>
    <cellStyle name="Followed Hyperlink" xfId="51257" builtinId="9" hidden="1"/>
    <cellStyle name="Followed Hyperlink" xfId="51247" builtinId="9" hidden="1"/>
    <cellStyle name="Followed Hyperlink" xfId="51239" builtinId="9" hidden="1"/>
    <cellStyle name="Followed Hyperlink" xfId="51231" builtinId="9" hidden="1"/>
    <cellStyle name="Followed Hyperlink" xfId="51223" builtinId="9" hidden="1"/>
    <cellStyle name="Followed Hyperlink" xfId="51215" builtinId="9" hidden="1"/>
    <cellStyle name="Followed Hyperlink" xfId="51210" builtinId="9" hidden="1"/>
    <cellStyle name="Followed Hyperlink" xfId="51228" builtinId="9" hidden="1"/>
    <cellStyle name="Followed Hyperlink" xfId="51244" builtinId="9" hidden="1"/>
    <cellStyle name="Followed Hyperlink" xfId="51206" builtinId="9" hidden="1"/>
    <cellStyle name="Followed Hyperlink" xfId="51198" builtinId="9" hidden="1"/>
    <cellStyle name="Followed Hyperlink" xfId="51190" builtinId="9" hidden="1"/>
    <cellStyle name="Followed Hyperlink" xfId="51185" builtinId="9" hidden="1"/>
    <cellStyle name="Followed Hyperlink" xfId="51181" builtinId="9" hidden="1"/>
    <cellStyle name="Followed Hyperlink" xfId="51177" builtinId="9" hidden="1"/>
    <cellStyle name="Followed Hyperlink" xfId="51173" builtinId="9" hidden="1"/>
    <cellStyle name="Followed Hyperlink" xfId="51169" builtinId="9" hidden="1"/>
    <cellStyle name="Followed Hyperlink" xfId="51160" builtinId="9" hidden="1"/>
    <cellStyle name="Followed Hyperlink" xfId="51163" builtinId="9" hidden="1"/>
    <cellStyle name="Followed Hyperlink" xfId="51147" builtinId="9" hidden="1"/>
    <cellStyle name="Followed Hyperlink" xfId="51139" builtinId="9" hidden="1"/>
    <cellStyle name="Followed Hyperlink" xfId="51131" builtinId="9" hidden="1"/>
    <cellStyle name="Followed Hyperlink" xfId="51121" builtinId="9" hidden="1"/>
    <cellStyle name="Followed Hyperlink" xfId="51113" builtinId="9" hidden="1"/>
    <cellStyle name="Followed Hyperlink" xfId="51105" builtinId="9" hidden="1"/>
    <cellStyle name="Followed Hyperlink" xfId="51097" builtinId="9" hidden="1"/>
    <cellStyle name="Followed Hyperlink" xfId="51089" builtinId="9" hidden="1"/>
    <cellStyle name="Followed Hyperlink" xfId="51084" builtinId="9" hidden="1"/>
    <cellStyle name="Followed Hyperlink" xfId="51102" builtinId="9" hidden="1"/>
    <cellStyle name="Followed Hyperlink" xfId="51118" builtinId="9" hidden="1"/>
    <cellStyle name="Followed Hyperlink" xfId="51080" builtinId="9" hidden="1"/>
    <cellStyle name="Followed Hyperlink" xfId="51072" builtinId="9" hidden="1"/>
    <cellStyle name="Followed Hyperlink" xfId="51064" builtinId="9" hidden="1"/>
    <cellStyle name="Followed Hyperlink" xfId="51059" builtinId="9" hidden="1"/>
    <cellStyle name="Followed Hyperlink" xfId="51055" builtinId="9" hidden="1"/>
    <cellStyle name="Followed Hyperlink" xfId="51051" builtinId="9" hidden="1"/>
    <cellStyle name="Followed Hyperlink" xfId="51047" builtinId="9" hidden="1"/>
    <cellStyle name="Followed Hyperlink" xfId="51043" builtinId="9" hidden="1"/>
    <cellStyle name="Followed Hyperlink" xfId="51034" builtinId="9" hidden="1"/>
    <cellStyle name="Followed Hyperlink" xfId="51037" builtinId="9" hidden="1"/>
    <cellStyle name="Followed Hyperlink" xfId="51021" builtinId="9" hidden="1"/>
    <cellStyle name="Followed Hyperlink" xfId="51013" builtinId="9" hidden="1"/>
    <cellStyle name="Followed Hyperlink" xfId="51005" builtinId="9" hidden="1"/>
    <cellStyle name="Followed Hyperlink" xfId="50995" builtinId="9" hidden="1"/>
    <cellStyle name="Followed Hyperlink" xfId="50987" builtinId="9" hidden="1"/>
    <cellStyle name="Followed Hyperlink" xfId="50979" builtinId="9" hidden="1"/>
    <cellStyle name="Followed Hyperlink" xfId="50971" builtinId="9" hidden="1"/>
    <cellStyle name="Followed Hyperlink" xfId="50963" builtinId="9" hidden="1"/>
    <cellStyle name="Followed Hyperlink" xfId="50958" builtinId="9" hidden="1"/>
    <cellStyle name="Followed Hyperlink" xfId="50976" builtinId="9" hidden="1"/>
    <cellStyle name="Followed Hyperlink" xfId="50992" builtinId="9" hidden="1"/>
    <cellStyle name="Followed Hyperlink" xfId="50954" builtinId="9" hidden="1"/>
    <cellStyle name="Followed Hyperlink" xfId="50946" builtinId="9" hidden="1"/>
    <cellStyle name="Followed Hyperlink" xfId="50938" builtinId="9" hidden="1"/>
    <cellStyle name="Followed Hyperlink" xfId="50933" builtinId="9" hidden="1"/>
    <cellStyle name="Followed Hyperlink" xfId="50929" builtinId="9" hidden="1"/>
    <cellStyle name="Followed Hyperlink" xfId="50925" builtinId="9" hidden="1"/>
    <cellStyle name="Followed Hyperlink" xfId="50921" builtinId="9" hidden="1"/>
    <cellStyle name="Followed Hyperlink" xfId="50917" builtinId="9" hidden="1"/>
    <cellStyle name="Followed Hyperlink" xfId="50908" builtinId="9" hidden="1"/>
    <cellStyle name="Followed Hyperlink" xfId="50911" builtinId="9" hidden="1"/>
    <cellStyle name="Followed Hyperlink" xfId="50895" builtinId="9" hidden="1"/>
    <cellStyle name="Followed Hyperlink" xfId="50887" builtinId="9" hidden="1"/>
    <cellStyle name="Followed Hyperlink" xfId="50879" builtinId="9" hidden="1"/>
    <cellStyle name="Followed Hyperlink" xfId="50869" builtinId="9" hidden="1"/>
    <cellStyle name="Followed Hyperlink" xfId="50861" builtinId="9" hidden="1"/>
    <cellStyle name="Followed Hyperlink" xfId="50853" builtinId="9" hidden="1"/>
    <cellStyle name="Followed Hyperlink" xfId="50845" builtinId="9" hidden="1"/>
    <cellStyle name="Followed Hyperlink" xfId="50837" builtinId="9" hidden="1"/>
    <cellStyle name="Followed Hyperlink" xfId="50832" builtinId="9" hidden="1"/>
    <cellStyle name="Followed Hyperlink" xfId="50850" builtinId="9" hidden="1"/>
    <cellStyle name="Followed Hyperlink" xfId="50866" builtinId="9" hidden="1"/>
    <cellStyle name="Followed Hyperlink" xfId="50828" builtinId="9" hidden="1"/>
    <cellStyle name="Followed Hyperlink" xfId="50820" builtinId="9" hidden="1"/>
    <cellStyle name="Followed Hyperlink" xfId="50812" builtinId="9" hidden="1"/>
    <cellStyle name="Followed Hyperlink" xfId="50807" builtinId="9" hidden="1"/>
    <cellStyle name="Followed Hyperlink" xfId="50803" builtinId="9" hidden="1"/>
    <cellStyle name="Followed Hyperlink" xfId="50799" builtinId="9" hidden="1"/>
    <cellStyle name="Followed Hyperlink" xfId="50795" builtinId="9" hidden="1"/>
    <cellStyle name="Followed Hyperlink" xfId="50791" builtinId="9" hidden="1"/>
    <cellStyle name="Followed Hyperlink" xfId="50782" builtinId="9" hidden="1"/>
    <cellStyle name="Followed Hyperlink" xfId="50785" builtinId="9" hidden="1"/>
    <cellStyle name="Followed Hyperlink" xfId="50769" builtinId="9" hidden="1"/>
    <cellStyle name="Followed Hyperlink" xfId="50761" builtinId="9" hidden="1"/>
    <cellStyle name="Followed Hyperlink" xfId="50753" builtinId="9" hidden="1"/>
    <cellStyle name="Followed Hyperlink" xfId="50743" builtinId="9" hidden="1"/>
    <cellStyle name="Followed Hyperlink" xfId="50735" builtinId="9" hidden="1"/>
    <cellStyle name="Followed Hyperlink" xfId="50727" builtinId="9" hidden="1"/>
    <cellStyle name="Followed Hyperlink" xfId="50719" builtinId="9" hidden="1"/>
    <cellStyle name="Followed Hyperlink" xfId="50711" builtinId="9" hidden="1"/>
    <cellStyle name="Followed Hyperlink" xfId="50706" builtinId="9" hidden="1"/>
    <cellStyle name="Followed Hyperlink" xfId="50724" builtinId="9" hidden="1"/>
    <cellStyle name="Followed Hyperlink" xfId="50740" builtinId="9" hidden="1"/>
    <cellStyle name="Followed Hyperlink" xfId="50702" builtinId="9" hidden="1"/>
    <cellStyle name="Followed Hyperlink" xfId="50694" builtinId="9" hidden="1"/>
    <cellStyle name="Followed Hyperlink" xfId="50686" builtinId="9" hidden="1"/>
    <cellStyle name="Followed Hyperlink" xfId="50681" builtinId="9" hidden="1"/>
    <cellStyle name="Followed Hyperlink" xfId="50677" builtinId="9" hidden="1"/>
    <cellStyle name="Followed Hyperlink" xfId="50673" builtinId="9" hidden="1"/>
    <cellStyle name="Followed Hyperlink" xfId="50669" builtinId="9" hidden="1"/>
    <cellStyle name="Followed Hyperlink" xfId="50665" builtinId="9" hidden="1"/>
    <cellStyle name="Followed Hyperlink" xfId="50656" builtinId="9" hidden="1"/>
    <cellStyle name="Followed Hyperlink" xfId="50659" builtinId="9" hidden="1"/>
    <cellStyle name="Followed Hyperlink" xfId="50643" builtinId="9" hidden="1"/>
    <cellStyle name="Followed Hyperlink" xfId="50635" builtinId="9" hidden="1"/>
    <cellStyle name="Followed Hyperlink" xfId="50627" builtinId="9" hidden="1"/>
    <cellStyle name="Followed Hyperlink" xfId="50617" builtinId="9" hidden="1"/>
    <cellStyle name="Followed Hyperlink" xfId="50609" builtinId="9" hidden="1"/>
    <cellStyle name="Followed Hyperlink" xfId="50601" builtinId="9" hidden="1"/>
    <cellStyle name="Followed Hyperlink" xfId="50593" builtinId="9" hidden="1"/>
    <cellStyle name="Followed Hyperlink" xfId="50585" builtinId="9" hidden="1"/>
    <cellStyle name="Followed Hyperlink" xfId="50580" builtinId="9" hidden="1"/>
    <cellStyle name="Followed Hyperlink" xfId="50598" builtinId="9" hidden="1"/>
    <cellStyle name="Followed Hyperlink" xfId="50614" builtinId="9" hidden="1"/>
    <cellStyle name="Followed Hyperlink" xfId="50576" builtinId="9" hidden="1"/>
    <cellStyle name="Followed Hyperlink" xfId="50568" builtinId="9" hidden="1"/>
    <cellStyle name="Followed Hyperlink" xfId="50560" builtinId="9" hidden="1"/>
    <cellStyle name="Followed Hyperlink" xfId="50555" builtinId="9" hidden="1"/>
    <cellStyle name="Followed Hyperlink" xfId="50551" builtinId="9" hidden="1"/>
    <cellStyle name="Followed Hyperlink" xfId="50547" builtinId="9" hidden="1"/>
    <cellStyle name="Followed Hyperlink" xfId="50543" builtinId="9" hidden="1"/>
    <cellStyle name="Followed Hyperlink" xfId="50539" builtinId="9" hidden="1"/>
    <cellStyle name="Followed Hyperlink" xfId="50530" builtinId="9" hidden="1"/>
    <cellStyle name="Followed Hyperlink" xfId="50533" builtinId="9" hidden="1"/>
    <cellStyle name="Followed Hyperlink" xfId="50517" builtinId="9" hidden="1"/>
    <cellStyle name="Followed Hyperlink" xfId="50509" builtinId="9" hidden="1"/>
    <cellStyle name="Followed Hyperlink" xfId="50501" builtinId="9" hidden="1"/>
    <cellStyle name="Followed Hyperlink" xfId="50491" builtinId="9" hidden="1"/>
    <cellStyle name="Followed Hyperlink" xfId="50483" builtinId="9" hidden="1"/>
    <cellStyle name="Followed Hyperlink" xfId="50475" builtinId="9" hidden="1"/>
    <cellStyle name="Followed Hyperlink" xfId="50467" builtinId="9" hidden="1"/>
    <cellStyle name="Followed Hyperlink" xfId="50459" builtinId="9" hidden="1"/>
    <cellStyle name="Followed Hyperlink" xfId="50454" builtinId="9" hidden="1"/>
    <cellStyle name="Followed Hyperlink" xfId="50472" builtinId="9" hidden="1"/>
    <cellStyle name="Followed Hyperlink" xfId="50488" builtinId="9" hidden="1"/>
    <cellStyle name="Followed Hyperlink" xfId="50450" builtinId="9" hidden="1"/>
    <cellStyle name="Followed Hyperlink" xfId="50442" builtinId="9" hidden="1"/>
    <cellStyle name="Followed Hyperlink" xfId="50434" builtinId="9" hidden="1"/>
    <cellStyle name="Followed Hyperlink" xfId="50429" builtinId="9" hidden="1"/>
    <cellStyle name="Followed Hyperlink" xfId="50425" builtinId="9" hidden="1"/>
    <cellStyle name="Followed Hyperlink" xfId="50421" builtinId="9" hidden="1"/>
    <cellStyle name="Followed Hyperlink" xfId="50417" builtinId="9" hidden="1"/>
    <cellStyle name="Followed Hyperlink" xfId="50413" builtinId="9" hidden="1"/>
    <cellStyle name="Followed Hyperlink" xfId="50404" builtinId="9" hidden="1"/>
    <cellStyle name="Followed Hyperlink" xfId="50407" builtinId="9" hidden="1"/>
    <cellStyle name="Followed Hyperlink" xfId="50391" builtinId="9" hidden="1"/>
    <cellStyle name="Followed Hyperlink" xfId="50383" builtinId="9" hidden="1"/>
    <cellStyle name="Followed Hyperlink" xfId="50375" builtinId="9" hidden="1"/>
    <cellStyle name="Followed Hyperlink" xfId="50365" builtinId="9" hidden="1"/>
    <cellStyle name="Followed Hyperlink" xfId="50357" builtinId="9" hidden="1"/>
    <cellStyle name="Followed Hyperlink" xfId="50349" builtinId="9" hidden="1"/>
    <cellStyle name="Followed Hyperlink" xfId="50341" builtinId="9" hidden="1"/>
    <cellStyle name="Followed Hyperlink" xfId="50333" builtinId="9" hidden="1"/>
    <cellStyle name="Followed Hyperlink" xfId="50328" builtinId="9" hidden="1"/>
    <cellStyle name="Followed Hyperlink" xfId="50346" builtinId="9" hidden="1"/>
    <cellStyle name="Followed Hyperlink" xfId="50362" builtinId="9" hidden="1"/>
    <cellStyle name="Followed Hyperlink" xfId="50324" builtinId="9" hidden="1"/>
    <cellStyle name="Followed Hyperlink" xfId="50316" builtinId="9" hidden="1"/>
    <cellStyle name="Followed Hyperlink" xfId="50308" builtinId="9" hidden="1"/>
    <cellStyle name="Followed Hyperlink" xfId="50303" builtinId="9" hidden="1"/>
    <cellStyle name="Followed Hyperlink" xfId="50299" builtinId="9" hidden="1"/>
    <cellStyle name="Followed Hyperlink" xfId="50295" builtinId="9" hidden="1"/>
    <cellStyle name="Followed Hyperlink" xfId="50291" builtinId="9" hidden="1"/>
    <cellStyle name="Followed Hyperlink" xfId="50287" builtinId="9" hidden="1"/>
    <cellStyle name="Followed Hyperlink" xfId="50278" builtinId="9" hidden="1"/>
    <cellStyle name="Followed Hyperlink" xfId="50281" builtinId="9" hidden="1"/>
    <cellStyle name="Followed Hyperlink" xfId="50265" builtinId="9" hidden="1"/>
    <cellStyle name="Followed Hyperlink" xfId="50257" builtinId="9" hidden="1"/>
    <cellStyle name="Followed Hyperlink" xfId="50249" builtinId="9" hidden="1"/>
    <cellStyle name="Followed Hyperlink" xfId="50239" builtinId="9" hidden="1"/>
    <cellStyle name="Followed Hyperlink" xfId="50231" builtinId="9" hidden="1"/>
    <cellStyle name="Followed Hyperlink" xfId="50223" builtinId="9" hidden="1"/>
    <cellStyle name="Followed Hyperlink" xfId="50215" builtinId="9" hidden="1"/>
    <cellStyle name="Followed Hyperlink" xfId="50207" builtinId="9" hidden="1"/>
    <cellStyle name="Followed Hyperlink" xfId="50202" builtinId="9" hidden="1"/>
    <cellStyle name="Followed Hyperlink" xfId="50220" builtinId="9" hidden="1"/>
    <cellStyle name="Followed Hyperlink" xfId="50236" builtinId="9" hidden="1"/>
    <cellStyle name="Followed Hyperlink" xfId="50198" builtinId="9" hidden="1"/>
    <cellStyle name="Followed Hyperlink" xfId="50190" builtinId="9" hidden="1"/>
    <cellStyle name="Followed Hyperlink" xfId="50182" builtinId="9" hidden="1"/>
    <cellStyle name="Followed Hyperlink" xfId="50177" builtinId="9" hidden="1"/>
    <cellStyle name="Followed Hyperlink" xfId="50173" builtinId="9" hidden="1"/>
    <cellStyle name="Followed Hyperlink" xfId="50169" builtinId="9" hidden="1"/>
    <cellStyle name="Followed Hyperlink" xfId="50165" builtinId="9" hidden="1"/>
    <cellStyle name="Followed Hyperlink" xfId="50161" builtinId="9" hidden="1"/>
    <cellStyle name="Followed Hyperlink" xfId="50152" builtinId="9" hidden="1"/>
    <cellStyle name="Followed Hyperlink" xfId="50155" builtinId="9" hidden="1"/>
    <cellStyle name="Followed Hyperlink" xfId="50139" builtinId="9" hidden="1"/>
    <cellStyle name="Followed Hyperlink" xfId="50131" builtinId="9" hidden="1"/>
    <cellStyle name="Followed Hyperlink" xfId="50123" builtinId="9" hidden="1"/>
    <cellStyle name="Followed Hyperlink" xfId="50113" builtinId="9" hidden="1"/>
    <cellStyle name="Followed Hyperlink" xfId="50105" builtinId="9" hidden="1"/>
    <cellStyle name="Followed Hyperlink" xfId="50097" builtinId="9" hidden="1"/>
    <cellStyle name="Followed Hyperlink" xfId="50089" builtinId="9" hidden="1"/>
    <cellStyle name="Followed Hyperlink" xfId="50081" builtinId="9" hidden="1"/>
    <cellStyle name="Followed Hyperlink" xfId="50076" builtinId="9" hidden="1"/>
    <cellStyle name="Followed Hyperlink" xfId="50094" builtinId="9" hidden="1"/>
    <cellStyle name="Followed Hyperlink" xfId="50110" builtinId="9" hidden="1"/>
    <cellStyle name="Followed Hyperlink" xfId="50072" builtinId="9" hidden="1"/>
    <cellStyle name="Followed Hyperlink" xfId="50064" builtinId="9" hidden="1"/>
    <cellStyle name="Followed Hyperlink" xfId="50056" builtinId="9" hidden="1"/>
    <cellStyle name="Followed Hyperlink" xfId="50051" builtinId="9" hidden="1"/>
    <cellStyle name="Followed Hyperlink" xfId="50047" builtinId="9" hidden="1"/>
    <cellStyle name="Followed Hyperlink" xfId="50043" builtinId="9" hidden="1"/>
    <cellStyle name="Followed Hyperlink" xfId="50039" builtinId="9" hidden="1"/>
    <cellStyle name="Followed Hyperlink" xfId="50035" builtinId="9" hidden="1"/>
    <cellStyle name="Followed Hyperlink" xfId="50026" builtinId="9" hidden="1"/>
    <cellStyle name="Followed Hyperlink" xfId="50029" builtinId="9" hidden="1"/>
    <cellStyle name="Followed Hyperlink" xfId="50013" builtinId="9" hidden="1"/>
    <cellStyle name="Followed Hyperlink" xfId="50005" builtinId="9" hidden="1"/>
    <cellStyle name="Followed Hyperlink" xfId="49997" builtinId="9" hidden="1"/>
    <cellStyle name="Followed Hyperlink" xfId="49987" builtinId="9" hidden="1"/>
    <cellStyle name="Followed Hyperlink" xfId="49979" builtinId="9" hidden="1"/>
    <cellStyle name="Followed Hyperlink" xfId="49971" builtinId="9" hidden="1"/>
    <cellStyle name="Followed Hyperlink" xfId="49963" builtinId="9" hidden="1"/>
    <cellStyle name="Followed Hyperlink" xfId="49955" builtinId="9" hidden="1"/>
    <cellStyle name="Followed Hyperlink" xfId="49950" builtinId="9" hidden="1"/>
    <cellStyle name="Followed Hyperlink" xfId="49968" builtinId="9" hidden="1"/>
    <cellStyle name="Followed Hyperlink" xfId="49984" builtinId="9" hidden="1"/>
    <cellStyle name="Followed Hyperlink" xfId="49946" builtinId="9" hidden="1"/>
    <cellStyle name="Followed Hyperlink" xfId="49938" builtinId="9" hidden="1"/>
    <cellStyle name="Followed Hyperlink" xfId="49930" builtinId="9" hidden="1"/>
    <cellStyle name="Followed Hyperlink" xfId="49925" builtinId="9" hidden="1"/>
    <cellStyle name="Followed Hyperlink" xfId="49921" builtinId="9" hidden="1"/>
    <cellStyle name="Followed Hyperlink" xfId="49917" builtinId="9" hidden="1"/>
    <cellStyle name="Followed Hyperlink" xfId="49913" builtinId="9" hidden="1"/>
    <cellStyle name="Followed Hyperlink" xfId="49909" builtinId="9" hidden="1"/>
    <cellStyle name="Followed Hyperlink" xfId="49900" builtinId="9" hidden="1"/>
    <cellStyle name="Followed Hyperlink" xfId="49903" builtinId="9" hidden="1"/>
    <cellStyle name="Followed Hyperlink" xfId="49887" builtinId="9" hidden="1"/>
    <cellStyle name="Followed Hyperlink" xfId="49879" builtinId="9" hidden="1"/>
    <cellStyle name="Followed Hyperlink" xfId="49871" builtinId="9" hidden="1"/>
    <cellStyle name="Followed Hyperlink" xfId="49861" builtinId="9" hidden="1"/>
    <cellStyle name="Followed Hyperlink" xfId="49853" builtinId="9" hidden="1"/>
    <cellStyle name="Followed Hyperlink" xfId="49845" builtinId="9" hidden="1"/>
    <cellStyle name="Followed Hyperlink" xfId="49837" builtinId="9" hidden="1"/>
    <cellStyle name="Followed Hyperlink" xfId="49829" builtinId="9" hidden="1"/>
    <cellStyle name="Followed Hyperlink" xfId="49824" builtinId="9" hidden="1"/>
    <cellStyle name="Followed Hyperlink" xfId="49842" builtinId="9" hidden="1"/>
    <cellStyle name="Followed Hyperlink" xfId="49858" builtinId="9" hidden="1"/>
    <cellStyle name="Followed Hyperlink" xfId="49820" builtinId="9" hidden="1"/>
    <cellStyle name="Followed Hyperlink" xfId="49812" builtinId="9" hidden="1"/>
    <cellStyle name="Followed Hyperlink" xfId="49804" builtinId="9" hidden="1"/>
    <cellStyle name="Followed Hyperlink" xfId="49799" builtinId="9" hidden="1"/>
    <cellStyle name="Followed Hyperlink" xfId="49795" builtinId="9" hidden="1"/>
    <cellStyle name="Followed Hyperlink" xfId="49791" builtinId="9" hidden="1"/>
    <cellStyle name="Followed Hyperlink" xfId="49787" builtinId="9" hidden="1"/>
    <cellStyle name="Followed Hyperlink" xfId="49783" builtinId="9" hidden="1"/>
    <cellStyle name="Followed Hyperlink" xfId="49774" builtinId="9" hidden="1"/>
    <cellStyle name="Followed Hyperlink" xfId="49777" builtinId="9" hidden="1"/>
    <cellStyle name="Followed Hyperlink" xfId="49761" builtinId="9" hidden="1"/>
    <cellStyle name="Followed Hyperlink" xfId="49753" builtinId="9" hidden="1"/>
    <cellStyle name="Followed Hyperlink" xfId="49745" builtinId="9" hidden="1"/>
    <cellStyle name="Followed Hyperlink" xfId="49735" builtinId="9" hidden="1"/>
    <cellStyle name="Followed Hyperlink" xfId="49727" builtinId="9" hidden="1"/>
    <cellStyle name="Followed Hyperlink" xfId="49719" builtinId="9" hidden="1"/>
    <cellStyle name="Followed Hyperlink" xfId="49711" builtinId="9" hidden="1"/>
    <cellStyle name="Followed Hyperlink" xfId="49703" builtinId="9" hidden="1"/>
    <cellStyle name="Followed Hyperlink" xfId="49698" builtinId="9" hidden="1"/>
    <cellStyle name="Followed Hyperlink" xfId="49716" builtinId="9" hidden="1"/>
    <cellStyle name="Followed Hyperlink" xfId="49732" builtinId="9" hidden="1"/>
    <cellStyle name="Followed Hyperlink" xfId="49694" builtinId="9" hidden="1"/>
    <cellStyle name="Followed Hyperlink" xfId="49686" builtinId="9" hidden="1"/>
    <cellStyle name="Followed Hyperlink" xfId="49678" builtinId="9" hidden="1"/>
    <cellStyle name="Followed Hyperlink" xfId="49673" builtinId="9" hidden="1"/>
    <cellStyle name="Followed Hyperlink" xfId="49669" builtinId="9" hidden="1"/>
    <cellStyle name="Followed Hyperlink" xfId="49665" builtinId="9" hidden="1"/>
    <cellStyle name="Followed Hyperlink" xfId="49661" builtinId="9" hidden="1"/>
    <cellStyle name="Followed Hyperlink" xfId="49657" builtinId="9" hidden="1"/>
    <cellStyle name="Followed Hyperlink" xfId="49648" builtinId="9" hidden="1"/>
    <cellStyle name="Followed Hyperlink" xfId="49651" builtinId="9" hidden="1"/>
    <cellStyle name="Followed Hyperlink" xfId="49635" builtinId="9" hidden="1"/>
    <cellStyle name="Followed Hyperlink" xfId="49627" builtinId="9" hidden="1"/>
    <cellStyle name="Followed Hyperlink" xfId="49619" builtinId="9" hidden="1"/>
    <cellStyle name="Followed Hyperlink" xfId="49609" builtinId="9" hidden="1"/>
    <cellStyle name="Followed Hyperlink" xfId="49601" builtinId="9" hidden="1"/>
    <cellStyle name="Followed Hyperlink" xfId="49593" builtinId="9" hidden="1"/>
    <cellStyle name="Followed Hyperlink" xfId="49585" builtinId="9" hidden="1"/>
    <cellStyle name="Followed Hyperlink" xfId="49577" builtinId="9" hidden="1"/>
    <cellStyle name="Followed Hyperlink" xfId="49572" builtinId="9" hidden="1"/>
    <cellStyle name="Followed Hyperlink" xfId="49590" builtinId="9" hidden="1"/>
    <cellStyle name="Followed Hyperlink" xfId="49606" builtinId="9" hidden="1"/>
    <cellStyle name="Followed Hyperlink" xfId="49568" builtinId="9" hidden="1"/>
    <cellStyle name="Followed Hyperlink" xfId="49560" builtinId="9" hidden="1"/>
    <cellStyle name="Followed Hyperlink" xfId="49552" builtinId="9" hidden="1"/>
    <cellStyle name="Followed Hyperlink" xfId="49547" builtinId="9" hidden="1"/>
    <cellStyle name="Followed Hyperlink" xfId="49543" builtinId="9" hidden="1"/>
    <cellStyle name="Followed Hyperlink" xfId="49539" builtinId="9" hidden="1"/>
    <cellStyle name="Followed Hyperlink" xfId="49535" builtinId="9" hidden="1"/>
    <cellStyle name="Followed Hyperlink" xfId="49531" builtinId="9" hidden="1"/>
    <cellStyle name="Followed Hyperlink" xfId="49522" builtinId="9" hidden="1"/>
    <cellStyle name="Followed Hyperlink" xfId="49525" builtinId="9" hidden="1"/>
    <cellStyle name="Followed Hyperlink" xfId="49509" builtinId="9" hidden="1"/>
    <cellStyle name="Followed Hyperlink" xfId="49501" builtinId="9" hidden="1"/>
    <cellStyle name="Followed Hyperlink" xfId="49493" builtinId="9" hidden="1"/>
    <cellStyle name="Followed Hyperlink" xfId="49483" builtinId="9" hidden="1"/>
    <cellStyle name="Followed Hyperlink" xfId="49475" builtinId="9" hidden="1"/>
    <cellStyle name="Followed Hyperlink" xfId="49467" builtinId="9" hidden="1"/>
    <cellStyle name="Followed Hyperlink" xfId="49459" builtinId="9" hidden="1"/>
    <cellStyle name="Followed Hyperlink" xfId="49451" builtinId="9" hidden="1"/>
    <cellStyle name="Followed Hyperlink" xfId="49446" builtinId="9" hidden="1"/>
    <cellStyle name="Followed Hyperlink" xfId="49464" builtinId="9" hidden="1"/>
    <cellStyle name="Followed Hyperlink" xfId="49480" builtinId="9" hidden="1"/>
    <cellStyle name="Followed Hyperlink" xfId="49442" builtinId="9" hidden="1"/>
    <cellStyle name="Followed Hyperlink" xfId="49434" builtinId="9" hidden="1"/>
    <cellStyle name="Followed Hyperlink" xfId="49426" builtinId="9" hidden="1"/>
    <cellStyle name="Followed Hyperlink" xfId="49421" builtinId="9" hidden="1"/>
    <cellStyle name="Followed Hyperlink" xfId="49417" builtinId="9" hidden="1"/>
    <cellStyle name="Followed Hyperlink" xfId="49413" builtinId="9" hidden="1"/>
    <cellStyle name="Followed Hyperlink" xfId="49409" builtinId="9" hidden="1"/>
    <cellStyle name="Followed Hyperlink" xfId="49405" builtinId="9" hidden="1"/>
    <cellStyle name="Followed Hyperlink" xfId="49396" builtinId="9" hidden="1"/>
    <cellStyle name="Followed Hyperlink" xfId="49399" builtinId="9" hidden="1"/>
    <cellStyle name="Followed Hyperlink" xfId="49383" builtinId="9" hidden="1"/>
    <cellStyle name="Followed Hyperlink" xfId="49375" builtinId="9" hidden="1"/>
    <cellStyle name="Followed Hyperlink" xfId="49367" builtinId="9" hidden="1"/>
    <cellStyle name="Followed Hyperlink" xfId="49357" builtinId="9" hidden="1"/>
    <cellStyle name="Followed Hyperlink" xfId="49349" builtinId="9" hidden="1"/>
    <cellStyle name="Followed Hyperlink" xfId="49341" builtinId="9" hidden="1"/>
    <cellStyle name="Followed Hyperlink" xfId="49333" builtinId="9" hidden="1"/>
    <cellStyle name="Followed Hyperlink" xfId="49325" builtinId="9" hidden="1"/>
    <cellStyle name="Followed Hyperlink" xfId="49320" builtinId="9" hidden="1"/>
    <cellStyle name="Followed Hyperlink" xfId="49338" builtinId="9" hidden="1"/>
    <cellStyle name="Followed Hyperlink" xfId="49354" builtinId="9" hidden="1"/>
    <cellStyle name="Followed Hyperlink" xfId="49316" builtinId="9" hidden="1"/>
    <cellStyle name="Followed Hyperlink" xfId="49308" builtinId="9" hidden="1"/>
    <cellStyle name="Followed Hyperlink" xfId="49300" builtinId="9" hidden="1"/>
    <cellStyle name="Followed Hyperlink" xfId="49295" builtinId="9" hidden="1"/>
    <cellStyle name="Followed Hyperlink" xfId="49291" builtinId="9" hidden="1"/>
    <cellStyle name="Followed Hyperlink" xfId="49287" builtinId="9" hidden="1"/>
    <cellStyle name="Followed Hyperlink" xfId="49283" builtinId="9" hidden="1"/>
    <cellStyle name="Followed Hyperlink" xfId="49279" builtinId="9" hidden="1"/>
    <cellStyle name="Followed Hyperlink" xfId="49270" builtinId="9" hidden="1"/>
    <cellStyle name="Followed Hyperlink" xfId="49273" builtinId="9" hidden="1"/>
    <cellStyle name="Followed Hyperlink" xfId="49257" builtinId="9" hidden="1"/>
    <cellStyle name="Followed Hyperlink" xfId="49249" builtinId="9" hidden="1"/>
    <cellStyle name="Followed Hyperlink" xfId="49241" builtinId="9" hidden="1"/>
    <cellStyle name="Followed Hyperlink" xfId="49231" builtinId="9" hidden="1"/>
    <cellStyle name="Followed Hyperlink" xfId="49223" builtinId="9" hidden="1"/>
    <cellStyle name="Followed Hyperlink" xfId="49215" builtinId="9" hidden="1"/>
    <cellStyle name="Followed Hyperlink" xfId="49207" builtinId="9" hidden="1"/>
    <cellStyle name="Followed Hyperlink" xfId="49199" builtinId="9" hidden="1"/>
    <cellStyle name="Followed Hyperlink" xfId="49194" builtinId="9" hidden="1"/>
    <cellStyle name="Followed Hyperlink" xfId="49212" builtinId="9" hidden="1"/>
    <cellStyle name="Followed Hyperlink" xfId="49228" builtinId="9" hidden="1"/>
    <cellStyle name="Followed Hyperlink" xfId="49190" builtinId="9" hidden="1"/>
    <cellStyle name="Followed Hyperlink" xfId="49182" builtinId="9" hidden="1"/>
    <cellStyle name="Followed Hyperlink" xfId="49174" builtinId="9" hidden="1"/>
    <cellStyle name="Followed Hyperlink" xfId="49169" builtinId="9" hidden="1"/>
    <cellStyle name="Followed Hyperlink" xfId="49165" builtinId="9" hidden="1"/>
    <cellStyle name="Followed Hyperlink" xfId="49161" builtinId="9" hidden="1"/>
    <cellStyle name="Followed Hyperlink" xfId="49157" builtinId="9" hidden="1"/>
    <cellStyle name="Followed Hyperlink" xfId="49153" builtinId="9" hidden="1"/>
    <cellStyle name="Followed Hyperlink" xfId="49144" builtinId="9" hidden="1"/>
    <cellStyle name="Followed Hyperlink" xfId="49147" builtinId="9" hidden="1"/>
    <cellStyle name="Followed Hyperlink" xfId="49131" builtinId="9" hidden="1"/>
    <cellStyle name="Followed Hyperlink" xfId="49123" builtinId="9" hidden="1"/>
    <cellStyle name="Followed Hyperlink" xfId="49115" builtinId="9" hidden="1"/>
    <cellStyle name="Followed Hyperlink" xfId="49105" builtinId="9" hidden="1"/>
    <cellStyle name="Followed Hyperlink" xfId="49097" builtinId="9" hidden="1"/>
    <cellStyle name="Followed Hyperlink" xfId="49089" builtinId="9" hidden="1"/>
    <cellStyle name="Followed Hyperlink" xfId="49081" builtinId="9" hidden="1"/>
    <cellStyle name="Followed Hyperlink" xfId="49073" builtinId="9" hidden="1"/>
    <cellStyle name="Followed Hyperlink" xfId="49068" builtinId="9" hidden="1"/>
    <cellStyle name="Followed Hyperlink" xfId="49086" builtinId="9" hidden="1"/>
    <cellStyle name="Followed Hyperlink" xfId="49102" builtinId="9" hidden="1"/>
    <cellStyle name="Followed Hyperlink" xfId="49064" builtinId="9" hidden="1"/>
    <cellStyle name="Followed Hyperlink" xfId="49056" builtinId="9" hidden="1"/>
    <cellStyle name="Followed Hyperlink" xfId="49048" builtinId="9" hidden="1"/>
    <cellStyle name="Followed Hyperlink" xfId="49043" builtinId="9" hidden="1"/>
    <cellStyle name="Followed Hyperlink" xfId="49039" builtinId="9" hidden="1"/>
    <cellStyle name="Followed Hyperlink" xfId="49035" builtinId="9" hidden="1"/>
    <cellStyle name="Followed Hyperlink" xfId="49031" builtinId="9" hidden="1"/>
    <cellStyle name="Followed Hyperlink" xfId="49027" builtinId="9" hidden="1"/>
    <cellStyle name="Followed Hyperlink" xfId="49018" builtinId="9" hidden="1"/>
    <cellStyle name="Followed Hyperlink" xfId="49021" builtinId="9" hidden="1"/>
    <cellStyle name="Followed Hyperlink" xfId="49005" builtinId="9" hidden="1"/>
    <cellStyle name="Followed Hyperlink" xfId="48997" builtinId="9" hidden="1"/>
    <cellStyle name="Followed Hyperlink" xfId="48989" builtinId="9" hidden="1"/>
    <cellStyle name="Followed Hyperlink" xfId="48979" builtinId="9" hidden="1"/>
    <cellStyle name="Followed Hyperlink" xfId="48971" builtinId="9" hidden="1"/>
    <cellStyle name="Followed Hyperlink" xfId="48963" builtinId="9" hidden="1"/>
    <cellStyle name="Followed Hyperlink" xfId="48955" builtinId="9" hidden="1"/>
    <cellStyle name="Followed Hyperlink" xfId="48947" builtinId="9" hidden="1"/>
    <cellStyle name="Followed Hyperlink" xfId="48942" builtinId="9" hidden="1"/>
    <cellStyle name="Followed Hyperlink" xfId="48960" builtinId="9" hidden="1"/>
    <cellStyle name="Followed Hyperlink" xfId="48976" builtinId="9" hidden="1"/>
    <cellStyle name="Followed Hyperlink" xfId="48938" builtinId="9" hidden="1"/>
    <cellStyle name="Followed Hyperlink" xfId="48930" builtinId="9" hidden="1"/>
    <cellStyle name="Followed Hyperlink" xfId="48922" builtinId="9" hidden="1"/>
    <cellStyle name="Followed Hyperlink" xfId="48917" builtinId="9" hidden="1"/>
    <cellStyle name="Followed Hyperlink" xfId="48913" builtinId="9" hidden="1"/>
    <cellStyle name="Followed Hyperlink" xfId="48909" builtinId="9" hidden="1"/>
    <cellStyle name="Followed Hyperlink" xfId="48905" builtinId="9" hidden="1"/>
    <cellStyle name="Followed Hyperlink" xfId="48901" builtinId="9" hidden="1"/>
    <cellStyle name="Followed Hyperlink" xfId="48892" builtinId="9" hidden="1"/>
    <cellStyle name="Followed Hyperlink" xfId="48895" builtinId="9" hidden="1"/>
    <cellStyle name="Followed Hyperlink" xfId="48879" builtinId="9" hidden="1"/>
    <cellStyle name="Followed Hyperlink" xfId="48871" builtinId="9" hidden="1"/>
    <cellStyle name="Followed Hyperlink" xfId="48863" builtinId="9" hidden="1"/>
    <cellStyle name="Followed Hyperlink" xfId="48853" builtinId="9" hidden="1"/>
    <cellStyle name="Followed Hyperlink" xfId="48845" builtinId="9" hidden="1"/>
    <cellStyle name="Followed Hyperlink" xfId="48837" builtinId="9" hidden="1"/>
    <cellStyle name="Followed Hyperlink" xfId="48829" builtinId="9" hidden="1"/>
    <cellStyle name="Followed Hyperlink" xfId="48821" builtinId="9" hidden="1"/>
    <cellStyle name="Followed Hyperlink" xfId="48816" builtinId="9" hidden="1"/>
    <cellStyle name="Followed Hyperlink" xfId="48834" builtinId="9" hidden="1"/>
    <cellStyle name="Followed Hyperlink" xfId="48850" builtinId="9" hidden="1"/>
    <cellStyle name="Followed Hyperlink" xfId="48812" builtinId="9" hidden="1"/>
    <cellStyle name="Followed Hyperlink" xfId="48804" builtinId="9" hidden="1"/>
    <cellStyle name="Followed Hyperlink" xfId="48796" builtinId="9" hidden="1"/>
    <cellStyle name="Followed Hyperlink" xfId="48791" builtinId="9" hidden="1"/>
    <cellStyle name="Followed Hyperlink" xfId="48787" builtinId="9" hidden="1"/>
    <cellStyle name="Followed Hyperlink" xfId="48783" builtinId="9" hidden="1"/>
    <cellStyle name="Followed Hyperlink" xfId="48779" builtinId="9" hidden="1"/>
    <cellStyle name="Followed Hyperlink" xfId="48775" builtinId="9" hidden="1"/>
    <cellStyle name="Followed Hyperlink" xfId="48766" builtinId="9" hidden="1"/>
    <cellStyle name="Followed Hyperlink" xfId="48769" builtinId="9" hidden="1"/>
    <cellStyle name="Followed Hyperlink" xfId="48753" builtinId="9" hidden="1"/>
    <cellStyle name="Followed Hyperlink" xfId="48745" builtinId="9" hidden="1"/>
    <cellStyle name="Followed Hyperlink" xfId="48737" builtinId="9" hidden="1"/>
    <cellStyle name="Followed Hyperlink" xfId="48727" builtinId="9" hidden="1"/>
    <cellStyle name="Followed Hyperlink" xfId="48719" builtinId="9" hidden="1"/>
    <cellStyle name="Followed Hyperlink" xfId="48711" builtinId="9" hidden="1"/>
    <cellStyle name="Followed Hyperlink" xfId="48703" builtinId="9" hidden="1"/>
    <cellStyle name="Followed Hyperlink" xfId="48695" builtinId="9" hidden="1"/>
    <cellStyle name="Followed Hyperlink" xfId="48690" builtinId="9" hidden="1"/>
    <cellStyle name="Followed Hyperlink" xfId="48708" builtinId="9" hidden="1"/>
    <cellStyle name="Followed Hyperlink" xfId="48724" builtinId="9" hidden="1"/>
    <cellStyle name="Followed Hyperlink" xfId="48686" builtinId="9" hidden="1"/>
    <cellStyle name="Followed Hyperlink" xfId="48678" builtinId="9" hidden="1"/>
    <cellStyle name="Followed Hyperlink" xfId="48670" builtinId="9" hidden="1"/>
    <cellStyle name="Followed Hyperlink" xfId="48665" builtinId="9" hidden="1"/>
    <cellStyle name="Followed Hyperlink" xfId="48661" builtinId="9" hidden="1"/>
    <cellStyle name="Followed Hyperlink" xfId="48657" builtinId="9" hidden="1"/>
    <cellStyle name="Followed Hyperlink" xfId="48653" builtinId="9" hidden="1"/>
    <cellStyle name="Followed Hyperlink" xfId="48649" builtinId="9" hidden="1"/>
    <cellStyle name="Followed Hyperlink" xfId="48640" builtinId="9" hidden="1"/>
    <cellStyle name="Followed Hyperlink" xfId="48643" builtinId="9" hidden="1"/>
    <cellStyle name="Followed Hyperlink" xfId="48627" builtinId="9" hidden="1"/>
    <cellStyle name="Followed Hyperlink" xfId="48619" builtinId="9" hidden="1"/>
    <cellStyle name="Followed Hyperlink" xfId="48611" builtinId="9" hidden="1"/>
    <cellStyle name="Followed Hyperlink" xfId="48601" builtinId="9" hidden="1"/>
    <cellStyle name="Followed Hyperlink" xfId="48593" builtinId="9" hidden="1"/>
    <cellStyle name="Followed Hyperlink" xfId="48585" builtinId="9" hidden="1"/>
    <cellStyle name="Followed Hyperlink" xfId="48577" builtinId="9" hidden="1"/>
    <cellStyle name="Followed Hyperlink" xfId="48569" builtinId="9" hidden="1"/>
    <cellStyle name="Followed Hyperlink" xfId="48564" builtinId="9" hidden="1"/>
    <cellStyle name="Followed Hyperlink" xfId="48582" builtinId="9" hidden="1"/>
    <cellStyle name="Followed Hyperlink" xfId="48598" builtinId="9" hidden="1"/>
    <cellStyle name="Followed Hyperlink" xfId="48560" builtinId="9" hidden="1"/>
    <cellStyle name="Followed Hyperlink" xfId="48552" builtinId="9" hidden="1"/>
    <cellStyle name="Followed Hyperlink" xfId="48544" builtinId="9" hidden="1"/>
    <cellStyle name="Followed Hyperlink" xfId="48539" builtinId="9" hidden="1"/>
    <cellStyle name="Followed Hyperlink" xfId="48535" builtinId="9" hidden="1"/>
    <cellStyle name="Followed Hyperlink" xfId="48531" builtinId="9" hidden="1"/>
    <cellStyle name="Followed Hyperlink" xfId="48527" builtinId="9" hidden="1"/>
    <cellStyle name="Followed Hyperlink" xfId="48523" builtinId="9" hidden="1"/>
    <cellStyle name="Followed Hyperlink" xfId="48514" builtinId="9" hidden="1"/>
    <cellStyle name="Followed Hyperlink" xfId="48517" builtinId="9" hidden="1"/>
    <cellStyle name="Followed Hyperlink" xfId="48501" builtinId="9" hidden="1"/>
    <cellStyle name="Followed Hyperlink" xfId="48493" builtinId="9" hidden="1"/>
    <cellStyle name="Followed Hyperlink" xfId="48485" builtinId="9" hidden="1"/>
    <cellStyle name="Followed Hyperlink" xfId="48475" builtinId="9" hidden="1"/>
    <cellStyle name="Followed Hyperlink" xfId="48467" builtinId="9" hidden="1"/>
    <cellStyle name="Followed Hyperlink" xfId="48459" builtinId="9" hidden="1"/>
    <cellStyle name="Followed Hyperlink" xfId="48451" builtinId="9" hidden="1"/>
    <cellStyle name="Followed Hyperlink" xfId="48443" builtinId="9" hidden="1"/>
    <cellStyle name="Followed Hyperlink" xfId="48438" builtinId="9" hidden="1"/>
    <cellStyle name="Followed Hyperlink" xfId="48456" builtinId="9" hidden="1"/>
    <cellStyle name="Followed Hyperlink" xfId="48472" builtinId="9" hidden="1"/>
    <cellStyle name="Followed Hyperlink" xfId="48434" builtinId="9" hidden="1"/>
    <cellStyle name="Followed Hyperlink" xfId="48426" builtinId="9" hidden="1"/>
    <cellStyle name="Followed Hyperlink" xfId="48418" builtinId="9" hidden="1"/>
    <cellStyle name="Followed Hyperlink" xfId="48413" builtinId="9" hidden="1"/>
    <cellStyle name="Followed Hyperlink" xfId="48409" builtinId="9" hidden="1"/>
    <cellStyle name="Followed Hyperlink" xfId="48405" builtinId="9" hidden="1"/>
    <cellStyle name="Followed Hyperlink" xfId="48401" builtinId="9" hidden="1"/>
    <cellStyle name="Followed Hyperlink" xfId="48397" builtinId="9" hidden="1"/>
    <cellStyle name="Followed Hyperlink" xfId="48388" builtinId="9" hidden="1"/>
    <cellStyle name="Followed Hyperlink" xfId="48391" builtinId="9" hidden="1"/>
    <cellStyle name="Followed Hyperlink" xfId="48375" builtinId="9" hidden="1"/>
    <cellStyle name="Followed Hyperlink" xfId="48367" builtinId="9" hidden="1"/>
    <cellStyle name="Followed Hyperlink" xfId="48359" builtinId="9" hidden="1"/>
    <cellStyle name="Followed Hyperlink" xfId="48349" builtinId="9" hidden="1"/>
    <cellStyle name="Followed Hyperlink" xfId="48341" builtinId="9" hidden="1"/>
    <cellStyle name="Followed Hyperlink" xfId="48333" builtinId="9" hidden="1"/>
    <cellStyle name="Followed Hyperlink" xfId="48325" builtinId="9" hidden="1"/>
    <cellStyle name="Followed Hyperlink" xfId="48317" builtinId="9" hidden="1"/>
    <cellStyle name="Followed Hyperlink" xfId="48312" builtinId="9" hidden="1"/>
    <cellStyle name="Followed Hyperlink" xfId="48330" builtinId="9" hidden="1"/>
    <cellStyle name="Followed Hyperlink" xfId="48346" builtinId="9" hidden="1"/>
    <cellStyle name="Followed Hyperlink" xfId="48308" builtinId="9" hidden="1"/>
    <cellStyle name="Followed Hyperlink" xfId="48300" builtinId="9" hidden="1"/>
    <cellStyle name="Followed Hyperlink" xfId="48292" builtinId="9" hidden="1"/>
    <cellStyle name="Followed Hyperlink" xfId="48287" builtinId="9" hidden="1"/>
    <cellStyle name="Followed Hyperlink" xfId="48283" builtinId="9" hidden="1"/>
    <cellStyle name="Followed Hyperlink" xfId="48279" builtinId="9" hidden="1"/>
    <cellStyle name="Followed Hyperlink" xfId="48275" builtinId="9" hidden="1"/>
    <cellStyle name="Followed Hyperlink" xfId="48271" builtinId="9" hidden="1"/>
    <cellStyle name="Followed Hyperlink" xfId="48262" builtinId="9" hidden="1"/>
    <cellStyle name="Followed Hyperlink" xfId="48265" builtinId="9" hidden="1"/>
    <cellStyle name="Followed Hyperlink" xfId="48249" builtinId="9" hidden="1"/>
    <cellStyle name="Followed Hyperlink" xfId="48241" builtinId="9" hidden="1"/>
    <cellStyle name="Followed Hyperlink" xfId="48233" builtinId="9" hidden="1"/>
    <cellStyle name="Followed Hyperlink" xfId="48223" builtinId="9" hidden="1"/>
    <cellStyle name="Followed Hyperlink" xfId="48215" builtinId="9" hidden="1"/>
    <cellStyle name="Followed Hyperlink" xfId="48207" builtinId="9" hidden="1"/>
    <cellStyle name="Followed Hyperlink" xfId="48199" builtinId="9" hidden="1"/>
    <cellStyle name="Followed Hyperlink" xfId="48191" builtinId="9" hidden="1"/>
    <cellStyle name="Followed Hyperlink" xfId="48186" builtinId="9" hidden="1"/>
    <cellStyle name="Followed Hyperlink" xfId="48204" builtinId="9" hidden="1"/>
    <cellStyle name="Followed Hyperlink" xfId="48220" builtinId="9" hidden="1"/>
    <cellStyle name="Followed Hyperlink" xfId="48182" builtinId="9" hidden="1"/>
    <cellStyle name="Followed Hyperlink" xfId="48174" builtinId="9" hidden="1"/>
    <cellStyle name="Followed Hyperlink" xfId="48166" builtinId="9" hidden="1"/>
    <cellStyle name="Followed Hyperlink" xfId="48161" builtinId="9" hidden="1"/>
    <cellStyle name="Followed Hyperlink" xfId="48157" builtinId="9" hidden="1"/>
    <cellStyle name="Followed Hyperlink" xfId="48153" builtinId="9" hidden="1"/>
    <cellStyle name="Followed Hyperlink" xfId="48149" builtinId="9" hidden="1"/>
    <cellStyle name="Followed Hyperlink" xfId="48145" builtinId="9" hidden="1"/>
    <cellStyle name="Followed Hyperlink" xfId="48136" builtinId="9" hidden="1"/>
    <cellStyle name="Followed Hyperlink" xfId="48139" builtinId="9" hidden="1"/>
    <cellStyle name="Followed Hyperlink" xfId="48123" builtinId="9" hidden="1"/>
    <cellStyle name="Followed Hyperlink" xfId="48115" builtinId="9" hidden="1"/>
    <cellStyle name="Followed Hyperlink" xfId="48107" builtinId="9" hidden="1"/>
    <cellStyle name="Followed Hyperlink" xfId="48097" builtinId="9" hidden="1"/>
    <cellStyle name="Followed Hyperlink" xfId="48089" builtinId="9" hidden="1"/>
    <cellStyle name="Followed Hyperlink" xfId="48081" builtinId="9" hidden="1"/>
    <cellStyle name="Followed Hyperlink" xfId="48073" builtinId="9" hidden="1"/>
    <cellStyle name="Followed Hyperlink" xfId="48065" builtinId="9" hidden="1"/>
    <cellStyle name="Followed Hyperlink" xfId="48060" builtinId="9" hidden="1"/>
    <cellStyle name="Followed Hyperlink" xfId="48078" builtinId="9" hidden="1"/>
    <cellStyle name="Followed Hyperlink" xfId="48094" builtinId="9" hidden="1"/>
    <cellStyle name="Followed Hyperlink" xfId="48056" builtinId="9" hidden="1"/>
    <cellStyle name="Followed Hyperlink" xfId="48048" builtinId="9" hidden="1"/>
    <cellStyle name="Followed Hyperlink" xfId="48040" builtinId="9" hidden="1"/>
    <cellStyle name="Followed Hyperlink" xfId="48035" builtinId="9" hidden="1"/>
    <cellStyle name="Followed Hyperlink" xfId="48031" builtinId="9" hidden="1"/>
    <cellStyle name="Followed Hyperlink" xfId="48027" builtinId="9" hidden="1"/>
    <cellStyle name="Followed Hyperlink" xfId="48023" builtinId="9" hidden="1"/>
    <cellStyle name="Followed Hyperlink" xfId="48019" builtinId="9" hidden="1"/>
    <cellStyle name="Followed Hyperlink" xfId="48010" builtinId="9" hidden="1"/>
    <cellStyle name="Followed Hyperlink" xfId="48013" builtinId="9" hidden="1"/>
    <cellStyle name="Followed Hyperlink" xfId="47997" builtinId="9" hidden="1"/>
    <cellStyle name="Followed Hyperlink" xfId="47989" builtinId="9" hidden="1"/>
    <cellStyle name="Followed Hyperlink" xfId="47981" builtinId="9" hidden="1"/>
    <cellStyle name="Followed Hyperlink" xfId="47971" builtinId="9" hidden="1"/>
    <cellStyle name="Followed Hyperlink" xfId="47963" builtinId="9" hidden="1"/>
    <cellStyle name="Followed Hyperlink" xfId="47955" builtinId="9" hidden="1"/>
    <cellStyle name="Followed Hyperlink" xfId="47947" builtinId="9" hidden="1"/>
    <cellStyle name="Followed Hyperlink" xfId="47939" builtinId="9" hidden="1"/>
    <cellStyle name="Followed Hyperlink" xfId="47934" builtinId="9" hidden="1"/>
    <cellStyle name="Followed Hyperlink" xfId="47952" builtinId="9" hidden="1"/>
    <cellStyle name="Followed Hyperlink" xfId="47968" builtinId="9" hidden="1"/>
    <cellStyle name="Followed Hyperlink" xfId="47930" builtinId="9" hidden="1"/>
    <cellStyle name="Followed Hyperlink" xfId="47922" builtinId="9" hidden="1"/>
    <cellStyle name="Followed Hyperlink" xfId="47914" builtinId="9" hidden="1"/>
    <cellStyle name="Followed Hyperlink" xfId="47909" builtinId="9" hidden="1"/>
    <cellStyle name="Followed Hyperlink" xfId="47905" builtinId="9" hidden="1"/>
    <cellStyle name="Followed Hyperlink" xfId="47901" builtinId="9" hidden="1"/>
    <cellStyle name="Followed Hyperlink" xfId="47897" builtinId="9" hidden="1"/>
    <cellStyle name="Followed Hyperlink" xfId="47893" builtinId="9" hidden="1"/>
    <cellStyle name="Followed Hyperlink" xfId="47884" builtinId="9" hidden="1"/>
    <cellStyle name="Followed Hyperlink" xfId="47887" builtinId="9" hidden="1"/>
    <cellStyle name="Followed Hyperlink" xfId="47871" builtinId="9" hidden="1"/>
    <cellStyle name="Followed Hyperlink" xfId="47863" builtinId="9" hidden="1"/>
    <cellStyle name="Followed Hyperlink" xfId="47855" builtinId="9" hidden="1"/>
    <cellStyle name="Followed Hyperlink" xfId="47845" builtinId="9" hidden="1"/>
    <cellStyle name="Followed Hyperlink" xfId="47837" builtinId="9" hidden="1"/>
    <cellStyle name="Followed Hyperlink" xfId="47829" builtinId="9" hidden="1"/>
    <cellStyle name="Followed Hyperlink" xfId="47821" builtinId="9" hidden="1"/>
    <cellStyle name="Followed Hyperlink" xfId="47813" builtinId="9" hidden="1"/>
    <cellStyle name="Followed Hyperlink" xfId="47808" builtinId="9" hidden="1"/>
    <cellStyle name="Followed Hyperlink" xfId="47826" builtinId="9" hidden="1"/>
    <cellStyle name="Followed Hyperlink" xfId="47842" builtinId="9" hidden="1"/>
    <cellStyle name="Followed Hyperlink" xfId="47804" builtinId="9" hidden="1"/>
    <cellStyle name="Followed Hyperlink" xfId="47796" builtinId="9" hidden="1"/>
    <cellStyle name="Followed Hyperlink" xfId="47788" builtinId="9" hidden="1"/>
    <cellStyle name="Followed Hyperlink" xfId="47783" builtinId="9" hidden="1"/>
    <cellStyle name="Followed Hyperlink" xfId="47779" builtinId="9" hidden="1"/>
    <cellStyle name="Followed Hyperlink" xfId="47775" builtinId="9" hidden="1"/>
    <cellStyle name="Followed Hyperlink" xfId="47771" builtinId="9" hidden="1"/>
    <cellStyle name="Followed Hyperlink" xfId="47767" builtinId="9" hidden="1"/>
    <cellStyle name="Followed Hyperlink" xfId="47758" builtinId="9" hidden="1"/>
    <cellStyle name="Followed Hyperlink" xfId="47761" builtinId="9" hidden="1"/>
    <cellStyle name="Followed Hyperlink" xfId="47745" builtinId="9" hidden="1"/>
    <cellStyle name="Followed Hyperlink" xfId="47737" builtinId="9" hidden="1"/>
    <cellStyle name="Followed Hyperlink" xfId="47729" builtinId="9" hidden="1"/>
    <cellStyle name="Followed Hyperlink" xfId="47719" builtinId="9" hidden="1"/>
    <cellStyle name="Followed Hyperlink" xfId="47711" builtinId="9" hidden="1"/>
    <cellStyle name="Followed Hyperlink" xfId="47703" builtinId="9" hidden="1"/>
    <cellStyle name="Followed Hyperlink" xfId="47695" builtinId="9" hidden="1"/>
    <cellStyle name="Followed Hyperlink" xfId="47687" builtinId="9" hidden="1"/>
    <cellStyle name="Followed Hyperlink" xfId="47682" builtinId="9" hidden="1"/>
    <cellStyle name="Followed Hyperlink" xfId="47700" builtinId="9" hidden="1"/>
    <cellStyle name="Followed Hyperlink" xfId="47716" builtinId="9" hidden="1"/>
    <cellStyle name="Followed Hyperlink" xfId="47678" builtinId="9" hidden="1"/>
    <cellStyle name="Followed Hyperlink" xfId="47670" builtinId="9" hidden="1"/>
    <cellStyle name="Followed Hyperlink" xfId="47662" builtinId="9" hidden="1"/>
    <cellStyle name="Followed Hyperlink" xfId="47657" builtinId="9" hidden="1"/>
    <cellStyle name="Followed Hyperlink" xfId="47653" builtinId="9" hidden="1"/>
    <cellStyle name="Followed Hyperlink" xfId="47649" builtinId="9" hidden="1"/>
    <cellStyle name="Followed Hyperlink" xfId="47645" builtinId="9" hidden="1"/>
    <cellStyle name="Followed Hyperlink" xfId="47641" builtinId="9" hidden="1"/>
    <cellStyle name="Followed Hyperlink" xfId="47632" builtinId="9" hidden="1"/>
    <cellStyle name="Followed Hyperlink" xfId="47635" builtinId="9" hidden="1"/>
    <cellStyle name="Followed Hyperlink" xfId="47619" builtinId="9" hidden="1"/>
    <cellStyle name="Followed Hyperlink" xfId="47611" builtinId="9" hidden="1"/>
    <cellStyle name="Followed Hyperlink" xfId="47603" builtinId="9" hidden="1"/>
    <cellStyle name="Followed Hyperlink" xfId="47593" builtinId="9" hidden="1"/>
    <cellStyle name="Followed Hyperlink" xfId="47585" builtinId="9" hidden="1"/>
    <cellStyle name="Followed Hyperlink" xfId="47577" builtinId="9" hidden="1"/>
    <cellStyle name="Followed Hyperlink" xfId="47569" builtinId="9" hidden="1"/>
    <cellStyle name="Followed Hyperlink" xfId="47561" builtinId="9" hidden="1"/>
    <cellStyle name="Followed Hyperlink" xfId="47556" builtinId="9" hidden="1"/>
    <cellStyle name="Followed Hyperlink" xfId="47574" builtinId="9" hidden="1"/>
    <cellStyle name="Followed Hyperlink" xfId="47590" builtinId="9" hidden="1"/>
    <cellStyle name="Followed Hyperlink" xfId="47552" builtinId="9" hidden="1"/>
    <cellStyle name="Followed Hyperlink" xfId="47544" builtinId="9" hidden="1"/>
    <cellStyle name="Followed Hyperlink" xfId="47536" builtinId="9" hidden="1"/>
    <cellStyle name="Followed Hyperlink" xfId="47531" builtinId="9" hidden="1"/>
    <cellStyle name="Followed Hyperlink" xfId="47527" builtinId="9" hidden="1"/>
    <cellStyle name="Followed Hyperlink" xfId="47523" builtinId="9" hidden="1"/>
    <cellStyle name="Followed Hyperlink" xfId="47519" builtinId="9" hidden="1"/>
    <cellStyle name="Followed Hyperlink" xfId="47515" builtinId="9" hidden="1"/>
    <cellStyle name="Followed Hyperlink" xfId="47506" builtinId="9" hidden="1"/>
    <cellStyle name="Followed Hyperlink" xfId="47509" builtinId="9" hidden="1"/>
    <cellStyle name="Followed Hyperlink" xfId="47493" builtinId="9" hidden="1"/>
    <cellStyle name="Followed Hyperlink" xfId="47485" builtinId="9" hidden="1"/>
    <cellStyle name="Followed Hyperlink" xfId="47477" builtinId="9" hidden="1"/>
    <cellStyle name="Followed Hyperlink" xfId="47467" builtinId="9" hidden="1"/>
    <cellStyle name="Followed Hyperlink" xfId="47459" builtinId="9" hidden="1"/>
    <cellStyle name="Followed Hyperlink" xfId="47451" builtinId="9" hidden="1"/>
    <cellStyle name="Followed Hyperlink" xfId="47443" builtinId="9" hidden="1"/>
    <cellStyle name="Followed Hyperlink" xfId="47435" builtinId="9" hidden="1"/>
    <cellStyle name="Followed Hyperlink" xfId="47430" builtinId="9" hidden="1"/>
    <cellStyle name="Followed Hyperlink" xfId="47448" builtinId="9" hidden="1"/>
    <cellStyle name="Followed Hyperlink" xfId="47464" builtinId="9" hidden="1"/>
    <cellStyle name="Followed Hyperlink" xfId="47426" builtinId="9" hidden="1"/>
    <cellStyle name="Followed Hyperlink" xfId="47418" builtinId="9" hidden="1"/>
    <cellStyle name="Followed Hyperlink" xfId="47410" builtinId="9" hidden="1"/>
    <cellStyle name="Followed Hyperlink" xfId="47405" builtinId="9" hidden="1"/>
    <cellStyle name="Followed Hyperlink" xfId="47401" builtinId="9" hidden="1"/>
    <cellStyle name="Followed Hyperlink" xfId="47397" builtinId="9" hidden="1"/>
    <cellStyle name="Followed Hyperlink" xfId="47393" builtinId="9" hidden="1"/>
    <cellStyle name="Followed Hyperlink" xfId="47389" builtinId="9" hidden="1"/>
    <cellStyle name="Followed Hyperlink" xfId="47380" builtinId="9" hidden="1"/>
    <cellStyle name="Followed Hyperlink" xfId="47383" builtinId="9" hidden="1"/>
    <cellStyle name="Followed Hyperlink" xfId="47367" builtinId="9" hidden="1"/>
    <cellStyle name="Followed Hyperlink" xfId="47359" builtinId="9" hidden="1"/>
    <cellStyle name="Followed Hyperlink" xfId="47351" builtinId="9" hidden="1"/>
    <cellStyle name="Followed Hyperlink" xfId="47341" builtinId="9" hidden="1"/>
    <cellStyle name="Followed Hyperlink" xfId="47333" builtinId="9" hidden="1"/>
    <cellStyle name="Followed Hyperlink" xfId="47325" builtinId="9" hidden="1"/>
    <cellStyle name="Followed Hyperlink" xfId="47317" builtinId="9" hidden="1"/>
    <cellStyle name="Followed Hyperlink" xfId="47309" builtinId="9" hidden="1"/>
    <cellStyle name="Followed Hyperlink" xfId="47304" builtinId="9" hidden="1"/>
    <cellStyle name="Followed Hyperlink" xfId="47322" builtinId="9" hidden="1"/>
    <cellStyle name="Followed Hyperlink" xfId="47338" builtinId="9" hidden="1"/>
    <cellStyle name="Followed Hyperlink" xfId="47300" builtinId="9" hidden="1"/>
    <cellStyle name="Followed Hyperlink" xfId="47292" builtinId="9" hidden="1"/>
    <cellStyle name="Followed Hyperlink" xfId="47284" builtinId="9" hidden="1"/>
    <cellStyle name="Followed Hyperlink" xfId="47279" builtinId="9" hidden="1"/>
    <cellStyle name="Followed Hyperlink" xfId="47275" builtinId="9" hidden="1"/>
    <cellStyle name="Followed Hyperlink" xfId="47271" builtinId="9" hidden="1"/>
    <cellStyle name="Followed Hyperlink" xfId="47267" builtinId="9" hidden="1"/>
    <cellStyle name="Followed Hyperlink" xfId="47263" builtinId="9" hidden="1"/>
    <cellStyle name="Followed Hyperlink" xfId="47254" builtinId="9" hidden="1"/>
    <cellStyle name="Followed Hyperlink" xfId="47257" builtinId="9" hidden="1"/>
    <cellStyle name="Followed Hyperlink" xfId="47241" builtinId="9" hidden="1"/>
    <cellStyle name="Followed Hyperlink" xfId="47233" builtinId="9" hidden="1"/>
    <cellStyle name="Followed Hyperlink" xfId="47225" builtinId="9" hidden="1"/>
    <cellStyle name="Followed Hyperlink" xfId="47215" builtinId="9" hidden="1"/>
    <cellStyle name="Followed Hyperlink" xfId="47207" builtinId="9" hidden="1"/>
    <cellStyle name="Followed Hyperlink" xfId="47199" builtinId="9" hidden="1"/>
    <cellStyle name="Followed Hyperlink" xfId="47191" builtinId="9" hidden="1"/>
    <cellStyle name="Followed Hyperlink" xfId="47183" builtinId="9" hidden="1"/>
    <cellStyle name="Followed Hyperlink" xfId="47178" builtinId="9" hidden="1"/>
    <cellStyle name="Followed Hyperlink" xfId="47196" builtinId="9" hidden="1"/>
    <cellStyle name="Followed Hyperlink" xfId="47212" builtinId="9" hidden="1"/>
    <cellStyle name="Followed Hyperlink" xfId="47174" builtinId="9" hidden="1"/>
    <cellStyle name="Followed Hyperlink" xfId="47166" builtinId="9" hidden="1"/>
    <cellStyle name="Followed Hyperlink" xfId="47158" builtinId="9" hidden="1"/>
    <cellStyle name="Followed Hyperlink" xfId="47153" builtinId="9" hidden="1"/>
    <cellStyle name="Followed Hyperlink" xfId="47149" builtinId="9" hidden="1"/>
    <cellStyle name="Followed Hyperlink" xfId="47145" builtinId="9" hidden="1"/>
    <cellStyle name="Followed Hyperlink" xfId="47141" builtinId="9" hidden="1"/>
    <cellStyle name="Followed Hyperlink" xfId="47137" builtinId="9" hidden="1"/>
    <cellStyle name="Followed Hyperlink" xfId="47128" builtinId="9" hidden="1"/>
    <cellStyle name="Followed Hyperlink" xfId="47131" builtinId="9" hidden="1"/>
    <cellStyle name="Followed Hyperlink" xfId="47115" builtinId="9" hidden="1"/>
    <cellStyle name="Followed Hyperlink" xfId="47107" builtinId="9" hidden="1"/>
    <cellStyle name="Followed Hyperlink" xfId="47099" builtinId="9" hidden="1"/>
    <cellStyle name="Followed Hyperlink" xfId="47089" builtinId="9" hidden="1"/>
    <cellStyle name="Followed Hyperlink" xfId="47081" builtinId="9" hidden="1"/>
    <cellStyle name="Followed Hyperlink" xfId="47073" builtinId="9" hidden="1"/>
    <cellStyle name="Followed Hyperlink" xfId="47065" builtinId="9" hidden="1"/>
    <cellStyle name="Followed Hyperlink" xfId="47057" builtinId="9" hidden="1"/>
    <cellStyle name="Followed Hyperlink" xfId="47052" builtinId="9" hidden="1"/>
    <cellStyle name="Followed Hyperlink" xfId="47070" builtinId="9" hidden="1"/>
    <cellStyle name="Followed Hyperlink" xfId="47086" builtinId="9" hidden="1"/>
    <cellStyle name="Followed Hyperlink" xfId="47048" builtinId="9" hidden="1"/>
    <cellStyle name="Followed Hyperlink" xfId="47040" builtinId="9" hidden="1"/>
    <cellStyle name="Followed Hyperlink" xfId="47032" builtinId="9" hidden="1"/>
    <cellStyle name="Followed Hyperlink" xfId="47027" builtinId="9" hidden="1"/>
    <cellStyle name="Followed Hyperlink" xfId="47023" builtinId="9" hidden="1"/>
    <cellStyle name="Followed Hyperlink" xfId="47019" builtinId="9" hidden="1"/>
    <cellStyle name="Followed Hyperlink" xfId="47015" builtinId="9" hidden="1"/>
    <cellStyle name="Followed Hyperlink" xfId="47011" builtinId="9" hidden="1"/>
    <cellStyle name="Followed Hyperlink" xfId="47002" builtinId="9" hidden="1"/>
    <cellStyle name="Followed Hyperlink" xfId="47005" builtinId="9" hidden="1"/>
    <cellStyle name="Followed Hyperlink" xfId="46989" builtinId="9" hidden="1"/>
    <cellStyle name="Followed Hyperlink" xfId="46981" builtinId="9" hidden="1"/>
    <cellStyle name="Followed Hyperlink" xfId="46973" builtinId="9" hidden="1"/>
    <cellStyle name="Followed Hyperlink" xfId="46963" builtinId="9" hidden="1"/>
    <cellStyle name="Followed Hyperlink" xfId="46955" builtinId="9" hidden="1"/>
    <cellStyle name="Followed Hyperlink" xfId="46947" builtinId="9" hidden="1"/>
    <cellStyle name="Followed Hyperlink" xfId="46939" builtinId="9" hidden="1"/>
    <cellStyle name="Followed Hyperlink" xfId="46931" builtinId="9" hidden="1"/>
    <cellStyle name="Followed Hyperlink" xfId="46926" builtinId="9" hidden="1"/>
    <cellStyle name="Followed Hyperlink" xfId="46944" builtinId="9" hidden="1"/>
    <cellStyle name="Followed Hyperlink" xfId="46960" builtinId="9" hidden="1"/>
    <cellStyle name="Followed Hyperlink" xfId="46922" builtinId="9" hidden="1"/>
    <cellStyle name="Followed Hyperlink" xfId="46914" builtinId="9" hidden="1"/>
    <cellStyle name="Followed Hyperlink" xfId="46906" builtinId="9" hidden="1"/>
    <cellStyle name="Followed Hyperlink" xfId="46901" builtinId="9" hidden="1"/>
    <cellStyle name="Followed Hyperlink" xfId="46897" builtinId="9" hidden="1"/>
    <cellStyle name="Followed Hyperlink" xfId="46893" builtinId="9" hidden="1"/>
    <cellStyle name="Followed Hyperlink" xfId="46889" builtinId="9" hidden="1"/>
    <cellStyle name="Followed Hyperlink" xfId="46885" builtinId="9" hidden="1"/>
    <cellStyle name="Followed Hyperlink" xfId="46876" builtinId="9" hidden="1"/>
    <cellStyle name="Followed Hyperlink" xfId="46879" builtinId="9" hidden="1"/>
    <cellStyle name="Followed Hyperlink" xfId="46863" builtinId="9" hidden="1"/>
    <cellStyle name="Followed Hyperlink" xfId="46855" builtinId="9" hidden="1"/>
    <cellStyle name="Followed Hyperlink" xfId="46847" builtinId="9" hidden="1"/>
    <cellStyle name="Followed Hyperlink" xfId="46837" builtinId="9" hidden="1"/>
    <cellStyle name="Followed Hyperlink" xfId="46829" builtinId="9" hidden="1"/>
    <cellStyle name="Followed Hyperlink" xfId="46821" builtinId="9" hidden="1"/>
    <cellStyle name="Followed Hyperlink" xfId="46813" builtinId="9" hidden="1"/>
    <cellStyle name="Followed Hyperlink" xfId="46805" builtinId="9" hidden="1"/>
    <cellStyle name="Followed Hyperlink" xfId="46800" builtinId="9" hidden="1"/>
    <cellStyle name="Followed Hyperlink" xfId="46818" builtinId="9" hidden="1"/>
    <cellStyle name="Followed Hyperlink" xfId="46834" builtinId="9" hidden="1"/>
    <cellStyle name="Followed Hyperlink" xfId="46796" builtinId="9" hidden="1"/>
    <cellStyle name="Followed Hyperlink" xfId="46788" builtinId="9" hidden="1"/>
    <cellStyle name="Followed Hyperlink" xfId="46780" builtinId="9" hidden="1"/>
    <cellStyle name="Followed Hyperlink" xfId="46775" builtinId="9" hidden="1"/>
    <cellStyle name="Followed Hyperlink" xfId="46771" builtinId="9" hidden="1"/>
    <cellStyle name="Followed Hyperlink" xfId="46767" builtinId="9" hidden="1"/>
    <cellStyle name="Followed Hyperlink" xfId="46763" builtinId="9" hidden="1"/>
    <cellStyle name="Followed Hyperlink" xfId="46759" builtinId="9" hidden="1"/>
    <cellStyle name="Followed Hyperlink" xfId="46750" builtinId="9" hidden="1"/>
    <cellStyle name="Followed Hyperlink" xfId="46753" builtinId="9" hidden="1"/>
    <cellStyle name="Followed Hyperlink" xfId="46737" builtinId="9" hidden="1"/>
    <cellStyle name="Followed Hyperlink" xfId="46729" builtinId="9" hidden="1"/>
    <cellStyle name="Followed Hyperlink" xfId="46721" builtinId="9" hidden="1"/>
    <cellStyle name="Followed Hyperlink" xfId="46711" builtinId="9" hidden="1"/>
    <cellStyle name="Followed Hyperlink" xfId="46703" builtinId="9" hidden="1"/>
    <cellStyle name="Followed Hyperlink" xfId="46695" builtinId="9" hidden="1"/>
    <cellStyle name="Followed Hyperlink" xfId="46687" builtinId="9" hidden="1"/>
    <cellStyle name="Followed Hyperlink" xfId="46679" builtinId="9" hidden="1"/>
    <cellStyle name="Followed Hyperlink" xfId="46674" builtinId="9" hidden="1"/>
    <cellStyle name="Followed Hyperlink" xfId="46692" builtinId="9" hidden="1"/>
    <cellStyle name="Followed Hyperlink" xfId="46708" builtinId="9" hidden="1"/>
    <cellStyle name="Followed Hyperlink" xfId="46670" builtinId="9" hidden="1"/>
    <cellStyle name="Followed Hyperlink" xfId="46662" builtinId="9" hidden="1"/>
    <cellStyle name="Followed Hyperlink" xfId="46654" builtinId="9" hidden="1"/>
    <cellStyle name="Followed Hyperlink" xfId="46649" builtinId="9" hidden="1"/>
    <cellStyle name="Followed Hyperlink" xfId="46645" builtinId="9" hidden="1"/>
    <cellStyle name="Followed Hyperlink" xfId="46641" builtinId="9" hidden="1"/>
    <cellStyle name="Followed Hyperlink" xfId="46637" builtinId="9" hidden="1"/>
    <cellStyle name="Followed Hyperlink" xfId="46633" builtinId="9" hidden="1"/>
    <cellStyle name="Followed Hyperlink" xfId="46624" builtinId="9" hidden="1"/>
    <cellStyle name="Followed Hyperlink" xfId="46627" builtinId="9" hidden="1"/>
    <cellStyle name="Followed Hyperlink" xfId="46611" builtinId="9" hidden="1"/>
    <cellStyle name="Followed Hyperlink" xfId="46603" builtinId="9" hidden="1"/>
    <cellStyle name="Followed Hyperlink" xfId="46595" builtinId="9" hidden="1"/>
    <cellStyle name="Followed Hyperlink" xfId="46585" builtinId="9" hidden="1"/>
    <cellStyle name="Followed Hyperlink" xfId="46577" builtinId="9" hidden="1"/>
    <cellStyle name="Followed Hyperlink" xfId="46569" builtinId="9" hidden="1"/>
    <cellStyle name="Followed Hyperlink" xfId="46561" builtinId="9" hidden="1"/>
    <cellStyle name="Followed Hyperlink" xfId="46553" builtinId="9" hidden="1"/>
    <cellStyle name="Followed Hyperlink" xfId="46548" builtinId="9" hidden="1"/>
    <cellStyle name="Followed Hyperlink" xfId="46566" builtinId="9" hidden="1"/>
    <cellStyle name="Followed Hyperlink" xfId="46582" builtinId="9" hidden="1"/>
    <cellStyle name="Followed Hyperlink" xfId="46544" builtinId="9" hidden="1"/>
    <cellStyle name="Followed Hyperlink" xfId="46536" builtinId="9" hidden="1"/>
    <cellStyle name="Followed Hyperlink" xfId="46528" builtinId="9" hidden="1"/>
    <cellStyle name="Followed Hyperlink" xfId="46523" builtinId="9" hidden="1"/>
    <cellStyle name="Followed Hyperlink" xfId="46519" builtinId="9" hidden="1"/>
    <cellStyle name="Followed Hyperlink" xfId="46515" builtinId="9" hidden="1"/>
    <cellStyle name="Followed Hyperlink" xfId="46511" builtinId="9" hidden="1"/>
    <cellStyle name="Followed Hyperlink" xfId="46507" builtinId="9" hidden="1"/>
    <cellStyle name="Followed Hyperlink" xfId="46498" builtinId="9" hidden="1"/>
    <cellStyle name="Followed Hyperlink" xfId="46501" builtinId="9" hidden="1"/>
    <cellStyle name="Followed Hyperlink" xfId="46485" builtinId="9" hidden="1"/>
    <cellStyle name="Followed Hyperlink" xfId="46477" builtinId="9" hidden="1"/>
    <cellStyle name="Followed Hyperlink" xfId="46469" builtinId="9" hidden="1"/>
    <cellStyle name="Followed Hyperlink" xfId="46459" builtinId="9" hidden="1"/>
    <cellStyle name="Followed Hyperlink" xfId="46451" builtinId="9" hidden="1"/>
    <cellStyle name="Followed Hyperlink" xfId="46443" builtinId="9" hidden="1"/>
    <cellStyle name="Followed Hyperlink" xfId="46435" builtinId="9" hidden="1"/>
    <cellStyle name="Followed Hyperlink" xfId="46427" builtinId="9" hidden="1"/>
    <cellStyle name="Followed Hyperlink" xfId="46422" builtinId="9" hidden="1"/>
    <cellStyle name="Followed Hyperlink" xfId="46440" builtinId="9" hidden="1"/>
    <cellStyle name="Followed Hyperlink" xfId="46456" builtinId="9" hidden="1"/>
    <cellStyle name="Followed Hyperlink" xfId="46418" builtinId="9" hidden="1"/>
    <cellStyle name="Followed Hyperlink" xfId="46410" builtinId="9" hidden="1"/>
    <cellStyle name="Followed Hyperlink" xfId="46402" builtinId="9" hidden="1"/>
    <cellStyle name="Followed Hyperlink" xfId="46397" builtinId="9" hidden="1"/>
    <cellStyle name="Followed Hyperlink" xfId="46393" builtinId="9" hidden="1"/>
    <cellStyle name="Followed Hyperlink" xfId="46389" builtinId="9" hidden="1"/>
    <cellStyle name="Followed Hyperlink" xfId="46385" builtinId="9" hidden="1"/>
    <cellStyle name="Followed Hyperlink" xfId="46381" builtinId="9" hidden="1"/>
    <cellStyle name="Followed Hyperlink" xfId="46372" builtinId="9" hidden="1"/>
    <cellStyle name="Followed Hyperlink" xfId="46375" builtinId="9" hidden="1"/>
    <cellStyle name="Followed Hyperlink" xfId="46359" builtinId="9" hidden="1"/>
    <cellStyle name="Followed Hyperlink" xfId="46351" builtinId="9" hidden="1"/>
    <cellStyle name="Followed Hyperlink" xfId="46343" builtinId="9" hidden="1"/>
    <cellStyle name="Followed Hyperlink" xfId="46333" builtinId="9" hidden="1"/>
    <cellStyle name="Followed Hyperlink" xfId="46325" builtinId="9" hidden="1"/>
    <cellStyle name="Followed Hyperlink" xfId="46317" builtinId="9" hidden="1"/>
    <cellStyle name="Followed Hyperlink" xfId="46309" builtinId="9" hidden="1"/>
    <cellStyle name="Followed Hyperlink" xfId="46301" builtinId="9" hidden="1"/>
    <cellStyle name="Followed Hyperlink" xfId="46296" builtinId="9" hidden="1"/>
    <cellStyle name="Followed Hyperlink" xfId="46314" builtinId="9" hidden="1"/>
    <cellStyle name="Followed Hyperlink" xfId="46330" builtinId="9" hidden="1"/>
    <cellStyle name="Followed Hyperlink" xfId="46292" builtinId="9" hidden="1"/>
    <cellStyle name="Followed Hyperlink" xfId="46284" builtinId="9" hidden="1"/>
    <cellStyle name="Followed Hyperlink" xfId="46276" builtinId="9" hidden="1"/>
    <cellStyle name="Followed Hyperlink" xfId="46271" builtinId="9" hidden="1"/>
    <cellStyle name="Followed Hyperlink" xfId="46267" builtinId="9" hidden="1"/>
    <cellStyle name="Followed Hyperlink" xfId="46263" builtinId="9" hidden="1"/>
    <cellStyle name="Followed Hyperlink" xfId="46259" builtinId="9" hidden="1"/>
    <cellStyle name="Followed Hyperlink" xfId="46255" builtinId="9" hidden="1"/>
    <cellStyle name="Followed Hyperlink" xfId="46246" builtinId="9" hidden="1"/>
    <cellStyle name="Followed Hyperlink" xfId="46249" builtinId="9" hidden="1"/>
    <cellStyle name="Followed Hyperlink" xfId="46233" builtinId="9" hidden="1"/>
    <cellStyle name="Followed Hyperlink" xfId="46225" builtinId="9" hidden="1"/>
    <cellStyle name="Followed Hyperlink" xfId="46217" builtinId="9" hidden="1"/>
    <cellStyle name="Followed Hyperlink" xfId="46207" builtinId="9" hidden="1"/>
    <cellStyle name="Followed Hyperlink" xfId="46199" builtinId="9" hidden="1"/>
    <cellStyle name="Followed Hyperlink" xfId="46191" builtinId="9" hidden="1"/>
    <cellStyle name="Followed Hyperlink" xfId="46183" builtinId="9" hidden="1"/>
    <cellStyle name="Followed Hyperlink" xfId="46175" builtinId="9" hidden="1"/>
    <cellStyle name="Followed Hyperlink" xfId="46170" builtinId="9" hidden="1"/>
    <cellStyle name="Followed Hyperlink" xfId="46188" builtinId="9" hidden="1"/>
    <cellStyle name="Followed Hyperlink" xfId="46204" builtinId="9" hidden="1"/>
    <cellStyle name="Followed Hyperlink" xfId="46166" builtinId="9" hidden="1"/>
    <cellStyle name="Followed Hyperlink" xfId="46158" builtinId="9" hidden="1"/>
    <cellStyle name="Followed Hyperlink" xfId="46150" builtinId="9" hidden="1"/>
    <cellStyle name="Followed Hyperlink" xfId="46145" builtinId="9" hidden="1"/>
    <cellStyle name="Followed Hyperlink" xfId="46141" builtinId="9" hidden="1"/>
    <cellStyle name="Followed Hyperlink" xfId="46137" builtinId="9" hidden="1"/>
    <cellStyle name="Followed Hyperlink" xfId="46133" builtinId="9" hidden="1"/>
    <cellStyle name="Followed Hyperlink" xfId="46129" builtinId="9" hidden="1"/>
    <cellStyle name="Followed Hyperlink" xfId="46120" builtinId="9" hidden="1"/>
    <cellStyle name="Followed Hyperlink" xfId="46123" builtinId="9" hidden="1"/>
    <cellStyle name="Followed Hyperlink" xfId="46107" builtinId="9" hidden="1"/>
    <cellStyle name="Followed Hyperlink" xfId="46099" builtinId="9" hidden="1"/>
    <cellStyle name="Followed Hyperlink" xfId="46091" builtinId="9" hidden="1"/>
    <cellStyle name="Followed Hyperlink" xfId="46081" builtinId="9" hidden="1"/>
    <cellStyle name="Followed Hyperlink" xfId="46073" builtinId="9" hidden="1"/>
    <cellStyle name="Followed Hyperlink" xfId="46065" builtinId="9" hidden="1"/>
    <cellStyle name="Followed Hyperlink" xfId="46057" builtinId="9" hidden="1"/>
    <cellStyle name="Followed Hyperlink" xfId="46049" builtinId="9" hidden="1"/>
    <cellStyle name="Followed Hyperlink" xfId="46044" builtinId="9" hidden="1"/>
    <cellStyle name="Followed Hyperlink" xfId="46062" builtinId="9" hidden="1"/>
    <cellStyle name="Followed Hyperlink" xfId="46078" builtinId="9" hidden="1"/>
    <cellStyle name="Followed Hyperlink" xfId="46040" builtinId="9" hidden="1"/>
    <cellStyle name="Followed Hyperlink" xfId="46032" builtinId="9" hidden="1"/>
    <cellStyle name="Followed Hyperlink" xfId="46024" builtinId="9" hidden="1"/>
    <cellStyle name="Followed Hyperlink" xfId="46019" builtinId="9" hidden="1"/>
    <cellStyle name="Followed Hyperlink" xfId="46015" builtinId="9" hidden="1"/>
    <cellStyle name="Followed Hyperlink" xfId="46011" builtinId="9" hidden="1"/>
    <cellStyle name="Followed Hyperlink" xfId="46007" builtinId="9" hidden="1"/>
    <cellStyle name="Followed Hyperlink" xfId="46003" builtinId="9" hidden="1"/>
    <cellStyle name="Followed Hyperlink" xfId="45994" builtinId="9" hidden="1"/>
    <cellStyle name="Followed Hyperlink" xfId="45997" builtinId="9" hidden="1"/>
    <cellStyle name="Followed Hyperlink" xfId="45981" builtinId="9" hidden="1"/>
    <cellStyle name="Followed Hyperlink" xfId="45973" builtinId="9" hidden="1"/>
    <cellStyle name="Followed Hyperlink" xfId="45965" builtinId="9" hidden="1"/>
    <cellStyle name="Followed Hyperlink" xfId="45955" builtinId="9" hidden="1"/>
    <cellStyle name="Followed Hyperlink" xfId="45947" builtinId="9" hidden="1"/>
    <cellStyle name="Followed Hyperlink" xfId="45939" builtinId="9" hidden="1"/>
    <cellStyle name="Followed Hyperlink" xfId="45931" builtinId="9" hidden="1"/>
    <cellStyle name="Followed Hyperlink" xfId="45923" builtinId="9" hidden="1"/>
    <cellStyle name="Followed Hyperlink" xfId="45918" builtinId="9" hidden="1"/>
    <cellStyle name="Followed Hyperlink" xfId="45936" builtinId="9" hidden="1"/>
    <cellStyle name="Followed Hyperlink" xfId="45952" builtinId="9" hidden="1"/>
    <cellStyle name="Followed Hyperlink" xfId="45914" builtinId="9" hidden="1"/>
    <cellStyle name="Followed Hyperlink" xfId="45906" builtinId="9" hidden="1"/>
    <cellStyle name="Followed Hyperlink" xfId="45898" builtinId="9" hidden="1"/>
    <cellStyle name="Followed Hyperlink" xfId="45893" builtinId="9" hidden="1"/>
    <cellStyle name="Followed Hyperlink" xfId="45889" builtinId="9" hidden="1"/>
    <cellStyle name="Followed Hyperlink" xfId="45885" builtinId="9" hidden="1"/>
    <cellStyle name="Followed Hyperlink" xfId="45881" builtinId="9" hidden="1"/>
    <cellStyle name="Followed Hyperlink" xfId="45877" builtinId="9" hidden="1"/>
    <cellStyle name="Followed Hyperlink" xfId="45868" builtinId="9" hidden="1"/>
    <cellStyle name="Followed Hyperlink" xfId="45871" builtinId="9" hidden="1"/>
    <cellStyle name="Followed Hyperlink" xfId="45855" builtinId="9" hidden="1"/>
    <cellStyle name="Followed Hyperlink" xfId="45847" builtinId="9" hidden="1"/>
    <cellStyle name="Followed Hyperlink" xfId="45839" builtinId="9" hidden="1"/>
    <cellStyle name="Followed Hyperlink" xfId="45829" builtinId="9" hidden="1"/>
    <cellStyle name="Followed Hyperlink" xfId="45821" builtinId="9" hidden="1"/>
    <cellStyle name="Followed Hyperlink" xfId="45813" builtinId="9" hidden="1"/>
    <cellStyle name="Followed Hyperlink" xfId="45805" builtinId="9" hidden="1"/>
    <cellStyle name="Followed Hyperlink" xfId="45797" builtinId="9" hidden="1"/>
    <cellStyle name="Followed Hyperlink" xfId="45792" builtinId="9" hidden="1"/>
    <cellStyle name="Followed Hyperlink" xfId="45810" builtinId="9" hidden="1"/>
    <cellStyle name="Followed Hyperlink" xfId="45826" builtinId="9" hidden="1"/>
    <cellStyle name="Followed Hyperlink" xfId="45788" builtinId="9" hidden="1"/>
    <cellStyle name="Followed Hyperlink" xfId="45780" builtinId="9" hidden="1"/>
    <cellStyle name="Followed Hyperlink" xfId="45772" builtinId="9" hidden="1"/>
    <cellStyle name="Followed Hyperlink" xfId="45767" builtinId="9" hidden="1"/>
    <cellStyle name="Followed Hyperlink" xfId="45763" builtinId="9" hidden="1"/>
    <cellStyle name="Followed Hyperlink" xfId="45759" builtinId="9" hidden="1"/>
    <cellStyle name="Followed Hyperlink" xfId="45755" builtinId="9" hidden="1"/>
    <cellStyle name="Followed Hyperlink" xfId="45751" builtinId="9" hidden="1"/>
    <cellStyle name="Followed Hyperlink" xfId="45742" builtinId="9" hidden="1"/>
    <cellStyle name="Followed Hyperlink" xfId="45745" builtinId="9" hidden="1"/>
    <cellStyle name="Followed Hyperlink" xfId="45729" builtinId="9" hidden="1"/>
    <cellStyle name="Followed Hyperlink" xfId="45721" builtinId="9" hidden="1"/>
    <cellStyle name="Followed Hyperlink" xfId="45713" builtinId="9" hidden="1"/>
    <cellStyle name="Followed Hyperlink" xfId="45703" builtinId="9" hidden="1"/>
    <cellStyle name="Followed Hyperlink" xfId="45695" builtinId="9" hidden="1"/>
    <cellStyle name="Followed Hyperlink" xfId="45687" builtinId="9" hidden="1"/>
    <cellStyle name="Followed Hyperlink" xfId="45679" builtinId="9" hidden="1"/>
    <cellStyle name="Followed Hyperlink" xfId="45671" builtinId="9" hidden="1"/>
    <cellStyle name="Followed Hyperlink" xfId="45666" builtinId="9" hidden="1"/>
    <cellStyle name="Followed Hyperlink" xfId="45684" builtinId="9" hidden="1"/>
    <cellStyle name="Followed Hyperlink" xfId="45700" builtinId="9" hidden="1"/>
    <cellStyle name="Followed Hyperlink" xfId="45662" builtinId="9" hidden="1"/>
    <cellStyle name="Followed Hyperlink" xfId="45654" builtinId="9" hidden="1"/>
    <cellStyle name="Followed Hyperlink" xfId="45646" builtinId="9" hidden="1"/>
    <cellStyle name="Followed Hyperlink" xfId="45641" builtinId="9" hidden="1"/>
    <cellStyle name="Followed Hyperlink" xfId="45637" builtinId="9" hidden="1"/>
    <cellStyle name="Followed Hyperlink" xfId="45633" builtinId="9" hidden="1"/>
    <cellStyle name="Followed Hyperlink" xfId="45629" builtinId="9" hidden="1"/>
    <cellStyle name="Followed Hyperlink" xfId="45625" builtinId="9" hidden="1"/>
    <cellStyle name="Followed Hyperlink" xfId="45616" builtinId="9" hidden="1"/>
    <cellStyle name="Followed Hyperlink" xfId="45619" builtinId="9" hidden="1"/>
    <cellStyle name="Followed Hyperlink" xfId="45603" builtinId="9" hidden="1"/>
    <cellStyle name="Followed Hyperlink" xfId="45595" builtinId="9" hidden="1"/>
    <cellStyle name="Followed Hyperlink" xfId="45587" builtinId="9" hidden="1"/>
    <cellStyle name="Followed Hyperlink" xfId="45577" builtinId="9" hidden="1"/>
    <cellStyle name="Followed Hyperlink" xfId="45569" builtinId="9" hidden="1"/>
    <cellStyle name="Followed Hyperlink" xfId="45561" builtinId="9" hidden="1"/>
    <cellStyle name="Followed Hyperlink" xfId="45553" builtinId="9" hidden="1"/>
    <cellStyle name="Followed Hyperlink" xfId="45545" builtinId="9" hidden="1"/>
    <cellStyle name="Followed Hyperlink" xfId="45540" builtinId="9" hidden="1"/>
    <cellStyle name="Followed Hyperlink" xfId="45558" builtinId="9" hidden="1"/>
    <cellStyle name="Followed Hyperlink" xfId="45574" builtinId="9" hidden="1"/>
    <cellStyle name="Followed Hyperlink" xfId="45536" builtinId="9" hidden="1"/>
    <cellStyle name="Followed Hyperlink" xfId="45528" builtinId="9" hidden="1"/>
    <cellStyle name="Followed Hyperlink" xfId="45520" builtinId="9" hidden="1"/>
    <cellStyle name="Followed Hyperlink" xfId="45515" builtinId="9" hidden="1"/>
    <cellStyle name="Followed Hyperlink" xfId="45511" builtinId="9" hidden="1"/>
    <cellStyle name="Followed Hyperlink" xfId="45507" builtinId="9" hidden="1"/>
    <cellStyle name="Followed Hyperlink" xfId="45503" builtinId="9" hidden="1"/>
    <cellStyle name="Followed Hyperlink" xfId="45499" builtinId="9" hidden="1"/>
    <cellStyle name="Followed Hyperlink" xfId="45490" builtinId="9" hidden="1"/>
    <cellStyle name="Followed Hyperlink" xfId="45493" builtinId="9" hidden="1"/>
    <cellStyle name="Followed Hyperlink" xfId="45477" builtinId="9" hidden="1"/>
    <cellStyle name="Followed Hyperlink" xfId="45469" builtinId="9" hidden="1"/>
    <cellStyle name="Followed Hyperlink" xfId="45461" builtinId="9" hidden="1"/>
    <cellStyle name="Followed Hyperlink" xfId="45451" builtinId="9" hidden="1"/>
    <cellStyle name="Followed Hyperlink" xfId="45443" builtinId="9" hidden="1"/>
    <cellStyle name="Followed Hyperlink" xfId="45435" builtinId="9" hidden="1"/>
    <cellStyle name="Followed Hyperlink" xfId="45427" builtinId="9" hidden="1"/>
    <cellStyle name="Followed Hyperlink" xfId="45419" builtinId="9" hidden="1"/>
    <cellStyle name="Followed Hyperlink" xfId="45414" builtinId="9" hidden="1"/>
    <cellStyle name="Followed Hyperlink" xfId="45432" builtinId="9" hidden="1"/>
    <cellStyle name="Followed Hyperlink" xfId="45448" builtinId="9" hidden="1"/>
    <cellStyle name="Followed Hyperlink" xfId="45410" builtinId="9" hidden="1"/>
    <cellStyle name="Followed Hyperlink" xfId="45402" builtinId="9" hidden="1"/>
    <cellStyle name="Followed Hyperlink" xfId="45394" builtinId="9" hidden="1"/>
    <cellStyle name="Followed Hyperlink" xfId="45389" builtinId="9" hidden="1"/>
    <cellStyle name="Followed Hyperlink" xfId="45385" builtinId="9" hidden="1"/>
    <cellStyle name="Followed Hyperlink" xfId="45381" builtinId="9" hidden="1"/>
    <cellStyle name="Followed Hyperlink" xfId="45377" builtinId="9" hidden="1"/>
    <cellStyle name="Followed Hyperlink" xfId="45373" builtinId="9" hidden="1"/>
    <cellStyle name="Followed Hyperlink" xfId="45364" builtinId="9" hidden="1"/>
    <cellStyle name="Followed Hyperlink" xfId="45367" builtinId="9" hidden="1"/>
    <cellStyle name="Followed Hyperlink" xfId="45351" builtinId="9" hidden="1"/>
    <cellStyle name="Followed Hyperlink" xfId="45343" builtinId="9" hidden="1"/>
    <cellStyle name="Followed Hyperlink" xfId="45335" builtinId="9" hidden="1"/>
    <cellStyle name="Followed Hyperlink" xfId="45325" builtinId="9" hidden="1"/>
    <cellStyle name="Followed Hyperlink" xfId="45317" builtinId="9" hidden="1"/>
    <cellStyle name="Followed Hyperlink" xfId="45309" builtinId="9" hidden="1"/>
    <cellStyle name="Followed Hyperlink" xfId="45301" builtinId="9" hidden="1"/>
    <cellStyle name="Followed Hyperlink" xfId="45293" builtinId="9" hidden="1"/>
    <cellStyle name="Followed Hyperlink" xfId="45288" builtinId="9" hidden="1"/>
    <cellStyle name="Followed Hyperlink" xfId="45306" builtinId="9" hidden="1"/>
    <cellStyle name="Followed Hyperlink" xfId="45322" builtinId="9" hidden="1"/>
    <cellStyle name="Followed Hyperlink" xfId="45284" builtinId="9" hidden="1"/>
    <cellStyle name="Followed Hyperlink" xfId="45276" builtinId="9" hidden="1"/>
    <cellStyle name="Followed Hyperlink" xfId="45268" builtinId="9" hidden="1"/>
    <cellStyle name="Followed Hyperlink" xfId="45263" builtinId="9" hidden="1"/>
    <cellStyle name="Followed Hyperlink" xfId="45259" builtinId="9" hidden="1"/>
    <cellStyle name="Followed Hyperlink" xfId="45255" builtinId="9" hidden="1"/>
    <cellStyle name="Followed Hyperlink" xfId="45251" builtinId="9" hidden="1"/>
    <cellStyle name="Followed Hyperlink" xfId="45247" builtinId="9" hidden="1"/>
    <cellStyle name="Followed Hyperlink" xfId="45238" builtinId="9" hidden="1"/>
    <cellStyle name="Followed Hyperlink" xfId="45241" builtinId="9" hidden="1"/>
    <cellStyle name="Followed Hyperlink" xfId="45225" builtinId="9" hidden="1"/>
    <cellStyle name="Followed Hyperlink" xfId="45217" builtinId="9" hidden="1"/>
    <cellStyle name="Followed Hyperlink" xfId="45209" builtinId="9" hidden="1"/>
    <cellStyle name="Followed Hyperlink" xfId="45199" builtinId="9" hidden="1"/>
    <cellStyle name="Followed Hyperlink" xfId="45191" builtinId="9" hidden="1"/>
    <cellStyle name="Followed Hyperlink" xfId="45183" builtinId="9" hidden="1"/>
    <cellStyle name="Followed Hyperlink" xfId="45175" builtinId="9" hidden="1"/>
    <cellStyle name="Followed Hyperlink" xfId="45167" builtinId="9" hidden="1"/>
    <cellStyle name="Followed Hyperlink" xfId="45162" builtinId="9" hidden="1"/>
    <cellStyle name="Followed Hyperlink" xfId="45180" builtinId="9" hidden="1"/>
    <cellStyle name="Followed Hyperlink" xfId="45196" builtinId="9" hidden="1"/>
    <cellStyle name="Followed Hyperlink" xfId="45158" builtinId="9" hidden="1"/>
    <cellStyle name="Followed Hyperlink" xfId="45150" builtinId="9" hidden="1"/>
    <cellStyle name="Followed Hyperlink" xfId="45142" builtinId="9" hidden="1"/>
    <cellStyle name="Followed Hyperlink" xfId="45137" builtinId="9" hidden="1"/>
    <cellStyle name="Followed Hyperlink" xfId="45133" builtinId="9" hidden="1"/>
    <cellStyle name="Followed Hyperlink" xfId="45129" builtinId="9" hidden="1"/>
    <cellStyle name="Followed Hyperlink" xfId="45125" builtinId="9" hidden="1"/>
    <cellStyle name="Followed Hyperlink" xfId="45121" builtinId="9" hidden="1"/>
    <cellStyle name="Followed Hyperlink" xfId="45112" builtinId="9" hidden="1"/>
    <cellStyle name="Followed Hyperlink" xfId="45115" builtinId="9" hidden="1"/>
    <cellStyle name="Followed Hyperlink" xfId="45099" builtinId="9" hidden="1"/>
    <cellStyle name="Followed Hyperlink" xfId="45091" builtinId="9" hidden="1"/>
    <cellStyle name="Followed Hyperlink" xfId="45083" builtinId="9" hidden="1"/>
    <cellStyle name="Followed Hyperlink" xfId="45073" builtinId="9" hidden="1"/>
    <cellStyle name="Followed Hyperlink" xfId="45065" builtinId="9" hidden="1"/>
    <cellStyle name="Followed Hyperlink" xfId="45057" builtinId="9" hidden="1"/>
    <cellStyle name="Followed Hyperlink" xfId="45049" builtinId="9" hidden="1"/>
    <cellStyle name="Followed Hyperlink" xfId="45041" builtinId="9" hidden="1"/>
    <cellStyle name="Followed Hyperlink" xfId="45036" builtinId="9" hidden="1"/>
    <cellStyle name="Followed Hyperlink" xfId="45054" builtinId="9" hidden="1"/>
    <cellStyle name="Followed Hyperlink" xfId="45070" builtinId="9" hidden="1"/>
    <cellStyle name="Followed Hyperlink" xfId="45032" builtinId="9" hidden="1"/>
    <cellStyle name="Followed Hyperlink" xfId="45024" builtinId="9" hidden="1"/>
    <cellStyle name="Followed Hyperlink" xfId="45016" builtinId="9" hidden="1"/>
    <cellStyle name="Followed Hyperlink" xfId="45011" builtinId="9" hidden="1"/>
    <cellStyle name="Followed Hyperlink" xfId="45007" builtinId="9" hidden="1"/>
    <cellStyle name="Followed Hyperlink" xfId="45003" builtinId="9" hidden="1"/>
    <cellStyle name="Followed Hyperlink" xfId="44999" builtinId="9" hidden="1"/>
    <cellStyle name="Followed Hyperlink" xfId="44995" builtinId="9" hidden="1"/>
    <cellStyle name="Followed Hyperlink" xfId="44986" builtinId="9" hidden="1"/>
    <cellStyle name="Followed Hyperlink" xfId="44989" builtinId="9" hidden="1"/>
    <cellStyle name="Followed Hyperlink" xfId="44973" builtinId="9" hidden="1"/>
    <cellStyle name="Followed Hyperlink" xfId="44965" builtinId="9" hidden="1"/>
    <cellStyle name="Followed Hyperlink" xfId="44957" builtinId="9" hidden="1"/>
    <cellStyle name="Followed Hyperlink" xfId="44947" builtinId="9" hidden="1"/>
    <cellStyle name="Followed Hyperlink" xfId="44939" builtinId="9" hidden="1"/>
    <cellStyle name="Followed Hyperlink" xfId="44931" builtinId="9" hidden="1"/>
    <cellStyle name="Followed Hyperlink" xfId="44923" builtinId="9" hidden="1"/>
    <cellStyle name="Followed Hyperlink" xfId="44915" builtinId="9" hidden="1"/>
    <cellStyle name="Followed Hyperlink" xfId="44910" builtinId="9" hidden="1"/>
    <cellStyle name="Followed Hyperlink" xfId="44928" builtinId="9" hidden="1"/>
    <cellStyle name="Followed Hyperlink" xfId="44944" builtinId="9" hidden="1"/>
    <cellStyle name="Followed Hyperlink" xfId="44906" builtinId="9" hidden="1"/>
    <cellStyle name="Followed Hyperlink" xfId="44898" builtinId="9" hidden="1"/>
    <cellStyle name="Followed Hyperlink" xfId="44890" builtinId="9" hidden="1"/>
    <cellStyle name="Followed Hyperlink" xfId="44885" builtinId="9" hidden="1"/>
    <cellStyle name="Followed Hyperlink" xfId="44881" builtinId="9" hidden="1"/>
    <cellStyle name="Followed Hyperlink" xfId="44877" builtinId="9" hidden="1"/>
    <cellStyle name="Followed Hyperlink" xfId="44873" builtinId="9" hidden="1"/>
    <cellStyle name="Followed Hyperlink" xfId="44869" builtinId="9" hidden="1"/>
    <cellStyle name="Followed Hyperlink" xfId="44860" builtinId="9" hidden="1"/>
    <cellStyle name="Followed Hyperlink" xfId="44863" builtinId="9" hidden="1"/>
    <cellStyle name="Followed Hyperlink" xfId="44847" builtinId="9" hidden="1"/>
    <cellStyle name="Followed Hyperlink" xfId="44839" builtinId="9" hidden="1"/>
    <cellStyle name="Followed Hyperlink" xfId="44831" builtinId="9" hidden="1"/>
    <cellStyle name="Followed Hyperlink" xfId="44821" builtinId="9" hidden="1"/>
    <cellStyle name="Followed Hyperlink" xfId="44813" builtinId="9" hidden="1"/>
    <cellStyle name="Followed Hyperlink" xfId="44805" builtinId="9" hidden="1"/>
    <cellStyle name="Followed Hyperlink" xfId="44797" builtinId="9" hidden="1"/>
    <cellStyle name="Followed Hyperlink" xfId="44789" builtinId="9" hidden="1"/>
    <cellStyle name="Followed Hyperlink" xfId="44784" builtinId="9" hidden="1"/>
    <cellStyle name="Followed Hyperlink" xfId="44802" builtinId="9" hidden="1"/>
    <cellStyle name="Followed Hyperlink" xfId="44818" builtinId="9" hidden="1"/>
    <cellStyle name="Followed Hyperlink" xfId="44780" builtinId="9" hidden="1"/>
    <cellStyle name="Followed Hyperlink" xfId="44772" builtinId="9" hidden="1"/>
    <cellStyle name="Followed Hyperlink" xfId="44764" builtinId="9" hidden="1"/>
    <cellStyle name="Followed Hyperlink" xfId="44759" builtinId="9" hidden="1"/>
    <cellStyle name="Followed Hyperlink" xfId="44755" builtinId="9" hidden="1"/>
    <cellStyle name="Followed Hyperlink" xfId="44751" builtinId="9" hidden="1"/>
    <cellStyle name="Followed Hyperlink" xfId="44747" builtinId="9" hidden="1"/>
    <cellStyle name="Followed Hyperlink" xfId="44743" builtinId="9" hidden="1"/>
    <cellStyle name="Followed Hyperlink" xfId="44734" builtinId="9" hidden="1"/>
    <cellStyle name="Followed Hyperlink" xfId="44737" builtinId="9" hidden="1"/>
    <cellStyle name="Followed Hyperlink" xfId="44721" builtinId="9" hidden="1"/>
    <cellStyle name="Followed Hyperlink" xfId="44713" builtinId="9" hidden="1"/>
    <cellStyle name="Followed Hyperlink" xfId="44705" builtinId="9" hidden="1"/>
    <cellStyle name="Followed Hyperlink" xfId="44695" builtinId="9" hidden="1"/>
    <cellStyle name="Followed Hyperlink" xfId="44687" builtinId="9" hidden="1"/>
    <cellStyle name="Followed Hyperlink" xfId="44679" builtinId="9" hidden="1"/>
    <cellStyle name="Followed Hyperlink" xfId="44671" builtinId="9" hidden="1"/>
    <cellStyle name="Followed Hyperlink" xfId="44663" builtinId="9" hidden="1"/>
    <cellStyle name="Followed Hyperlink" xfId="44658" builtinId="9" hidden="1"/>
    <cellStyle name="Followed Hyperlink" xfId="44676" builtinId="9" hidden="1"/>
    <cellStyle name="Followed Hyperlink" xfId="44692" builtinId="9" hidden="1"/>
    <cellStyle name="Followed Hyperlink" xfId="44654" builtinId="9" hidden="1"/>
    <cellStyle name="Followed Hyperlink" xfId="44646" builtinId="9" hidden="1"/>
    <cellStyle name="Followed Hyperlink" xfId="44638" builtinId="9" hidden="1"/>
    <cellStyle name="Followed Hyperlink" xfId="44633" builtinId="9" hidden="1"/>
    <cellStyle name="Followed Hyperlink" xfId="44629" builtinId="9" hidden="1"/>
    <cellStyle name="Followed Hyperlink" xfId="44625" builtinId="9" hidden="1"/>
    <cellStyle name="Followed Hyperlink" xfId="44621" builtinId="9" hidden="1"/>
    <cellStyle name="Followed Hyperlink" xfId="44617" builtinId="9" hidden="1"/>
    <cellStyle name="Followed Hyperlink" xfId="44608" builtinId="9" hidden="1"/>
    <cellStyle name="Followed Hyperlink" xfId="44611" builtinId="9" hidden="1"/>
    <cellStyle name="Followed Hyperlink" xfId="44595" builtinId="9" hidden="1"/>
    <cellStyle name="Followed Hyperlink" xfId="44587" builtinId="9" hidden="1"/>
    <cellStyle name="Followed Hyperlink" xfId="44579" builtinId="9" hidden="1"/>
    <cellStyle name="Followed Hyperlink" xfId="44569" builtinId="9" hidden="1"/>
    <cellStyle name="Followed Hyperlink" xfId="44561" builtinId="9" hidden="1"/>
    <cellStyle name="Followed Hyperlink" xfId="44553" builtinId="9" hidden="1"/>
    <cellStyle name="Followed Hyperlink" xfId="44545" builtinId="9" hidden="1"/>
    <cellStyle name="Followed Hyperlink" xfId="44537" builtinId="9" hidden="1"/>
    <cellStyle name="Followed Hyperlink" xfId="44532" builtinId="9" hidden="1"/>
    <cellStyle name="Followed Hyperlink" xfId="44550" builtinId="9" hidden="1"/>
    <cellStyle name="Followed Hyperlink" xfId="44566" builtinId="9" hidden="1"/>
    <cellStyle name="Followed Hyperlink" xfId="44528" builtinId="9" hidden="1"/>
    <cellStyle name="Followed Hyperlink" xfId="44520" builtinId="9" hidden="1"/>
    <cellStyle name="Followed Hyperlink" xfId="44512" builtinId="9" hidden="1"/>
    <cellStyle name="Followed Hyperlink" xfId="44507" builtinId="9" hidden="1"/>
    <cellStyle name="Followed Hyperlink" xfId="44503" builtinId="9" hidden="1"/>
    <cellStyle name="Followed Hyperlink" xfId="44499" builtinId="9" hidden="1"/>
    <cellStyle name="Followed Hyperlink" xfId="44495" builtinId="9" hidden="1"/>
    <cellStyle name="Followed Hyperlink" xfId="44491" builtinId="9" hidden="1"/>
    <cellStyle name="Followed Hyperlink" xfId="44482" builtinId="9" hidden="1"/>
    <cellStyle name="Followed Hyperlink" xfId="44485" builtinId="9" hidden="1"/>
    <cellStyle name="Followed Hyperlink" xfId="44469" builtinId="9" hidden="1"/>
    <cellStyle name="Followed Hyperlink" xfId="44461" builtinId="9" hidden="1"/>
    <cellStyle name="Followed Hyperlink" xfId="44453" builtinId="9" hidden="1"/>
    <cellStyle name="Followed Hyperlink" xfId="44443" builtinId="9" hidden="1"/>
    <cellStyle name="Followed Hyperlink" xfId="44435" builtinId="9" hidden="1"/>
    <cellStyle name="Followed Hyperlink" xfId="44427" builtinId="9" hidden="1"/>
    <cellStyle name="Followed Hyperlink" xfId="44419" builtinId="9" hidden="1"/>
    <cellStyle name="Followed Hyperlink" xfId="44411" builtinId="9" hidden="1"/>
    <cellStyle name="Followed Hyperlink" xfId="44406" builtinId="9" hidden="1"/>
    <cellStyle name="Followed Hyperlink" xfId="44424" builtinId="9" hidden="1"/>
    <cellStyle name="Followed Hyperlink" xfId="44440" builtinId="9" hidden="1"/>
    <cellStyle name="Followed Hyperlink" xfId="44402" builtinId="9" hidden="1"/>
    <cellStyle name="Followed Hyperlink" xfId="44394" builtinId="9" hidden="1"/>
    <cellStyle name="Followed Hyperlink" xfId="44386" builtinId="9" hidden="1"/>
    <cellStyle name="Followed Hyperlink" xfId="44381" builtinId="9" hidden="1"/>
    <cellStyle name="Followed Hyperlink" xfId="44377" builtinId="9" hidden="1"/>
    <cellStyle name="Followed Hyperlink" xfId="44373" builtinId="9" hidden="1"/>
    <cellStyle name="Followed Hyperlink" xfId="44369" builtinId="9" hidden="1"/>
    <cellStyle name="Followed Hyperlink" xfId="44365" builtinId="9" hidden="1"/>
    <cellStyle name="Followed Hyperlink" xfId="44356" builtinId="9" hidden="1"/>
    <cellStyle name="Followed Hyperlink" xfId="44359" builtinId="9" hidden="1"/>
    <cellStyle name="Followed Hyperlink" xfId="44343" builtinId="9" hidden="1"/>
    <cellStyle name="Followed Hyperlink" xfId="44335" builtinId="9" hidden="1"/>
    <cellStyle name="Followed Hyperlink" xfId="44327" builtinId="9" hidden="1"/>
    <cellStyle name="Followed Hyperlink" xfId="44317" builtinId="9" hidden="1"/>
    <cellStyle name="Followed Hyperlink" xfId="44309" builtinId="9" hidden="1"/>
    <cellStyle name="Followed Hyperlink" xfId="44301" builtinId="9" hidden="1"/>
    <cellStyle name="Followed Hyperlink" xfId="44293" builtinId="9" hidden="1"/>
    <cellStyle name="Followed Hyperlink" xfId="44285" builtinId="9" hidden="1"/>
    <cellStyle name="Followed Hyperlink" xfId="44280" builtinId="9" hidden="1"/>
    <cellStyle name="Followed Hyperlink" xfId="44298" builtinId="9" hidden="1"/>
    <cellStyle name="Followed Hyperlink" xfId="44314" builtinId="9" hidden="1"/>
    <cellStyle name="Followed Hyperlink" xfId="44276" builtinId="9" hidden="1"/>
    <cellStyle name="Followed Hyperlink" xfId="44268" builtinId="9" hidden="1"/>
    <cellStyle name="Followed Hyperlink" xfId="44260" builtinId="9" hidden="1"/>
    <cellStyle name="Followed Hyperlink" xfId="44255" builtinId="9" hidden="1"/>
    <cellStyle name="Followed Hyperlink" xfId="44251" builtinId="9" hidden="1"/>
    <cellStyle name="Followed Hyperlink" xfId="44247" builtinId="9" hidden="1"/>
    <cellStyle name="Followed Hyperlink" xfId="44243" builtinId="9" hidden="1"/>
    <cellStyle name="Followed Hyperlink" xfId="44239" builtinId="9" hidden="1"/>
    <cellStyle name="Followed Hyperlink" xfId="44230" builtinId="9" hidden="1"/>
    <cellStyle name="Followed Hyperlink" xfId="44233" builtinId="9" hidden="1"/>
    <cellStyle name="Followed Hyperlink" xfId="44217" builtinId="9" hidden="1"/>
    <cellStyle name="Followed Hyperlink" xfId="44209" builtinId="9" hidden="1"/>
    <cellStyle name="Followed Hyperlink" xfId="44201" builtinId="9" hidden="1"/>
    <cellStyle name="Followed Hyperlink" xfId="44191" builtinId="9" hidden="1"/>
    <cellStyle name="Followed Hyperlink" xfId="44183" builtinId="9" hidden="1"/>
    <cellStyle name="Followed Hyperlink" xfId="44175" builtinId="9" hidden="1"/>
    <cellStyle name="Followed Hyperlink" xfId="44167" builtinId="9" hidden="1"/>
    <cellStyle name="Followed Hyperlink" xfId="44159" builtinId="9" hidden="1"/>
    <cellStyle name="Followed Hyperlink" xfId="44154" builtinId="9" hidden="1"/>
    <cellStyle name="Followed Hyperlink" xfId="44172" builtinId="9" hidden="1"/>
    <cellStyle name="Followed Hyperlink" xfId="44188" builtinId="9" hidden="1"/>
    <cellStyle name="Followed Hyperlink" xfId="44150" builtinId="9" hidden="1"/>
    <cellStyle name="Followed Hyperlink" xfId="44142" builtinId="9" hidden="1"/>
    <cellStyle name="Followed Hyperlink" xfId="44134" builtinId="9" hidden="1"/>
    <cellStyle name="Followed Hyperlink" xfId="44129" builtinId="9" hidden="1"/>
    <cellStyle name="Followed Hyperlink" xfId="44125" builtinId="9" hidden="1"/>
    <cellStyle name="Followed Hyperlink" xfId="44121" builtinId="9" hidden="1"/>
    <cellStyle name="Followed Hyperlink" xfId="44117" builtinId="9" hidden="1"/>
    <cellStyle name="Followed Hyperlink" xfId="44113" builtinId="9" hidden="1"/>
    <cellStyle name="Followed Hyperlink" xfId="44104" builtinId="9" hidden="1"/>
    <cellStyle name="Followed Hyperlink" xfId="44107" builtinId="9" hidden="1"/>
    <cellStyle name="Followed Hyperlink" xfId="44091" builtinId="9" hidden="1"/>
    <cellStyle name="Followed Hyperlink" xfId="44083" builtinId="9" hidden="1"/>
    <cellStyle name="Followed Hyperlink" xfId="44075" builtinId="9" hidden="1"/>
    <cellStyle name="Followed Hyperlink" xfId="44065" builtinId="9" hidden="1"/>
    <cellStyle name="Followed Hyperlink" xfId="44057" builtinId="9" hidden="1"/>
    <cellStyle name="Followed Hyperlink" xfId="44049" builtinId="9" hidden="1"/>
    <cellStyle name="Followed Hyperlink" xfId="44041" builtinId="9" hidden="1"/>
    <cellStyle name="Followed Hyperlink" xfId="44033" builtinId="9" hidden="1"/>
    <cellStyle name="Followed Hyperlink" xfId="44028" builtinId="9" hidden="1"/>
    <cellStyle name="Followed Hyperlink" xfId="44046" builtinId="9" hidden="1"/>
    <cellStyle name="Followed Hyperlink" xfId="44062" builtinId="9" hidden="1"/>
    <cellStyle name="Followed Hyperlink" xfId="44024" builtinId="9" hidden="1"/>
    <cellStyle name="Followed Hyperlink" xfId="44016" builtinId="9" hidden="1"/>
    <cellStyle name="Followed Hyperlink" xfId="44008" builtinId="9" hidden="1"/>
    <cellStyle name="Followed Hyperlink" xfId="44003" builtinId="9" hidden="1"/>
    <cellStyle name="Followed Hyperlink" xfId="43999" builtinId="9" hidden="1"/>
    <cellStyle name="Followed Hyperlink" xfId="43995" builtinId="9" hidden="1"/>
    <cellStyle name="Followed Hyperlink" xfId="43991" builtinId="9" hidden="1"/>
    <cellStyle name="Followed Hyperlink" xfId="43987" builtinId="9" hidden="1"/>
    <cellStyle name="Followed Hyperlink" xfId="43978" builtinId="9" hidden="1"/>
    <cellStyle name="Followed Hyperlink" xfId="43981" builtinId="9" hidden="1"/>
    <cellStyle name="Followed Hyperlink" xfId="43965" builtinId="9" hidden="1"/>
    <cellStyle name="Followed Hyperlink" xfId="43957" builtinId="9" hidden="1"/>
    <cellStyle name="Followed Hyperlink" xfId="43949" builtinId="9" hidden="1"/>
    <cellStyle name="Followed Hyperlink" xfId="43939" builtinId="9" hidden="1"/>
    <cellStyle name="Followed Hyperlink" xfId="43931" builtinId="9" hidden="1"/>
    <cellStyle name="Followed Hyperlink" xfId="43923" builtinId="9" hidden="1"/>
    <cellStyle name="Followed Hyperlink" xfId="43915" builtinId="9" hidden="1"/>
    <cellStyle name="Followed Hyperlink" xfId="43907" builtinId="9" hidden="1"/>
    <cellStyle name="Followed Hyperlink" xfId="43902" builtinId="9" hidden="1"/>
    <cellStyle name="Followed Hyperlink" xfId="43920" builtinId="9" hidden="1"/>
    <cellStyle name="Followed Hyperlink" xfId="43936" builtinId="9" hidden="1"/>
    <cellStyle name="Followed Hyperlink" xfId="43898" builtinId="9" hidden="1"/>
    <cellStyle name="Followed Hyperlink" xfId="43890" builtinId="9" hidden="1"/>
    <cellStyle name="Followed Hyperlink" xfId="43882" builtinId="9" hidden="1"/>
    <cellStyle name="Followed Hyperlink" xfId="43877" builtinId="9" hidden="1"/>
    <cellStyle name="Followed Hyperlink" xfId="43873" builtinId="9" hidden="1"/>
    <cellStyle name="Followed Hyperlink" xfId="43869" builtinId="9" hidden="1"/>
    <cellStyle name="Followed Hyperlink" xfId="43865" builtinId="9" hidden="1"/>
    <cellStyle name="Followed Hyperlink" xfId="43861" builtinId="9" hidden="1"/>
    <cellStyle name="Followed Hyperlink" xfId="43852" builtinId="9" hidden="1"/>
    <cellStyle name="Followed Hyperlink" xfId="43855" builtinId="9" hidden="1"/>
    <cellStyle name="Followed Hyperlink" xfId="43839" builtinId="9" hidden="1"/>
    <cellStyle name="Followed Hyperlink" xfId="43831" builtinId="9" hidden="1"/>
    <cellStyle name="Followed Hyperlink" xfId="43823" builtinId="9" hidden="1"/>
    <cellStyle name="Followed Hyperlink" xfId="43813" builtinId="9" hidden="1"/>
    <cellStyle name="Followed Hyperlink" xfId="43805" builtinId="9" hidden="1"/>
    <cellStyle name="Followed Hyperlink" xfId="43797" builtinId="9" hidden="1"/>
    <cellStyle name="Followed Hyperlink" xfId="43789" builtinId="9" hidden="1"/>
    <cellStyle name="Followed Hyperlink" xfId="43781" builtinId="9" hidden="1"/>
    <cellStyle name="Followed Hyperlink" xfId="43776" builtinId="9" hidden="1"/>
    <cellStyle name="Followed Hyperlink" xfId="43794" builtinId="9" hidden="1"/>
    <cellStyle name="Followed Hyperlink" xfId="43810" builtinId="9" hidden="1"/>
    <cellStyle name="Followed Hyperlink" xfId="43772" builtinId="9" hidden="1"/>
    <cellStyle name="Followed Hyperlink" xfId="43764" builtinId="9" hidden="1"/>
    <cellStyle name="Followed Hyperlink" xfId="43756" builtinId="9" hidden="1"/>
    <cellStyle name="Followed Hyperlink" xfId="43751" builtinId="9" hidden="1"/>
    <cellStyle name="Followed Hyperlink" xfId="43747" builtinId="9" hidden="1"/>
    <cellStyle name="Followed Hyperlink" xfId="43743" builtinId="9" hidden="1"/>
    <cellStyle name="Followed Hyperlink" xfId="43739" builtinId="9" hidden="1"/>
    <cellStyle name="Followed Hyperlink" xfId="43735" builtinId="9" hidden="1"/>
    <cellStyle name="Followed Hyperlink" xfId="43726" builtinId="9" hidden="1"/>
    <cellStyle name="Followed Hyperlink" xfId="43729" builtinId="9" hidden="1"/>
    <cellStyle name="Followed Hyperlink" xfId="43713" builtinId="9" hidden="1"/>
    <cellStyle name="Followed Hyperlink" xfId="43705" builtinId="9" hidden="1"/>
    <cellStyle name="Followed Hyperlink" xfId="43697" builtinId="9" hidden="1"/>
    <cellStyle name="Followed Hyperlink" xfId="43687" builtinId="9" hidden="1"/>
    <cellStyle name="Followed Hyperlink" xfId="43679" builtinId="9" hidden="1"/>
    <cellStyle name="Followed Hyperlink" xfId="43671" builtinId="9" hidden="1"/>
    <cellStyle name="Followed Hyperlink" xfId="43663" builtinId="9" hidden="1"/>
    <cellStyle name="Followed Hyperlink" xfId="43655" builtinId="9" hidden="1"/>
    <cellStyle name="Followed Hyperlink" xfId="43650" builtinId="9" hidden="1"/>
    <cellStyle name="Followed Hyperlink" xfId="43668" builtinId="9" hidden="1"/>
    <cellStyle name="Followed Hyperlink" xfId="43684" builtinId="9" hidden="1"/>
    <cellStyle name="Followed Hyperlink" xfId="43646" builtinId="9" hidden="1"/>
    <cellStyle name="Followed Hyperlink" xfId="43638" builtinId="9" hidden="1"/>
    <cellStyle name="Followed Hyperlink" xfId="43630" builtinId="9" hidden="1"/>
    <cellStyle name="Followed Hyperlink" xfId="43625" builtinId="9" hidden="1"/>
    <cellStyle name="Followed Hyperlink" xfId="43621" builtinId="9" hidden="1"/>
    <cellStyle name="Followed Hyperlink" xfId="43617" builtinId="9" hidden="1"/>
    <cellStyle name="Followed Hyperlink" xfId="43613" builtinId="9" hidden="1"/>
    <cellStyle name="Followed Hyperlink" xfId="43609" builtinId="9" hidden="1"/>
    <cellStyle name="Followed Hyperlink" xfId="43600" builtinId="9" hidden="1"/>
    <cellStyle name="Followed Hyperlink" xfId="43603" builtinId="9" hidden="1"/>
    <cellStyle name="Followed Hyperlink" xfId="43587" builtinId="9" hidden="1"/>
    <cellStyle name="Followed Hyperlink" xfId="43579" builtinId="9" hidden="1"/>
    <cellStyle name="Followed Hyperlink" xfId="43571" builtinId="9" hidden="1"/>
    <cellStyle name="Followed Hyperlink" xfId="43561" builtinId="9" hidden="1"/>
    <cellStyle name="Followed Hyperlink" xfId="43553" builtinId="9" hidden="1"/>
    <cellStyle name="Followed Hyperlink" xfId="43545" builtinId="9" hidden="1"/>
    <cellStyle name="Followed Hyperlink" xfId="43537" builtinId="9" hidden="1"/>
    <cellStyle name="Followed Hyperlink" xfId="43529" builtinId="9" hidden="1"/>
    <cellStyle name="Followed Hyperlink" xfId="43524" builtinId="9" hidden="1"/>
    <cellStyle name="Followed Hyperlink" xfId="43542" builtinId="9" hidden="1"/>
    <cellStyle name="Followed Hyperlink" xfId="43558" builtinId="9" hidden="1"/>
    <cellStyle name="Followed Hyperlink" xfId="43520" builtinId="9" hidden="1"/>
    <cellStyle name="Followed Hyperlink" xfId="43512" builtinId="9" hidden="1"/>
    <cellStyle name="Followed Hyperlink" xfId="43504" builtinId="9" hidden="1"/>
    <cellStyle name="Followed Hyperlink" xfId="43499" builtinId="9" hidden="1"/>
    <cellStyle name="Followed Hyperlink" xfId="43495" builtinId="9" hidden="1"/>
    <cellStyle name="Followed Hyperlink" xfId="43491" builtinId="9" hidden="1"/>
    <cellStyle name="Followed Hyperlink" xfId="43487" builtinId="9" hidden="1"/>
    <cellStyle name="Followed Hyperlink" xfId="43483" builtinId="9" hidden="1"/>
    <cellStyle name="Followed Hyperlink" xfId="43474" builtinId="9" hidden="1"/>
    <cellStyle name="Followed Hyperlink" xfId="43477" builtinId="9" hidden="1"/>
    <cellStyle name="Followed Hyperlink" xfId="43461" builtinId="9" hidden="1"/>
    <cellStyle name="Followed Hyperlink" xfId="43453" builtinId="9" hidden="1"/>
    <cellStyle name="Followed Hyperlink" xfId="43445" builtinId="9" hidden="1"/>
    <cellStyle name="Followed Hyperlink" xfId="43435" builtinId="9" hidden="1"/>
    <cellStyle name="Followed Hyperlink" xfId="43427" builtinId="9" hidden="1"/>
    <cellStyle name="Followed Hyperlink" xfId="43419" builtinId="9" hidden="1"/>
    <cellStyle name="Followed Hyperlink" xfId="43411" builtinId="9" hidden="1"/>
    <cellStyle name="Followed Hyperlink" xfId="43403" builtinId="9" hidden="1"/>
    <cellStyle name="Followed Hyperlink" xfId="43398" builtinId="9" hidden="1"/>
    <cellStyle name="Followed Hyperlink" xfId="43416" builtinId="9" hidden="1"/>
    <cellStyle name="Followed Hyperlink" xfId="43432" builtinId="9" hidden="1"/>
    <cellStyle name="Followed Hyperlink" xfId="43394" builtinId="9" hidden="1"/>
    <cellStyle name="Followed Hyperlink" xfId="43386" builtinId="9" hidden="1"/>
    <cellStyle name="Followed Hyperlink" xfId="43378" builtinId="9" hidden="1"/>
    <cellStyle name="Followed Hyperlink" xfId="43373" builtinId="9" hidden="1"/>
    <cellStyle name="Followed Hyperlink" xfId="43369" builtinId="9" hidden="1"/>
    <cellStyle name="Followed Hyperlink" xfId="43365" builtinId="9" hidden="1"/>
    <cellStyle name="Followed Hyperlink" xfId="43361" builtinId="9" hidden="1"/>
    <cellStyle name="Followed Hyperlink" xfId="43357" builtinId="9" hidden="1"/>
    <cellStyle name="Followed Hyperlink" xfId="43348" builtinId="9" hidden="1"/>
    <cellStyle name="Followed Hyperlink" xfId="43351" builtinId="9" hidden="1"/>
    <cellStyle name="Followed Hyperlink" xfId="43335" builtinId="9" hidden="1"/>
    <cellStyle name="Followed Hyperlink" xfId="43327" builtinId="9" hidden="1"/>
    <cellStyle name="Followed Hyperlink" xfId="43319" builtinId="9" hidden="1"/>
    <cellStyle name="Followed Hyperlink" xfId="43309" builtinId="9" hidden="1"/>
    <cellStyle name="Followed Hyperlink" xfId="43301" builtinId="9" hidden="1"/>
    <cellStyle name="Followed Hyperlink" xfId="43293" builtinId="9" hidden="1"/>
    <cellStyle name="Followed Hyperlink" xfId="43285" builtinId="9" hidden="1"/>
    <cellStyle name="Followed Hyperlink" xfId="43277" builtinId="9" hidden="1"/>
    <cellStyle name="Followed Hyperlink" xfId="43272" builtinId="9" hidden="1"/>
    <cellStyle name="Followed Hyperlink" xfId="43290" builtinId="9" hidden="1"/>
    <cellStyle name="Followed Hyperlink" xfId="43306" builtinId="9" hidden="1"/>
    <cellStyle name="Followed Hyperlink" xfId="43268" builtinId="9" hidden="1"/>
    <cellStyle name="Followed Hyperlink" xfId="43260" builtinId="9" hidden="1"/>
    <cellStyle name="Followed Hyperlink" xfId="43252" builtinId="9" hidden="1"/>
    <cellStyle name="Followed Hyperlink" xfId="43247" builtinId="9" hidden="1"/>
    <cellStyle name="Followed Hyperlink" xfId="43243" builtinId="9" hidden="1"/>
    <cellStyle name="Followed Hyperlink" xfId="43239" builtinId="9" hidden="1"/>
    <cellStyle name="Followed Hyperlink" xfId="43235" builtinId="9" hidden="1"/>
    <cellStyle name="Followed Hyperlink" xfId="43231" builtinId="9" hidden="1"/>
    <cellStyle name="Followed Hyperlink" xfId="43222" builtinId="9" hidden="1"/>
    <cellStyle name="Followed Hyperlink" xfId="43225" builtinId="9" hidden="1"/>
    <cellStyle name="Followed Hyperlink" xfId="43209" builtinId="9" hidden="1"/>
    <cellStyle name="Followed Hyperlink" xfId="43201" builtinId="9" hidden="1"/>
    <cellStyle name="Followed Hyperlink" xfId="43193" builtinId="9" hidden="1"/>
    <cellStyle name="Followed Hyperlink" xfId="43183" builtinId="9" hidden="1"/>
    <cellStyle name="Followed Hyperlink" xfId="43175" builtinId="9" hidden="1"/>
    <cellStyle name="Followed Hyperlink" xfId="43167" builtinId="9" hidden="1"/>
    <cellStyle name="Followed Hyperlink" xfId="43159" builtinId="9" hidden="1"/>
    <cellStyle name="Followed Hyperlink" xfId="43151" builtinId="9" hidden="1"/>
    <cellStyle name="Followed Hyperlink" xfId="43146" builtinId="9" hidden="1"/>
    <cellStyle name="Followed Hyperlink" xfId="43164" builtinId="9" hidden="1"/>
    <cellStyle name="Followed Hyperlink" xfId="43180" builtinId="9" hidden="1"/>
    <cellStyle name="Followed Hyperlink" xfId="43142" builtinId="9" hidden="1"/>
    <cellStyle name="Followed Hyperlink" xfId="43134" builtinId="9" hidden="1"/>
    <cellStyle name="Followed Hyperlink" xfId="43126" builtinId="9" hidden="1"/>
    <cellStyle name="Followed Hyperlink" xfId="43121" builtinId="9" hidden="1"/>
    <cellStyle name="Followed Hyperlink" xfId="43117" builtinId="9" hidden="1"/>
    <cellStyle name="Followed Hyperlink" xfId="43113" builtinId="9" hidden="1"/>
    <cellStyle name="Followed Hyperlink" xfId="43109" builtinId="9" hidden="1"/>
    <cellStyle name="Followed Hyperlink" xfId="43105" builtinId="9" hidden="1"/>
    <cellStyle name="Followed Hyperlink" xfId="43096" builtinId="9" hidden="1"/>
    <cellStyle name="Followed Hyperlink" xfId="43099" builtinId="9" hidden="1"/>
    <cellStyle name="Followed Hyperlink" xfId="43083" builtinId="9" hidden="1"/>
    <cellStyle name="Followed Hyperlink" xfId="43075" builtinId="9" hidden="1"/>
    <cellStyle name="Followed Hyperlink" xfId="43067" builtinId="9" hidden="1"/>
    <cellStyle name="Followed Hyperlink" xfId="43057" builtinId="9" hidden="1"/>
    <cellStyle name="Followed Hyperlink" xfId="43049" builtinId="9" hidden="1"/>
    <cellStyle name="Followed Hyperlink" xfId="43041" builtinId="9" hidden="1"/>
    <cellStyle name="Followed Hyperlink" xfId="43033" builtinId="9" hidden="1"/>
    <cellStyle name="Followed Hyperlink" xfId="43025" builtinId="9" hidden="1"/>
    <cellStyle name="Followed Hyperlink" xfId="43020" builtinId="9" hidden="1"/>
    <cellStyle name="Followed Hyperlink" xfId="43038" builtinId="9" hidden="1"/>
    <cellStyle name="Followed Hyperlink" xfId="43054" builtinId="9" hidden="1"/>
    <cellStyle name="Followed Hyperlink" xfId="43016" builtinId="9" hidden="1"/>
    <cellStyle name="Followed Hyperlink" xfId="43008" builtinId="9" hidden="1"/>
    <cellStyle name="Followed Hyperlink" xfId="43000" builtinId="9" hidden="1"/>
    <cellStyle name="Followed Hyperlink" xfId="42995" builtinId="9" hidden="1"/>
    <cellStyle name="Followed Hyperlink" xfId="42991" builtinId="9" hidden="1"/>
    <cellStyle name="Followed Hyperlink" xfId="42987" builtinId="9" hidden="1"/>
    <cellStyle name="Followed Hyperlink" xfId="42983" builtinId="9" hidden="1"/>
    <cellStyle name="Followed Hyperlink" xfId="42979" builtinId="9" hidden="1"/>
    <cellStyle name="Followed Hyperlink" xfId="42970" builtinId="9" hidden="1"/>
    <cellStyle name="Followed Hyperlink" xfId="42973" builtinId="9" hidden="1"/>
    <cellStyle name="Followed Hyperlink" xfId="42957" builtinId="9" hidden="1"/>
    <cellStyle name="Followed Hyperlink" xfId="42949" builtinId="9" hidden="1"/>
    <cellStyle name="Followed Hyperlink" xfId="42941" builtinId="9" hidden="1"/>
    <cellStyle name="Followed Hyperlink" xfId="42931" builtinId="9" hidden="1"/>
    <cellStyle name="Followed Hyperlink" xfId="42923" builtinId="9" hidden="1"/>
    <cellStyle name="Followed Hyperlink" xfId="42915" builtinId="9" hidden="1"/>
    <cellStyle name="Followed Hyperlink" xfId="42907" builtinId="9" hidden="1"/>
    <cellStyle name="Followed Hyperlink" xfId="42899" builtinId="9" hidden="1"/>
    <cellStyle name="Followed Hyperlink" xfId="42894" builtinId="9" hidden="1"/>
    <cellStyle name="Followed Hyperlink" xfId="42912" builtinId="9" hidden="1"/>
    <cellStyle name="Followed Hyperlink" xfId="42928" builtinId="9" hidden="1"/>
    <cellStyle name="Followed Hyperlink" xfId="42890" builtinId="9" hidden="1"/>
    <cellStyle name="Followed Hyperlink" xfId="42882" builtinId="9" hidden="1"/>
    <cellStyle name="Followed Hyperlink" xfId="42874" builtinId="9" hidden="1"/>
    <cellStyle name="Followed Hyperlink" xfId="42869" builtinId="9" hidden="1"/>
    <cellStyle name="Followed Hyperlink" xfId="42865" builtinId="9" hidden="1"/>
    <cellStyle name="Followed Hyperlink" xfId="42861" builtinId="9" hidden="1"/>
    <cellStyle name="Followed Hyperlink" xfId="42857" builtinId="9" hidden="1"/>
    <cellStyle name="Followed Hyperlink" xfId="42853" builtinId="9" hidden="1"/>
    <cellStyle name="Followed Hyperlink" xfId="42844" builtinId="9" hidden="1"/>
    <cellStyle name="Followed Hyperlink" xfId="42847" builtinId="9" hidden="1"/>
    <cellStyle name="Followed Hyperlink" xfId="42831" builtinId="9" hidden="1"/>
    <cellStyle name="Followed Hyperlink" xfId="42823" builtinId="9" hidden="1"/>
    <cellStyle name="Followed Hyperlink" xfId="42815" builtinId="9" hidden="1"/>
    <cellStyle name="Followed Hyperlink" xfId="42805" builtinId="9" hidden="1"/>
    <cellStyle name="Followed Hyperlink" xfId="42797" builtinId="9" hidden="1"/>
    <cellStyle name="Followed Hyperlink" xfId="42789" builtinId="9" hidden="1"/>
    <cellStyle name="Followed Hyperlink" xfId="42781" builtinId="9" hidden="1"/>
    <cellStyle name="Followed Hyperlink" xfId="42773" builtinId="9" hidden="1"/>
    <cellStyle name="Followed Hyperlink" xfId="42768" builtinId="9" hidden="1"/>
    <cellStyle name="Followed Hyperlink" xfId="42786" builtinId="9" hidden="1"/>
    <cellStyle name="Followed Hyperlink" xfId="42802" builtinId="9" hidden="1"/>
    <cellStyle name="Followed Hyperlink" xfId="42764" builtinId="9" hidden="1"/>
    <cellStyle name="Followed Hyperlink" xfId="42756" builtinId="9" hidden="1"/>
    <cellStyle name="Followed Hyperlink" xfId="42748" builtinId="9" hidden="1"/>
    <cellStyle name="Followed Hyperlink" xfId="42743" builtinId="9" hidden="1"/>
    <cellStyle name="Followed Hyperlink" xfId="42739" builtinId="9" hidden="1"/>
    <cellStyle name="Followed Hyperlink" xfId="42735" builtinId="9" hidden="1"/>
    <cellStyle name="Followed Hyperlink" xfId="42731" builtinId="9" hidden="1"/>
    <cellStyle name="Followed Hyperlink" xfId="42727" builtinId="9" hidden="1"/>
    <cellStyle name="Followed Hyperlink" xfId="42718" builtinId="9" hidden="1"/>
    <cellStyle name="Followed Hyperlink" xfId="42721" builtinId="9" hidden="1"/>
    <cellStyle name="Followed Hyperlink" xfId="42705" builtinId="9" hidden="1"/>
    <cellStyle name="Followed Hyperlink" xfId="42697" builtinId="9" hidden="1"/>
    <cellStyle name="Followed Hyperlink" xfId="42689" builtinId="9" hidden="1"/>
    <cellStyle name="Followed Hyperlink" xfId="42679" builtinId="9" hidden="1"/>
    <cellStyle name="Followed Hyperlink" xfId="42671" builtinId="9" hidden="1"/>
    <cellStyle name="Followed Hyperlink" xfId="42663" builtinId="9" hidden="1"/>
    <cellStyle name="Followed Hyperlink" xfId="42655" builtinId="9" hidden="1"/>
    <cellStyle name="Followed Hyperlink" xfId="42647" builtinId="9" hidden="1"/>
    <cellStyle name="Followed Hyperlink" xfId="42642" builtinId="9" hidden="1"/>
    <cellStyle name="Followed Hyperlink" xfId="42660" builtinId="9" hidden="1"/>
    <cellStyle name="Followed Hyperlink" xfId="42676" builtinId="9" hidden="1"/>
    <cellStyle name="Followed Hyperlink" xfId="42638" builtinId="9" hidden="1"/>
    <cellStyle name="Followed Hyperlink" xfId="42630" builtinId="9" hidden="1"/>
    <cellStyle name="Followed Hyperlink" xfId="42622" builtinId="9" hidden="1"/>
    <cellStyle name="Followed Hyperlink" xfId="42617" builtinId="9" hidden="1"/>
    <cellStyle name="Followed Hyperlink" xfId="42613" builtinId="9" hidden="1"/>
    <cellStyle name="Followed Hyperlink" xfId="42609" builtinId="9" hidden="1"/>
    <cellStyle name="Followed Hyperlink" xfId="42605" builtinId="9" hidden="1"/>
    <cellStyle name="Followed Hyperlink" xfId="42601" builtinId="9" hidden="1"/>
    <cellStyle name="Followed Hyperlink" xfId="42592" builtinId="9" hidden="1"/>
    <cellStyle name="Followed Hyperlink" xfId="42595" builtinId="9" hidden="1"/>
    <cellStyle name="Followed Hyperlink" xfId="42579" builtinId="9" hidden="1"/>
    <cellStyle name="Followed Hyperlink" xfId="42571" builtinId="9" hidden="1"/>
    <cellStyle name="Followed Hyperlink" xfId="42563" builtinId="9" hidden="1"/>
    <cellStyle name="Followed Hyperlink" xfId="42553" builtinId="9" hidden="1"/>
    <cellStyle name="Followed Hyperlink" xfId="42545" builtinId="9" hidden="1"/>
    <cellStyle name="Followed Hyperlink" xfId="42537" builtinId="9" hidden="1"/>
    <cellStyle name="Followed Hyperlink" xfId="42529" builtinId="9" hidden="1"/>
    <cellStyle name="Followed Hyperlink" xfId="42521" builtinId="9" hidden="1"/>
    <cellStyle name="Followed Hyperlink" xfId="42516" builtinId="9" hidden="1"/>
    <cellStyle name="Followed Hyperlink" xfId="42534" builtinId="9" hidden="1"/>
    <cellStyle name="Followed Hyperlink" xfId="42550" builtinId="9" hidden="1"/>
    <cellStyle name="Followed Hyperlink" xfId="42512" builtinId="9" hidden="1"/>
    <cellStyle name="Followed Hyperlink" xfId="42504" builtinId="9" hidden="1"/>
    <cellStyle name="Followed Hyperlink" xfId="42496" builtinId="9" hidden="1"/>
    <cellStyle name="Followed Hyperlink" xfId="42491" builtinId="9" hidden="1"/>
    <cellStyle name="Followed Hyperlink" xfId="42487" builtinId="9" hidden="1"/>
    <cellStyle name="Followed Hyperlink" xfId="42483" builtinId="9" hidden="1"/>
    <cellStyle name="Followed Hyperlink" xfId="42479" builtinId="9" hidden="1"/>
    <cellStyle name="Followed Hyperlink" xfId="42475" builtinId="9" hidden="1"/>
    <cellStyle name="Followed Hyperlink" xfId="42466" builtinId="9" hidden="1"/>
    <cellStyle name="Followed Hyperlink" xfId="42469" builtinId="9" hidden="1"/>
    <cellStyle name="Followed Hyperlink" xfId="42453" builtinId="9" hidden="1"/>
    <cellStyle name="Followed Hyperlink" xfId="42445" builtinId="9" hidden="1"/>
    <cellStyle name="Followed Hyperlink" xfId="42437" builtinId="9" hidden="1"/>
    <cellStyle name="Followed Hyperlink" xfId="42427" builtinId="9" hidden="1"/>
    <cellStyle name="Followed Hyperlink" xfId="42419" builtinId="9" hidden="1"/>
    <cellStyle name="Followed Hyperlink" xfId="42411" builtinId="9" hidden="1"/>
    <cellStyle name="Followed Hyperlink" xfId="42403" builtinId="9" hidden="1"/>
    <cellStyle name="Followed Hyperlink" xfId="42395" builtinId="9" hidden="1"/>
    <cellStyle name="Followed Hyperlink" xfId="42390" builtinId="9" hidden="1"/>
    <cellStyle name="Followed Hyperlink" xfId="42408" builtinId="9" hidden="1"/>
    <cellStyle name="Followed Hyperlink" xfId="42424" builtinId="9" hidden="1"/>
    <cellStyle name="Followed Hyperlink" xfId="42386" builtinId="9" hidden="1"/>
    <cellStyle name="Followed Hyperlink" xfId="42378" builtinId="9" hidden="1"/>
    <cellStyle name="Followed Hyperlink" xfId="42370" builtinId="9" hidden="1"/>
    <cellStyle name="Followed Hyperlink" xfId="42365" builtinId="9" hidden="1"/>
    <cellStyle name="Followed Hyperlink" xfId="42361" builtinId="9" hidden="1"/>
    <cellStyle name="Followed Hyperlink" xfId="42357" builtinId="9" hidden="1"/>
    <cellStyle name="Followed Hyperlink" xfId="42353" builtinId="9" hidden="1"/>
    <cellStyle name="Followed Hyperlink" xfId="42349" builtinId="9" hidden="1"/>
    <cellStyle name="Followed Hyperlink" xfId="42340" builtinId="9" hidden="1"/>
    <cellStyle name="Followed Hyperlink" xfId="42343" builtinId="9" hidden="1"/>
    <cellStyle name="Followed Hyperlink" xfId="42327" builtinId="9" hidden="1"/>
    <cellStyle name="Followed Hyperlink" xfId="42319" builtinId="9" hidden="1"/>
    <cellStyle name="Followed Hyperlink" xfId="42311" builtinId="9" hidden="1"/>
    <cellStyle name="Followed Hyperlink" xfId="42301" builtinId="9" hidden="1"/>
    <cellStyle name="Followed Hyperlink" xfId="42293" builtinId="9" hidden="1"/>
    <cellStyle name="Followed Hyperlink" xfId="42285" builtinId="9" hidden="1"/>
    <cellStyle name="Followed Hyperlink" xfId="42277" builtinId="9" hidden="1"/>
    <cellStyle name="Followed Hyperlink" xfId="42269" builtinId="9" hidden="1"/>
    <cellStyle name="Followed Hyperlink" xfId="42264" builtinId="9" hidden="1"/>
    <cellStyle name="Followed Hyperlink" xfId="42282" builtinId="9" hidden="1"/>
    <cellStyle name="Followed Hyperlink" xfId="42298" builtinId="9" hidden="1"/>
    <cellStyle name="Followed Hyperlink" xfId="42260" builtinId="9" hidden="1"/>
    <cellStyle name="Followed Hyperlink" xfId="42252" builtinId="9" hidden="1"/>
    <cellStyle name="Followed Hyperlink" xfId="42244" builtinId="9" hidden="1"/>
    <cellStyle name="Followed Hyperlink" xfId="42239" builtinId="9" hidden="1"/>
    <cellStyle name="Followed Hyperlink" xfId="42235" builtinId="9" hidden="1"/>
    <cellStyle name="Followed Hyperlink" xfId="42231" builtinId="9" hidden="1"/>
    <cellStyle name="Followed Hyperlink" xfId="42227" builtinId="9" hidden="1"/>
    <cellStyle name="Followed Hyperlink" xfId="42223" builtinId="9" hidden="1"/>
    <cellStyle name="Followed Hyperlink" xfId="42214" builtinId="9" hidden="1"/>
    <cellStyle name="Followed Hyperlink" xfId="42217" builtinId="9" hidden="1"/>
    <cellStyle name="Followed Hyperlink" xfId="42201" builtinId="9" hidden="1"/>
    <cellStyle name="Followed Hyperlink" xfId="42193" builtinId="9" hidden="1"/>
    <cellStyle name="Followed Hyperlink" xfId="42185" builtinId="9" hidden="1"/>
    <cellStyle name="Followed Hyperlink" xfId="42175" builtinId="9" hidden="1"/>
    <cellStyle name="Followed Hyperlink" xfId="42167" builtinId="9" hidden="1"/>
    <cellStyle name="Followed Hyperlink" xfId="42159" builtinId="9" hidden="1"/>
    <cellStyle name="Followed Hyperlink" xfId="42151" builtinId="9" hidden="1"/>
    <cellStyle name="Followed Hyperlink" xfId="42143" builtinId="9" hidden="1"/>
    <cellStyle name="Followed Hyperlink" xfId="42138" builtinId="9" hidden="1"/>
    <cellStyle name="Followed Hyperlink" xfId="42156" builtinId="9" hidden="1"/>
    <cellStyle name="Followed Hyperlink" xfId="42172" builtinId="9" hidden="1"/>
    <cellStyle name="Followed Hyperlink" xfId="42134" builtinId="9" hidden="1"/>
    <cellStyle name="Followed Hyperlink" xfId="42126" builtinId="9" hidden="1"/>
    <cellStyle name="Followed Hyperlink" xfId="42118" builtinId="9" hidden="1"/>
    <cellStyle name="Followed Hyperlink" xfId="42113" builtinId="9" hidden="1"/>
    <cellStyle name="Followed Hyperlink" xfId="42109" builtinId="9" hidden="1"/>
    <cellStyle name="Followed Hyperlink" xfId="42105" builtinId="9" hidden="1"/>
    <cellStyle name="Followed Hyperlink" xfId="42101" builtinId="9" hidden="1"/>
    <cellStyle name="Followed Hyperlink" xfId="42097" builtinId="9" hidden="1"/>
    <cellStyle name="Followed Hyperlink" xfId="42088" builtinId="9" hidden="1"/>
    <cellStyle name="Followed Hyperlink" xfId="42091" builtinId="9" hidden="1"/>
    <cellStyle name="Followed Hyperlink" xfId="42075" builtinId="9" hidden="1"/>
    <cellStyle name="Followed Hyperlink" xfId="42067" builtinId="9" hidden="1"/>
    <cellStyle name="Followed Hyperlink" xfId="42059" builtinId="9" hidden="1"/>
    <cellStyle name="Followed Hyperlink" xfId="42049" builtinId="9" hidden="1"/>
    <cellStyle name="Followed Hyperlink" xfId="42041" builtinId="9" hidden="1"/>
    <cellStyle name="Followed Hyperlink" xfId="42033" builtinId="9" hidden="1"/>
    <cellStyle name="Followed Hyperlink" xfId="42025" builtinId="9" hidden="1"/>
    <cellStyle name="Followed Hyperlink" xfId="42017" builtinId="9" hidden="1"/>
    <cellStyle name="Followed Hyperlink" xfId="42012" builtinId="9" hidden="1"/>
    <cellStyle name="Followed Hyperlink" xfId="42030" builtinId="9" hidden="1"/>
    <cellStyle name="Followed Hyperlink" xfId="42046" builtinId="9" hidden="1"/>
    <cellStyle name="Followed Hyperlink" xfId="42008" builtinId="9" hidden="1"/>
    <cellStyle name="Followed Hyperlink" xfId="42000" builtinId="9" hidden="1"/>
    <cellStyle name="Followed Hyperlink" xfId="41992" builtinId="9" hidden="1"/>
    <cellStyle name="Followed Hyperlink" xfId="41987" builtinId="9" hidden="1"/>
    <cellStyle name="Followed Hyperlink" xfId="41983" builtinId="9" hidden="1"/>
    <cellStyle name="Followed Hyperlink" xfId="41979" builtinId="9" hidden="1"/>
    <cellStyle name="Followed Hyperlink" xfId="41975" builtinId="9" hidden="1"/>
    <cellStyle name="Followed Hyperlink" xfId="41971" builtinId="9" hidden="1"/>
    <cellStyle name="Followed Hyperlink" xfId="41962" builtinId="9" hidden="1"/>
    <cellStyle name="Followed Hyperlink" xfId="41965" builtinId="9" hidden="1"/>
    <cellStyle name="Followed Hyperlink" xfId="41949" builtinId="9" hidden="1"/>
    <cellStyle name="Followed Hyperlink" xfId="41941" builtinId="9" hidden="1"/>
    <cellStyle name="Followed Hyperlink" xfId="41933" builtinId="9" hidden="1"/>
    <cellStyle name="Followed Hyperlink" xfId="41923" builtinId="9" hidden="1"/>
    <cellStyle name="Followed Hyperlink" xfId="41915" builtinId="9" hidden="1"/>
    <cellStyle name="Followed Hyperlink" xfId="41907" builtinId="9" hidden="1"/>
    <cellStyle name="Followed Hyperlink" xfId="41899" builtinId="9" hidden="1"/>
    <cellStyle name="Followed Hyperlink" xfId="41891" builtinId="9" hidden="1"/>
    <cellStyle name="Followed Hyperlink" xfId="41886" builtinId="9" hidden="1"/>
    <cellStyle name="Followed Hyperlink" xfId="41904" builtinId="9" hidden="1"/>
    <cellStyle name="Followed Hyperlink" xfId="41920" builtinId="9" hidden="1"/>
    <cellStyle name="Followed Hyperlink" xfId="41882" builtinId="9" hidden="1"/>
    <cellStyle name="Followed Hyperlink" xfId="41874" builtinId="9" hidden="1"/>
    <cellStyle name="Followed Hyperlink" xfId="41866" builtinId="9" hidden="1"/>
    <cellStyle name="Followed Hyperlink" xfId="41861" builtinId="9" hidden="1"/>
    <cellStyle name="Followed Hyperlink" xfId="41857" builtinId="9" hidden="1"/>
    <cellStyle name="Followed Hyperlink" xfId="41853" builtinId="9" hidden="1"/>
    <cellStyle name="Followed Hyperlink" xfId="41849" builtinId="9" hidden="1"/>
    <cellStyle name="Followed Hyperlink" xfId="41845" builtinId="9" hidden="1"/>
    <cellStyle name="Followed Hyperlink" xfId="41836" builtinId="9" hidden="1"/>
    <cellStyle name="Followed Hyperlink" xfId="41839" builtinId="9" hidden="1"/>
    <cellStyle name="Followed Hyperlink" xfId="41823" builtinId="9" hidden="1"/>
    <cellStyle name="Followed Hyperlink" xfId="41815" builtinId="9" hidden="1"/>
    <cellStyle name="Followed Hyperlink" xfId="41807" builtinId="9" hidden="1"/>
    <cellStyle name="Followed Hyperlink" xfId="41797" builtinId="9" hidden="1"/>
    <cellStyle name="Followed Hyperlink" xfId="41789" builtinId="9" hidden="1"/>
    <cellStyle name="Followed Hyperlink" xfId="41781" builtinId="9" hidden="1"/>
    <cellStyle name="Followed Hyperlink" xfId="41773" builtinId="9" hidden="1"/>
    <cellStyle name="Followed Hyperlink" xfId="41765" builtinId="9" hidden="1"/>
    <cellStyle name="Followed Hyperlink" xfId="41760" builtinId="9" hidden="1"/>
    <cellStyle name="Followed Hyperlink" xfId="41778" builtinId="9" hidden="1"/>
    <cellStyle name="Followed Hyperlink" xfId="41794" builtinId="9" hidden="1"/>
    <cellStyle name="Followed Hyperlink" xfId="41756" builtinId="9" hidden="1"/>
    <cellStyle name="Followed Hyperlink" xfId="41748" builtinId="9" hidden="1"/>
    <cellStyle name="Followed Hyperlink" xfId="41740" builtinId="9" hidden="1"/>
    <cellStyle name="Followed Hyperlink" xfId="41735" builtinId="9" hidden="1"/>
    <cellStyle name="Followed Hyperlink" xfId="41731" builtinId="9" hidden="1"/>
    <cellStyle name="Followed Hyperlink" xfId="41727" builtinId="9" hidden="1"/>
    <cellStyle name="Followed Hyperlink" xfId="41723" builtinId="9" hidden="1"/>
    <cellStyle name="Followed Hyperlink" xfId="41719" builtinId="9" hidden="1"/>
    <cellStyle name="Followed Hyperlink" xfId="41710" builtinId="9" hidden="1"/>
    <cellStyle name="Followed Hyperlink" xfId="41713" builtinId="9" hidden="1"/>
    <cellStyle name="Followed Hyperlink" xfId="41697" builtinId="9" hidden="1"/>
    <cellStyle name="Followed Hyperlink" xfId="41689" builtinId="9" hidden="1"/>
    <cellStyle name="Followed Hyperlink" xfId="41681" builtinId="9" hidden="1"/>
    <cellStyle name="Followed Hyperlink" xfId="41671" builtinId="9" hidden="1"/>
    <cellStyle name="Followed Hyperlink" xfId="41663" builtinId="9" hidden="1"/>
    <cellStyle name="Followed Hyperlink" xfId="41655" builtinId="9" hidden="1"/>
    <cellStyle name="Followed Hyperlink" xfId="41647" builtinId="9" hidden="1"/>
    <cellStyle name="Followed Hyperlink" xfId="41639" builtinId="9" hidden="1"/>
    <cellStyle name="Followed Hyperlink" xfId="41634" builtinId="9" hidden="1"/>
    <cellStyle name="Followed Hyperlink" xfId="41652" builtinId="9" hidden="1"/>
    <cellStyle name="Followed Hyperlink" xfId="41668" builtinId="9" hidden="1"/>
    <cellStyle name="Followed Hyperlink" xfId="41630" builtinId="9" hidden="1"/>
    <cellStyle name="Followed Hyperlink" xfId="41622" builtinId="9" hidden="1"/>
    <cellStyle name="Followed Hyperlink" xfId="41614" builtinId="9" hidden="1"/>
    <cellStyle name="Followed Hyperlink" xfId="41609" builtinId="9" hidden="1"/>
    <cellStyle name="Followed Hyperlink" xfId="41605" builtinId="9" hidden="1"/>
    <cellStyle name="Followed Hyperlink" xfId="41601" builtinId="9" hidden="1"/>
    <cellStyle name="Followed Hyperlink" xfId="41597" builtinId="9" hidden="1"/>
    <cellStyle name="Followed Hyperlink" xfId="41593" builtinId="9" hidden="1"/>
    <cellStyle name="Followed Hyperlink" xfId="41584" builtinId="9" hidden="1"/>
    <cellStyle name="Followed Hyperlink" xfId="41587" builtinId="9" hidden="1"/>
    <cellStyle name="Followed Hyperlink" xfId="41571" builtinId="9" hidden="1"/>
    <cellStyle name="Followed Hyperlink" xfId="41563" builtinId="9" hidden="1"/>
    <cellStyle name="Followed Hyperlink" xfId="41555" builtinId="9" hidden="1"/>
    <cellStyle name="Followed Hyperlink" xfId="41545" builtinId="9" hidden="1"/>
    <cellStyle name="Followed Hyperlink" xfId="41537" builtinId="9" hidden="1"/>
    <cellStyle name="Followed Hyperlink" xfId="41529" builtinId="9" hidden="1"/>
    <cellStyle name="Followed Hyperlink" xfId="41521" builtinId="9" hidden="1"/>
    <cellStyle name="Followed Hyperlink" xfId="41513" builtinId="9" hidden="1"/>
    <cellStyle name="Followed Hyperlink" xfId="41508" builtinId="9" hidden="1"/>
    <cellStyle name="Followed Hyperlink" xfId="41526" builtinId="9" hidden="1"/>
    <cellStyle name="Followed Hyperlink" xfId="41542" builtinId="9" hidden="1"/>
    <cellStyle name="Followed Hyperlink" xfId="41504" builtinId="9" hidden="1"/>
    <cellStyle name="Followed Hyperlink" xfId="41496" builtinId="9" hidden="1"/>
    <cellStyle name="Followed Hyperlink" xfId="41488" builtinId="9" hidden="1"/>
    <cellStyle name="Followed Hyperlink" xfId="41483" builtinId="9" hidden="1"/>
    <cellStyle name="Followed Hyperlink" xfId="41479" builtinId="9" hidden="1"/>
    <cellStyle name="Followed Hyperlink" xfId="41475" builtinId="9" hidden="1"/>
    <cellStyle name="Followed Hyperlink" xfId="41471" builtinId="9" hidden="1"/>
    <cellStyle name="Followed Hyperlink" xfId="41467" builtinId="9" hidden="1"/>
    <cellStyle name="Followed Hyperlink" xfId="41458" builtinId="9" hidden="1"/>
    <cellStyle name="Followed Hyperlink" xfId="41461" builtinId="9" hidden="1"/>
    <cellStyle name="Followed Hyperlink" xfId="41445" builtinId="9" hidden="1"/>
    <cellStyle name="Followed Hyperlink" xfId="41437" builtinId="9" hidden="1"/>
    <cellStyle name="Followed Hyperlink" xfId="41429" builtinId="9" hidden="1"/>
    <cellStyle name="Followed Hyperlink" xfId="41419" builtinId="9" hidden="1"/>
    <cellStyle name="Followed Hyperlink" xfId="41411" builtinId="9" hidden="1"/>
    <cellStyle name="Followed Hyperlink" xfId="41403" builtinId="9" hidden="1"/>
    <cellStyle name="Followed Hyperlink" xfId="41395" builtinId="9" hidden="1"/>
    <cellStyle name="Followed Hyperlink" xfId="41387" builtinId="9" hidden="1"/>
    <cellStyle name="Followed Hyperlink" xfId="41382" builtinId="9" hidden="1"/>
    <cellStyle name="Followed Hyperlink" xfId="41400" builtinId="9" hidden="1"/>
    <cellStyle name="Followed Hyperlink" xfId="41416" builtinId="9" hidden="1"/>
    <cellStyle name="Followed Hyperlink" xfId="41378" builtinId="9" hidden="1"/>
    <cellStyle name="Followed Hyperlink" xfId="41370" builtinId="9" hidden="1"/>
    <cellStyle name="Followed Hyperlink" xfId="41362" builtinId="9" hidden="1"/>
    <cellStyle name="Followed Hyperlink" xfId="41357" builtinId="9" hidden="1"/>
    <cellStyle name="Followed Hyperlink" xfId="41353" builtinId="9" hidden="1"/>
    <cellStyle name="Followed Hyperlink" xfId="41349" builtinId="9" hidden="1"/>
    <cellStyle name="Followed Hyperlink" xfId="41345" builtinId="9" hidden="1"/>
    <cellStyle name="Followed Hyperlink" xfId="41341" builtinId="9" hidden="1"/>
    <cellStyle name="Followed Hyperlink" xfId="41332" builtinId="9" hidden="1"/>
    <cellStyle name="Followed Hyperlink" xfId="41335" builtinId="9" hidden="1"/>
    <cellStyle name="Followed Hyperlink" xfId="41319" builtinId="9" hidden="1"/>
    <cellStyle name="Followed Hyperlink" xfId="41311" builtinId="9" hidden="1"/>
    <cellStyle name="Followed Hyperlink" xfId="41303" builtinId="9" hidden="1"/>
    <cellStyle name="Followed Hyperlink" xfId="41293" builtinId="9" hidden="1"/>
    <cellStyle name="Followed Hyperlink" xfId="41285" builtinId="9" hidden="1"/>
    <cellStyle name="Followed Hyperlink" xfId="41277" builtinId="9" hidden="1"/>
    <cellStyle name="Followed Hyperlink" xfId="41269" builtinId="9" hidden="1"/>
    <cellStyle name="Followed Hyperlink" xfId="41261" builtinId="9" hidden="1"/>
    <cellStyle name="Followed Hyperlink" xfId="41256" builtinId="9" hidden="1"/>
    <cellStyle name="Followed Hyperlink" xfId="41274" builtinId="9" hidden="1"/>
    <cellStyle name="Followed Hyperlink" xfId="41290" builtinId="9" hidden="1"/>
    <cellStyle name="Followed Hyperlink" xfId="41252" builtinId="9" hidden="1"/>
    <cellStyle name="Followed Hyperlink" xfId="41244" builtinId="9" hidden="1"/>
    <cellStyle name="Followed Hyperlink" xfId="41236" builtinId="9" hidden="1"/>
    <cellStyle name="Followed Hyperlink" xfId="41231" builtinId="9" hidden="1"/>
    <cellStyle name="Followed Hyperlink" xfId="41227" builtinId="9" hidden="1"/>
    <cellStyle name="Followed Hyperlink" xfId="41223" builtinId="9" hidden="1"/>
    <cellStyle name="Followed Hyperlink" xfId="41219" builtinId="9" hidden="1"/>
    <cellStyle name="Followed Hyperlink" xfId="41215" builtinId="9" hidden="1"/>
    <cellStyle name="Followed Hyperlink" xfId="41206" builtinId="9" hidden="1"/>
    <cellStyle name="Followed Hyperlink" xfId="41209" builtinId="9" hidden="1"/>
    <cellStyle name="Followed Hyperlink" xfId="41193" builtinId="9" hidden="1"/>
    <cellStyle name="Followed Hyperlink" xfId="41185" builtinId="9" hidden="1"/>
    <cellStyle name="Followed Hyperlink" xfId="41177" builtinId="9" hidden="1"/>
    <cellStyle name="Followed Hyperlink" xfId="41167" builtinId="9" hidden="1"/>
    <cellStyle name="Followed Hyperlink" xfId="41159" builtinId="9" hidden="1"/>
    <cellStyle name="Followed Hyperlink" xfId="41151" builtinId="9" hidden="1"/>
    <cellStyle name="Followed Hyperlink" xfId="41143" builtinId="9" hidden="1"/>
    <cellStyle name="Followed Hyperlink" xfId="41135" builtinId="9" hidden="1"/>
    <cellStyle name="Followed Hyperlink" xfId="41130" builtinId="9" hidden="1"/>
    <cellStyle name="Followed Hyperlink" xfId="41148" builtinId="9" hidden="1"/>
    <cellStyle name="Followed Hyperlink" xfId="41164" builtinId="9" hidden="1"/>
    <cellStyle name="Followed Hyperlink" xfId="41126" builtinId="9" hidden="1"/>
    <cellStyle name="Followed Hyperlink" xfId="41118" builtinId="9" hidden="1"/>
    <cellStyle name="Followed Hyperlink" xfId="41110" builtinId="9" hidden="1"/>
    <cellStyle name="Followed Hyperlink" xfId="41105" builtinId="9" hidden="1"/>
    <cellStyle name="Followed Hyperlink" xfId="41101" builtinId="9" hidden="1"/>
    <cellStyle name="Followed Hyperlink" xfId="41097" builtinId="9" hidden="1"/>
    <cellStyle name="Followed Hyperlink" xfId="41093" builtinId="9" hidden="1"/>
    <cellStyle name="Followed Hyperlink" xfId="41089" builtinId="9" hidden="1"/>
    <cellStyle name="Followed Hyperlink" xfId="41080" builtinId="9" hidden="1"/>
    <cellStyle name="Followed Hyperlink" xfId="41083" builtinId="9" hidden="1"/>
    <cellStyle name="Followed Hyperlink" xfId="41067" builtinId="9" hidden="1"/>
    <cellStyle name="Followed Hyperlink" xfId="41059" builtinId="9" hidden="1"/>
    <cellStyle name="Followed Hyperlink" xfId="41051" builtinId="9" hidden="1"/>
    <cellStyle name="Followed Hyperlink" xfId="41041" builtinId="9" hidden="1"/>
    <cellStyle name="Followed Hyperlink" xfId="41033" builtinId="9" hidden="1"/>
    <cellStyle name="Followed Hyperlink" xfId="41025" builtinId="9" hidden="1"/>
    <cellStyle name="Followed Hyperlink" xfId="41017" builtinId="9" hidden="1"/>
    <cellStyle name="Followed Hyperlink" xfId="41009" builtinId="9" hidden="1"/>
    <cellStyle name="Followed Hyperlink" xfId="41004" builtinId="9" hidden="1"/>
    <cellStyle name="Followed Hyperlink" xfId="41022" builtinId="9" hidden="1"/>
    <cellStyle name="Followed Hyperlink" xfId="41038" builtinId="9" hidden="1"/>
    <cellStyle name="Followed Hyperlink" xfId="41000" builtinId="9" hidden="1"/>
    <cellStyle name="Followed Hyperlink" xfId="40992" builtinId="9" hidden="1"/>
    <cellStyle name="Followed Hyperlink" xfId="40984" builtinId="9" hidden="1"/>
    <cellStyle name="Followed Hyperlink" xfId="40979" builtinId="9" hidden="1"/>
    <cellStyle name="Followed Hyperlink" xfId="40975" builtinId="9" hidden="1"/>
    <cellStyle name="Followed Hyperlink" xfId="40971" builtinId="9" hidden="1"/>
    <cellStyle name="Followed Hyperlink" xfId="40967" builtinId="9" hidden="1"/>
    <cellStyle name="Followed Hyperlink" xfId="40963" builtinId="9" hidden="1"/>
    <cellStyle name="Followed Hyperlink" xfId="40954" builtinId="9" hidden="1"/>
    <cellStyle name="Followed Hyperlink" xfId="40957" builtinId="9" hidden="1"/>
    <cellStyle name="Followed Hyperlink" xfId="40941" builtinId="9" hidden="1"/>
    <cellStyle name="Followed Hyperlink" xfId="40933" builtinId="9" hidden="1"/>
    <cellStyle name="Followed Hyperlink" xfId="40925" builtinId="9" hidden="1"/>
    <cellStyle name="Followed Hyperlink" xfId="40915" builtinId="9" hidden="1"/>
    <cellStyle name="Followed Hyperlink" xfId="40907" builtinId="9" hidden="1"/>
    <cellStyle name="Followed Hyperlink" xfId="40899" builtinId="9" hidden="1"/>
    <cellStyle name="Followed Hyperlink" xfId="40891" builtinId="9" hidden="1"/>
    <cellStyle name="Followed Hyperlink" xfId="40883" builtinId="9" hidden="1"/>
    <cellStyle name="Followed Hyperlink" xfId="40878" builtinId="9" hidden="1"/>
    <cellStyle name="Followed Hyperlink" xfId="40896" builtinId="9" hidden="1"/>
    <cellStyle name="Followed Hyperlink" xfId="40912" builtinId="9" hidden="1"/>
    <cellStyle name="Followed Hyperlink" xfId="40874" builtinId="9" hidden="1"/>
    <cellStyle name="Followed Hyperlink" xfId="40866" builtinId="9" hidden="1"/>
    <cellStyle name="Followed Hyperlink" xfId="40858" builtinId="9" hidden="1"/>
    <cellStyle name="Followed Hyperlink" xfId="40853" builtinId="9" hidden="1"/>
    <cellStyle name="Followed Hyperlink" xfId="40849" builtinId="9" hidden="1"/>
    <cellStyle name="Followed Hyperlink" xfId="40845" builtinId="9" hidden="1"/>
    <cellStyle name="Followed Hyperlink" xfId="40841" builtinId="9" hidden="1"/>
    <cellStyle name="Followed Hyperlink" xfId="40837" builtinId="9" hidden="1"/>
    <cellStyle name="Followed Hyperlink" xfId="40828" builtinId="9" hidden="1"/>
    <cellStyle name="Followed Hyperlink" xfId="40831" builtinId="9" hidden="1"/>
    <cellStyle name="Followed Hyperlink" xfId="40815" builtinId="9" hidden="1"/>
    <cellStyle name="Followed Hyperlink" xfId="40807" builtinId="9" hidden="1"/>
    <cellStyle name="Followed Hyperlink" xfId="40799" builtinId="9" hidden="1"/>
    <cellStyle name="Followed Hyperlink" xfId="40789" builtinId="9" hidden="1"/>
    <cellStyle name="Followed Hyperlink" xfId="40781" builtinId="9" hidden="1"/>
    <cellStyle name="Followed Hyperlink" xfId="40773" builtinId="9" hidden="1"/>
    <cellStyle name="Followed Hyperlink" xfId="40765" builtinId="9" hidden="1"/>
    <cellStyle name="Followed Hyperlink" xfId="40757" builtinId="9" hidden="1"/>
    <cellStyle name="Followed Hyperlink" xfId="40752" builtinId="9" hidden="1"/>
    <cellStyle name="Followed Hyperlink" xfId="40770" builtinId="9" hidden="1"/>
    <cellStyle name="Followed Hyperlink" xfId="40786" builtinId="9" hidden="1"/>
    <cellStyle name="Followed Hyperlink" xfId="40748" builtinId="9" hidden="1"/>
    <cellStyle name="Followed Hyperlink" xfId="40740" builtinId="9" hidden="1"/>
    <cellStyle name="Followed Hyperlink" xfId="40732" builtinId="9" hidden="1"/>
    <cellStyle name="Followed Hyperlink" xfId="40727" builtinId="9" hidden="1"/>
    <cellStyle name="Followed Hyperlink" xfId="40723" builtinId="9" hidden="1"/>
    <cellStyle name="Followed Hyperlink" xfId="40719" builtinId="9" hidden="1"/>
    <cellStyle name="Followed Hyperlink" xfId="40715" builtinId="9" hidden="1"/>
    <cellStyle name="Followed Hyperlink" xfId="40711" builtinId="9" hidden="1"/>
    <cellStyle name="Followed Hyperlink" xfId="40702" builtinId="9" hidden="1"/>
    <cellStyle name="Followed Hyperlink" xfId="40705" builtinId="9" hidden="1"/>
    <cellStyle name="Followed Hyperlink" xfId="40689" builtinId="9" hidden="1"/>
    <cellStyle name="Followed Hyperlink" xfId="40681" builtinId="9" hidden="1"/>
    <cellStyle name="Followed Hyperlink" xfId="40673" builtinId="9" hidden="1"/>
    <cellStyle name="Followed Hyperlink" xfId="40663" builtinId="9" hidden="1"/>
    <cellStyle name="Followed Hyperlink" xfId="40655" builtinId="9" hidden="1"/>
    <cellStyle name="Followed Hyperlink" xfId="40647" builtinId="9" hidden="1"/>
    <cellStyle name="Followed Hyperlink" xfId="40639" builtinId="9" hidden="1"/>
    <cellStyle name="Followed Hyperlink" xfId="40631" builtinId="9" hidden="1"/>
    <cellStyle name="Followed Hyperlink" xfId="40626" builtinId="9" hidden="1"/>
    <cellStyle name="Followed Hyperlink" xfId="40644" builtinId="9" hidden="1"/>
    <cellStyle name="Followed Hyperlink" xfId="40660" builtinId="9" hidden="1"/>
    <cellStyle name="Followed Hyperlink" xfId="40622" builtinId="9" hidden="1"/>
    <cellStyle name="Followed Hyperlink" xfId="40614" builtinId="9" hidden="1"/>
    <cellStyle name="Followed Hyperlink" xfId="40606" builtinId="9" hidden="1"/>
    <cellStyle name="Followed Hyperlink" xfId="40601" builtinId="9" hidden="1"/>
    <cellStyle name="Followed Hyperlink" xfId="40597" builtinId="9" hidden="1"/>
    <cellStyle name="Followed Hyperlink" xfId="40593" builtinId="9" hidden="1"/>
    <cellStyle name="Followed Hyperlink" xfId="40589" builtinId="9" hidden="1"/>
    <cellStyle name="Followed Hyperlink" xfId="40585" builtinId="9" hidden="1"/>
    <cellStyle name="Followed Hyperlink" xfId="40576" builtinId="9" hidden="1"/>
    <cellStyle name="Followed Hyperlink" xfId="40579" builtinId="9" hidden="1"/>
    <cellStyle name="Followed Hyperlink" xfId="40563" builtinId="9" hidden="1"/>
    <cellStyle name="Followed Hyperlink" xfId="40555" builtinId="9" hidden="1"/>
    <cellStyle name="Followed Hyperlink" xfId="40547" builtinId="9" hidden="1"/>
    <cellStyle name="Followed Hyperlink" xfId="40537" builtinId="9" hidden="1"/>
    <cellStyle name="Followed Hyperlink" xfId="40529" builtinId="9" hidden="1"/>
    <cellStyle name="Followed Hyperlink" xfId="40521" builtinId="9" hidden="1"/>
    <cellStyle name="Followed Hyperlink" xfId="40513" builtinId="9" hidden="1"/>
    <cellStyle name="Followed Hyperlink" xfId="40505" builtinId="9" hidden="1"/>
    <cellStyle name="Followed Hyperlink" xfId="40500" builtinId="9" hidden="1"/>
    <cellStyle name="Followed Hyperlink" xfId="40518" builtinId="9" hidden="1"/>
    <cellStyle name="Followed Hyperlink" xfId="40534" builtinId="9" hidden="1"/>
    <cellStyle name="Followed Hyperlink" xfId="40496" builtinId="9" hidden="1"/>
    <cellStyle name="Followed Hyperlink" xfId="40488" builtinId="9" hidden="1"/>
    <cellStyle name="Followed Hyperlink" xfId="40480" builtinId="9" hidden="1"/>
    <cellStyle name="Followed Hyperlink" xfId="40475" builtinId="9" hidden="1"/>
    <cellStyle name="Followed Hyperlink" xfId="40471" builtinId="9" hidden="1"/>
    <cellStyle name="Followed Hyperlink" xfId="40467" builtinId="9" hidden="1"/>
    <cellStyle name="Followed Hyperlink" xfId="40463" builtinId="9" hidden="1"/>
    <cellStyle name="Followed Hyperlink" xfId="40459" builtinId="9" hidden="1"/>
    <cellStyle name="Followed Hyperlink" xfId="40450" builtinId="9" hidden="1"/>
    <cellStyle name="Followed Hyperlink" xfId="40453" builtinId="9" hidden="1"/>
    <cellStyle name="Followed Hyperlink" xfId="40437" builtinId="9" hidden="1"/>
    <cellStyle name="Followed Hyperlink" xfId="40429" builtinId="9" hidden="1"/>
    <cellStyle name="Followed Hyperlink" xfId="40421" builtinId="9" hidden="1"/>
    <cellStyle name="Followed Hyperlink" xfId="40411" builtinId="9" hidden="1"/>
    <cellStyle name="Followed Hyperlink" xfId="40403" builtinId="9" hidden="1"/>
    <cellStyle name="Followed Hyperlink" xfId="40395" builtinId="9" hidden="1"/>
    <cellStyle name="Followed Hyperlink" xfId="40387" builtinId="9" hidden="1"/>
    <cellStyle name="Followed Hyperlink" xfId="40379" builtinId="9" hidden="1"/>
    <cellStyle name="Followed Hyperlink" xfId="40374" builtinId="9" hidden="1"/>
    <cellStyle name="Followed Hyperlink" xfId="40392" builtinId="9" hidden="1"/>
    <cellStyle name="Followed Hyperlink" xfId="40408" builtinId="9" hidden="1"/>
    <cellStyle name="Followed Hyperlink" xfId="40370" builtinId="9" hidden="1"/>
    <cellStyle name="Followed Hyperlink" xfId="40362" builtinId="9" hidden="1"/>
    <cellStyle name="Followed Hyperlink" xfId="40354" builtinId="9" hidden="1"/>
    <cellStyle name="Followed Hyperlink" xfId="40349" builtinId="9" hidden="1"/>
    <cellStyle name="Followed Hyperlink" xfId="40345" builtinId="9" hidden="1"/>
    <cellStyle name="Followed Hyperlink" xfId="40341" builtinId="9" hidden="1"/>
    <cellStyle name="Followed Hyperlink" xfId="40337" builtinId="9" hidden="1"/>
    <cellStyle name="Followed Hyperlink" xfId="40333" builtinId="9" hidden="1"/>
    <cellStyle name="Followed Hyperlink" xfId="40324" builtinId="9" hidden="1"/>
    <cellStyle name="Followed Hyperlink" xfId="40327" builtinId="9" hidden="1"/>
    <cellStyle name="Followed Hyperlink" xfId="40311" builtinId="9" hidden="1"/>
    <cellStyle name="Followed Hyperlink" xfId="40303" builtinId="9" hidden="1"/>
    <cellStyle name="Followed Hyperlink" xfId="40295" builtinId="9" hidden="1"/>
    <cellStyle name="Followed Hyperlink" xfId="40285" builtinId="9" hidden="1"/>
    <cellStyle name="Followed Hyperlink" xfId="40277" builtinId="9" hidden="1"/>
    <cellStyle name="Followed Hyperlink" xfId="40269" builtinId="9" hidden="1"/>
    <cellStyle name="Followed Hyperlink" xfId="40261" builtinId="9" hidden="1"/>
    <cellStyle name="Followed Hyperlink" xfId="40253" builtinId="9" hidden="1"/>
    <cellStyle name="Followed Hyperlink" xfId="40248" builtinId="9" hidden="1"/>
    <cellStyle name="Followed Hyperlink" xfId="40266" builtinId="9" hidden="1"/>
    <cellStyle name="Followed Hyperlink" xfId="40282" builtinId="9" hidden="1"/>
    <cellStyle name="Followed Hyperlink" xfId="40244" builtinId="9" hidden="1"/>
    <cellStyle name="Followed Hyperlink" xfId="40236" builtinId="9" hidden="1"/>
    <cellStyle name="Followed Hyperlink" xfId="40228" builtinId="9" hidden="1"/>
    <cellStyle name="Followed Hyperlink" xfId="40223" builtinId="9" hidden="1"/>
    <cellStyle name="Followed Hyperlink" xfId="40219" builtinId="9" hidden="1"/>
    <cellStyle name="Followed Hyperlink" xfId="40215" builtinId="9" hidden="1"/>
    <cellStyle name="Followed Hyperlink" xfId="40211" builtinId="9" hidden="1"/>
    <cellStyle name="Followed Hyperlink" xfId="40207" builtinId="9" hidden="1"/>
    <cellStyle name="Followed Hyperlink" xfId="40198" builtinId="9" hidden="1"/>
    <cellStyle name="Followed Hyperlink" xfId="40201" builtinId="9" hidden="1"/>
    <cellStyle name="Followed Hyperlink" xfId="40185" builtinId="9" hidden="1"/>
    <cellStyle name="Followed Hyperlink" xfId="40177" builtinId="9" hidden="1"/>
    <cellStyle name="Followed Hyperlink" xfId="40169" builtinId="9" hidden="1"/>
    <cellStyle name="Followed Hyperlink" xfId="40159" builtinId="9" hidden="1"/>
    <cellStyle name="Followed Hyperlink" xfId="40151" builtinId="9" hidden="1"/>
    <cellStyle name="Followed Hyperlink" xfId="40143" builtinId="9" hidden="1"/>
    <cellStyle name="Followed Hyperlink" xfId="40135" builtinId="9" hidden="1"/>
    <cellStyle name="Followed Hyperlink" xfId="40127" builtinId="9" hidden="1"/>
    <cellStyle name="Followed Hyperlink" xfId="40122" builtinId="9" hidden="1"/>
    <cellStyle name="Followed Hyperlink" xfId="40140" builtinId="9" hidden="1"/>
    <cellStyle name="Followed Hyperlink" xfId="40156" builtinId="9" hidden="1"/>
    <cellStyle name="Followed Hyperlink" xfId="40118" builtinId="9" hidden="1"/>
    <cellStyle name="Followed Hyperlink" xfId="40110" builtinId="9" hidden="1"/>
    <cellStyle name="Followed Hyperlink" xfId="40102" builtinId="9" hidden="1"/>
    <cellStyle name="Followed Hyperlink" xfId="40097" builtinId="9" hidden="1"/>
    <cellStyle name="Followed Hyperlink" xfId="40093" builtinId="9" hidden="1"/>
    <cellStyle name="Followed Hyperlink" xfId="40089" builtinId="9" hidden="1"/>
    <cellStyle name="Followed Hyperlink" xfId="40085" builtinId="9" hidden="1"/>
    <cellStyle name="Followed Hyperlink" xfId="40081" builtinId="9" hidden="1"/>
    <cellStyle name="Followed Hyperlink" xfId="40072" builtinId="9" hidden="1"/>
    <cellStyle name="Followed Hyperlink" xfId="40075" builtinId="9" hidden="1"/>
    <cellStyle name="Followed Hyperlink" xfId="40059" builtinId="9" hidden="1"/>
    <cellStyle name="Followed Hyperlink" xfId="40051" builtinId="9" hidden="1"/>
    <cellStyle name="Followed Hyperlink" xfId="40043" builtinId="9" hidden="1"/>
    <cellStyle name="Followed Hyperlink" xfId="40033" builtinId="9" hidden="1"/>
    <cellStyle name="Followed Hyperlink" xfId="40025" builtinId="9" hidden="1"/>
    <cellStyle name="Followed Hyperlink" xfId="40017" builtinId="9" hidden="1"/>
    <cellStyle name="Followed Hyperlink" xfId="40009" builtinId="9" hidden="1"/>
    <cellStyle name="Followed Hyperlink" xfId="40001" builtinId="9" hidden="1"/>
    <cellStyle name="Followed Hyperlink" xfId="39996" builtinId="9" hidden="1"/>
    <cellStyle name="Followed Hyperlink" xfId="40014" builtinId="9" hidden="1"/>
    <cellStyle name="Followed Hyperlink" xfId="40030" builtinId="9" hidden="1"/>
    <cellStyle name="Followed Hyperlink" xfId="39992" builtinId="9" hidden="1"/>
    <cellStyle name="Followed Hyperlink" xfId="39984" builtinId="9" hidden="1"/>
    <cellStyle name="Followed Hyperlink" xfId="39976" builtinId="9" hidden="1"/>
    <cellStyle name="Followed Hyperlink" xfId="39971" builtinId="9" hidden="1"/>
    <cellStyle name="Followed Hyperlink" xfId="39967" builtinId="9" hidden="1"/>
    <cellStyle name="Followed Hyperlink" xfId="39963" builtinId="9" hidden="1"/>
    <cellStyle name="Followed Hyperlink" xfId="39959" builtinId="9" hidden="1"/>
    <cellStyle name="Followed Hyperlink" xfId="39955" builtinId="9" hidden="1"/>
    <cellStyle name="Followed Hyperlink" xfId="39946" builtinId="9" hidden="1"/>
    <cellStyle name="Followed Hyperlink" xfId="39949" builtinId="9" hidden="1"/>
    <cellStyle name="Followed Hyperlink" xfId="39933" builtinId="9" hidden="1"/>
    <cellStyle name="Followed Hyperlink" xfId="39925" builtinId="9" hidden="1"/>
    <cellStyle name="Followed Hyperlink" xfId="39917" builtinId="9" hidden="1"/>
    <cellStyle name="Followed Hyperlink" xfId="39907" builtinId="9" hidden="1"/>
    <cellStyle name="Followed Hyperlink" xfId="39899" builtinId="9" hidden="1"/>
    <cellStyle name="Followed Hyperlink" xfId="39891" builtinId="9" hidden="1"/>
    <cellStyle name="Followed Hyperlink" xfId="39883" builtinId="9" hidden="1"/>
    <cellStyle name="Followed Hyperlink" xfId="39875" builtinId="9" hidden="1"/>
    <cellStyle name="Followed Hyperlink" xfId="39870" builtinId="9" hidden="1"/>
    <cellStyle name="Followed Hyperlink" xfId="39888" builtinId="9" hidden="1"/>
    <cellStyle name="Followed Hyperlink" xfId="39904" builtinId="9" hidden="1"/>
    <cellStyle name="Followed Hyperlink" xfId="39866" builtinId="9" hidden="1"/>
    <cellStyle name="Followed Hyperlink" xfId="39858" builtinId="9" hidden="1"/>
    <cellStyle name="Followed Hyperlink" xfId="39850" builtinId="9" hidden="1"/>
    <cellStyle name="Followed Hyperlink" xfId="39845" builtinId="9" hidden="1"/>
    <cellStyle name="Followed Hyperlink" xfId="39841" builtinId="9" hidden="1"/>
    <cellStyle name="Followed Hyperlink" xfId="39837" builtinId="9" hidden="1"/>
    <cellStyle name="Followed Hyperlink" xfId="39833" builtinId="9" hidden="1"/>
    <cellStyle name="Followed Hyperlink" xfId="39829" builtinId="9" hidden="1"/>
    <cellStyle name="Followed Hyperlink" xfId="39820" builtinId="9" hidden="1"/>
    <cellStyle name="Followed Hyperlink" xfId="39823" builtinId="9" hidden="1"/>
    <cellStyle name="Followed Hyperlink" xfId="39807" builtinId="9" hidden="1"/>
    <cellStyle name="Followed Hyperlink" xfId="39799" builtinId="9" hidden="1"/>
    <cellStyle name="Followed Hyperlink" xfId="39791" builtinId="9" hidden="1"/>
    <cellStyle name="Followed Hyperlink" xfId="39781" builtinId="9" hidden="1"/>
    <cellStyle name="Followed Hyperlink" xfId="39773" builtinId="9" hidden="1"/>
    <cellStyle name="Followed Hyperlink" xfId="39765" builtinId="9" hidden="1"/>
    <cellStyle name="Followed Hyperlink" xfId="39757" builtinId="9" hidden="1"/>
    <cellStyle name="Followed Hyperlink" xfId="39749" builtinId="9" hidden="1"/>
    <cellStyle name="Followed Hyperlink" xfId="39744" builtinId="9" hidden="1"/>
    <cellStyle name="Followed Hyperlink" xfId="39762" builtinId="9" hidden="1"/>
    <cellStyle name="Followed Hyperlink" xfId="39778" builtinId="9" hidden="1"/>
    <cellStyle name="Followed Hyperlink" xfId="39740" builtinId="9" hidden="1"/>
    <cellStyle name="Followed Hyperlink" xfId="39732" builtinId="9" hidden="1"/>
    <cellStyle name="Followed Hyperlink" xfId="39724" builtinId="9" hidden="1"/>
    <cellStyle name="Followed Hyperlink" xfId="39719" builtinId="9" hidden="1"/>
    <cellStyle name="Followed Hyperlink" xfId="39715" builtinId="9" hidden="1"/>
    <cellStyle name="Followed Hyperlink" xfId="39711" builtinId="9" hidden="1"/>
    <cellStyle name="Followed Hyperlink" xfId="39707" builtinId="9" hidden="1"/>
    <cellStyle name="Followed Hyperlink" xfId="39703" builtinId="9" hidden="1"/>
    <cellStyle name="Followed Hyperlink" xfId="39694" builtinId="9" hidden="1"/>
    <cellStyle name="Followed Hyperlink" xfId="39697" builtinId="9" hidden="1"/>
    <cellStyle name="Followed Hyperlink" xfId="39681" builtinId="9" hidden="1"/>
    <cellStyle name="Followed Hyperlink" xfId="39673" builtinId="9" hidden="1"/>
    <cellStyle name="Followed Hyperlink" xfId="39665" builtinId="9" hidden="1"/>
    <cellStyle name="Followed Hyperlink" xfId="39655" builtinId="9" hidden="1"/>
    <cellStyle name="Followed Hyperlink" xfId="39647" builtinId="9" hidden="1"/>
    <cellStyle name="Followed Hyperlink" xfId="39639" builtinId="9" hidden="1"/>
    <cellStyle name="Followed Hyperlink" xfId="39631" builtinId="9" hidden="1"/>
    <cellStyle name="Followed Hyperlink" xfId="39623" builtinId="9" hidden="1"/>
    <cellStyle name="Followed Hyperlink" xfId="39618" builtinId="9" hidden="1"/>
    <cellStyle name="Followed Hyperlink" xfId="39636" builtinId="9" hidden="1"/>
    <cellStyle name="Followed Hyperlink" xfId="39652" builtinId="9" hidden="1"/>
    <cellStyle name="Followed Hyperlink" xfId="39614" builtinId="9" hidden="1"/>
    <cellStyle name="Followed Hyperlink" xfId="39606" builtinId="9" hidden="1"/>
    <cellStyle name="Followed Hyperlink" xfId="39598" builtinId="9" hidden="1"/>
    <cellStyle name="Followed Hyperlink" xfId="39593" builtinId="9" hidden="1"/>
    <cellStyle name="Followed Hyperlink" xfId="39589" builtinId="9" hidden="1"/>
    <cellStyle name="Followed Hyperlink" xfId="39585" builtinId="9" hidden="1"/>
    <cellStyle name="Followed Hyperlink" xfId="39581" builtinId="9" hidden="1"/>
    <cellStyle name="Followed Hyperlink" xfId="39577" builtinId="9" hidden="1"/>
    <cellStyle name="Followed Hyperlink" xfId="39568" builtinId="9" hidden="1"/>
    <cellStyle name="Followed Hyperlink" xfId="39571" builtinId="9" hidden="1"/>
    <cellStyle name="Followed Hyperlink" xfId="39555" builtinId="9" hidden="1"/>
    <cellStyle name="Followed Hyperlink" xfId="39547" builtinId="9" hidden="1"/>
    <cellStyle name="Followed Hyperlink" xfId="39539" builtinId="9" hidden="1"/>
    <cellStyle name="Followed Hyperlink" xfId="39529" builtinId="9" hidden="1"/>
    <cellStyle name="Followed Hyperlink" xfId="39521" builtinId="9" hidden="1"/>
    <cellStyle name="Followed Hyperlink" xfId="39513" builtinId="9" hidden="1"/>
    <cellStyle name="Followed Hyperlink" xfId="39505" builtinId="9" hidden="1"/>
    <cellStyle name="Followed Hyperlink" xfId="39497" builtinId="9" hidden="1"/>
    <cellStyle name="Followed Hyperlink" xfId="39492" builtinId="9" hidden="1"/>
    <cellStyle name="Followed Hyperlink" xfId="39510" builtinId="9" hidden="1"/>
    <cellStyle name="Followed Hyperlink" xfId="39526" builtinId="9" hidden="1"/>
    <cellStyle name="Followed Hyperlink" xfId="39488" builtinId="9" hidden="1"/>
    <cellStyle name="Followed Hyperlink" xfId="39480" builtinId="9" hidden="1"/>
    <cellStyle name="Followed Hyperlink" xfId="39472" builtinId="9" hidden="1"/>
    <cellStyle name="Followed Hyperlink" xfId="39467" builtinId="9" hidden="1"/>
    <cellStyle name="Followed Hyperlink" xfId="39463" builtinId="9" hidden="1"/>
    <cellStyle name="Followed Hyperlink" xfId="39459" builtinId="9" hidden="1"/>
    <cellStyle name="Followed Hyperlink" xfId="39455" builtinId="9" hidden="1"/>
    <cellStyle name="Followed Hyperlink" xfId="39451" builtinId="9" hidden="1"/>
    <cellStyle name="Followed Hyperlink" xfId="39442" builtinId="9" hidden="1"/>
    <cellStyle name="Followed Hyperlink" xfId="39445" builtinId="9" hidden="1"/>
    <cellStyle name="Followed Hyperlink" xfId="39429" builtinId="9" hidden="1"/>
    <cellStyle name="Followed Hyperlink" xfId="39421" builtinId="9" hidden="1"/>
    <cellStyle name="Followed Hyperlink" xfId="39413" builtinId="9" hidden="1"/>
    <cellStyle name="Followed Hyperlink" xfId="39403" builtinId="9" hidden="1"/>
    <cellStyle name="Followed Hyperlink" xfId="39395" builtinId="9" hidden="1"/>
    <cellStyle name="Followed Hyperlink" xfId="39387" builtinId="9" hidden="1"/>
    <cellStyle name="Followed Hyperlink" xfId="39379" builtinId="9" hidden="1"/>
    <cellStyle name="Followed Hyperlink" xfId="39371" builtinId="9" hidden="1"/>
    <cellStyle name="Followed Hyperlink" xfId="39366" builtinId="9" hidden="1"/>
    <cellStyle name="Followed Hyperlink" xfId="39384" builtinId="9" hidden="1"/>
    <cellStyle name="Followed Hyperlink" xfId="39400" builtinId="9" hidden="1"/>
    <cellStyle name="Followed Hyperlink" xfId="39362" builtinId="9" hidden="1"/>
    <cellStyle name="Followed Hyperlink" xfId="39354" builtinId="9" hidden="1"/>
    <cellStyle name="Followed Hyperlink" xfId="39346" builtinId="9" hidden="1"/>
    <cellStyle name="Followed Hyperlink" xfId="39341" builtinId="9" hidden="1"/>
    <cellStyle name="Followed Hyperlink" xfId="39337" builtinId="9" hidden="1"/>
    <cellStyle name="Followed Hyperlink" xfId="39333" builtinId="9" hidden="1"/>
    <cellStyle name="Followed Hyperlink" xfId="39329" builtinId="9" hidden="1"/>
    <cellStyle name="Followed Hyperlink" xfId="39325" builtinId="9" hidden="1"/>
    <cellStyle name="Followed Hyperlink" xfId="39316" builtinId="9" hidden="1"/>
    <cellStyle name="Followed Hyperlink" xfId="39319" builtinId="9" hidden="1"/>
    <cellStyle name="Followed Hyperlink" xfId="39303" builtinId="9" hidden="1"/>
    <cellStyle name="Followed Hyperlink" xfId="39295" builtinId="9" hidden="1"/>
    <cellStyle name="Followed Hyperlink" xfId="39287" builtinId="9" hidden="1"/>
    <cellStyle name="Followed Hyperlink" xfId="39277" builtinId="9" hidden="1"/>
    <cellStyle name="Followed Hyperlink" xfId="39269" builtinId="9" hidden="1"/>
    <cellStyle name="Followed Hyperlink" xfId="39261" builtinId="9" hidden="1"/>
    <cellStyle name="Followed Hyperlink" xfId="39253" builtinId="9" hidden="1"/>
    <cellStyle name="Followed Hyperlink" xfId="39245" builtinId="9" hidden="1"/>
    <cellStyle name="Followed Hyperlink" xfId="39240" builtinId="9" hidden="1"/>
    <cellStyle name="Followed Hyperlink" xfId="39258" builtinId="9" hidden="1"/>
    <cellStyle name="Followed Hyperlink" xfId="39274" builtinId="9" hidden="1"/>
    <cellStyle name="Followed Hyperlink" xfId="39236" builtinId="9" hidden="1"/>
    <cellStyle name="Followed Hyperlink" xfId="39228" builtinId="9" hidden="1"/>
    <cellStyle name="Followed Hyperlink" xfId="39220" builtinId="9" hidden="1"/>
    <cellStyle name="Followed Hyperlink" xfId="39215" builtinId="9" hidden="1"/>
    <cellStyle name="Followed Hyperlink" xfId="39211" builtinId="9" hidden="1"/>
    <cellStyle name="Followed Hyperlink" xfId="39207" builtinId="9" hidden="1"/>
    <cellStyle name="Followed Hyperlink" xfId="39203" builtinId="9" hidden="1"/>
    <cellStyle name="Followed Hyperlink" xfId="39199" builtinId="9" hidden="1"/>
    <cellStyle name="Followed Hyperlink" xfId="39190" builtinId="9" hidden="1"/>
    <cellStyle name="Followed Hyperlink" xfId="39193" builtinId="9" hidden="1"/>
    <cellStyle name="Followed Hyperlink" xfId="39177" builtinId="9" hidden="1"/>
    <cellStyle name="Followed Hyperlink" xfId="39169" builtinId="9" hidden="1"/>
    <cellStyle name="Followed Hyperlink" xfId="39161" builtinId="9" hidden="1"/>
    <cellStyle name="Followed Hyperlink" xfId="39151" builtinId="9" hidden="1"/>
    <cellStyle name="Followed Hyperlink" xfId="39143" builtinId="9" hidden="1"/>
    <cellStyle name="Followed Hyperlink" xfId="39135" builtinId="9" hidden="1"/>
    <cellStyle name="Followed Hyperlink" xfId="39127" builtinId="9" hidden="1"/>
    <cellStyle name="Followed Hyperlink" xfId="39119" builtinId="9" hidden="1"/>
    <cellStyle name="Followed Hyperlink" xfId="39114" builtinId="9" hidden="1"/>
    <cellStyle name="Followed Hyperlink" xfId="39132" builtinId="9" hidden="1"/>
    <cellStyle name="Followed Hyperlink" xfId="39148" builtinId="9" hidden="1"/>
    <cellStyle name="Followed Hyperlink" xfId="39110" builtinId="9" hidden="1"/>
    <cellStyle name="Followed Hyperlink" xfId="39102" builtinId="9" hidden="1"/>
    <cellStyle name="Followed Hyperlink" xfId="39094" builtinId="9" hidden="1"/>
    <cellStyle name="Followed Hyperlink" xfId="39089" builtinId="9" hidden="1"/>
    <cellStyle name="Followed Hyperlink" xfId="39085" builtinId="9" hidden="1"/>
    <cellStyle name="Followed Hyperlink" xfId="39081" builtinId="9" hidden="1"/>
    <cellStyle name="Followed Hyperlink" xfId="39077" builtinId="9" hidden="1"/>
    <cellStyle name="Followed Hyperlink" xfId="39073" builtinId="9" hidden="1"/>
    <cellStyle name="Followed Hyperlink" xfId="39064" builtinId="9" hidden="1"/>
    <cellStyle name="Followed Hyperlink" xfId="39067" builtinId="9" hidden="1"/>
    <cellStyle name="Followed Hyperlink" xfId="39051" builtinId="9" hidden="1"/>
    <cellStyle name="Followed Hyperlink" xfId="39043" builtinId="9" hidden="1"/>
    <cellStyle name="Followed Hyperlink" xfId="39035" builtinId="9" hidden="1"/>
    <cellStyle name="Followed Hyperlink" xfId="39025" builtinId="9" hidden="1"/>
    <cellStyle name="Followed Hyperlink" xfId="39017" builtinId="9" hidden="1"/>
    <cellStyle name="Followed Hyperlink" xfId="39009" builtinId="9" hidden="1"/>
    <cellStyle name="Followed Hyperlink" xfId="39001" builtinId="9" hidden="1"/>
    <cellStyle name="Followed Hyperlink" xfId="38993" builtinId="9" hidden="1"/>
    <cellStyle name="Followed Hyperlink" xfId="38988" builtinId="9" hidden="1"/>
    <cellStyle name="Followed Hyperlink" xfId="39006" builtinId="9" hidden="1"/>
    <cellStyle name="Followed Hyperlink" xfId="39022" builtinId="9" hidden="1"/>
    <cellStyle name="Followed Hyperlink" xfId="38984" builtinId="9" hidden="1"/>
    <cellStyle name="Followed Hyperlink" xfId="38976" builtinId="9" hidden="1"/>
    <cellStyle name="Followed Hyperlink" xfId="38968" builtinId="9" hidden="1"/>
    <cellStyle name="Followed Hyperlink" xfId="38963" builtinId="9" hidden="1"/>
    <cellStyle name="Followed Hyperlink" xfId="38959" builtinId="9" hidden="1"/>
    <cellStyle name="Followed Hyperlink" xfId="38955" builtinId="9" hidden="1"/>
    <cellStyle name="Followed Hyperlink" xfId="38951" builtinId="9" hidden="1"/>
    <cellStyle name="Followed Hyperlink" xfId="38947" builtinId="9" hidden="1"/>
    <cellStyle name="Followed Hyperlink" xfId="38938" builtinId="9" hidden="1"/>
    <cellStyle name="Followed Hyperlink" xfId="38941" builtinId="9" hidden="1"/>
    <cellStyle name="Followed Hyperlink" xfId="38925" builtinId="9" hidden="1"/>
    <cellStyle name="Followed Hyperlink" xfId="38917" builtinId="9" hidden="1"/>
    <cellStyle name="Followed Hyperlink" xfId="38909" builtinId="9" hidden="1"/>
    <cellStyle name="Followed Hyperlink" xfId="38899" builtinId="9" hidden="1"/>
    <cellStyle name="Followed Hyperlink" xfId="38891" builtinId="9" hidden="1"/>
    <cellStyle name="Followed Hyperlink" xfId="38883" builtinId="9" hidden="1"/>
    <cellStyle name="Followed Hyperlink" xfId="38875" builtinId="9" hidden="1"/>
    <cellStyle name="Followed Hyperlink" xfId="38867" builtinId="9" hidden="1"/>
    <cellStyle name="Followed Hyperlink" xfId="38862" builtinId="9" hidden="1"/>
    <cellStyle name="Followed Hyperlink" xfId="38880" builtinId="9" hidden="1"/>
    <cellStyle name="Followed Hyperlink" xfId="38896" builtinId="9" hidden="1"/>
    <cellStyle name="Followed Hyperlink" xfId="38858" builtinId="9" hidden="1"/>
    <cellStyle name="Followed Hyperlink" xfId="38850" builtinId="9" hidden="1"/>
    <cellStyle name="Followed Hyperlink" xfId="38842" builtinId="9" hidden="1"/>
    <cellStyle name="Followed Hyperlink" xfId="38837" builtinId="9" hidden="1"/>
    <cellStyle name="Followed Hyperlink" xfId="38833" builtinId="9" hidden="1"/>
    <cellStyle name="Followed Hyperlink" xfId="38829" builtinId="9" hidden="1"/>
    <cellStyle name="Followed Hyperlink" xfId="38825" builtinId="9" hidden="1"/>
    <cellStyle name="Followed Hyperlink" xfId="38821" builtinId="9" hidden="1"/>
    <cellStyle name="Followed Hyperlink" xfId="38812" builtinId="9" hidden="1"/>
    <cellStyle name="Followed Hyperlink" xfId="38815" builtinId="9" hidden="1"/>
    <cellStyle name="Followed Hyperlink" xfId="38799" builtinId="9" hidden="1"/>
    <cellStyle name="Followed Hyperlink" xfId="38791" builtinId="9" hidden="1"/>
    <cellStyle name="Followed Hyperlink" xfId="38783" builtinId="9" hidden="1"/>
    <cellStyle name="Followed Hyperlink" xfId="38773" builtinId="9" hidden="1"/>
    <cellStyle name="Followed Hyperlink" xfId="38765" builtinId="9" hidden="1"/>
    <cellStyle name="Followed Hyperlink" xfId="38757" builtinId="9" hidden="1"/>
    <cellStyle name="Followed Hyperlink" xfId="38749" builtinId="9" hidden="1"/>
    <cellStyle name="Followed Hyperlink" xfId="38741" builtinId="9" hidden="1"/>
    <cellStyle name="Followed Hyperlink" xfId="38736" builtinId="9" hidden="1"/>
    <cellStyle name="Followed Hyperlink" xfId="38754" builtinId="9" hidden="1"/>
    <cellStyle name="Followed Hyperlink" xfId="38770" builtinId="9" hidden="1"/>
    <cellStyle name="Followed Hyperlink" xfId="38732" builtinId="9" hidden="1"/>
    <cellStyle name="Followed Hyperlink" xfId="38724" builtinId="9" hidden="1"/>
    <cellStyle name="Followed Hyperlink" xfId="38716" builtinId="9" hidden="1"/>
    <cellStyle name="Followed Hyperlink" xfId="38711" builtinId="9" hidden="1"/>
    <cellStyle name="Followed Hyperlink" xfId="38707" builtinId="9" hidden="1"/>
    <cellStyle name="Followed Hyperlink" xfId="38703" builtinId="9" hidden="1"/>
    <cellStyle name="Followed Hyperlink" xfId="38699" builtinId="9" hidden="1"/>
    <cellStyle name="Followed Hyperlink" xfId="38695" builtinId="9" hidden="1"/>
    <cellStyle name="Followed Hyperlink" xfId="38686" builtinId="9" hidden="1"/>
    <cellStyle name="Followed Hyperlink" xfId="38689" builtinId="9" hidden="1"/>
    <cellStyle name="Followed Hyperlink" xfId="38673" builtinId="9" hidden="1"/>
    <cellStyle name="Followed Hyperlink" xfId="38665" builtinId="9" hidden="1"/>
    <cellStyle name="Followed Hyperlink" xfId="38657" builtinId="9" hidden="1"/>
    <cellStyle name="Followed Hyperlink" xfId="38647" builtinId="9" hidden="1"/>
    <cellStyle name="Followed Hyperlink" xfId="38639" builtinId="9" hidden="1"/>
    <cellStyle name="Followed Hyperlink" xfId="38631" builtinId="9" hidden="1"/>
    <cellStyle name="Followed Hyperlink" xfId="38623" builtinId="9" hidden="1"/>
    <cellStyle name="Followed Hyperlink" xfId="38615" builtinId="9" hidden="1"/>
    <cellStyle name="Followed Hyperlink" xfId="38610" builtinId="9" hidden="1"/>
    <cellStyle name="Followed Hyperlink" xfId="38628" builtinId="9" hidden="1"/>
    <cellStyle name="Followed Hyperlink" xfId="38644" builtinId="9" hidden="1"/>
    <cellStyle name="Followed Hyperlink" xfId="38606" builtinId="9" hidden="1"/>
    <cellStyle name="Followed Hyperlink" xfId="38598" builtinId="9" hidden="1"/>
    <cellStyle name="Followed Hyperlink" xfId="38590" builtinId="9" hidden="1"/>
    <cellStyle name="Followed Hyperlink" xfId="38585" builtinId="9" hidden="1"/>
    <cellStyle name="Followed Hyperlink" xfId="38581" builtinId="9" hidden="1"/>
    <cellStyle name="Followed Hyperlink" xfId="38577" builtinId="9" hidden="1"/>
    <cellStyle name="Followed Hyperlink" xfId="38573" builtinId="9" hidden="1"/>
    <cellStyle name="Followed Hyperlink" xfId="38569" builtinId="9" hidden="1"/>
    <cellStyle name="Followed Hyperlink" xfId="38560" builtinId="9" hidden="1"/>
    <cellStyle name="Followed Hyperlink" xfId="38563" builtinId="9" hidden="1"/>
    <cellStyle name="Followed Hyperlink" xfId="38547" builtinId="9" hidden="1"/>
    <cellStyle name="Followed Hyperlink" xfId="38539" builtinId="9" hidden="1"/>
    <cellStyle name="Followed Hyperlink" xfId="38531" builtinId="9" hidden="1"/>
    <cellStyle name="Followed Hyperlink" xfId="38521" builtinId="9" hidden="1"/>
    <cellStyle name="Followed Hyperlink" xfId="38513" builtinId="9" hidden="1"/>
    <cellStyle name="Followed Hyperlink" xfId="38505" builtinId="9" hidden="1"/>
    <cellStyle name="Followed Hyperlink" xfId="38497" builtinId="9" hidden="1"/>
    <cellStyle name="Followed Hyperlink" xfId="38489" builtinId="9" hidden="1"/>
    <cellStyle name="Followed Hyperlink" xfId="38484" builtinId="9" hidden="1"/>
    <cellStyle name="Followed Hyperlink" xfId="38502" builtinId="9" hidden="1"/>
    <cellStyle name="Followed Hyperlink" xfId="38518" builtinId="9" hidden="1"/>
    <cellStyle name="Followed Hyperlink" xfId="38480" builtinId="9" hidden="1"/>
    <cellStyle name="Followed Hyperlink" xfId="38472" builtinId="9" hidden="1"/>
    <cellStyle name="Followed Hyperlink" xfId="38464" builtinId="9" hidden="1"/>
    <cellStyle name="Followed Hyperlink" xfId="38459" builtinId="9" hidden="1"/>
    <cellStyle name="Followed Hyperlink" xfId="38455" builtinId="9" hidden="1"/>
    <cellStyle name="Followed Hyperlink" xfId="38451" builtinId="9" hidden="1"/>
    <cellStyle name="Followed Hyperlink" xfId="38447" builtinId="9" hidden="1"/>
    <cellStyle name="Followed Hyperlink" xfId="38443" builtinId="9" hidden="1"/>
    <cellStyle name="Followed Hyperlink" xfId="38434" builtinId="9" hidden="1"/>
    <cellStyle name="Followed Hyperlink" xfId="38437" builtinId="9" hidden="1"/>
    <cellStyle name="Followed Hyperlink" xfId="38421" builtinId="9" hidden="1"/>
    <cellStyle name="Followed Hyperlink" xfId="38413" builtinId="9" hidden="1"/>
    <cellStyle name="Followed Hyperlink" xfId="38405" builtinId="9" hidden="1"/>
    <cellStyle name="Followed Hyperlink" xfId="38395" builtinId="9" hidden="1"/>
    <cellStyle name="Followed Hyperlink" xfId="38387" builtinId="9" hidden="1"/>
    <cellStyle name="Followed Hyperlink" xfId="38379" builtinId="9" hidden="1"/>
    <cellStyle name="Followed Hyperlink" xfId="38371" builtinId="9" hidden="1"/>
    <cellStyle name="Followed Hyperlink" xfId="38363" builtinId="9" hidden="1"/>
    <cellStyle name="Followed Hyperlink" xfId="38358" builtinId="9" hidden="1"/>
    <cellStyle name="Followed Hyperlink" xfId="38376" builtinId="9" hidden="1"/>
    <cellStyle name="Followed Hyperlink" xfId="38392" builtinId="9" hidden="1"/>
    <cellStyle name="Followed Hyperlink" xfId="38354" builtinId="9" hidden="1"/>
    <cellStyle name="Followed Hyperlink" xfId="38346" builtinId="9" hidden="1"/>
    <cellStyle name="Followed Hyperlink" xfId="38338" builtinId="9" hidden="1"/>
    <cellStyle name="Followed Hyperlink" xfId="38333" builtinId="9" hidden="1"/>
    <cellStyle name="Followed Hyperlink" xfId="38329" builtinId="9" hidden="1"/>
    <cellStyle name="Followed Hyperlink" xfId="38325" builtinId="9" hidden="1"/>
    <cellStyle name="Followed Hyperlink" xfId="38321" builtinId="9" hidden="1"/>
    <cellStyle name="Followed Hyperlink" xfId="38317" builtinId="9" hidden="1"/>
    <cellStyle name="Followed Hyperlink" xfId="38308" builtinId="9" hidden="1"/>
    <cellStyle name="Followed Hyperlink" xfId="38311" builtinId="9" hidden="1"/>
    <cellStyle name="Followed Hyperlink" xfId="38295" builtinId="9" hidden="1"/>
    <cellStyle name="Followed Hyperlink" xfId="38287" builtinId="9" hidden="1"/>
    <cellStyle name="Followed Hyperlink" xfId="38279" builtinId="9" hidden="1"/>
    <cellStyle name="Followed Hyperlink" xfId="38269" builtinId="9" hidden="1"/>
    <cellStyle name="Followed Hyperlink" xfId="38261" builtinId="9" hidden="1"/>
    <cellStyle name="Followed Hyperlink" xfId="38253" builtinId="9" hidden="1"/>
    <cellStyle name="Followed Hyperlink" xfId="38245" builtinId="9" hidden="1"/>
    <cellStyle name="Followed Hyperlink" xfId="38237" builtinId="9" hidden="1"/>
    <cellStyle name="Followed Hyperlink" xfId="38232" builtinId="9" hidden="1"/>
    <cellStyle name="Followed Hyperlink" xfId="38250" builtinId="9" hidden="1"/>
    <cellStyle name="Followed Hyperlink" xfId="38266" builtinId="9" hidden="1"/>
    <cellStyle name="Followed Hyperlink" xfId="38228" builtinId="9" hidden="1"/>
    <cellStyle name="Followed Hyperlink" xfId="38220" builtinId="9" hidden="1"/>
    <cellStyle name="Followed Hyperlink" xfId="38212" builtinId="9" hidden="1"/>
    <cellStyle name="Followed Hyperlink" xfId="38207" builtinId="9" hidden="1"/>
    <cellStyle name="Followed Hyperlink" xfId="38203" builtinId="9" hidden="1"/>
    <cellStyle name="Followed Hyperlink" xfId="38199" builtinId="9" hidden="1"/>
    <cellStyle name="Followed Hyperlink" xfId="38195" builtinId="9" hidden="1"/>
    <cellStyle name="Followed Hyperlink" xfId="38191" builtinId="9" hidden="1"/>
    <cellStyle name="Followed Hyperlink" xfId="38182" builtinId="9" hidden="1"/>
    <cellStyle name="Followed Hyperlink" xfId="38185" builtinId="9" hidden="1"/>
    <cellStyle name="Followed Hyperlink" xfId="38169" builtinId="9" hidden="1"/>
    <cellStyle name="Followed Hyperlink" xfId="38161" builtinId="9" hidden="1"/>
    <cellStyle name="Followed Hyperlink" xfId="38153" builtinId="9" hidden="1"/>
    <cellStyle name="Followed Hyperlink" xfId="38143" builtinId="9" hidden="1"/>
    <cellStyle name="Followed Hyperlink" xfId="38135" builtinId="9" hidden="1"/>
    <cellStyle name="Followed Hyperlink" xfId="38127" builtinId="9" hidden="1"/>
    <cellStyle name="Followed Hyperlink" xfId="38119" builtinId="9" hidden="1"/>
    <cellStyle name="Followed Hyperlink" xfId="38111" builtinId="9" hidden="1"/>
    <cellStyle name="Followed Hyperlink" xfId="38106" builtinId="9" hidden="1"/>
    <cellStyle name="Followed Hyperlink" xfId="38124" builtinId="9" hidden="1"/>
    <cellStyle name="Followed Hyperlink" xfId="38140" builtinId="9" hidden="1"/>
    <cellStyle name="Followed Hyperlink" xfId="38102" builtinId="9" hidden="1"/>
    <cellStyle name="Followed Hyperlink" xfId="38094" builtinId="9" hidden="1"/>
    <cellStyle name="Followed Hyperlink" xfId="38086" builtinId="9" hidden="1"/>
    <cellStyle name="Followed Hyperlink" xfId="38081" builtinId="9" hidden="1"/>
    <cellStyle name="Followed Hyperlink" xfId="38077" builtinId="9" hidden="1"/>
    <cellStyle name="Followed Hyperlink" xfId="38073" builtinId="9" hidden="1"/>
    <cellStyle name="Followed Hyperlink" xfId="38069" builtinId="9" hidden="1"/>
    <cellStyle name="Followed Hyperlink" xfId="38065" builtinId="9" hidden="1"/>
    <cellStyle name="Followed Hyperlink" xfId="38056" builtinId="9" hidden="1"/>
    <cellStyle name="Followed Hyperlink" xfId="38059" builtinId="9" hidden="1"/>
    <cellStyle name="Followed Hyperlink" xfId="38043" builtinId="9" hidden="1"/>
    <cellStyle name="Followed Hyperlink" xfId="38035" builtinId="9" hidden="1"/>
    <cellStyle name="Followed Hyperlink" xfId="38027" builtinId="9" hidden="1"/>
    <cellStyle name="Followed Hyperlink" xfId="38017" builtinId="9" hidden="1"/>
    <cellStyle name="Followed Hyperlink" xfId="38009" builtinId="9" hidden="1"/>
    <cellStyle name="Followed Hyperlink" xfId="38001" builtinId="9" hidden="1"/>
    <cellStyle name="Followed Hyperlink" xfId="37993" builtinId="9" hidden="1"/>
    <cellStyle name="Followed Hyperlink" xfId="37985" builtinId="9" hidden="1"/>
    <cellStyle name="Followed Hyperlink" xfId="37980" builtinId="9" hidden="1"/>
    <cellStyle name="Followed Hyperlink" xfId="37998" builtinId="9" hidden="1"/>
    <cellStyle name="Followed Hyperlink" xfId="38014" builtinId="9" hidden="1"/>
    <cellStyle name="Followed Hyperlink" xfId="37976" builtinId="9" hidden="1"/>
    <cellStyle name="Followed Hyperlink" xfId="37968" builtinId="9" hidden="1"/>
    <cellStyle name="Followed Hyperlink" xfId="37960" builtinId="9" hidden="1"/>
    <cellStyle name="Followed Hyperlink" xfId="37955" builtinId="9" hidden="1"/>
    <cellStyle name="Followed Hyperlink" xfId="37951" builtinId="9" hidden="1"/>
    <cellStyle name="Followed Hyperlink" xfId="37947" builtinId="9" hidden="1"/>
    <cellStyle name="Followed Hyperlink" xfId="37943" builtinId="9" hidden="1"/>
    <cellStyle name="Followed Hyperlink" xfId="37939" builtinId="9" hidden="1"/>
    <cellStyle name="Followed Hyperlink" xfId="37930" builtinId="9" hidden="1"/>
    <cellStyle name="Followed Hyperlink" xfId="37933" builtinId="9" hidden="1"/>
    <cellStyle name="Followed Hyperlink" xfId="37917" builtinId="9" hidden="1"/>
    <cellStyle name="Followed Hyperlink" xfId="37909" builtinId="9" hidden="1"/>
    <cellStyle name="Followed Hyperlink" xfId="37901" builtinId="9" hidden="1"/>
    <cellStyle name="Followed Hyperlink" xfId="37891" builtinId="9" hidden="1"/>
    <cellStyle name="Followed Hyperlink" xfId="37883" builtinId="9" hidden="1"/>
    <cellStyle name="Followed Hyperlink" xfId="37875" builtinId="9" hidden="1"/>
    <cellStyle name="Followed Hyperlink" xfId="37867" builtinId="9" hidden="1"/>
    <cellStyle name="Followed Hyperlink" xfId="37859" builtinId="9" hidden="1"/>
    <cellStyle name="Followed Hyperlink" xfId="37854" builtinId="9" hidden="1"/>
    <cellStyle name="Followed Hyperlink" xfId="37872" builtinId="9" hidden="1"/>
    <cellStyle name="Followed Hyperlink" xfId="37888" builtinId="9" hidden="1"/>
    <cellStyle name="Followed Hyperlink" xfId="37850" builtinId="9" hidden="1"/>
    <cellStyle name="Followed Hyperlink" xfId="37842" builtinId="9" hidden="1"/>
    <cellStyle name="Followed Hyperlink" xfId="37834" builtinId="9" hidden="1"/>
    <cellStyle name="Followed Hyperlink" xfId="37829" builtinId="9" hidden="1"/>
    <cellStyle name="Followed Hyperlink" xfId="37825" builtinId="9" hidden="1"/>
    <cellStyle name="Followed Hyperlink" xfId="37821" builtinId="9" hidden="1"/>
    <cellStyle name="Followed Hyperlink" xfId="37817" builtinId="9" hidden="1"/>
    <cellStyle name="Followed Hyperlink" xfId="37813" builtinId="9" hidden="1"/>
    <cellStyle name="Followed Hyperlink" xfId="37804" builtinId="9" hidden="1"/>
    <cellStyle name="Followed Hyperlink" xfId="37807" builtinId="9" hidden="1"/>
    <cellStyle name="Followed Hyperlink" xfId="37791" builtinId="9" hidden="1"/>
    <cellStyle name="Followed Hyperlink" xfId="37783" builtinId="9" hidden="1"/>
    <cellStyle name="Followed Hyperlink" xfId="37775" builtinId="9" hidden="1"/>
    <cellStyle name="Followed Hyperlink" xfId="37765" builtinId="9" hidden="1"/>
    <cellStyle name="Followed Hyperlink" xfId="37757" builtinId="9" hidden="1"/>
    <cellStyle name="Followed Hyperlink" xfId="37749" builtinId="9" hidden="1"/>
    <cellStyle name="Followed Hyperlink" xfId="37741" builtinId="9" hidden="1"/>
    <cellStyle name="Followed Hyperlink" xfId="37733" builtinId="9" hidden="1"/>
    <cellStyle name="Followed Hyperlink" xfId="37728" builtinId="9" hidden="1"/>
    <cellStyle name="Followed Hyperlink" xfId="37746" builtinId="9" hidden="1"/>
    <cellStyle name="Followed Hyperlink" xfId="37762" builtinId="9" hidden="1"/>
    <cellStyle name="Followed Hyperlink" xfId="37724" builtinId="9" hidden="1"/>
    <cellStyle name="Followed Hyperlink" xfId="37716" builtinId="9" hidden="1"/>
    <cellStyle name="Followed Hyperlink" xfId="37708" builtinId="9" hidden="1"/>
    <cellStyle name="Followed Hyperlink" xfId="37703" builtinId="9" hidden="1"/>
    <cellStyle name="Followed Hyperlink" xfId="37699" builtinId="9" hidden="1"/>
    <cellStyle name="Followed Hyperlink" xfId="37695" builtinId="9" hidden="1"/>
    <cellStyle name="Followed Hyperlink" xfId="37691" builtinId="9" hidden="1"/>
    <cellStyle name="Followed Hyperlink" xfId="37687" builtinId="9" hidden="1"/>
    <cellStyle name="Followed Hyperlink" xfId="37678" builtinId="9" hidden="1"/>
    <cellStyle name="Followed Hyperlink" xfId="37681" builtinId="9" hidden="1"/>
    <cellStyle name="Followed Hyperlink" xfId="37665" builtinId="9" hidden="1"/>
    <cellStyle name="Followed Hyperlink" xfId="37657" builtinId="9" hidden="1"/>
    <cellStyle name="Followed Hyperlink" xfId="37649" builtinId="9" hidden="1"/>
    <cellStyle name="Followed Hyperlink" xfId="37639" builtinId="9" hidden="1"/>
    <cellStyle name="Followed Hyperlink" xfId="37631" builtinId="9" hidden="1"/>
    <cellStyle name="Followed Hyperlink" xfId="37623" builtinId="9" hidden="1"/>
    <cellStyle name="Followed Hyperlink" xfId="37615" builtinId="9" hidden="1"/>
    <cellStyle name="Followed Hyperlink" xfId="37607" builtinId="9" hidden="1"/>
    <cellStyle name="Followed Hyperlink" xfId="37602" builtinId="9" hidden="1"/>
    <cellStyle name="Followed Hyperlink" xfId="37620" builtinId="9" hidden="1"/>
    <cellStyle name="Followed Hyperlink" xfId="37636" builtinId="9" hidden="1"/>
    <cellStyle name="Followed Hyperlink" xfId="37598" builtinId="9" hidden="1"/>
    <cellStyle name="Followed Hyperlink" xfId="37590" builtinId="9" hidden="1"/>
    <cellStyle name="Followed Hyperlink" xfId="37582" builtinId="9" hidden="1"/>
    <cellStyle name="Followed Hyperlink" xfId="37577" builtinId="9" hidden="1"/>
    <cellStyle name="Followed Hyperlink" xfId="37573" builtinId="9" hidden="1"/>
    <cellStyle name="Followed Hyperlink" xfId="37569" builtinId="9" hidden="1"/>
    <cellStyle name="Followed Hyperlink" xfId="37565" builtinId="9" hidden="1"/>
    <cellStyle name="Followed Hyperlink" xfId="37561" builtinId="9" hidden="1"/>
    <cellStyle name="Followed Hyperlink" xfId="37552" builtinId="9" hidden="1"/>
    <cellStyle name="Followed Hyperlink" xfId="37555" builtinId="9" hidden="1"/>
    <cellStyle name="Followed Hyperlink" xfId="37539" builtinId="9" hidden="1"/>
    <cellStyle name="Followed Hyperlink" xfId="37531" builtinId="9" hidden="1"/>
    <cellStyle name="Followed Hyperlink" xfId="37523" builtinId="9" hidden="1"/>
    <cellStyle name="Followed Hyperlink" xfId="37513" builtinId="9" hidden="1"/>
    <cellStyle name="Followed Hyperlink" xfId="37505" builtinId="9" hidden="1"/>
    <cellStyle name="Followed Hyperlink" xfId="37497" builtinId="9" hidden="1"/>
    <cellStyle name="Followed Hyperlink" xfId="37489" builtinId="9" hidden="1"/>
    <cellStyle name="Followed Hyperlink" xfId="37481" builtinId="9" hidden="1"/>
    <cellStyle name="Followed Hyperlink" xfId="37476" builtinId="9" hidden="1"/>
    <cellStyle name="Followed Hyperlink" xfId="37494" builtinId="9" hidden="1"/>
    <cellStyle name="Followed Hyperlink" xfId="37510" builtinId="9" hidden="1"/>
    <cellStyle name="Followed Hyperlink" xfId="37472" builtinId="9" hidden="1"/>
    <cellStyle name="Followed Hyperlink" xfId="37464" builtinId="9" hidden="1"/>
    <cellStyle name="Followed Hyperlink" xfId="37456" builtinId="9" hidden="1"/>
    <cellStyle name="Followed Hyperlink" xfId="37451" builtinId="9" hidden="1"/>
    <cellStyle name="Followed Hyperlink" xfId="37447" builtinId="9" hidden="1"/>
    <cellStyle name="Followed Hyperlink" xfId="37443" builtinId="9" hidden="1"/>
    <cellStyle name="Followed Hyperlink" xfId="37439" builtinId="9" hidden="1"/>
    <cellStyle name="Followed Hyperlink" xfId="37435" builtinId="9" hidden="1"/>
    <cellStyle name="Followed Hyperlink" xfId="37426" builtinId="9" hidden="1"/>
    <cellStyle name="Followed Hyperlink" xfId="37429" builtinId="9" hidden="1"/>
    <cellStyle name="Followed Hyperlink" xfId="37413" builtinId="9" hidden="1"/>
    <cellStyle name="Followed Hyperlink" xfId="37405" builtinId="9" hidden="1"/>
    <cellStyle name="Followed Hyperlink" xfId="37397" builtinId="9" hidden="1"/>
    <cellStyle name="Followed Hyperlink" xfId="37387" builtinId="9" hidden="1"/>
    <cellStyle name="Followed Hyperlink" xfId="37379" builtinId="9" hidden="1"/>
    <cellStyle name="Followed Hyperlink" xfId="37371" builtinId="9" hidden="1"/>
    <cellStyle name="Followed Hyperlink" xfId="37363" builtinId="9" hidden="1"/>
    <cellStyle name="Followed Hyperlink" xfId="37355" builtinId="9" hidden="1"/>
    <cellStyle name="Followed Hyperlink" xfId="37350" builtinId="9" hidden="1"/>
    <cellStyle name="Followed Hyperlink" xfId="37368" builtinId="9" hidden="1"/>
    <cellStyle name="Followed Hyperlink" xfId="37384" builtinId="9" hidden="1"/>
    <cellStyle name="Followed Hyperlink" xfId="37346" builtinId="9" hidden="1"/>
    <cellStyle name="Followed Hyperlink" xfId="37338" builtinId="9" hidden="1"/>
    <cellStyle name="Followed Hyperlink" xfId="37330" builtinId="9" hidden="1"/>
    <cellStyle name="Followed Hyperlink" xfId="37325" builtinId="9" hidden="1"/>
    <cellStyle name="Followed Hyperlink" xfId="37321" builtinId="9" hidden="1"/>
    <cellStyle name="Followed Hyperlink" xfId="37317" builtinId="9" hidden="1"/>
    <cellStyle name="Followed Hyperlink" xfId="37313" builtinId="9" hidden="1"/>
    <cellStyle name="Followed Hyperlink" xfId="37309" builtinId="9" hidden="1"/>
    <cellStyle name="Followed Hyperlink" xfId="37300" builtinId="9" hidden="1"/>
    <cellStyle name="Followed Hyperlink" xfId="37303" builtinId="9" hidden="1"/>
    <cellStyle name="Followed Hyperlink" xfId="37287" builtinId="9" hidden="1"/>
    <cellStyle name="Followed Hyperlink" xfId="37279" builtinId="9" hidden="1"/>
    <cellStyle name="Followed Hyperlink" xfId="37271" builtinId="9" hidden="1"/>
    <cellStyle name="Followed Hyperlink" xfId="37261" builtinId="9" hidden="1"/>
    <cellStyle name="Followed Hyperlink" xfId="37253" builtinId="9" hidden="1"/>
    <cellStyle name="Followed Hyperlink" xfId="37245" builtinId="9" hidden="1"/>
    <cellStyle name="Followed Hyperlink" xfId="37237" builtinId="9" hidden="1"/>
    <cellStyle name="Followed Hyperlink" xfId="37229" builtinId="9" hidden="1"/>
    <cellStyle name="Followed Hyperlink" xfId="37224" builtinId="9" hidden="1"/>
    <cellStyle name="Followed Hyperlink" xfId="37242" builtinId="9" hidden="1"/>
    <cellStyle name="Followed Hyperlink" xfId="37258" builtinId="9" hidden="1"/>
    <cellStyle name="Followed Hyperlink" xfId="37220" builtinId="9" hidden="1"/>
    <cellStyle name="Followed Hyperlink" xfId="37212" builtinId="9" hidden="1"/>
    <cellStyle name="Followed Hyperlink" xfId="37204" builtinId="9" hidden="1"/>
    <cellStyle name="Followed Hyperlink" xfId="37199" builtinId="9" hidden="1"/>
    <cellStyle name="Followed Hyperlink" xfId="37195" builtinId="9" hidden="1"/>
    <cellStyle name="Followed Hyperlink" xfId="37191" builtinId="9" hidden="1"/>
    <cellStyle name="Followed Hyperlink" xfId="37187" builtinId="9" hidden="1"/>
    <cellStyle name="Followed Hyperlink" xfId="37183" builtinId="9" hidden="1"/>
    <cellStyle name="Followed Hyperlink" xfId="37174" builtinId="9" hidden="1"/>
    <cellStyle name="Followed Hyperlink" xfId="37177" builtinId="9" hidden="1"/>
    <cellStyle name="Followed Hyperlink" xfId="37161" builtinId="9" hidden="1"/>
    <cellStyle name="Followed Hyperlink" xfId="37153" builtinId="9" hidden="1"/>
    <cellStyle name="Followed Hyperlink" xfId="37145" builtinId="9" hidden="1"/>
    <cellStyle name="Followed Hyperlink" xfId="37135" builtinId="9" hidden="1"/>
    <cellStyle name="Followed Hyperlink" xfId="37127" builtinId="9" hidden="1"/>
    <cellStyle name="Followed Hyperlink" xfId="37119" builtinId="9" hidden="1"/>
    <cellStyle name="Followed Hyperlink" xfId="37111" builtinId="9" hidden="1"/>
    <cellStyle name="Followed Hyperlink" xfId="37103" builtinId="9" hidden="1"/>
    <cellStyle name="Followed Hyperlink" xfId="37098" builtinId="9" hidden="1"/>
    <cellStyle name="Followed Hyperlink" xfId="37116" builtinId="9" hidden="1"/>
    <cellStyle name="Followed Hyperlink" xfId="37132" builtinId="9" hidden="1"/>
    <cellStyle name="Followed Hyperlink" xfId="37094" builtinId="9" hidden="1"/>
    <cellStyle name="Followed Hyperlink" xfId="37086" builtinId="9" hidden="1"/>
    <cellStyle name="Followed Hyperlink" xfId="37078" builtinId="9" hidden="1"/>
    <cellStyle name="Followed Hyperlink" xfId="37073" builtinId="9" hidden="1"/>
    <cellStyle name="Followed Hyperlink" xfId="37069" builtinId="9" hidden="1"/>
    <cellStyle name="Followed Hyperlink" xfId="37065" builtinId="9" hidden="1"/>
    <cellStyle name="Followed Hyperlink" xfId="37061" builtinId="9" hidden="1"/>
    <cellStyle name="Followed Hyperlink" xfId="37057" builtinId="9" hidden="1"/>
    <cellStyle name="Followed Hyperlink" xfId="37048" builtinId="9" hidden="1"/>
    <cellStyle name="Followed Hyperlink" xfId="37051" builtinId="9" hidden="1"/>
    <cellStyle name="Followed Hyperlink" xfId="37035" builtinId="9" hidden="1"/>
    <cellStyle name="Followed Hyperlink" xfId="37027" builtinId="9" hidden="1"/>
    <cellStyle name="Followed Hyperlink" xfId="37019" builtinId="9" hidden="1"/>
    <cellStyle name="Followed Hyperlink" xfId="37009" builtinId="9" hidden="1"/>
    <cellStyle name="Followed Hyperlink" xfId="37001" builtinId="9" hidden="1"/>
    <cellStyle name="Followed Hyperlink" xfId="36993" builtinId="9" hidden="1"/>
    <cellStyle name="Followed Hyperlink" xfId="36985" builtinId="9" hidden="1"/>
    <cellStyle name="Followed Hyperlink" xfId="36977" builtinId="9" hidden="1"/>
    <cellStyle name="Followed Hyperlink" xfId="36972" builtinId="9" hidden="1"/>
    <cellStyle name="Followed Hyperlink" xfId="36990" builtinId="9" hidden="1"/>
    <cellStyle name="Followed Hyperlink" xfId="37006" builtinId="9" hidden="1"/>
    <cellStyle name="Followed Hyperlink" xfId="36968" builtinId="9" hidden="1"/>
    <cellStyle name="Followed Hyperlink" xfId="36960" builtinId="9" hidden="1"/>
    <cellStyle name="Followed Hyperlink" xfId="36952" builtinId="9" hidden="1"/>
    <cellStyle name="Followed Hyperlink" xfId="36947" builtinId="9" hidden="1"/>
    <cellStyle name="Followed Hyperlink" xfId="36943" builtinId="9" hidden="1"/>
    <cellStyle name="Followed Hyperlink" xfId="36939" builtinId="9" hidden="1"/>
    <cellStyle name="Followed Hyperlink" xfId="36935" builtinId="9" hidden="1"/>
    <cellStyle name="Followed Hyperlink" xfId="36931" builtinId="9" hidden="1"/>
    <cellStyle name="Followed Hyperlink" xfId="36922" builtinId="9" hidden="1"/>
    <cellStyle name="Followed Hyperlink" xfId="36925" builtinId="9" hidden="1"/>
    <cellStyle name="Followed Hyperlink" xfId="36909" builtinId="9" hidden="1"/>
    <cellStyle name="Followed Hyperlink" xfId="36901" builtinId="9" hidden="1"/>
    <cellStyle name="Followed Hyperlink" xfId="36893" builtinId="9" hidden="1"/>
    <cellStyle name="Followed Hyperlink" xfId="36883" builtinId="9" hidden="1"/>
    <cellStyle name="Followed Hyperlink" xfId="36875" builtinId="9" hidden="1"/>
    <cellStyle name="Followed Hyperlink" xfId="36867" builtinId="9" hidden="1"/>
    <cellStyle name="Followed Hyperlink" xfId="36859" builtinId="9" hidden="1"/>
    <cellStyle name="Followed Hyperlink" xfId="36851" builtinId="9" hidden="1"/>
    <cellStyle name="Followed Hyperlink" xfId="36846" builtinId="9" hidden="1"/>
    <cellStyle name="Followed Hyperlink" xfId="36864" builtinId="9" hidden="1"/>
    <cellStyle name="Followed Hyperlink" xfId="36880" builtinId="9" hidden="1"/>
    <cellStyle name="Followed Hyperlink" xfId="36842" builtinId="9" hidden="1"/>
    <cellStyle name="Followed Hyperlink" xfId="36834" builtinId="9" hidden="1"/>
    <cellStyle name="Followed Hyperlink" xfId="36826" builtinId="9" hidden="1"/>
    <cellStyle name="Followed Hyperlink" xfId="36821" builtinId="9" hidden="1"/>
    <cellStyle name="Followed Hyperlink" xfId="36817" builtinId="9" hidden="1"/>
    <cellStyle name="Followed Hyperlink" xfId="36813" builtinId="9" hidden="1"/>
    <cellStyle name="Followed Hyperlink" xfId="36809" builtinId="9" hidden="1"/>
    <cellStyle name="Followed Hyperlink" xfId="36805" builtinId="9" hidden="1"/>
    <cellStyle name="Followed Hyperlink" xfId="36796" builtinId="9" hidden="1"/>
    <cellStyle name="Followed Hyperlink" xfId="36799" builtinId="9" hidden="1"/>
    <cellStyle name="Followed Hyperlink" xfId="36783" builtinId="9" hidden="1"/>
    <cellStyle name="Followed Hyperlink" xfId="36775" builtinId="9" hidden="1"/>
    <cellStyle name="Followed Hyperlink" xfId="36767" builtinId="9" hidden="1"/>
    <cellStyle name="Followed Hyperlink" xfId="36757" builtinId="9" hidden="1"/>
    <cellStyle name="Followed Hyperlink" xfId="36749" builtinId="9" hidden="1"/>
    <cellStyle name="Followed Hyperlink" xfId="36741" builtinId="9" hidden="1"/>
    <cellStyle name="Followed Hyperlink" xfId="36733" builtinId="9" hidden="1"/>
    <cellStyle name="Followed Hyperlink" xfId="36725" builtinId="9" hidden="1"/>
    <cellStyle name="Followed Hyperlink" xfId="36720" builtinId="9" hidden="1"/>
    <cellStyle name="Followed Hyperlink" xfId="36738" builtinId="9" hidden="1"/>
    <cellStyle name="Followed Hyperlink" xfId="36754" builtinId="9" hidden="1"/>
    <cellStyle name="Followed Hyperlink" xfId="36716" builtinId="9" hidden="1"/>
    <cellStyle name="Followed Hyperlink" xfId="36708" builtinId="9" hidden="1"/>
    <cellStyle name="Followed Hyperlink" xfId="36700" builtinId="9" hidden="1"/>
    <cellStyle name="Followed Hyperlink" xfId="36695" builtinId="9" hidden="1"/>
    <cellStyle name="Followed Hyperlink" xfId="36691" builtinId="9" hidden="1"/>
    <cellStyle name="Followed Hyperlink" xfId="36687" builtinId="9" hidden="1"/>
    <cellStyle name="Followed Hyperlink" xfId="36683" builtinId="9" hidden="1"/>
    <cellStyle name="Followed Hyperlink" xfId="36679" builtinId="9" hidden="1"/>
    <cellStyle name="Followed Hyperlink" xfId="36670" builtinId="9" hidden="1"/>
    <cellStyle name="Followed Hyperlink" xfId="36673" builtinId="9" hidden="1"/>
    <cellStyle name="Followed Hyperlink" xfId="36657" builtinId="9" hidden="1"/>
    <cellStyle name="Followed Hyperlink" xfId="36649" builtinId="9" hidden="1"/>
    <cellStyle name="Followed Hyperlink" xfId="36641" builtinId="9" hidden="1"/>
    <cellStyle name="Followed Hyperlink" xfId="36631" builtinId="9" hidden="1"/>
    <cellStyle name="Followed Hyperlink" xfId="36623" builtinId="9" hidden="1"/>
    <cellStyle name="Followed Hyperlink" xfId="36615" builtinId="9" hidden="1"/>
    <cellStyle name="Followed Hyperlink" xfId="36607" builtinId="9" hidden="1"/>
    <cellStyle name="Followed Hyperlink" xfId="36599" builtinId="9" hidden="1"/>
    <cellStyle name="Followed Hyperlink" xfId="36594" builtinId="9" hidden="1"/>
    <cellStyle name="Followed Hyperlink" xfId="36612" builtinId="9" hidden="1"/>
    <cellStyle name="Followed Hyperlink" xfId="36628" builtinId="9" hidden="1"/>
    <cellStyle name="Followed Hyperlink" xfId="36590" builtinId="9" hidden="1"/>
    <cellStyle name="Followed Hyperlink" xfId="36582" builtinId="9" hidden="1"/>
    <cellStyle name="Followed Hyperlink" xfId="36574" builtinId="9" hidden="1"/>
    <cellStyle name="Followed Hyperlink" xfId="36569" builtinId="9" hidden="1"/>
    <cellStyle name="Followed Hyperlink" xfId="36565" builtinId="9" hidden="1"/>
    <cellStyle name="Followed Hyperlink" xfId="36561" builtinId="9" hidden="1"/>
    <cellStyle name="Followed Hyperlink" xfId="36557" builtinId="9" hidden="1"/>
    <cellStyle name="Followed Hyperlink" xfId="36553" builtinId="9" hidden="1"/>
    <cellStyle name="Followed Hyperlink" xfId="36544" builtinId="9" hidden="1"/>
    <cellStyle name="Followed Hyperlink" xfId="36547" builtinId="9" hidden="1"/>
    <cellStyle name="Followed Hyperlink" xfId="36531" builtinId="9" hidden="1"/>
    <cellStyle name="Followed Hyperlink" xfId="36523" builtinId="9" hidden="1"/>
    <cellStyle name="Followed Hyperlink" xfId="36515" builtinId="9" hidden="1"/>
    <cellStyle name="Followed Hyperlink" xfId="36505" builtinId="9" hidden="1"/>
    <cellStyle name="Followed Hyperlink" xfId="36497" builtinId="9" hidden="1"/>
    <cellStyle name="Followed Hyperlink" xfId="36489" builtinId="9" hidden="1"/>
    <cellStyle name="Followed Hyperlink" xfId="36481" builtinId="9" hidden="1"/>
    <cellStyle name="Followed Hyperlink" xfId="36473" builtinId="9" hidden="1"/>
    <cellStyle name="Followed Hyperlink" xfId="36468" builtinId="9" hidden="1"/>
    <cellStyle name="Followed Hyperlink" xfId="36486" builtinId="9" hidden="1"/>
    <cellStyle name="Followed Hyperlink" xfId="36502" builtinId="9" hidden="1"/>
    <cellStyle name="Followed Hyperlink" xfId="36464" builtinId="9" hidden="1"/>
    <cellStyle name="Followed Hyperlink" xfId="36456" builtinId="9" hidden="1"/>
    <cellStyle name="Followed Hyperlink" xfId="36448" builtinId="9" hidden="1"/>
    <cellStyle name="Followed Hyperlink" xfId="36443" builtinId="9" hidden="1"/>
    <cellStyle name="Followed Hyperlink" xfId="36439" builtinId="9" hidden="1"/>
    <cellStyle name="Followed Hyperlink" xfId="36435" builtinId="9" hidden="1"/>
    <cellStyle name="Followed Hyperlink" xfId="36431" builtinId="9" hidden="1"/>
    <cellStyle name="Followed Hyperlink" xfId="36427" builtinId="9" hidden="1"/>
    <cellStyle name="Followed Hyperlink" xfId="36418" builtinId="9" hidden="1"/>
    <cellStyle name="Followed Hyperlink" xfId="36421" builtinId="9" hidden="1"/>
    <cellStyle name="Followed Hyperlink" xfId="36405" builtinId="9" hidden="1"/>
    <cellStyle name="Followed Hyperlink" xfId="36397" builtinId="9" hidden="1"/>
    <cellStyle name="Followed Hyperlink" xfId="36389" builtinId="9" hidden="1"/>
    <cellStyle name="Followed Hyperlink" xfId="36379" builtinId="9" hidden="1"/>
    <cellStyle name="Followed Hyperlink" xfId="36371" builtinId="9" hidden="1"/>
    <cellStyle name="Followed Hyperlink" xfId="36363" builtinId="9" hidden="1"/>
    <cellStyle name="Followed Hyperlink" xfId="36355" builtinId="9" hidden="1"/>
    <cellStyle name="Followed Hyperlink" xfId="36347" builtinId="9" hidden="1"/>
    <cellStyle name="Followed Hyperlink" xfId="36342" builtinId="9" hidden="1"/>
    <cellStyle name="Followed Hyperlink" xfId="36360" builtinId="9" hidden="1"/>
    <cellStyle name="Followed Hyperlink" xfId="36376" builtinId="9" hidden="1"/>
    <cellStyle name="Followed Hyperlink" xfId="36338" builtinId="9" hidden="1"/>
    <cellStyle name="Followed Hyperlink" xfId="36330" builtinId="9" hidden="1"/>
    <cellStyle name="Followed Hyperlink" xfId="36322" builtinId="9" hidden="1"/>
    <cellStyle name="Followed Hyperlink" xfId="36317" builtinId="9" hidden="1"/>
    <cellStyle name="Followed Hyperlink" xfId="36313" builtinId="9" hidden="1"/>
    <cellStyle name="Followed Hyperlink" xfId="36309" builtinId="9" hidden="1"/>
    <cellStyle name="Followed Hyperlink" xfId="36305" builtinId="9" hidden="1"/>
    <cellStyle name="Followed Hyperlink" xfId="36301" builtinId="9" hidden="1"/>
    <cellStyle name="Followed Hyperlink" xfId="36292" builtinId="9" hidden="1"/>
    <cellStyle name="Followed Hyperlink" xfId="36295" builtinId="9" hidden="1"/>
    <cellStyle name="Followed Hyperlink" xfId="36279" builtinId="9" hidden="1"/>
    <cellStyle name="Followed Hyperlink" xfId="36271" builtinId="9" hidden="1"/>
    <cellStyle name="Followed Hyperlink" xfId="36263" builtinId="9" hidden="1"/>
    <cellStyle name="Followed Hyperlink" xfId="36253" builtinId="9" hidden="1"/>
    <cellStyle name="Followed Hyperlink" xfId="36245" builtinId="9" hidden="1"/>
    <cellStyle name="Followed Hyperlink" xfId="36237" builtinId="9" hidden="1"/>
    <cellStyle name="Followed Hyperlink" xfId="36229" builtinId="9" hidden="1"/>
    <cellStyle name="Followed Hyperlink" xfId="36221" builtinId="9" hidden="1"/>
    <cellStyle name="Followed Hyperlink" xfId="36216" builtinId="9" hidden="1"/>
    <cellStyle name="Followed Hyperlink" xfId="36234" builtinId="9" hidden="1"/>
    <cellStyle name="Followed Hyperlink" xfId="36250" builtinId="9" hidden="1"/>
    <cellStyle name="Followed Hyperlink" xfId="36212" builtinId="9" hidden="1"/>
    <cellStyle name="Followed Hyperlink" xfId="36204" builtinId="9" hidden="1"/>
    <cellStyle name="Followed Hyperlink" xfId="36196" builtinId="9" hidden="1"/>
    <cellStyle name="Followed Hyperlink" xfId="36191" builtinId="9" hidden="1"/>
    <cellStyle name="Followed Hyperlink" xfId="36187" builtinId="9" hidden="1"/>
    <cellStyle name="Followed Hyperlink" xfId="36183" builtinId="9" hidden="1"/>
    <cellStyle name="Followed Hyperlink" xfId="36179" builtinId="9" hidden="1"/>
    <cellStyle name="Followed Hyperlink" xfId="36175" builtinId="9" hidden="1"/>
    <cellStyle name="Followed Hyperlink" xfId="36166" builtinId="9" hidden="1"/>
    <cellStyle name="Followed Hyperlink" xfId="36169" builtinId="9" hidden="1"/>
    <cellStyle name="Followed Hyperlink" xfId="36153" builtinId="9" hidden="1"/>
    <cellStyle name="Followed Hyperlink" xfId="36145" builtinId="9" hidden="1"/>
    <cellStyle name="Followed Hyperlink" xfId="36137" builtinId="9" hidden="1"/>
    <cellStyle name="Followed Hyperlink" xfId="36127" builtinId="9" hidden="1"/>
    <cellStyle name="Followed Hyperlink" xfId="36119" builtinId="9" hidden="1"/>
    <cellStyle name="Followed Hyperlink" xfId="36111" builtinId="9" hidden="1"/>
    <cellStyle name="Followed Hyperlink" xfId="36103" builtinId="9" hidden="1"/>
    <cellStyle name="Followed Hyperlink" xfId="36095" builtinId="9" hidden="1"/>
    <cellStyle name="Followed Hyperlink" xfId="36090" builtinId="9" hidden="1"/>
    <cellStyle name="Followed Hyperlink" xfId="36108" builtinId="9" hidden="1"/>
    <cellStyle name="Followed Hyperlink" xfId="36124" builtinId="9" hidden="1"/>
    <cellStyle name="Followed Hyperlink" xfId="36086" builtinId="9" hidden="1"/>
    <cellStyle name="Followed Hyperlink" xfId="36078" builtinId="9" hidden="1"/>
    <cellStyle name="Followed Hyperlink" xfId="36070" builtinId="9" hidden="1"/>
    <cellStyle name="Followed Hyperlink" xfId="36065" builtinId="9" hidden="1"/>
    <cellStyle name="Followed Hyperlink" xfId="36061" builtinId="9" hidden="1"/>
    <cellStyle name="Followed Hyperlink" xfId="36057" builtinId="9" hidden="1"/>
    <cellStyle name="Followed Hyperlink" xfId="36053" builtinId="9" hidden="1"/>
    <cellStyle name="Followed Hyperlink" xfId="36049" builtinId="9" hidden="1"/>
    <cellStyle name="Followed Hyperlink" xfId="36040" builtinId="9" hidden="1"/>
    <cellStyle name="Followed Hyperlink" xfId="36043" builtinId="9" hidden="1"/>
    <cellStyle name="Followed Hyperlink" xfId="36027" builtinId="9" hidden="1"/>
    <cellStyle name="Followed Hyperlink" xfId="36019" builtinId="9" hidden="1"/>
    <cellStyle name="Followed Hyperlink" xfId="36011" builtinId="9" hidden="1"/>
    <cellStyle name="Followed Hyperlink" xfId="36001" builtinId="9" hidden="1"/>
    <cellStyle name="Followed Hyperlink" xfId="35993" builtinId="9" hidden="1"/>
    <cellStyle name="Followed Hyperlink" xfId="35985" builtinId="9" hidden="1"/>
    <cellStyle name="Followed Hyperlink" xfId="35977" builtinId="9" hidden="1"/>
    <cellStyle name="Followed Hyperlink" xfId="35969" builtinId="9" hidden="1"/>
    <cellStyle name="Followed Hyperlink" xfId="35964" builtinId="9" hidden="1"/>
    <cellStyle name="Followed Hyperlink" xfId="35982" builtinId="9" hidden="1"/>
    <cellStyle name="Followed Hyperlink" xfId="35998" builtinId="9" hidden="1"/>
    <cellStyle name="Followed Hyperlink" xfId="35960" builtinId="9" hidden="1"/>
    <cellStyle name="Followed Hyperlink" xfId="35952" builtinId="9" hidden="1"/>
    <cellStyle name="Followed Hyperlink" xfId="35944" builtinId="9" hidden="1"/>
    <cellStyle name="Followed Hyperlink" xfId="35939" builtinId="9" hidden="1"/>
    <cellStyle name="Followed Hyperlink" xfId="35935" builtinId="9" hidden="1"/>
    <cellStyle name="Followed Hyperlink" xfId="35931" builtinId="9" hidden="1"/>
    <cellStyle name="Followed Hyperlink" xfId="35927" builtinId="9" hidden="1"/>
    <cellStyle name="Followed Hyperlink" xfId="35923" builtinId="9" hidden="1"/>
    <cellStyle name="Followed Hyperlink" xfId="35914" builtinId="9" hidden="1"/>
    <cellStyle name="Followed Hyperlink" xfId="35917" builtinId="9" hidden="1"/>
    <cellStyle name="Followed Hyperlink" xfId="35901" builtinId="9" hidden="1"/>
    <cellStyle name="Followed Hyperlink" xfId="35893" builtinId="9" hidden="1"/>
    <cellStyle name="Followed Hyperlink" xfId="35885" builtinId="9" hidden="1"/>
    <cellStyle name="Followed Hyperlink" xfId="35875" builtinId="9" hidden="1"/>
    <cellStyle name="Followed Hyperlink" xfId="35867" builtinId="9" hidden="1"/>
    <cellStyle name="Followed Hyperlink" xfId="35859" builtinId="9" hidden="1"/>
    <cellStyle name="Followed Hyperlink" xfId="35851" builtinId="9" hidden="1"/>
    <cellStyle name="Followed Hyperlink" xfId="35843" builtinId="9" hidden="1"/>
    <cellStyle name="Followed Hyperlink" xfId="35838" builtinId="9" hidden="1"/>
    <cellStyle name="Followed Hyperlink" xfId="35856" builtinId="9" hidden="1"/>
    <cellStyle name="Followed Hyperlink" xfId="35872" builtinId="9" hidden="1"/>
    <cellStyle name="Followed Hyperlink" xfId="35834" builtinId="9" hidden="1"/>
    <cellStyle name="Followed Hyperlink" xfId="35826" builtinId="9" hidden="1"/>
    <cellStyle name="Followed Hyperlink" xfId="35818" builtinId="9" hidden="1"/>
    <cellStyle name="Followed Hyperlink" xfId="35813" builtinId="9" hidden="1"/>
    <cellStyle name="Followed Hyperlink" xfId="35809" builtinId="9" hidden="1"/>
    <cellStyle name="Followed Hyperlink" xfId="35805" builtinId="9" hidden="1"/>
    <cellStyle name="Followed Hyperlink" xfId="35801" builtinId="9" hidden="1"/>
    <cellStyle name="Followed Hyperlink" xfId="35797" builtinId="9" hidden="1"/>
    <cellStyle name="Followed Hyperlink" xfId="35788" builtinId="9" hidden="1"/>
    <cellStyle name="Followed Hyperlink" xfId="35791" builtinId="9" hidden="1"/>
    <cellStyle name="Followed Hyperlink" xfId="35775" builtinId="9" hidden="1"/>
    <cellStyle name="Followed Hyperlink" xfId="35767" builtinId="9" hidden="1"/>
    <cellStyle name="Followed Hyperlink" xfId="35759" builtinId="9" hidden="1"/>
    <cellStyle name="Followed Hyperlink" xfId="35749" builtinId="9" hidden="1"/>
    <cellStyle name="Followed Hyperlink" xfId="35741" builtinId="9" hidden="1"/>
    <cellStyle name="Followed Hyperlink" xfId="35733" builtinId="9" hidden="1"/>
    <cellStyle name="Followed Hyperlink" xfId="35725" builtinId="9" hidden="1"/>
    <cellStyle name="Followed Hyperlink" xfId="35717" builtinId="9" hidden="1"/>
    <cellStyle name="Followed Hyperlink" xfId="35712" builtinId="9" hidden="1"/>
    <cellStyle name="Followed Hyperlink" xfId="35730" builtinId="9" hidden="1"/>
    <cellStyle name="Followed Hyperlink" xfId="35746" builtinId="9" hidden="1"/>
    <cellStyle name="Followed Hyperlink" xfId="35708" builtinId="9" hidden="1"/>
    <cellStyle name="Followed Hyperlink" xfId="35700" builtinId="9" hidden="1"/>
    <cellStyle name="Followed Hyperlink" xfId="35692" builtinId="9" hidden="1"/>
    <cellStyle name="Followed Hyperlink" xfId="35687" builtinId="9" hidden="1"/>
    <cellStyle name="Followed Hyperlink" xfId="35683" builtinId="9" hidden="1"/>
    <cellStyle name="Followed Hyperlink" xfId="35679" builtinId="9" hidden="1"/>
    <cellStyle name="Followed Hyperlink" xfId="35675" builtinId="9" hidden="1"/>
    <cellStyle name="Followed Hyperlink" xfId="35671" builtinId="9" hidden="1"/>
    <cellStyle name="Followed Hyperlink" xfId="35662" builtinId="9" hidden="1"/>
    <cellStyle name="Followed Hyperlink" xfId="35665" builtinId="9" hidden="1"/>
    <cellStyle name="Followed Hyperlink" xfId="35649" builtinId="9" hidden="1"/>
    <cellStyle name="Followed Hyperlink" xfId="35641" builtinId="9" hidden="1"/>
    <cellStyle name="Followed Hyperlink" xfId="35633" builtinId="9" hidden="1"/>
    <cellStyle name="Followed Hyperlink" xfId="35623" builtinId="9" hidden="1"/>
    <cellStyle name="Followed Hyperlink" xfId="35615" builtinId="9" hidden="1"/>
    <cellStyle name="Followed Hyperlink" xfId="35607" builtinId="9" hidden="1"/>
    <cellStyle name="Followed Hyperlink" xfId="35599" builtinId="9" hidden="1"/>
    <cellStyle name="Followed Hyperlink" xfId="35591" builtinId="9" hidden="1"/>
    <cellStyle name="Followed Hyperlink" xfId="35586" builtinId="9" hidden="1"/>
    <cellStyle name="Followed Hyperlink" xfId="35604" builtinId="9" hidden="1"/>
    <cellStyle name="Followed Hyperlink" xfId="35620" builtinId="9" hidden="1"/>
    <cellStyle name="Followed Hyperlink" xfId="35582" builtinId="9" hidden="1"/>
    <cellStyle name="Followed Hyperlink" xfId="35574" builtinId="9" hidden="1"/>
    <cellStyle name="Followed Hyperlink" xfId="35566" builtinId="9" hidden="1"/>
    <cellStyle name="Followed Hyperlink" xfId="35561" builtinId="9" hidden="1"/>
    <cellStyle name="Followed Hyperlink" xfId="35557" builtinId="9" hidden="1"/>
    <cellStyle name="Followed Hyperlink" xfId="35553" builtinId="9" hidden="1"/>
    <cellStyle name="Followed Hyperlink" xfId="35549" builtinId="9" hidden="1"/>
    <cellStyle name="Followed Hyperlink" xfId="35545" builtinId="9" hidden="1"/>
    <cellStyle name="Followed Hyperlink" xfId="35536" builtinId="9" hidden="1"/>
    <cellStyle name="Followed Hyperlink" xfId="35539" builtinId="9" hidden="1"/>
    <cellStyle name="Followed Hyperlink" xfId="35523" builtinId="9" hidden="1"/>
    <cellStyle name="Followed Hyperlink" xfId="35515" builtinId="9" hidden="1"/>
    <cellStyle name="Followed Hyperlink" xfId="35507" builtinId="9" hidden="1"/>
    <cellStyle name="Followed Hyperlink" xfId="35497" builtinId="9" hidden="1"/>
    <cellStyle name="Followed Hyperlink" xfId="35489" builtinId="9" hidden="1"/>
    <cellStyle name="Followed Hyperlink" xfId="35481" builtinId="9" hidden="1"/>
    <cellStyle name="Followed Hyperlink" xfId="35473" builtinId="9" hidden="1"/>
    <cellStyle name="Followed Hyperlink" xfId="35465" builtinId="9" hidden="1"/>
    <cellStyle name="Followed Hyperlink" xfId="35460" builtinId="9" hidden="1"/>
    <cellStyle name="Followed Hyperlink" xfId="35478" builtinId="9" hidden="1"/>
    <cellStyle name="Followed Hyperlink" xfId="35494" builtinId="9" hidden="1"/>
    <cellStyle name="Followed Hyperlink" xfId="35456" builtinId="9" hidden="1"/>
    <cellStyle name="Followed Hyperlink" xfId="35448" builtinId="9" hidden="1"/>
    <cellStyle name="Followed Hyperlink" xfId="35440" builtinId="9" hidden="1"/>
    <cellStyle name="Followed Hyperlink" xfId="35435" builtinId="9" hidden="1"/>
    <cellStyle name="Followed Hyperlink" xfId="35431" builtinId="9" hidden="1"/>
    <cellStyle name="Followed Hyperlink" xfId="35427" builtinId="9" hidden="1"/>
    <cellStyle name="Followed Hyperlink" xfId="35423" builtinId="9" hidden="1"/>
    <cellStyle name="Followed Hyperlink" xfId="35419" builtinId="9" hidden="1"/>
    <cellStyle name="Followed Hyperlink" xfId="35410" builtinId="9" hidden="1"/>
    <cellStyle name="Followed Hyperlink" xfId="35413" builtinId="9" hidden="1"/>
    <cellStyle name="Followed Hyperlink" xfId="35397" builtinId="9" hidden="1"/>
    <cellStyle name="Followed Hyperlink" xfId="35389" builtinId="9" hidden="1"/>
    <cellStyle name="Followed Hyperlink" xfId="35381" builtinId="9" hidden="1"/>
    <cellStyle name="Followed Hyperlink" xfId="35371" builtinId="9" hidden="1"/>
    <cellStyle name="Followed Hyperlink" xfId="35363" builtinId="9" hidden="1"/>
    <cellStyle name="Followed Hyperlink" xfId="35355" builtinId="9" hidden="1"/>
    <cellStyle name="Followed Hyperlink" xfId="35347" builtinId="9" hidden="1"/>
    <cellStyle name="Followed Hyperlink" xfId="35339" builtinId="9" hidden="1"/>
    <cellStyle name="Followed Hyperlink" xfId="35334" builtinId="9" hidden="1"/>
    <cellStyle name="Followed Hyperlink" xfId="35352" builtinId="9" hidden="1"/>
    <cellStyle name="Followed Hyperlink" xfId="35368" builtinId="9" hidden="1"/>
    <cellStyle name="Followed Hyperlink" xfId="35330" builtinId="9" hidden="1"/>
    <cellStyle name="Followed Hyperlink" xfId="35322" builtinId="9" hidden="1"/>
    <cellStyle name="Followed Hyperlink" xfId="35314" builtinId="9" hidden="1"/>
    <cellStyle name="Followed Hyperlink" xfId="35309" builtinId="9" hidden="1"/>
    <cellStyle name="Followed Hyperlink" xfId="35305" builtinId="9" hidden="1"/>
    <cellStyle name="Followed Hyperlink" xfId="35301" builtinId="9" hidden="1"/>
    <cellStyle name="Followed Hyperlink" xfId="35297" builtinId="9" hidden="1"/>
    <cellStyle name="Followed Hyperlink" xfId="35293" builtinId="9" hidden="1"/>
    <cellStyle name="Followed Hyperlink" xfId="35284" builtinId="9" hidden="1"/>
    <cellStyle name="Followed Hyperlink" xfId="35287" builtinId="9" hidden="1"/>
    <cellStyle name="Followed Hyperlink" xfId="35271" builtinId="9" hidden="1"/>
    <cellStyle name="Followed Hyperlink" xfId="35263" builtinId="9" hidden="1"/>
    <cellStyle name="Followed Hyperlink" xfId="35255" builtinId="9" hidden="1"/>
    <cellStyle name="Followed Hyperlink" xfId="35245" builtinId="9" hidden="1"/>
    <cellStyle name="Followed Hyperlink" xfId="35237" builtinId="9" hidden="1"/>
    <cellStyle name="Followed Hyperlink" xfId="35229" builtinId="9" hidden="1"/>
    <cellStyle name="Followed Hyperlink" xfId="35221" builtinId="9" hidden="1"/>
    <cellStyle name="Followed Hyperlink" xfId="35213" builtinId="9" hidden="1"/>
    <cellStyle name="Followed Hyperlink" xfId="35208" builtinId="9" hidden="1"/>
    <cellStyle name="Followed Hyperlink" xfId="35226" builtinId="9" hidden="1"/>
    <cellStyle name="Followed Hyperlink" xfId="35242" builtinId="9" hidden="1"/>
    <cellStyle name="Followed Hyperlink" xfId="35204" builtinId="9" hidden="1"/>
    <cellStyle name="Followed Hyperlink" xfId="35196" builtinId="9" hidden="1"/>
    <cellStyle name="Followed Hyperlink" xfId="35188" builtinId="9" hidden="1"/>
    <cellStyle name="Followed Hyperlink" xfId="35183" builtinId="9" hidden="1"/>
    <cellStyle name="Followed Hyperlink" xfId="35179" builtinId="9" hidden="1"/>
    <cellStyle name="Followed Hyperlink" xfId="35175" builtinId="9" hidden="1"/>
    <cellStyle name="Followed Hyperlink" xfId="35171" builtinId="9" hidden="1"/>
    <cellStyle name="Followed Hyperlink" xfId="35167" builtinId="9" hidden="1"/>
    <cellStyle name="Followed Hyperlink" xfId="35158" builtinId="9" hidden="1"/>
    <cellStyle name="Followed Hyperlink" xfId="35161" builtinId="9" hidden="1"/>
    <cellStyle name="Followed Hyperlink" xfId="35145" builtinId="9" hidden="1"/>
    <cellStyle name="Followed Hyperlink" xfId="35137" builtinId="9" hidden="1"/>
    <cellStyle name="Followed Hyperlink" xfId="35129" builtinId="9" hidden="1"/>
    <cellStyle name="Followed Hyperlink" xfId="35119" builtinId="9" hidden="1"/>
    <cellStyle name="Followed Hyperlink" xfId="35111" builtinId="9" hidden="1"/>
    <cellStyle name="Followed Hyperlink" xfId="35103" builtinId="9" hidden="1"/>
    <cellStyle name="Followed Hyperlink" xfId="35095" builtinId="9" hidden="1"/>
    <cellStyle name="Followed Hyperlink" xfId="35087" builtinId="9" hidden="1"/>
    <cellStyle name="Followed Hyperlink" xfId="35082" builtinId="9" hidden="1"/>
    <cellStyle name="Followed Hyperlink" xfId="35100" builtinId="9" hidden="1"/>
    <cellStyle name="Followed Hyperlink" xfId="35116" builtinId="9" hidden="1"/>
    <cellStyle name="Followed Hyperlink" xfId="35078" builtinId="9" hidden="1"/>
    <cellStyle name="Followed Hyperlink" xfId="35070" builtinId="9" hidden="1"/>
    <cellStyle name="Followed Hyperlink" xfId="35062" builtinId="9" hidden="1"/>
    <cellStyle name="Followed Hyperlink" xfId="35057" builtinId="9" hidden="1"/>
    <cellStyle name="Followed Hyperlink" xfId="35053" builtinId="9" hidden="1"/>
    <cellStyle name="Followed Hyperlink" xfId="35049" builtinId="9" hidden="1"/>
    <cellStyle name="Followed Hyperlink" xfId="35045" builtinId="9" hidden="1"/>
    <cellStyle name="Followed Hyperlink" xfId="35041" builtinId="9" hidden="1"/>
    <cellStyle name="Followed Hyperlink" xfId="35032" builtinId="9" hidden="1"/>
    <cellStyle name="Followed Hyperlink" xfId="35035" builtinId="9" hidden="1"/>
    <cellStyle name="Followed Hyperlink" xfId="35019" builtinId="9" hidden="1"/>
    <cellStyle name="Followed Hyperlink" xfId="35011" builtinId="9" hidden="1"/>
    <cellStyle name="Followed Hyperlink" xfId="35003" builtinId="9" hidden="1"/>
    <cellStyle name="Followed Hyperlink" xfId="34993" builtinId="9" hidden="1"/>
    <cellStyle name="Followed Hyperlink" xfId="34985" builtinId="9" hidden="1"/>
    <cellStyle name="Followed Hyperlink" xfId="34977" builtinId="9" hidden="1"/>
    <cellStyle name="Followed Hyperlink" xfId="34969" builtinId="9" hidden="1"/>
    <cellStyle name="Followed Hyperlink" xfId="34961" builtinId="9" hidden="1"/>
    <cellStyle name="Followed Hyperlink" xfId="34956" builtinId="9" hidden="1"/>
    <cellStyle name="Followed Hyperlink" xfId="34974" builtinId="9" hidden="1"/>
    <cellStyle name="Followed Hyperlink" xfId="34990" builtinId="9" hidden="1"/>
    <cellStyle name="Followed Hyperlink" xfId="34952" builtinId="9" hidden="1"/>
    <cellStyle name="Followed Hyperlink" xfId="34944" builtinId="9" hidden="1"/>
    <cellStyle name="Followed Hyperlink" xfId="34936" builtinId="9" hidden="1"/>
    <cellStyle name="Followed Hyperlink" xfId="34931" builtinId="9" hidden="1"/>
    <cellStyle name="Followed Hyperlink" xfId="34927" builtinId="9" hidden="1"/>
    <cellStyle name="Followed Hyperlink" xfId="34923" builtinId="9" hidden="1"/>
    <cellStyle name="Followed Hyperlink" xfId="34919" builtinId="9" hidden="1"/>
    <cellStyle name="Followed Hyperlink" xfId="34915" builtinId="9" hidden="1"/>
    <cellStyle name="Followed Hyperlink" xfId="34906" builtinId="9" hidden="1"/>
    <cellStyle name="Followed Hyperlink" xfId="34909" builtinId="9" hidden="1"/>
    <cellStyle name="Followed Hyperlink" xfId="34893" builtinId="9" hidden="1"/>
    <cellStyle name="Followed Hyperlink" xfId="34885" builtinId="9" hidden="1"/>
    <cellStyle name="Followed Hyperlink" xfId="34877" builtinId="9" hidden="1"/>
    <cellStyle name="Followed Hyperlink" xfId="34867" builtinId="9" hidden="1"/>
    <cellStyle name="Followed Hyperlink" xfId="34859" builtinId="9" hidden="1"/>
    <cellStyle name="Followed Hyperlink" xfId="34851" builtinId="9" hidden="1"/>
    <cellStyle name="Followed Hyperlink" xfId="34843" builtinId="9" hidden="1"/>
    <cellStyle name="Followed Hyperlink" xfId="34835" builtinId="9" hidden="1"/>
    <cellStyle name="Followed Hyperlink" xfId="34830" builtinId="9" hidden="1"/>
    <cellStyle name="Followed Hyperlink" xfId="34848" builtinId="9" hidden="1"/>
    <cellStyle name="Followed Hyperlink" xfId="34864" builtinId="9" hidden="1"/>
    <cellStyle name="Followed Hyperlink" xfId="34826" builtinId="9" hidden="1"/>
    <cellStyle name="Followed Hyperlink" xfId="34818" builtinId="9" hidden="1"/>
    <cellStyle name="Followed Hyperlink" xfId="34810" builtinId="9" hidden="1"/>
    <cellStyle name="Followed Hyperlink" xfId="34805" builtinId="9" hidden="1"/>
    <cellStyle name="Followed Hyperlink" xfId="34801" builtinId="9" hidden="1"/>
    <cellStyle name="Followed Hyperlink" xfId="34797" builtinId="9" hidden="1"/>
    <cellStyle name="Followed Hyperlink" xfId="34793" builtinId="9" hidden="1"/>
    <cellStyle name="Followed Hyperlink" xfId="34789" builtinId="9" hidden="1"/>
    <cellStyle name="Followed Hyperlink" xfId="34780" builtinId="9" hidden="1"/>
    <cellStyle name="Followed Hyperlink" xfId="34783" builtinId="9" hidden="1"/>
    <cellStyle name="Followed Hyperlink" xfId="34767" builtinId="9" hidden="1"/>
    <cellStyle name="Followed Hyperlink" xfId="34759" builtinId="9" hidden="1"/>
    <cellStyle name="Followed Hyperlink" xfId="34751" builtinId="9" hidden="1"/>
    <cellStyle name="Followed Hyperlink" xfId="34741" builtinId="9" hidden="1"/>
    <cellStyle name="Followed Hyperlink" xfId="34733" builtinId="9" hidden="1"/>
    <cellStyle name="Followed Hyperlink" xfId="34725" builtinId="9" hidden="1"/>
    <cellStyle name="Followed Hyperlink" xfId="34717" builtinId="9" hidden="1"/>
    <cellStyle name="Followed Hyperlink" xfId="34709" builtinId="9" hidden="1"/>
    <cellStyle name="Followed Hyperlink" xfId="34704" builtinId="9" hidden="1"/>
    <cellStyle name="Followed Hyperlink" xfId="34722" builtinId="9" hidden="1"/>
    <cellStyle name="Followed Hyperlink" xfId="34738" builtinId="9" hidden="1"/>
    <cellStyle name="Followed Hyperlink" xfId="34700" builtinId="9" hidden="1"/>
    <cellStyle name="Followed Hyperlink" xfId="34692" builtinId="9" hidden="1"/>
    <cellStyle name="Followed Hyperlink" xfId="34684" builtinId="9" hidden="1"/>
    <cellStyle name="Followed Hyperlink" xfId="34679" builtinId="9" hidden="1"/>
    <cellStyle name="Followed Hyperlink" xfId="34675" builtinId="9" hidden="1"/>
    <cellStyle name="Followed Hyperlink" xfId="34671" builtinId="9" hidden="1"/>
    <cellStyle name="Followed Hyperlink" xfId="34667" builtinId="9" hidden="1"/>
    <cellStyle name="Followed Hyperlink" xfId="34663" builtinId="9" hidden="1"/>
    <cellStyle name="Followed Hyperlink" xfId="34654" builtinId="9" hidden="1"/>
    <cellStyle name="Followed Hyperlink" xfId="34657" builtinId="9" hidden="1"/>
    <cellStyle name="Followed Hyperlink" xfId="34641" builtinId="9" hidden="1"/>
    <cellStyle name="Followed Hyperlink" xfId="34633" builtinId="9" hidden="1"/>
    <cellStyle name="Followed Hyperlink" xfId="34625" builtinId="9" hidden="1"/>
    <cellStyle name="Followed Hyperlink" xfId="34615" builtinId="9" hidden="1"/>
    <cellStyle name="Followed Hyperlink" xfId="34607" builtinId="9" hidden="1"/>
    <cellStyle name="Followed Hyperlink" xfId="34599" builtinId="9" hidden="1"/>
    <cellStyle name="Followed Hyperlink" xfId="34591" builtinId="9" hidden="1"/>
    <cellStyle name="Followed Hyperlink" xfId="34583" builtinId="9" hidden="1"/>
    <cellStyle name="Followed Hyperlink" xfId="34578" builtinId="9" hidden="1"/>
    <cellStyle name="Followed Hyperlink" xfId="34596" builtinId="9" hidden="1"/>
    <cellStyle name="Followed Hyperlink" xfId="34612" builtinId="9" hidden="1"/>
    <cellStyle name="Followed Hyperlink" xfId="34574" builtinId="9" hidden="1"/>
    <cellStyle name="Followed Hyperlink" xfId="34566" builtinId="9" hidden="1"/>
    <cellStyle name="Followed Hyperlink" xfId="34558" builtinId="9" hidden="1"/>
    <cellStyle name="Followed Hyperlink" xfId="34553" builtinId="9" hidden="1"/>
    <cellStyle name="Followed Hyperlink" xfId="34549" builtinId="9" hidden="1"/>
    <cellStyle name="Followed Hyperlink" xfId="34545" builtinId="9" hidden="1"/>
    <cellStyle name="Followed Hyperlink" xfId="34541" builtinId="9" hidden="1"/>
    <cellStyle name="Followed Hyperlink" xfId="34537" builtinId="9" hidden="1"/>
    <cellStyle name="Followed Hyperlink" xfId="34528" builtinId="9" hidden="1"/>
    <cellStyle name="Followed Hyperlink" xfId="34531" builtinId="9" hidden="1"/>
    <cellStyle name="Followed Hyperlink" xfId="34515" builtinId="9" hidden="1"/>
    <cellStyle name="Followed Hyperlink" xfId="34507" builtinId="9" hidden="1"/>
    <cellStyle name="Followed Hyperlink" xfId="34499" builtinId="9" hidden="1"/>
    <cellStyle name="Followed Hyperlink" xfId="34489" builtinId="9" hidden="1"/>
    <cellStyle name="Followed Hyperlink" xfId="34481" builtinId="9" hidden="1"/>
    <cellStyle name="Followed Hyperlink" xfId="34473" builtinId="9" hidden="1"/>
    <cellStyle name="Followed Hyperlink" xfId="34465" builtinId="9" hidden="1"/>
    <cellStyle name="Followed Hyperlink" xfId="34457" builtinId="9" hidden="1"/>
    <cellStyle name="Followed Hyperlink" xfId="34452" builtinId="9" hidden="1"/>
    <cellStyle name="Followed Hyperlink" xfId="34470" builtinId="9" hidden="1"/>
    <cellStyle name="Followed Hyperlink" xfId="34486" builtinId="9" hidden="1"/>
    <cellStyle name="Followed Hyperlink" xfId="34448" builtinId="9" hidden="1"/>
    <cellStyle name="Followed Hyperlink" xfId="34440" builtinId="9" hidden="1"/>
    <cellStyle name="Followed Hyperlink" xfId="34432" builtinId="9" hidden="1"/>
    <cellStyle name="Followed Hyperlink" xfId="34427" builtinId="9" hidden="1"/>
    <cellStyle name="Followed Hyperlink" xfId="34423" builtinId="9" hidden="1"/>
    <cellStyle name="Followed Hyperlink" xfId="34419" builtinId="9" hidden="1"/>
    <cellStyle name="Followed Hyperlink" xfId="34415" builtinId="9" hidden="1"/>
    <cellStyle name="Followed Hyperlink" xfId="34411" builtinId="9" hidden="1"/>
    <cellStyle name="Followed Hyperlink" xfId="34402" builtinId="9" hidden="1"/>
    <cellStyle name="Followed Hyperlink" xfId="34405" builtinId="9" hidden="1"/>
    <cellStyle name="Followed Hyperlink" xfId="34389" builtinId="9" hidden="1"/>
    <cellStyle name="Followed Hyperlink" xfId="34381" builtinId="9" hidden="1"/>
    <cellStyle name="Followed Hyperlink" xfId="34373" builtinId="9" hidden="1"/>
    <cellStyle name="Followed Hyperlink" xfId="34363" builtinId="9" hidden="1"/>
    <cellStyle name="Followed Hyperlink" xfId="34355" builtinId="9" hidden="1"/>
    <cellStyle name="Followed Hyperlink" xfId="34347" builtinId="9" hidden="1"/>
    <cellStyle name="Followed Hyperlink" xfId="34339" builtinId="9" hidden="1"/>
    <cellStyle name="Followed Hyperlink" xfId="34331" builtinId="9" hidden="1"/>
    <cellStyle name="Followed Hyperlink" xfId="34326" builtinId="9" hidden="1"/>
    <cellStyle name="Followed Hyperlink" xfId="34344" builtinId="9" hidden="1"/>
    <cellStyle name="Followed Hyperlink" xfId="34360" builtinId="9" hidden="1"/>
    <cellStyle name="Followed Hyperlink" xfId="34322" builtinId="9" hidden="1"/>
    <cellStyle name="Followed Hyperlink" xfId="34314" builtinId="9" hidden="1"/>
    <cellStyle name="Followed Hyperlink" xfId="34306" builtinId="9" hidden="1"/>
    <cellStyle name="Followed Hyperlink" xfId="34301" builtinId="9" hidden="1"/>
    <cellStyle name="Followed Hyperlink" xfId="34297" builtinId="9" hidden="1"/>
    <cellStyle name="Followed Hyperlink" xfId="34293" builtinId="9" hidden="1"/>
    <cellStyle name="Followed Hyperlink" xfId="34289" builtinId="9" hidden="1"/>
    <cellStyle name="Followed Hyperlink" xfId="34285" builtinId="9" hidden="1"/>
    <cellStyle name="Followed Hyperlink" xfId="34276" builtinId="9" hidden="1"/>
    <cellStyle name="Followed Hyperlink" xfId="34279" builtinId="9" hidden="1"/>
    <cellStyle name="Followed Hyperlink" xfId="34263" builtinId="9" hidden="1"/>
    <cellStyle name="Followed Hyperlink" xfId="34255" builtinId="9" hidden="1"/>
    <cellStyle name="Followed Hyperlink" xfId="34247" builtinId="9" hidden="1"/>
    <cellStyle name="Followed Hyperlink" xfId="34237" builtinId="9" hidden="1"/>
    <cellStyle name="Followed Hyperlink" xfId="34229" builtinId="9" hidden="1"/>
    <cellStyle name="Followed Hyperlink" xfId="34221" builtinId="9" hidden="1"/>
    <cellStyle name="Followed Hyperlink" xfId="34213" builtinId="9" hidden="1"/>
    <cellStyle name="Followed Hyperlink" xfId="34205" builtinId="9" hidden="1"/>
    <cellStyle name="Followed Hyperlink" xfId="34200" builtinId="9" hidden="1"/>
    <cellStyle name="Followed Hyperlink" xfId="34218" builtinId="9" hidden="1"/>
    <cellStyle name="Followed Hyperlink" xfId="34234" builtinId="9" hidden="1"/>
    <cellStyle name="Followed Hyperlink" xfId="34196" builtinId="9" hidden="1"/>
    <cellStyle name="Followed Hyperlink" xfId="34188" builtinId="9" hidden="1"/>
    <cellStyle name="Followed Hyperlink" xfId="34180" builtinId="9" hidden="1"/>
    <cellStyle name="Followed Hyperlink" xfId="34175" builtinId="9" hidden="1"/>
    <cellStyle name="Followed Hyperlink" xfId="34171" builtinId="9" hidden="1"/>
    <cellStyle name="Followed Hyperlink" xfId="34167" builtinId="9" hidden="1"/>
    <cellStyle name="Followed Hyperlink" xfId="34163" builtinId="9" hidden="1"/>
    <cellStyle name="Followed Hyperlink" xfId="34159" builtinId="9" hidden="1"/>
    <cellStyle name="Followed Hyperlink" xfId="34150" builtinId="9" hidden="1"/>
    <cellStyle name="Followed Hyperlink" xfId="34153" builtinId="9" hidden="1"/>
    <cellStyle name="Followed Hyperlink" xfId="34137" builtinId="9" hidden="1"/>
    <cellStyle name="Followed Hyperlink" xfId="34129" builtinId="9" hidden="1"/>
    <cellStyle name="Followed Hyperlink" xfId="34121" builtinId="9" hidden="1"/>
    <cellStyle name="Followed Hyperlink" xfId="34111" builtinId="9" hidden="1"/>
    <cellStyle name="Followed Hyperlink" xfId="34103" builtinId="9" hidden="1"/>
    <cellStyle name="Followed Hyperlink" xfId="34095" builtinId="9" hidden="1"/>
    <cellStyle name="Followed Hyperlink" xfId="34087" builtinId="9" hidden="1"/>
    <cellStyle name="Followed Hyperlink" xfId="34079" builtinId="9" hidden="1"/>
    <cellStyle name="Followed Hyperlink" xfId="34074" builtinId="9" hidden="1"/>
    <cellStyle name="Followed Hyperlink" xfId="34092" builtinId="9" hidden="1"/>
    <cellStyle name="Followed Hyperlink" xfId="34108" builtinId="9" hidden="1"/>
    <cellStyle name="Followed Hyperlink" xfId="34070" builtinId="9" hidden="1"/>
    <cellStyle name="Followed Hyperlink" xfId="34062" builtinId="9" hidden="1"/>
    <cellStyle name="Followed Hyperlink" xfId="34054" builtinId="9" hidden="1"/>
    <cellStyle name="Followed Hyperlink" xfId="34049" builtinId="9" hidden="1"/>
    <cellStyle name="Followed Hyperlink" xfId="34045" builtinId="9" hidden="1"/>
    <cellStyle name="Followed Hyperlink" xfId="34041" builtinId="9" hidden="1"/>
    <cellStyle name="Followed Hyperlink" xfId="34037" builtinId="9" hidden="1"/>
    <cellStyle name="Followed Hyperlink" xfId="34033" builtinId="9" hidden="1"/>
    <cellStyle name="Followed Hyperlink" xfId="34024" builtinId="9" hidden="1"/>
    <cellStyle name="Followed Hyperlink" xfId="34027" builtinId="9" hidden="1"/>
    <cellStyle name="Followed Hyperlink" xfId="34011" builtinId="9" hidden="1"/>
    <cellStyle name="Followed Hyperlink" xfId="34003" builtinId="9" hidden="1"/>
    <cellStyle name="Followed Hyperlink" xfId="33995" builtinId="9" hidden="1"/>
    <cellStyle name="Followed Hyperlink" xfId="33985" builtinId="9" hidden="1"/>
    <cellStyle name="Followed Hyperlink" xfId="33977" builtinId="9" hidden="1"/>
    <cellStyle name="Followed Hyperlink" xfId="33969" builtinId="9" hidden="1"/>
    <cellStyle name="Followed Hyperlink" xfId="33961" builtinId="9" hidden="1"/>
    <cellStyle name="Followed Hyperlink" xfId="33953" builtinId="9" hidden="1"/>
    <cellStyle name="Followed Hyperlink" xfId="33948" builtinId="9" hidden="1"/>
    <cellStyle name="Followed Hyperlink" xfId="33966" builtinId="9" hidden="1"/>
    <cellStyle name="Followed Hyperlink" xfId="33982" builtinId="9" hidden="1"/>
    <cellStyle name="Followed Hyperlink" xfId="33944" builtinId="9" hidden="1"/>
    <cellStyle name="Followed Hyperlink" xfId="33936" builtinId="9" hidden="1"/>
    <cellStyle name="Followed Hyperlink" xfId="33928" builtinId="9" hidden="1"/>
    <cellStyle name="Followed Hyperlink" xfId="33923" builtinId="9" hidden="1"/>
    <cellStyle name="Followed Hyperlink" xfId="33919" builtinId="9" hidden="1"/>
    <cellStyle name="Followed Hyperlink" xfId="33915" builtinId="9" hidden="1"/>
    <cellStyle name="Followed Hyperlink" xfId="33911" builtinId="9" hidden="1"/>
    <cellStyle name="Followed Hyperlink" xfId="33907" builtinId="9" hidden="1"/>
    <cellStyle name="Followed Hyperlink" xfId="33898" builtinId="9" hidden="1"/>
    <cellStyle name="Followed Hyperlink" xfId="33901" builtinId="9" hidden="1"/>
    <cellStyle name="Followed Hyperlink" xfId="33885" builtinId="9" hidden="1"/>
    <cellStyle name="Followed Hyperlink" xfId="33877" builtinId="9" hidden="1"/>
    <cellStyle name="Followed Hyperlink" xfId="33869" builtinId="9" hidden="1"/>
    <cellStyle name="Followed Hyperlink" xfId="33859" builtinId="9" hidden="1"/>
    <cellStyle name="Followed Hyperlink" xfId="33851" builtinId="9" hidden="1"/>
    <cellStyle name="Followed Hyperlink" xfId="33843" builtinId="9" hidden="1"/>
    <cellStyle name="Followed Hyperlink" xfId="33835" builtinId="9" hidden="1"/>
    <cellStyle name="Followed Hyperlink" xfId="33827" builtinId="9" hidden="1"/>
    <cellStyle name="Followed Hyperlink" xfId="33822" builtinId="9" hidden="1"/>
    <cellStyle name="Followed Hyperlink" xfId="33840" builtinId="9" hidden="1"/>
    <cellStyle name="Followed Hyperlink" xfId="33856" builtinId="9" hidden="1"/>
    <cellStyle name="Followed Hyperlink" xfId="33818" builtinId="9" hidden="1"/>
    <cellStyle name="Followed Hyperlink" xfId="33810" builtinId="9" hidden="1"/>
    <cellStyle name="Followed Hyperlink" xfId="33802" builtinId="9" hidden="1"/>
    <cellStyle name="Followed Hyperlink" xfId="33797" builtinId="9" hidden="1"/>
    <cellStyle name="Followed Hyperlink" xfId="33793" builtinId="9" hidden="1"/>
    <cellStyle name="Followed Hyperlink" xfId="33789" builtinId="9" hidden="1"/>
    <cellStyle name="Followed Hyperlink" xfId="33785" builtinId="9" hidden="1"/>
    <cellStyle name="Followed Hyperlink" xfId="33781" builtinId="9" hidden="1"/>
    <cellStyle name="Followed Hyperlink" xfId="33772" builtinId="9" hidden="1"/>
    <cellStyle name="Followed Hyperlink" xfId="33775" builtinId="9" hidden="1"/>
    <cellStyle name="Followed Hyperlink" xfId="33759" builtinId="9" hidden="1"/>
    <cellStyle name="Followed Hyperlink" xfId="33751" builtinId="9" hidden="1"/>
    <cellStyle name="Followed Hyperlink" xfId="33743" builtinId="9" hidden="1"/>
    <cellStyle name="Followed Hyperlink" xfId="33733" builtinId="9" hidden="1"/>
    <cellStyle name="Followed Hyperlink" xfId="33725" builtinId="9" hidden="1"/>
    <cellStyle name="Followed Hyperlink" xfId="33717" builtinId="9" hidden="1"/>
    <cellStyle name="Followed Hyperlink" xfId="33709" builtinId="9" hidden="1"/>
    <cellStyle name="Followed Hyperlink" xfId="33701" builtinId="9" hidden="1"/>
    <cellStyle name="Followed Hyperlink" xfId="33696" builtinId="9" hidden="1"/>
    <cellStyle name="Followed Hyperlink" xfId="33714" builtinId="9" hidden="1"/>
    <cellStyle name="Followed Hyperlink" xfId="33730" builtinId="9" hidden="1"/>
    <cellStyle name="Followed Hyperlink" xfId="33692" builtinId="9" hidden="1"/>
    <cellStyle name="Followed Hyperlink" xfId="33684" builtinId="9" hidden="1"/>
    <cellStyle name="Followed Hyperlink" xfId="33676" builtinId="9" hidden="1"/>
    <cellStyle name="Followed Hyperlink" xfId="33671" builtinId="9" hidden="1"/>
    <cellStyle name="Followed Hyperlink" xfId="33667" builtinId="9" hidden="1"/>
    <cellStyle name="Followed Hyperlink" xfId="33663" builtinId="9" hidden="1"/>
    <cellStyle name="Followed Hyperlink" xfId="33659" builtinId="9" hidden="1"/>
    <cellStyle name="Followed Hyperlink" xfId="33655" builtinId="9" hidden="1"/>
    <cellStyle name="Followed Hyperlink" xfId="33646" builtinId="9" hidden="1"/>
    <cellStyle name="Followed Hyperlink" xfId="33649" builtinId="9" hidden="1"/>
    <cellStyle name="Followed Hyperlink" xfId="33633" builtinId="9" hidden="1"/>
    <cellStyle name="Followed Hyperlink" xfId="33625" builtinId="9" hidden="1"/>
    <cellStyle name="Followed Hyperlink" xfId="33617" builtinId="9" hidden="1"/>
    <cellStyle name="Followed Hyperlink" xfId="33607" builtinId="9" hidden="1"/>
    <cellStyle name="Followed Hyperlink" xfId="33599" builtinId="9" hidden="1"/>
    <cellStyle name="Followed Hyperlink" xfId="33591" builtinId="9" hidden="1"/>
    <cellStyle name="Followed Hyperlink" xfId="33583" builtinId="9" hidden="1"/>
    <cellStyle name="Followed Hyperlink" xfId="33575" builtinId="9" hidden="1"/>
    <cellStyle name="Followed Hyperlink" xfId="33570" builtinId="9" hidden="1"/>
    <cellStyle name="Followed Hyperlink" xfId="33588" builtinId="9" hidden="1"/>
    <cellStyle name="Followed Hyperlink" xfId="33604" builtinId="9" hidden="1"/>
    <cellStyle name="Followed Hyperlink" xfId="33566" builtinId="9" hidden="1"/>
    <cellStyle name="Followed Hyperlink" xfId="33558" builtinId="9" hidden="1"/>
    <cellStyle name="Followed Hyperlink" xfId="33550" builtinId="9" hidden="1"/>
    <cellStyle name="Followed Hyperlink" xfId="33545" builtinId="9" hidden="1"/>
    <cellStyle name="Followed Hyperlink" xfId="33541" builtinId="9" hidden="1"/>
    <cellStyle name="Followed Hyperlink" xfId="33537" builtinId="9" hidden="1"/>
    <cellStyle name="Followed Hyperlink" xfId="33533" builtinId="9" hidden="1"/>
    <cellStyle name="Followed Hyperlink" xfId="33529" builtinId="9" hidden="1"/>
    <cellStyle name="Followed Hyperlink" xfId="33520" builtinId="9" hidden="1"/>
    <cellStyle name="Followed Hyperlink" xfId="33523" builtinId="9" hidden="1"/>
    <cellStyle name="Followed Hyperlink" xfId="33507" builtinId="9" hidden="1"/>
    <cellStyle name="Followed Hyperlink" xfId="33499" builtinId="9" hidden="1"/>
    <cellStyle name="Followed Hyperlink" xfId="33491" builtinId="9" hidden="1"/>
    <cellStyle name="Followed Hyperlink" xfId="33481" builtinId="9" hidden="1"/>
    <cellStyle name="Followed Hyperlink" xfId="33473" builtinId="9" hidden="1"/>
    <cellStyle name="Followed Hyperlink" xfId="33465" builtinId="9" hidden="1"/>
    <cellStyle name="Followed Hyperlink" xfId="33457" builtinId="9" hidden="1"/>
    <cellStyle name="Followed Hyperlink" xfId="33449" builtinId="9" hidden="1"/>
    <cellStyle name="Followed Hyperlink" xfId="33444" builtinId="9" hidden="1"/>
    <cellStyle name="Followed Hyperlink" xfId="33462" builtinId="9" hidden="1"/>
    <cellStyle name="Followed Hyperlink" xfId="33478" builtinId="9" hidden="1"/>
    <cellStyle name="Followed Hyperlink" xfId="33440" builtinId="9" hidden="1"/>
    <cellStyle name="Followed Hyperlink" xfId="33432" builtinId="9" hidden="1"/>
    <cellStyle name="Followed Hyperlink" xfId="33424" builtinId="9" hidden="1"/>
    <cellStyle name="Followed Hyperlink" xfId="33419" builtinId="9" hidden="1"/>
    <cellStyle name="Followed Hyperlink" xfId="33415" builtinId="9" hidden="1"/>
    <cellStyle name="Followed Hyperlink" xfId="33411" builtinId="9" hidden="1"/>
    <cellStyle name="Followed Hyperlink" xfId="33407" builtinId="9" hidden="1"/>
    <cellStyle name="Followed Hyperlink" xfId="33403" builtinId="9" hidden="1"/>
    <cellStyle name="Followed Hyperlink" xfId="33394" builtinId="9" hidden="1"/>
    <cellStyle name="Followed Hyperlink" xfId="33397" builtinId="9" hidden="1"/>
    <cellStyle name="Followed Hyperlink" xfId="33381" builtinId="9" hidden="1"/>
    <cellStyle name="Followed Hyperlink" xfId="33373" builtinId="9" hidden="1"/>
    <cellStyle name="Followed Hyperlink" xfId="33365" builtinId="9" hidden="1"/>
    <cellStyle name="Followed Hyperlink" xfId="33355" builtinId="9" hidden="1"/>
    <cellStyle name="Followed Hyperlink" xfId="33347" builtinId="9" hidden="1"/>
    <cellStyle name="Followed Hyperlink" xfId="33339" builtinId="9" hidden="1"/>
    <cellStyle name="Followed Hyperlink" xfId="33331" builtinId="9" hidden="1"/>
    <cellStyle name="Followed Hyperlink" xfId="33323" builtinId="9" hidden="1"/>
    <cellStyle name="Followed Hyperlink" xfId="33318" builtinId="9" hidden="1"/>
    <cellStyle name="Followed Hyperlink" xfId="33336" builtinId="9" hidden="1"/>
    <cellStyle name="Followed Hyperlink" xfId="33352" builtinId="9" hidden="1"/>
    <cellStyle name="Followed Hyperlink" xfId="33314" builtinId="9" hidden="1"/>
    <cellStyle name="Followed Hyperlink" xfId="33306" builtinId="9" hidden="1"/>
    <cellStyle name="Followed Hyperlink" xfId="33298" builtinId="9" hidden="1"/>
    <cellStyle name="Followed Hyperlink" xfId="33293" builtinId="9" hidden="1"/>
    <cellStyle name="Followed Hyperlink" xfId="33289" builtinId="9" hidden="1"/>
    <cellStyle name="Followed Hyperlink" xfId="33285" builtinId="9" hidden="1"/>
    <cellStyle name="Followed Hyperlink" xfId="33281" builtinId="9" hidden="1"/>
    <cellStyle name="Followed Hyperlink" xfId="33277" builtinId="9" hidden="1"/>
    <cellStyle name="Followed Hyperlink" xfId="33268" builtinId="9" hidden="1"/>
    <cellStyle name="Followed Hyperlink" xfId="33271" builtinId="9" hidden="1"/>
    <cellStyle name="Followed Hyperlink" xfId="33255" builtinId="9" hidden="1"/>
    <cellStyle name="Followed Hyperlink" xfId="33247" builtinId="9" hidden="1"/>
    <cellStyle name="Followed Hyperlink" xfId="33239" builtinId="9" hidden="1"/>
    <cellStyle name="Followed Hyperlink" xfId="33229" builtinId="9" hidden="1"/>
    <cellStyle name="Followed Hyperlink" xfId="33221" builtinId="9" hidden="1"/>
    <cellStyle name="Followed Hyperlink" xfId="33213" builtinId="9" hidden="1"/>
    <cellStyle name="Followed Hyperlink" xfId="33205" builtinId="9" hidden="1"/>
    <cellStyle name="Followed Hyperlink" xfId="33197" builtinId="9" hidden="1"/>
    <cellStyle name="Followed Hyperlink" xfId="33192" builtinId="9" hidden="1"/>
    <cellStyle name="Followed Hyperlink" xfId="33210" builtinId="9" hidden="1"/>
    <cellStyle name="Followed Hyperlink" xfId="33226" builtinId="9" hidden="1"/>
    <cellStyle name="Followed Hyperlink" xfId="33188" builtinId="9" hidden="1"/>
    <cellStyle name="Followed Hyperlink" xfId="33180" builtinId="9" hidden="1"/>
    <cellStyle name="Followed Hyperlink" xfId="33172" builtinId="9" hidden="1"/>
    <cellStyle name="Followed Hyperlink" xfId="33167" builtinId="9" hidden="1"/>
    <cellStyle name="Followed Hyperlink" xfId="33163" builtinId="9" hidden="1"/>
    <cellStyle name="Followed Hyperlink" xfId="33159" builtinId="9" hidden="1"/>
    <cellStyle name="Followed Hyperlink" xfId="33155" builtinId="9" hidden="1"/>
    <cellStyle name="Followed Hyperlink" xfId="33151" builtinId="9" hidden="1"/>
    <cellStyle name="Followed Hyperlink" xfId="33142" builtinId="9" hidden="1"/>
    <cellStyle name="Followed Hyperlink" xfId="33145" builtinId="9" hidden="1"/>
    <cellStyle name="Followed Hyperlink" xfId="33129" builtinId="9" hidden="1"/>
    <cellStyle name="Followed Hyperlink" xfId="33121" builtinId="9" hidden="1"/>
    <cellStyle name="Followed Hyperlink" xfId="33113" builtinId="9" hidden="1"/>
    <cellStyle name="Followed Hyperlink" xfId="33103" builtinId="9" hidden="1"/>
    <cellStyle name="Followed Hyperlink" xfId="33095" builtinId="9" hidden="1"/>
    <cellStyle name="Followed Hyperlink" xfId="33087" builtinId="9" hidden="1"/>
    <cellStyle name="Followed Hyperlink" xfId="33079" builtinId="9" hidden="1"/>
    <cellStyle name="Followed Hyperlink" xfId="33071" builtinId="9" hidden="1"/>
    <cellStyle name="Followed Hyperlink" xfId="33066" builtinId="9" hidden="1"/>
    <cellStyle name="Followed Hyperlink" xfId="33084" builtinId="9" hidden="1"/>
    <cellStyle name="Followed Hyperlink" xfId="33100" builtinId="9" hidden="1"/>
    <cellStyle name="Followed Hyperlink" xfId="33062" builtinId="9" hidden="1"/>
    <cellStyle name="Followed Hyperlink" xfId="33054" builtinId="9" hidden="1"/>
    <cellStyle name="Followed Hyperlink" xfId="33046" builtinId="9" hidden="1"/>
    <cellStyle name="Followed Hyperlink" xfId="33041" builtinId="9" hidden="1"/>
    <cellStyle name="Followed Hyperlink" xfId="33037" builtinId="9" hidden="1"/>
    <cellStyle name="Followed Hyperlink" xfId="33033" builtinId="9" hidden="1"/>
    <cellStyle name="Followed Hyperlink" xfId="33029" builtinId="9" hidden="1"/>
    <cellStyle name="Followed Hyperlink" xfId="33025" builtinId="9" hidden="1"/>
    <cellStyle name="Followed Hyperlink" xfId="33016" builtinId="9" hidden="1"/>
    <cellStyle name="Followed Hyperlink" xfId="33019" builtinId="9" hidden="1"/>
    <cellStyle name="Followed Hyperlink" xfId="33003" builtinId="9" hidden="1"/>
    <cellStyle name="Followed Hyperlink" xfId="32995" builtinId="9" hidden="1"/>
    <cellStyle name="Followed Hyperlink" xfId="32987" builtinId="9" hidden="1"/>
    <cellStyle name="Followed Hyperlink" xfId="32977" builtinId="9" hidden="1"/>
    <cellStyle name="Followed Hyperlink" xfId="32969" builtinId="9" hidden="1"/>
    <cellStyle name="Followed Hyperlink" xfId="32961" builtinId="9" hidden="1"/>
    <cellStyle name="Followed Hyperlink" xfId="32953" builtinId="9" hidden="1"/>
    <cellStyle name="Followed Hyperlink" xfId="32945" builtinId="9" hidden="1"/>
    <cellStyle name="Followed Hyperlink" xfId="32940" builtinId="9" hidden="1"/>
    <cellStyle name="Followed Hyperlink" xfId="32958" builtinId="9" hidden="1"/>
    <cellStyle name="Followed Hyperlink" xfId="32974" builtinId="9" hidden="1"/>
    <cellStyle name="Followed Hyperlink" xfId="32936" builtinId="9" hidden="1"/>
    <cellStyle name="Followed Hyperlink" xfId="32928" builtinId="9" hidden="1"/>
    <cellStyle name="Followed Hyperlink" xfId="32920" builtinId="9" hidden="1"/>
    <cellStyle name="Followed Hyperlink" xfId="32915" builtinId="9" hidden="1"/>
    <cellStyle name="Followed Hyperlink" xfId="32911" builtinId="9" hidden="1"/>
    <cellStyle name="Followed Hyperlink" xfId="32907" builtinId="9" hidden="1"/>
    <cellStyle name="Followed Hyperlink" xfId="32903" builtinId="9" hidden="1"/>
    <cellStyle name="Followed Hyperlink" xfId="32899" builtinId="9" hidden="1"/>
    <cellStyle name="Followed Hyperlink" xfId="32890" builtinId="9" hidden="1"/>
    <cellStyle name="Followed Hyperlink" xfId="32893" builtinId="9" hidden="1"/>
    <cellStyle name="Followed Hyperlink" xfId="32877" builtinId="9" hidden="1"/>
    <cellStyle name="Followed Hyperlink" xfId="32869" builtinId="9" hidden="1"/>
    <cellStyle name="Followed Hyperlink" xfId="32861" builtinId="9" hidden="1"/>
    <cellStyle name="Followed Hyperlink" xfId="32851" builtinId="9" hidden="1"/>
    <cellStyle name="Followed Hyperlink" xfId="32843" builtinId="9" hidden="1"/>
    <cellStyle name="Followed Hyperlink" xfId="32835" builtinId="9" hidden="1"/>
    <cellStyle name="Followed Hyperlink" xfId="32827" builtinId="9" hidden="1"/>
    <cellStyle name="Followed Hyperlink" xfId="32819" builtinId="9" hidden="1"/>
    <cellStyle name="Followed Hyperlink" xfId="32814" builtinId="9" hidden="1"/>
    <cellStyle name="Followed Hyperlink" xfId="32832" builtinId="9" hidden="1"/>
    <cellStyle name="Followed Hyperlink" xfId="32848" builtinId="9" hidden="1"/>
    <cellStyle name="Followed Hyperlink" xfId="32810" builtinId="9" hidden="1"/>
    <cellStyle name="Followed Hyperlink" xfId="32802" builtinId="9" hidden="1"/>
    <cellStyle name="Followed Hyperlink" xfId="32794" builtinId="9" hidden="1"/>
    <cellStyle name="Followed Hyperlink" xfId="32789" builtinId="9" hidden="1"/>
    <cellStyle name="Followed Hyperlink" xfId="32785" builtinId="9" hidden="1"/>
    <cellStyle name="Followed Hyperlink" xfId="32781" builtinId="9" hidden="1"/>
    <cellStyle name="Followed Hyperlink" xfId="32777" builtinId="9" hidden="1"/>
    <cellStyle name="Followed Hyperlink" xfId="32773" builtinId="9" hidden="1"/>
    <cellStyle name="Followed Hyperlink" xfId="32764" builtinId="9" hidden="1"/>
    <cellStyle name="Followed Hyperlink" xfId="32767" builtinId="9" hidden="1"/>
    <cellStyle name="Followed Hyperlink" xfId="32751" builtinId="9" hidden="1"/>
    <cellStyle name="Followed Hyperlink" xfId="32743" builtinId="9" hidden="1"/>
    <cellStyle name="Followed Hyperlink" xfId="32735" builtinId="9" hidden="1"/>
    <cellStyle name="Followed Hyperlink" xfId="32725" builtinId="9" hidden="1"/>
    <cellStyle name="Followed Hyperlink" xfId="32717" builtinId="9" hidden="1"/>
    <cellStyle name="Followed Hyperlink" xfId="32709" builtinId="9" hidden="1"/>
    <cellStyle name="Followed Hyperlink" xfId="32701" builtinId="9" hidden="1"/>
    <cellStyle name="Followed Hyperlink" xfId="32693" builtinId="9" hidden="1"/>
    <cellStyle name="Followed Hyperlink" xfId="32688" builtinId="9" hidden="1"/>
    <cellStyle name="Followed Hyperlink" xfId="32706" builtinId="9" hidden="1"/>
    <cellStyle name="Followed Hyperlink" xfId="32722" builtinId="9" hidden="1"/>
    <cellStyle name="Followed Hyperlink" xfId="32684" builtinId="9" hidden="1"/>
    <cellStyle name="Followed Hyperlink" xfId="32676" builtinId="9" hidden="1"/>
    <cellStyle name="Followed Hyperlink" xfId="32668" builtinId="9" hidden="1"/>
    <cellStyle name="Followed Hyperlink" xfId="32663" builtinId="9" hidden="1"/>
    <cellStyle name="Followed Hyperlink" xfId="32659" builtinId="9" hidden="1"/>
    <cellStyle name="Followed Hyperlink" xfId="32655" builtinId="9" hidden="1"/>
    <cellStyle name="Followed Hyperlink" xfId="32651" builtinId="9" hidden="1"/>
    <cellStyle name="Followed Hyperlink" xfId="32647" builtinId="9" hidden="1"/>
    <cellStyle name="Followed Hyperlink" xfId="32638" builtinId="9" hidden="1"/>
    <cellStyle name="Followed Hyperlink" xfId="32641" builtinId="9" hidden="1"/>
    <cellStyle name="Followed Hyperlink" xfId="32625" builtinId="9" hidden="1"/>
    <cellStyle name="Followed Hyperlink" xfId="32617" builtinId="9" hidden="1"/>
    <cellStyle name="Followed Hyperlink" xfId="32609" builtinId="9" hidden="1"/>
    <cellStyle name="Followed Hyperlink" xfId="32599" builtinId="9" hidden="1"/>
    <cellStyle name="Followed Hyperlink" xfId="32591" builtinId="9" hidden="1"/>
    <cellStyle name="Followed Hyperlink" xfId="32583" builtinId="9" hidden="1"/>
    <cellStyle name="Followed Hyperlink" xfId="32575" builtinId="9" hidden="1"/>
    <cellStyle name="Followed Hyperlink" xfId="32567" builtinId="9" hidden="1"/>
    <cellStyle name="Followed Hyperlink" xfId="32562" builtinId="9" hidden="1"/>
    <cellStyle name="Followed Hyperlink" xfId="32580" builtinId="9" hidden="1"/>
    <cellStyle name="Followed Hyperlink" xfId="32596" builtinId="9" hidden="1"/>
    <cellStyle name="Followed Hyperlink" xfId="32558" builtinId="9" hidden="1"/>
    <cellStyle name="Followed Hyperlink" xfId="32550" builtinId="9" hidden="1"/>
    <cellStyle name="Followed Hyperlink" xfId="32542" builtinId="9" hidden="1"/>
    <cellStyle name="Followed Hyperlink" xfId="32537" builtinId="9" hidden="1"/>
    <cellStyle name="Followed Hyperlink" xfId="32533" builtinId="9" hidden="1"/>
    <cellStyle name="Followed Hyperlink" xfId="32529" builtinId="9" hidden="1"/>
    <cellStyle name="Followed Hyperlink" xfId="32525" builtinId="9" hidden="1"/>
    <cellStyle name="Followed Hyperlink" xfId="32521" builtinId="9" hidden="1"/>
    <cellStyle name="Followed Hyperlink" xfId="32512" builtinId="9" hidden="1"/>
    <cellStyle name="Followed Hyperlink" xfId="32515" builtinId="9" hidden="1"/>
    <cellStyle name="Followed Hyperlink" xfId="32499" builtinId="9" hidden="1"/>
    <cellStyle name="Followed Hyperlink" xfId="32491" builtinId="9" hidden="1"/>
    <cellStyle name="Followed Hyperlink" xfId="32483" builtinId="9" hidden="1"/>
    <cellStyle name="Followed Hyperlink" xfId="32473" builtinId="9" hidden="1"/>
    <cellStyle name="Followed Hyperlink" xfId="32465" builtinId="9" hidden="1"/>
    <cellStyle name="Followed Hyperlink" xfId="32457" builtinId="9" hidden="1"/>
    <cellStyle name="Followed Hyperlink" xfId="32449" builtinId="9" hidden="1"/>
    <cellStyle name="Followed Hyperlink" xfId="32441" builtinId="9" hidden="1"/>
    <cellStyle name="Followed Hyperlink" xfId="32436" builtinId="9" hidden="1"/>
    <cellStyle name="Followed Hyperlink" xfId="32454" builtinId="9" hidden="1"/>
    <cellStyle name="Followed Hyperlink" xfId="32470" builtinId="9" hidden="1"/>
    <cellStyle name="Followed Hyperlink" xfId="32432" builtinId="9" hidden="1"/>
    <cellStyle name="Followed Hyperlink" xfId="32424" builtinId="9" hidden="1"/>
    <cellStyle name="Followed Hyperlink" xfId="32416" builtinId="9" hidden="1"/>
    <cellStyle name="Followed Hyperlink" xfId="32411" builtinId="9" hidden="1"/>
    <cellStyle name="Followed Hyperlink" xfId="32407" builtinId="9" hidden="1"/>
    <cellStyle name="Followed Hyperlink" xfId="32403" builtinId="9" hidden="1"/>
    <cellStyle name="Followed Hyperlink" xfId="32399" builtinId="9" hidden="1"/>
    <cellStyle name="Followed Hyperlink" xfId="32395" builtinId="9" hidden="1"/>
    <cellStyle name="Followed Hyperlink" xfId="32386" builtinId="9" hidden="1"/>
    <cellStyle name="Followed Hyperlink" xfId="32389" builtinId="9" hidden="1"/>
    <cellStyle name="Followed Hyperlink" xfId="32373" builtinId="9" hidden="1"/>
    <cellStyle name="Followed Hyperlink" xfId="32365" builtinId="9" hidden="1"/>
    <cellStyle name="Followed Hyperlink" xfId="32357" builtinId="9" hidden="1"/>
    <cellStyle name="Followed Hyperlink" xfId="32347" builtinId="9" hidden="1"/>
    <cellStyle name="Followed Hyperlink" xfId="32339" builtinId="9" hidden="1"/>
    <cellStyle name="Followed Hyperlink" xfId="32331" builtinId="9" hidden="1"/>
    <cellStyle name="Followed Hyperlink" xfId="32323" builtinId="9" hidden="1"/>
    <cellStyle name="Followed Hyperlink" xfId="32315" builtinId="9" hidden="1"/>
    <cellStyle name="Followed Hyperlink" xfId="32310" builtinId="9" hidden="1"/>
    <cellStyle name="Followed Hyperlink" xfId="32328" builtinId="9" hidden="1"/>
    <cellStyle name="Followed Hyperlink" xfId="32344" builtinId="9" hidden="1"/>
    <cellStyle name="Followed Hyperlink" xfId="32306" builtinId="9" hidden="1"/>
    <cellStyle name="Followed Hyperlink" xfId="32298" builtinId="9" hidden="1"/>
    <cellStyle name="Followed Hyperlink" xfId="32290" builtinId="9" hidden="1"/>
    <cellStyle name="Followed Hyperlink" xfId="32285" builtinId="9" hidden="1"/>
    <cellStyle name="Followed Hyperlink" xfId="32281" builtinId="9" hidden="1"/>
    <cellStyle name="Followed Hyperlink" xfId="32277" builtinId="9" hidden="1"/>
    <cellStyle name="Followed Hyperlink" xfId="32273" builtinId="9" hidden="1"/>
    <cellStyle name="Followed Hyperlink" xfId="32269" builtinId="9" hidden="1"/>
    <cellStyle name="Followed Hyperlink" xfId="32260" builtinId="9" hidden="1"/>
    <cellStyle name="Followed Hyperlink" xfId="32263" builtinId="9" hidden="1"/>
    <cellStyle name="Followed Hyperlink" xfId="32247" builtinId="9" hidden="1"/>
    <cellStyle name="Followed Hyperlink" xfId="32239" builtinId="9" hidden="1"/>
    <cellStyle name="Followed Hyperlink" xfId="32231" builtinId="9" hidden="1"/>
    <cellStyle name="Followed Hyperlink" xfId="32221" builtinId="9" hidden="1"/>
    <cellStyle name="Followed Hyperlink" xfId="32213" builtinId="9" hidden="1"/>
    <cellStyle name="Followed Hyperlink" xfId="32205" builtinId="9" hidden="1"/>
    <cellStyle name="Followed Hyperlink" xfId="32197" builtinId="9" hidden="1"/>
    <cellStyle name="Followed Hyperlink" xfId="32189" builtinId="9" hidden="1"/>
    <cellStyle name="Followed Hyperlink" xfId="32184" builtinId="9" hidden="1"/>
    <cellStyle name="Followed Hyperlink" xfId="32202" builtinId="9" hidden="1"/>
    <cellStyle name="Followed Hyperlink" xfId="32218" builtinId="9" hidden="1"/>
    <cellStyle name="Followed Hyperlink" xfId="32180" builtinId="9" hidden="1"/>
    <cellStyle name="Followed Hyperlink" xfId="32172" builtinId="9" hidden="1"/>
    <cellStyle name="Followed Hyperlink" xfId="32164" builtinId="9" hidden="1"/>
    <cellStyle name="Followed Hyperlink" xfId="32159" builtinId="9" hidden="1"/>
    <cellStyle name="Followed Hyperlink" xfId="32155" builtinId="9" hidden="1"/>
    <cellStyle name="Followed Hyperlink" xfId="32151" builtinId="9" hidden="1"/>
    <cellStyle name="Followed Hyperlink" xfId="32147" builtinId="9" hidden="1"/>
    <cellStyle name="Followed Hyperlink" xfId="32143" builtinId="9" hidden="1"/>
    <cellStyle name="Followed Hyperlink" xfId="32134" builtinId="9" hidden="1"/>
    <cellStyle name="Followed Hyperlink" xfId="32137" builtinId="9" hidden="1"/>
    <cellStyle name="Followed Hyperlink" xfId="32121" builtinId="9" hidden="1"/>
    <cellStyle name="Followed Hyperlink" xfId="32113" builtinId="9" hidden="1"/>
    <cellStyle name="Followed Hyperlink" xfId="32105" builtinId="9" hidden="1"/>
    <cellStyle name="Followed Hyperlink" xfId="32095" builtinId="9" hidden="1"/>
    <cellStyle name="Followed Hyperlink" xfId="32087" builtinId="9" hidden="1"/>
    <cellStyle name="Followed Hyperlink" xfId="32079" builtinId="9" hidden="1"/>
    <cellStyle name="Followed Hyperlink" xfId="32071" builtinId="9" hidden="1"/>
    <cellStyle name="Followed Hyperlink" xfId="32063" builtinId="9" hidden="1"/>
    <cellStyle name="Followed Hyperlink" xfId="32058" builtinId="9" hidden="1"/>
    <cellStyle name="Followed Hyperlink" xfId="32076" builtinId="9" hidden="1"/>
    <cellStyle name="Followed Hyperlink" xfId="32092" builtinId="9" hidden="1"/>
    <cellStyle name="Followed Hyperlink" xfId="32054" builtinId="9" hidden="1"/>
    <cellStyle name="Followed Hyperlink" xfId="32046" builtinId="9" hidden="1"/>
    <cellStyle name="Followed Hyperlink" xfId="32038" builtinId="9" hidden="1"/>
    <cellStyle name="Followed Hyperlink" xfId="32033" builtinId="9" hidden="1"/>
    <cellStyle name="Followed Hyperlink" xfId="32029" builtinId="9" hidden="1"/>
    <cellStyle name="Followed Hyperlink" xfId="32025" builtinId="9" hidden="1"/>
    <cellStyle name="Followed Hyperlink" xfId="32021" builtinId="9" hidden="1"/>
    <cellStyle name="Followed Hyperlink" xfId="32017" builtinId="9" hidden="1"/>
    <cellStyle name="Followed Hyperlink" xfId="32008" builtinId="9" hidden="1"/>
    <cellStyle name="Followed Hyperlink" xfId="32011" builtinId="9" hidden="1"/>
    <cellStyle name="Followed Hyperlink" xfId="31995" builtinId="9" hidden="1"/>
    <cellStyle name="Followed Hyperlink" xfId="31987" builtinId="9" hidden="1"/>
    <cellStyle name="Followed Hyperlink" xfId="31979" builtinId="9" hidden="1"/>
    <cellStyle name="Followed Hyperlink" xfId="31969" builtinId="9" hidden="1"/>
    <cellStyle name="Followed Hyperlink" xfId="31961" builtinId="9" hidden="1"/>
    <cellStyle name="Followed Hyperlink" xfId="31953" builtinId="9" hidden="1"/>
    <cellStyle name="Followed Hyperlink" xfId="31945" builtinId="9" hidden="1"/>
    <cellStyle name="Followed Hyperlink" xfId="31937" builtinId="9" hidden="1"/>
    <cellStyle name="Followed Hyperlink" xfId="31932" builtinId="9" hidden="1"/>
    <cellStyle name="Followed Hyperlink" xfId="31950" builtinId="9" hidden="1"/>
    <cellStyle name="Followed Hyperlink" xfId="31966" builtinId="9" hidden="1"/>
    <cellStyle name="Followed Hyperlink" xfId="31928" builtinId="9" hidden="1"/>
    <cellStyle name="Followed Hyperlink" xfId="31920" builtinId="9" hidden="1"/>
    <cellStyle name="Followed Hyperlink" xfId="31912" builtinId="9" hidden="1"/>
    <cellStyle name="Followed Hyperlink" xfId="31907" builtinId="9" hidden="1"/>
    <cellStyle name="Followed Hyperlink" xfId="31903" builtinId="9" hidden="1"/>
    <cellStyle name="Followed Hyperlink" xfId="31899" builtinId="9" hidden="1"/>
    <cellStyle name="Followed Hyperlink" xfId="31895" builtinId="9" hidden="1"/>
    <cellStyle name="Followed Hyperlink" xfId="31891" builtinId="9" hidden="1"/>
    <cellStyle name="Followed Hyperlink" xfId="31882" builtinId="9" hidden="1"/>
    <cellStyle name="Followed Hyperlink" xfId="31885" builtinId="9" hidden="1"/>
    <cellStyle name="Followed Hyperlink" xfId="31869" builtinId="9" hidden="1"/>
    <cellStyle name="Followed Hyperlink" xfId="31861" builtinId="9" hidden="1"/>
    <cellStyle name="Followed Hyperlink" xfId="31853" builtinId="9" hidden="1"/>
    <cellStyle name="Followed Hyperlink" xfId="31843" builtinId="9" hidden="1"/>
    <cellStyle name="Followed Hyperlink" xfId="31835" builtinId="9" hidden="1"/>
    <cellStyle name="Followed Hyperlink" xfId="31827" builtinId="9" hidden="1"/>
    <cellStyle name="Followed Hyperlink" xfId="31819" builtinId="9" hidden="1"/>
    <cellStyle name="Followed Hyperlink" xfId="31811" builtinId="9" hidden="1"/>
    <cellStyle name="Followed Hyperlink" xfId="31806" builtinId="9" hidden="1"/>
    <cellStyle name="Followed Hyperlink" xfId="31824" builtinId="9" hidden="1"/>
    <cellStyle name="Followed Hyperlink" xfId="31840" builtinId="9" hidden="1"/>
    <cellStyle name="Followed Hyperlink" xfId="31802" builtinId="9" hidden="1"/>
    <cellStyle name="Followed Hyperlink" xfId="31794" builtinId="9" hidden="1"/>
    <cellStyle name="Followed Hyperlink" xfId="31786" builtinId="9" hidden="1"/>
    <cellStyle name="Followed Hyperlink" xfId="31781" builtinId="9" hidden="1"/>
    <cellStyle name="Followed Hyperlink" xfId="31777" builtinId="9" hidden="1"/>
    <cellStyle name="Followed Hyperlink" xfId="31773" builtinId="9" hidden="1"/>
    <cellStyle name="Followed Hyperlink" xfId="31769" builtinId="9" hidden="1"/>
    <cellStyle name="Followed Hyperlink" xfId="31765" builtinId="9" hidden="1"/>
    <cellStyle name="Followed Hyperlink" xfId="31756" builtinId="9" hidden="1"/>
    <cellStyle name="Followed Hyperlink" xfId="31759" builtinId="9" hidden="1"/>
    <cellStyle name="Followed Hyperlink" xfId="31743" builtinId="9" hidden="1"/>
    <cellStyle name="Followed Hyperlink" xfId="31735" builtinId="9" hidden="1"/>
    <cellStyle name="Followed Hyperlink" xfId="31727" builtinId="9" hidden="1"/>
    <cellStyle name="Followed Hyperlink" xfId="31717" builtinId="9" hidden="1"/>
    <cellStyle name="Followed Hyperlink" xfId="31709" builtinId="9" hidden="1"/>
    <cellStyle name="Followed Hyperlink" xfId="31701" builtinId="9" hidden="1"/>
    <cellStyle name="Followed Hyperlink" xfId="31693" builtinId="9" hidden="1"/>
    <cellStyle name="Followed Hyperlink" xfId="31685" builtinId="9" hidden="1"/>
    <cellStyle name="Followed Hyperlink" xfId="31680" builtinId="9" hidden="1"/>
    <cellStyle name="Followed Hyperlink" xfId="31698" builtinId="9" hidden="1"/>
    <cellStyle name="Followed Hyperlink" xfId="31714" builtinId="9" hidden="1"/>
    <cellStyle name="Followed Hyperlink" xfId="31676" builtinId="9" hidden="1"/>
    <cellStyle name="Followed Hyperlink" xfId="31668" builtinId="9" hidden="1"/>
    <cellStyle name="Followed Hyperlink" xfId="31660" builtinId="9" hidden="1"/>
    <cellStyle name="Followed Hyperlink" xfId="31655" builtinId="9" hidden="1"/>
    <cellStyle name="Followed Hyperlink" xfId="31651" builtinId="9" hidden="1"/>
    <cellStyle name="Followed Hyperlink" xfId="31647" builtinId="9" hidden="1"/>
    <cellStyle name="Followed Hyperlink" xfId="31643" builtinId="9" hidden="1"/>
    <cellStyle name="Followed Hyperlink" xfId="31639" builtinId="9" hidden="1"/>
    <cellStyle name="Followed Hyperlink" xfId="31630" builtinId="9" hidden="1"/>
    <cellStyle name="Followed Hyperlink" xfId="31633" builtinId="9" hidden="1"/>
    <cellStyle name="Followed Hyperlink" xfId="31617" builtinId="9" hidden="1"/>
    <cellStyle name="Followed Hyperlink" xfId="31609" builtinId="9" hidden="1"/>
    <cellStyle name="Followed Hyperlink" xfId="31601" builtinId="9" hidden="1"/>
    <cellStyle name="Followed Hyperlink" xfId="31591" builtinId="9" hidden="1"/>
    <cellStyle name="Followed Hyperlink" xfId="31583" builtinId="9" hidden="1"/>
    <cellStyle name="Followed Hyperlink" xfId="31575" builtinId="9" hidden="1"/>
    <cellStyle name="Followed Hyperlink" xfId="31567" builtinId="9" hidden="1"/>
    <cellStyle name="Followed Hyperlink" xfId="31559" builtinId="9" hidden="1"/>
    <cellStyle name="Followed Hyperlink" xfId="31554" builtinId="9" hidden="1"/>
    <cellStyle name="Followed Hyperlink" xfId="31572" builtinId="9" hidden="1"/>
    <cellStyle name="Followed Hyperlink" xfId="31588" builtinId="9" hidden="1"/>
    <cellStyle name="Followed Hyperlink" xfId="31550" builtinId="9" hidden="1"/>
    <cellStyle name="Followed Hyperlink" xfId="31542" builtinId="9" hidden="1"/>
    <cellStyle name="Followed Hyperlink" xfId="31534" builtinId="9" hidden="1"/>
    <cellStyle name="Followed Hyperlink" xfId="31529" builtinId="9" hidden="1"/>
    <cellStyle name="Followed Hyperlink" xfId="31525" builtinId="9" hidden="1"/>
    <cellStyle name="Followed Hyperlink" xfId="31521" builtinId="9" hidden="1"/>
    <cellStyle name="Followed Hyperlink" xfId="31517" builtinId="9" hidden="1"/>
    <cellStyle name="Followed Hyperlink" xfId="31513" builtinId="9" hidden="1"/>
    <cellStyle name="Followed Hyperlink" xfId="31504" builtinId="9" hidden="1"/>
    <cellStyle name="Followed Hyperlink" xfId="31507" builtinId="9" hidden="1"/>
    <cellStyle name="Followed Hyperlink" xfId="31491" builtinId="9" hidden="1"/>
    <cellStyle name="Followed Hyperlink" xfId="31483" builtinId="9" hidden="1"/>
    <cellStyle name="Followed Hyperlink" xfId="31475" builtinId="9" hidden="1"/>
    <cellStyle name="Followed Hyperlink" xfId="31465" builtinId="9" hidden="1"/>
    <cellStyle name="Followed Hyperlink" xfId="31457" builtinId="9" hidden="1"/>
    <cellStyle name="Followed Hyperlink" xfId="31449" builtinId="9" hidden="1"/>
    <cellStyle name="Followed Hyperlink" xfId="31441" builtinId="9" hidden="1"/>
    <cellStyle name="Followed Hyperlink" xfId="31433" builtinId="9" hidden="1"/>
    <cellStyle name="Followed Hyperlink" xfId="31428" builtinId="9" hidden="1"/>
    <cellStyle name="Followed Hyperlink" xfId="31446" builtinId="9" hidden="1"/>
    <cellStyle name="Followed Hyperlink" xfId="31462" builtinId="9" hidden="1"/>
    <cellStyle name="Followed Hyperlink" xfId="31424" builtinId="9" hidden="1"/>
    <cellStyle name="Followed Hyperlink" xfId="31416" builtinId="9" hidden="1"/>
    <cellStyle name="Followed Hyperlink" xfId="31408" builtinId="9" hidden="1"/>
    <cellStyle name="Followed Hyperlink" xfId="31403" builtinId="9" hidden="1"/>
    <cellStyle name="Followed Hyperlink" xfId="31399" builtinId="9" hidden="1"/>
    <cellStyle name="Followed Hyperlink" xfId="31395" builtinId="9" hidden="1"/>
    <cellStyle name="Followed Hyperlink" xfId="31391" builtinId="9" hidden="1"/>
    <cellStyle name="Followed Hyperlink" xfId="31387" builtinId="9" hidden="1"/>
    <cellStyle name="Followed Hyperlink" xfId="31378" builtinId="9" hidden="1"/>
    <cellStyle name="Followed Hyperlink" xfId="31381" builtinId="9" hidden="1"/>
    <cellStyle name="Followed Hyperlink" xfId="31365" builtinId="9" hidden="1"/>
    <cellStyle name="Followed Hyperlink" xfId="31357" builtinId="9" hidden="1"/>
    <cellStyle name="Followed Hyperlink" xfId="31349" builtinId="9" hidden="1"/>
    <cellStyle name="Followed Hyperlink" xfId="31339" builtinId="9" hidden="1"/>
    <cellStyle name="Followed Hyperlink" xfId="31331" builtinId="9" hidden="1"/>
    <cellStyle name="Followed Hyperlink" xfId="31323" builtinId="9" hidden="1"/>
    <cellStyle name="Followed Hyperlink" xfId="31315" builtinId="9" hidden="1"/>
    <cellStyle name="Followed Hyperlink" xfId="31307" builtinId="9" hidden="1"/>
    <cellStyle name="Followed Hyperlink" xfId="31302" builtinId="9" hidden="1"/>
    <cellStyle name="Followed Hyperlink" xfId="31320" builtinId="9" hidden="1"/>
    <cellStyle name="Followed Hyperlink" xfId="31336" builtinId="9" hidden="1"/>
    <cellStyle name="Followed Hyperlink" xfId="31298" builtinId="9" hidden="1"/>
    <cellStyle name="Followed Hyperlink" xfId="31290" builtinId="9" hidden="1"/>
    <cellStyle name="Followed Hyperlink" xfId="31282" builtinId="9" hidden="1"/>
    <cellStyle name="Followed Hyperlink" xfId="31277" builtinId="9" hidden="1"/>
    <cellStyle name="Followed Hyperlink" xfId="31273" builtinId="9" hidden="1"/>
    <cellStyle name="Followed Hyperlink" xfId="31269" builtinId="9" hidden="1"/>
    <cellStyle name="Followed Hyperlink" xfId="31265" builtinId="9" hidden="1"/>
    <cellStyle name="Followed Hyperlink" xfId="31261" builtinId="9" hidden="1"/>
    <cellStyle name="Followed Hyperlink" xfId="31252" builtinId="9" hidden="1"/>
    <cellStyle name="Followed Hyperlink" xfId="31255" builtinId="9" hidden="1"/>
    <cellStyle name="Followed Hyperlink" xfId="31239" builtinId="9" hidden="1"/>
    <cellStyle name="Followed Hyperlink" xfId="31231" builtinId="9" hidden="1"/>
    <cellStyle name="Followed Hyperlink" xfId="31223" builtinId="9" hidden="1"/>
    <cellStyle name="Followed Hyperlink" xfId="31213" builtinId="9" hidden="1"/>
    <cellStyle name="Followed Hyperlink" xfId="31205" builtinId="9" hidden="1"/>
    <cellStyle name="Followed Hyperlink" xfId="31197" builtinId="9" hidden="1"/>
    <cellStyle name="Followed Hyperlink" xfId="31189" builtinId="9" hidden="1"/>
    <cellStyle name="Followed Hyperlink" xfId="31181" builtinId="9" hidden="1"/>
    <cellStyle name="Followed Hyperlink" xfId="31176" builtinId="9" hidden="1"/>
    <cellStyle name="Followed Hyperlink" xfId="31194" builtinId="9" hidden="1"/>
    <cellStyle name="Followed Hyperlink" xfId="31210" builtinId="9" hidden="1"/>
    <cellStyle name="Followed Hyperlink" xfId="31172" builtinId="9" hidden="1"/>
    <cellStyle name="Followed Hyperlink" xfId="31164" builtinId="9" hidden="1"/>
    <cellStyle name="Followed Hyperlink" xfId="31156" builtinId="9" hidden="1"/>
    <cellStyle name="Followed Hyperlink" xfId="31151" builtinId="9" hidden="1"/>
    <cellStyle name="Followed Hyperlink" xfId="31147" builtinId="9" hidden="1"/>
    <cellStyle name="Followed Hyperlink" xfId="31143" builtinId="9" hidden="1"/>
    <cellStyle name="Followed Hyperlink" xfId="31139" builtinId="9" hidden="1"/>
    <cellStyle name="Followed Hyperlink" xfId="31135" builtinId="9" hidden="1"/>
    <cellStyle name="Followed Hyperlink" xfId="31126" builtinId="9" hidden="1"/>
    <cellStyle name="Followed Hyperlink" xfId="31129" builtinId="9" hidden="1"/>
    <cellStyle name="Followed Hyperlink" xfId="31113" builtinId="9" hidden="1"/>
    <cellStyle name="Followed Hyperlink" xfId="31105" builtinId="9" hidden="1"/>
    <cellStyle name="Followed Hyperlink" xfId="31097" builtinId="9" hidden="1"/>
    <cellStyle name="Followed Hyperlink" xfId="31087" builtinId="9" hidden="1"/>
    <cellStyle name="Followed Hyperlink" xfId="31079" builtinId="9" hidden="1"/>
    <cellStyle name="Followed Hyperlink" xfId="31071" builtinId="9" hidden="1"/>
    <cellStyle name="Followed Hyperlink" xfId="31063" builtinId="9" hidden="1"/>
    <cellStyle name="Followed Hyperlink" xfId="31055" builtinId="9" hidden="1"/>
    <cellStyle name="Followed Hyperlink" xfId="31050" builtinId="9" hidden="1"/>
    <cellStyle name="Followed Hyperlink" xfId="31068" builtinId="9" hidden="1"/>
    <cellStyle name="Followed Hyperlink" xfId="31084" builtinId="9" hidden="1"/>
    <cellStyle name="Followed Hyperlink" xfId="31046" builtinId="9" hidden="1"/>
    <cellStyle name="Followed Hyperlink" xfId="31038" builtinId="9" hidden="1"/>
    <cellStyle name="Followed Hyperlink" xfId="31030" builtinId="9" hidden="1"/>
    <cellStyle name="Followed Hyperlink" xfId="31025" builtinId="9" hidden="1"/>
    <cellStyle name="Followed Hyperlink" xfId="31021" builtinId="9" hidden="1"/>
    <cellStyle name="Followed Hyperlink" xfId="31017" builtinId="9" hidden="1"/>
    <cellStyle name="Followed Hyperlink" xfId="31013" builtinId="9" hidden="1"/>
    <cellStyle name="Followed Hyperlink" xfId="31009" builtinId="9" hidden="1"/>
    <cellStyle name="Followed Hyperlink" xfId="31000" builtinId="9" hidden="1"/>
    <cellStyle name="Followed Hyperlink" xfId="31003" builtinId="9" hidden="1"/>
    <cellStyle name="Followed Hyperlink" xfId="30987" builtinId="9" hidden="1"/>
    <cellStyle name="Followed Hyperlink" xfId="30979" builtinId="9" hidden="1"/>
    <cellStyle name="Followed Hyperlink" xfId="30971" builtinId="9" hidden="1"/>
    <cellStyle name="Followed Hyperlink" xfId="30961" builtinId="9" hidden="1"/>
    <cellStyle name="Followed Hyperlink" xfId="30953" builtinId="9" hidden="1"/>
    <cellStyle name="Followed Hyperlink" xfId="30945" builtinId="9" hidden="1"/>
    <cellStyle name="Followed Hyperlink" xfId="30937" builtinId="9" hidden="1"/>
    <cellStyle name="Followed Hyperlink" xfId="30929" builtinId="9" hidden="1"/>
    <cellStyle name="Followed Hyperlink" xfId="30924" builtinId="9" hidden="1"/>
    <cellStyle name="Followed Hyperlink" xfId="30942" builtinId="9" hidden="1"/>
    <cellStyle name="Followed Hyperlink" xfId="30958" builtinId="9" hidden="1"/>
    <cellStyle name="Followed Hyperlink" xfId="30920" builtinId="9" hidden="1"/>
    <cellStyle name="Followed Hyperlink" xfId="30912" builtinId="9" hidden="1"/>
    <cellStyle name="Followed Hyperlink" xfId="30904" builtinId="9" hidden="1"/>
    <cellStyle name="Followed Hyperlink" xfId="30899" builtinId="9" hidden="1"/>
    <cellStyle name="Followed Hyperlink" xfId="30895" builtinId="9" hidden="1"/>
    <cellStyle name="Followed Hyperlink" xfId="30891" builtinId="9" hidden="1"/>
    <cellStyle name="Followed Hyperlink" xfId="30887" builtinId="9" hidden="1"/>
    <cellStyle name="Followed Hyperlink" xfId="30883" builtinId="9" hidden="1"/>
    <cellStyle name="Followed Hyperlink" xfId="30874" builtinId="9" hidden="1"/>
    <cellStyle name="Followed Hyperlink" xfId="30877" builtinId="9" hidden="1"/>
    <cellStyle name="Followed Hyperlink" xfId="30861" builtinId="9" hidden="1"/>
    <cellStyle name="Followed Hyperlink" xfId="30853" builtinId="9" hidden="1"/>
    <cellStyle name="Followed Hyperlink" xfId="30845" builtinId="9" hidden="1"/>
    <cellStyle name="Followed Hyperlink" xfId="30835" builtinId="9" hidden="1"/>
    <cellStyle name="Followed Hyperlink" xfId="30827" builtinId="9" hidden="1"/>
    <cellStyle name="Followed Hyperlink" xfId="30819" builtinId="9" hidden="1"/>
    <cellStyle name="Followed Hyperlink" xfId="30811" builtinId="9" hidden="1"/>
    <cellStyle name="Followed Hyperlink" xfId="30803" builtinId="9" hidden="1"/>
    <cellStyle name="Followed Hyperlink" xfId="30798" builtinId="9" hidden="1"/>
    <cellStyle name="Followed Hyperlink" xfId="30816" builtinId="9" hidden="1"/>
    <cellStyle name="Followed Hyperlink" xfId="30832" builtinId="9" hidden="1"/>
    <cellStyle name="Followed Hyperlink" xfId="30794" builtinId="9" hidden="1"/>
    <cellStyle name="Followed Hyperlink" xfId="30786" builtinId="9" hidden="1"/>
    <cellStyle name="Followed Hyperlink" xfId="30778" builtinId="9" hidden="1"/>
    <cellStyle name="Followed Hyperlink" xfId="30773" builtinId="9" hidden="1"/>
    <cellStyle name="Followed Hyperlink" xfId="30769" builtinId="9" hidden="1"/>
    <cellStyle name="Followed Hyperlink" xfId="30765" builtinId="9" hidden="1"/>
    <cellStyle name="Followed Hyperlink" xfId="30761" builtinId="9" hidden="1"/>
    <cellStyle name="Followed Hyperlink" xfId="30757" builtinId="9" hidden="1"/>
    <cellStyle name="Followed Hyperlink" xfId="30748" builtinId="9" hidden="1"/>
    <cellStyle name="Followed Hyperlink" xfId="30751" builtinId="9" hidden="1"/>
    <cellStyle name="Followed Hyperlink" xfId="30735" builtinId="9" hidden="1"/>
    <cellStyle name="Followed Hyperlink" xfId="30727" builtinId="9" hidden="1"/>
    <cellStyle name="Followed Hyperlink" xfId="30719" builtinId="9" hidden="1"/>
    <cellStyle name="Followed Hyperlink" xfId="30709" builtinId="9" hidden="1"/>
    <cellStyle name="Followed Hyperlink" xfId="30701" builtinId="9" hidden="1"/>
    <cellStyle name="Followed Hyperlink" xfId="30693" builtinId="9" hidden="1"/>
    <cellStyle name="Followed Hyperlink" xfId="30685" builtinId="9" hidden="1"/>
    <cellStyle name="Followed Hyperlink" xfId="30677" builtinId="9" hidden="1"/>
    <cellStyle name="Followed Hyperlink" xfId="30672" builtinId="9" hidden="1"/>
    <cellStyle name="Followed Hyperlink" xfId="30690" builtinId="9" hidden="1"/>
    <cellStyle name="Followed Hyperlink" xfId="30706" builtinId="9" hidden="1"/>
    <cellStyle name="Followed Hyperlink" xfId="30668" builtinId="9" hidden="1"/>
    <cellStyle name="Followed Hyperlink" xfId="30660" builtinId="9" hidden="1"/>
    <cellStyle name="Followed Hyperlink" xfId="30652" builtinId="9" hidden="1"/>
    <cellStyle name="Followed Hyperlink" xfId="30647" builtinId="9" hidden="1"/>
    <cellStyle name="Followed Hyperlink" xfId="30643" builtinId="9" hidden="1"/>
    <cellStyle name="Followed Hyperlink" xfId="30639" builtinId="9" hidden="1"/>
    <cellStyle name="Followed Hyperlink" xfId="30635" builtinId="9" hidden="1"/>
    <cellStyle name="Followed Hyperlink" xfId="30631" builtinId="9" hidden="1"/>
    <cellStyle name="Followed Hyperlink" xfId="30622" builtinId="9" hidden="1"/>
    <cellStyle name="Followed Hyperlink" xfId="30625" builtinId="9" hidden="1"/>
    <cellStyle name="Followed Hyperlink" xfId="30609" builtinId="9" hidden="1"/>
    <cellStyle name="Followed Hyperlink" xfId="30601" builtinId="9" hidden="1"/>
    <cellStyle name="Followed Hyperlink" xfId="30593" builtinId="9" hidden="1"/>
    <cellStyle name="Followed Hyperlink" xfId="30583" builtinId="9" hidden="1"/>
    <cellStyle name="Followed Hyperlink" xfId="30575" builtinId="9" hidden="1"/>
    <cellStyle name="Followed Hyperlink" xfId="30567" builtinId="9" hidden="1"/>
    <cellStyle name="Followed Hyperlink" xfId="30559" builtinId="9" hidden="1"/>
    <cellStyle name="Followed Hyperlink" xfId="30551" builtinId="9" hidden="1"/>
    <cellStyle name="Followed Hyperlink" xfId="30546" builtinId="9" hidden="1"/>
    <cellStyle name="Followed Hyperlink" xfId="30564" builtinId="9" hidden="1"/>
    <cellStyle name="Followed Hyperlink" xfId="30580" builtinId="9" hidden="1"/>
    <cellStyle name="Followed Hyperlink" xfId="30542" builtinId="9" hidden="1"/>
    <cellStyle name="Followed Hyperlink" xfId="30534" builtinId="9" hidden="1"/>
    <cellStyle name="Followed Hyperlink" xfId="30526" builtinId="9" hidden="1"/>
    <cellStyle name="Followed Hyperlink" xfId="30521" builtinId="9" hidden="1"/>
    <cellStyle name="Followed Hyperlink" xfId="30517" builtinId="9" hidden="1"/>
    <cellStyle name="Followed Hyperlink" xfId="30513" builtinId="9" hidden="1"/>
    <cellStyle name="Followed Hyperlink" xfId="30509" builtinId="9" hidden="1"/>
    <cellStyle name="Followed Hyperlink" xfId="30505" builtinId="9" hidden="1"/>
    <cellStyle name="Followed Hyperlink" xfId="30496" builtinId="9" hidden="1"/>
    <cellStyle name="Followed Hyperlink" xfId="30499" builtinId="9" hidden="1"/>
    <cellStyle name="Followed Hyperlink" xfId="30483" builtinId="9" hidden="1"/>
    <cellStyle name="Followed Hyperlink" xfId="30475" builtinId="9" hidden="1"/>
    <cellStyle name="Followed Hyperlink" xfId="30467" builtinId="9" hidden="1"/>
    <cellStyle name="Followed Hyperlink" xfId="30457" builtinId="9" hidden="1"/>
    <cellStyle name="Followed Hyperlink" xfId="30449" builtinId="9" hidden="1"/>
    <cellStyle name="Followed Hyperlink" xfId="30441" builtinId="9" hidden="1"/>
    <cellStyle name="Followed Hyperlink" xfId="30433" builtinId="9" hidden="1"/>
    <cellStyle name="Followed Hyperlink" xfId="30425" builtinId="9" hidden="1"/>
    <cellStyle name="Followed Hyperlink" xfId="30420" builtinId="9" hidden="1"/>
    <cellStyle name="Followed Hyperlink" xfId="30438" builtinId="9" hidden="1"/>
    <cellStyle name="Followed Hyperlink" xfId="30454" builtinId="9" hidden="1"/>
    <cellStyle name="Followed Hyperlink" xfId="30416" builtinId="9" hidden="1"/>
    <cellStyle name="Followed Hyperlink" xfId="30408" builtinId="9" hidden="1"/>
    <cellStyle name="Followed Hyperlink" xfId="30400" builtinId="9" hidden="1"/>
    <cellStyle name="Followed Hyperlink" xfId="30395" builtinId="9" hidden="1"/>
    <cellStyle name="Followed Hyperlink" xfId="30391" builtinId="9" hidden="1"/>
    <cellStyle name="Followed Hyperlink" xfId="30387" builtinId="9" hidden="1"/>
    <cellStyle name="Followed Hyperlink" xfId="30383" builtinId="9" hidden="1"/>
    <cellStyle name="Followed Hyperlink" xfId="30379" builtinId="9" hidden="1"/>
    <cellStyle name="Followed Hyperlink" xfId="30370" builtinId="9" hidden="1"/>
    <cellStyle name="Followed Hyperlink" xfId="30373" builtinId="9" hidden="1"/>
    <cellStyle name="Followed Hyperlink" xfId="30357" builtinId="9" hidden="1"/>
    <cellStyle name="Followed Hyperlink" xfId="30349" builtinId="9" hidden="1"/>
    <cellStyle name="Followed Hyperlink" xfId="30341" builtinId="9" hidden="1"/>
    <cellStyle name="Followed Hyperlink" xfId="30331" builtinId="9" hidden="1"/>
    <cellStyle name="Followed Hyperlink" xfId="30323" builtinId="9" hidden="1"/>
    <cellStyle name="Followed Hyperlink" xfId="30315" builtinId="9" hidden="1"/>
    <cellStyle name="Followed Hyperlink" xfId="30307" builtinId="9" hidden="1"/>
    <cellStyle name="Followed Hyperlink" xfId="30299" builtinId="9" hidden="1"/>
    <cellStyle name="Followed Hyperlink" xfId="30294" builtinId="9" hidden="1"/>
    <cellStyle name="Followed Hyperlink" xfId="30312" builtinId="9" hidden="1"/>
    <cellStyle name="Followed Hyperlink" xfId="30328" builtinId="9" hidden="1"/>
    <cellStyle name="Followed Hyperlink" xfId="30290" builtinId="9" hidden="1"/>
    <cellStyle name="Followed Hyperlink" xfId="30282" builtinId="9" hidden="1"/>
    <cellStyle name="Followed Hyperlink" xfId="30274" builtinId="9" hidden="1"/>
    <cellStyle name="Followed Hyperlink" xfId="30269" builtinId="9" hidden="1"/>
    <cellStyle name="Followed Hyperlink" xfId="30265" builtinId="9" hidden="1"/>
    <cellStyle name="Followed Hyperlink" xfId="30261" builtinId="9" hidden="1"/>
    <cellStyle name="Followed Hyperlink" xfId="30257" builtinId="9" hidden="1"/>
    <cellStyle name="Followed Hyperlink" xfId="30253" builtinId="9" hidden="1"/>
    <cellStyle name="Followed Hyperlink" xfId="30244" builtinId="9" hidden="1"/>
    <cellStyle name="Followed Hyperlink" xfId="30247" builtinId="9" hidden="1"/>
    <cellStyle name="Followed Hyperlink" xfId="30231" builtinId="9" hidden="1"/>
    <cellStyle name="Followed Hyperlink" xfId="30223" builtinId="9" hidden="1"/>
    <cellStyle name="Followed Hyperlink" xfId="30215" builtinId="9" hidden="1"/>
    <cellStyle name="Followed Hyperlink" xfId="30205" builtinId="9" hidden="1"/>
    <cellStyle name="Followed Hyperlink" xfId="30197" builtinId="9" hidden="1"/>
    <cellStyle name="Followed Hyperlink" xfId="30189" builtinId="9" hidden="1"/>
    <cellStyle name="Followed Hyperlink" xfId="30181" builtinId="9" hidden="1"/>
    <cellStyle name="Followed Hyperlink" xfId="30173" builtinId="9" hidden="1"/>
    <cellStyle name="Followed Hyperlink" xfId="30168" builtinId="9" hidden="1"/>
    <cellStyle name="Followed Hyperlink" xfId="30186" builtinId="9" hidden="1"/>
    <cellStyle name="Followed Hyperlink" xfId="30202" builtinId="9" hidden="1"/>
    <cellStyle name="Followed Hyperlink" xfId="30164" builtinId="9" hidden="1"/>
    <cellStyle name="Followed Hyperlink" xfId="30156" builtinId="9" hidden="1"/>
    <cellStyle name="Followed Hyperlink" xfId="30148" builtinId="9" hidden="1"/>
    <cellStyle name="Followed Hyperlink" xfId="30143" builtinId="9" hidden="1"/>
    <cellStyle name="Followed Hyperlink" xfId="30139" builtinId="9" hidden="1"/>
    <cellStyle name="Followed Hyperlink" xfId="30135" builtinId="9" hidden="1"/>
    <cellStyle name="Followed Hyperlink" xfId="30131" builtinId="9" hidden="1"/>
    <cellStyle name="Followed Hyperlink" xfId="30127" builtinId="9" hidden="1"/>
    <cellStyle name="Followed Hyperlink" xfId="30118" builtinId="9" hidden="1"/>
    <cellStyle name="Followed Hyperlink" xfId="30121" builtinId="9" hidden="1"/>
    <cellStyle name="Followed Hyperlink" xfId="30105" builtinId="9" hidden="1"/>
    <cellStyle name="Followed Hyperlink" xfId="30097" builtinId="9" hidden="1"/>
    <cellStyle name="Followed Hyperlink" xfId="30089" builtinId="9" hidden="1"/>
    <cellStyle name="Followed Hyperlink" xfId="30079" builtinId="9" hidden="1"/>
    <cellStyle name="Followed Hyperlink" xfId="30071" builtinId="9" hidden="1"/>
    <cellStyle name="Followed Hyperlink" xfId="30063" builtinId="9" hidden="1"/>
    <cellStyle name="Followed Hyperlink" xfId="30055" builtinId="9" hidden="1"/>
    <cellStyle name="Followed Hyperlink" xfId="30047" builtinId="9" hidden="1"/>
    <cellStyle name="Followed Hyperlink" xfId="30042" builtinId="9" hidden="1"/>
    <cellStyle name="Followed Hyperlink" xfId="30060" builtinId="9" hidden="1"/>
    <cellStyle name="Followed Hyperlink" xfId="30076" builtinId="9" hidden="1"/>
    <cellStyle name="Followed Hyperlink" xfId="30038" builtinId="9" hidden="1"/>
    <cellStyle name="Followed Hyperlink" xfId="30030" builtinId="9" hidden="1"/>
    <cellStyle name="Followed Hyperlink" xfId="30022" builtinId="9" hidden="1"/>
    <cellStyle name="Followed Hyperlink" xfId="30017" builtinId="9" hidden="1"/>
    <cellStyle name="Followed Hyperlink" xfId="30013" builtinId="9" hidden="1"/>
    <cellStyle name="Followed Hyperlink" xfId="30009" builtinId="9" hidden="1"/>
    <cellStyle name="Followed Hyperlink" xfId="30005" builtinId="9" hidden="1"/>
    <cellStyle name="Followed Hyperlink" xfId="30001" builtinId="9" hidden="1"/>
    <cellStyle name="Followed Hyperlink" xfId="29992" builtinId="9" hidden="1"/>
    <cellStyle name="Followed Hyperlink" xfId="29995" builtinId="9" hidden="1"/>
    <cellStyle name="Followed Hyperlink" xfId="29979" builtinId="9" hidden="1"/>
    <cellStyle name="Followed Hyperlink" xfId="29971" builtinId="9" hidden="1"/>
    <cellStyle name="Followed Hyperlink" xfId="29963" builtinId="9" hidden="1"/>
    <cellStyle name="Followed Hyperlink" xfId="29953" builtinId="9" hidden="1"/>
    <cellStyle name="Followed Hyperlink" xfId="29945" builtinId="9" hidden="1"/>
    <cellStyle name="Followed Hyperlink" xfId="29937" builtinId="9" hidden="1"/>
    <cellStyle name="Followed Hyperlink" xfId="29929" builtinId="9" hidden="1"/>
    <cellStyle name="Followed Hyperlink" xfId="29921" builtinId="9" hidden="1"/>
    <cellStyle name="Followed Hyperlink" xfId="29916" builtinId="9" hidden="1"/>
    <cellStyle name="Followed Hyperlink" xfId="29934" builtinId="9" hidden="1"/>
    <cellStyle name="Followed Hyperlink" xfId="29950" builtinId="9" hidden="1"/>
    <cellStyle name="Followed Hyperlink" xfId="29912" builtinId="9" hidden="1"/>
    <cellStyle name="Followed Hyperlink" xfId="29904" builtinId="9" hidden="1"/>
    <cellStyle name="Followed Hyperlink" xfId="29896" builtinId="9" hidden="1"/>
    <cellStyle name="Followed Hyperlink" xfId="29891" builtinId="9" hidden="1"/>
    <cellStyle name="Followed Hyperlink" xfId="29887" builtinId="9" hidden="1"/>
    <cellStyle name="Followed Hyperlink" xfId="29883" builtinId="9" hidden="1"/>
    <cellStyle name="Followed Hyperlink" xfId="29879" builtinId="9" hidden="1"/>
    <cellStyle name="Followed Hyperlink" xfId="29875" builtinId="9" hidden="1"/>
    <cellStyle name="Followed Hyperlink" xfId="29866" builtinId="9" hidden="1"/>
    <cellStyle name="Followed Hyperlink" xfId="29869" builtinId="9" hidden="1"/>
    <cellStyle name="Followed Hyperlink" xfId="29853" builtinId="9" hidden="1"/>
    <cellStyle name="Followed Hyperlink" xfId="29845" builtinId="9" hidden="1"/>
    <cellStyle name="Followed Hyperlink" xfId="29837" builtinId="9" hidden="1"/>
    <cellStyle name="Followed Hyperlink" xfId="29827" builtinId="9" hidden="1"/>
    <cellStyle name="Followed Hyperlink" xfId="29819" builtinId="9" hidden="1"/>
    <cellStyle name="Followed Hyperlink" xfId="29811" builtinId="9" hidden="1"/>
    <cellStyle name="Followed Hyperlink" xfId="29803" builtinId="9" hidden="1"/>
    <cellStyle name="Followed Hyperlink" xfId="29795" builtinId="9" hidden="1"/>
    <cellStyle name="Followed Hyperlink" xfId="29790" builtinId="9" hidden="1"/>
    <cellStyle name="Followed Hyperlink" xfId="29808" builtinId="9" hidden="1"/>
    <cellStyle name="Followed Hyperlink" xfId="29824" builtinId="9" hidden="1"/>
    <cellStyle name="Followed Hyperlink" xfId="29786" builtinId="9" hidden="1"/>
    <cellStyle name="Followed Hyperlink" xfId="29778" builtinId="9" hidden="1"/>
    <cellStyle name="Followed Hyperlink" xfId="29770" builtinId="9" hidden="1"/>
    <cellStyle name="Followed Hyperlink" xfId="29765" builtinId="9" hidden="1"/>
    <cellStyle name="Followed Hyperlink" xfId="29761" builtinId="9" hidden="1"/>
    <cellStyle name="Followed Hyperlink" xfId="29757" builtinId="9" hidden="1"/>
    <cellStyle name="Followed Hyperlink" xfId="29753" builtinId="9" hidden="1"/>
    <cellStyle name="Followed Hyperlink" xfId="29749" builtinId="9" hidden="1"/>
    <cellStyle name="Followed Hyperlink" xfId="29740" builtinId="9" hidden="1"/>
    <cellStyle name="Followed Hyperlink" xfId="29743" builtinId="9" hidden="1"/>
    <cellStyle name="Followed Hyperlink" xfId="29727" builtinId="9" hidden="1"/>
    <cellStyle name="Followed Hyperlink" xfId="29719" builtinId="9" hidden="1"/>
    <cellStyle name="Followed Hyperlink" xfId="29711" builtinId="9" hidden="1"/>
    <cellStyle name="Followed Hyperlink" xfId="29701" builtinId="9" hidden="1"/>
    <cellStyle name="Followed Hyperlink" xfId="29693" builtinId="9" hidden="1"/>
    <cellStyle name="Followed Hyperlink" xfId="29685" builtinId="9" hidden="1"/>
    <cellStyle name="Followed Hyperlink" xfId="29677" builtinId="9" hidden="1"/>
    <cellStyle name="Followed Hyperlink" xfId="29669" builtinId="9" hidden="1"/>
    <cellStyle name="Followed Hyperlink" xfId="29664" builtinId="9" hidden="1"/>
    <cellStyle name="Followed Hyperlink" xfId="29682" builtinId="9" hidden="1"/>
    <cellStyle name="Followed Hyperlink" xfId="29698" builtinId="9" hidden="1"/>
    <cellStyle name="Followed Hyperlink" xfId="29660" builtinId="9" hidden="1"/>
    <cellStyle name="Followed Hyperlink" xfId="29652" builtinId="9" hidden="1"/>
    <cellStyle name="Followed Hyperlink" xfId="29644" builtinId="9" hidden="1"/>
    <cellStyle name="Followed Hyperlink" xfId="29639" builtinId="9" hidden="1"/>
    <cellStyle name="Followed Hyperlink" xfId="29635" builtinId="9" hidden="1"/>
    <cellStyle name="Followed Hyperlink" xfId="29631" builtinId="9" hidden="1"/>
    <cellStyle name="Followed Hyperlink" xfId="29627" builtinId="9" hidden="1"/>
    <cellStyle name="Followed Hyperlink" xfId="29623" builtinId="9" hidden="1"/>
    <cellStyle name="Followed Hyperlink" xfId="29614" builtinId="9" hidden="1"/>
    <cellStyle name="Followed Hyperlink" xfId="29617" builtinId="9" hidden="1"/>
    <cellStyle name="Followed Hyperlink" xfId="29601" builtinId="9" hidden="1"/>
    <cellStyle name="Followed Hyperlink" xfId="29593" builtinId="9" hidden="1"/>
    <cellStyle name="Followed Hyperlink" xfId="29585" builtinId="9" hidden="1"/>
    <cellStyle name="Followed Hyperlink" xfId="29575" builtinId="9" hidden="1"/>
    <cellStyle name="Followed Hyperlink" xfId="29567" builtinId="9" hidden="1"/>
    <cellStyle name="Followed Hyperlink" xfId="29559" builtinId="9" hidden="1"/>
    <cellStyle name="Followed Hyperlink" xfId="29551" builtinId="9" hidden="1"/>
    <cellStyle name="Followed Hyperlink" xfId="29543" builtinId="9" hidden="1"/>
    <cellStyle name="Followed Hyperlink" xfId="29538" builtinId="9" hidden="1"/>
    <cellStyle name="Followed Hyperlink" xfId="29556" builtinId="9" hidden="1"/>
    <cellStyle name="Followed Hyperlink" xfId="29572" builtinId="9" hidden="1"/>
    <cellStyle name="Followed Hyperlink" xfId="29534" builtinId="9" hidden="1"/>
    <cellStyle name="Followed Hyperlink" xfId="29526" builtinId="9" hidden="1"/>
    <cellStyle name="Followed Hyperlink" xfId="29518" builtinId="9" hidden="1"/>
    <cellStyle name="Followed Hyperlink" xfId="29513" builtinId="9" hidden="1"/>
    <cellStyle name="Followed Hyperlink" xfId="29509" builtinId="9" hidden="1"/>
    <cellStyle name="Followed Hyperlink" xfId="29505" builtinId="9" hidden="1"/>
    <cellStyle name="Followed Hyperlink" xfId="29501" builtinId="9" hidden="1"/>
    <cellStyle name="Followed Hyperlink" xfId="29497" builtinId="9" hidden="1"/>
    <cellStyle name="Followed Hyperlink" xfId="29488" builtinId="9" hidden="1"/>
    <cellStyle name="Followed Hyperlink" xfId="29491" builtinId="9" hidden="1"/>
    <cellStyle name="Followed Hyperlink" xfId="29475" builtinId="9" hidden="1"/>
    <cellStyle name="Followed Hyperlink" xfId="29467" builtinId="9" hidden="1"/>
    <cellStyle name="Followed Hyperlink" xfId="29459" builtinId="9" hidden="1"/>
    <cellStyle name="Followed Hyperlink" xfId="29449" builtinId="9" hidden="1"/>
    <cellStyle name="Followed Hyperlink" xfId="29441" builtinId="9" hidden="1"/>
    <cellStyle name="Followed Hyperlink" xfId="29433" builtinId="9" hidden="1"/>
    <cellStyle name="Followed Hyperlink" xfId="29425" builtinId="9" hidden="1"/>
    <cellStyle name="Followed Hyperlink" xfId="29417" builtinId="9" hidden="1"/>
    <cellStyle name="Followed Hyperlink" xfId="29412" builtinId="9" hidden="1"/>
    <cellStyle name="Followed Hyperlink" xfId="29430" builtinId="9" hidden="1"/>
    <cellStyle name="Followed Hyperlink" xfId="29446" builtinId="9" hidden="1"/>
    <cellStyle name="Followed Hyperlink" xfId="29408" builtinId="9" hidden="1"/>
    <cellStyle name="Followed Hyperlink" xfId="29400" builtinId="9" hidden="1"/>
    <cellStyle name="Followed Hyperlink" xfId="29392" builtinId="9" hidden="1"/>
    <cellStyle name="Followed Hyperlink" xfId="29387" builtinId="9" hidden="1"/>
    <cellStyle name="Followed Hyperlink" xfId="29383" builtinId="9" hidden="1"/>
    <cellStyle name="Followed Hyperlink" xfId="29379" builtinId="9" hidden="1"/>
    <cellStyle name="Followed Hyperlink" xfId="29375" builtinId="9" hidden="1"/>
    <cellStyle name="Followed Hyperlink" xfId="29371" builtinId="9" hidden="1"/>
    <cellStyle name="Followed Hyperlink" xfId="29362" builtinId="9" hidden="1"/>
    <cellStyle name="Followed Hyperlink" xfId="29365" builtinId="9" hidden="1"/>
    <cellStyle name="Followed Hyperlink" xfId="29349" builtinId="9" hidden="1"/>
    <cellStyle name="Followed Hyperlink" xfId="29341" builtinId="9" hidden="1"/>
    <cellStyle name="Followed Hyperlink" xfId="29333" builtinId="9" hidden="1"/>
    <cellStyle name="Followed Hyperlink" xfId="29323" builtinId="9" hidden="1"/>
    <cellStyle name="Followed Hyperlink" xfId="29315" builtinId="9" hidden="1"/>
    <cellStyle name="Followed Hyperlink" xfId="29307" builtinId="9" hidden="1"/>
    <cellStyle name="Followed Hyperlink" xfId="29299" builtinId="9" hidden="1"/>
    <cellStyle name="Followed Hyperlink" xfId="29291" builtinId="9" hidden="1"/>
    <cellStyle name="Followed Hyperlink" xfId="29286" builtinId="9" hidden="1"/>
    <cellStyle name="Followed Hyperlink" xfId="29304" builtinId="9" hidden="1"/>
    <cellStyle name="Followed Hyperlink" xfId="29320" builtinId="9" hidden="1"/>
    <cellStyle name="Followed Hyperlink" xfId="29282" builtinId="9" hidden="1"/>
    <cellStyle name="Followed Hyperlink" xfId="29274" builtinId="9" hidden="1"/>
    <cellStyle name="Followed Hyperlink" xfId="29266" builtinId="9" hidden="1"/>
    <cellStyle name="Followed Hyperlink" xfId="29261" builtinId="9" hidden="1"/>
    <cellStyle name="Followed Hyperlink" xfId="29257" builtinId="9" hidden="1"/>
    <cellStyle name="Followed Hyperlink" xfId="29253" builtinId="9" hidden="1"/>
    <cellStyle name="Followed Hyperlink" xfId="29249" builtinId="9" hidden="1"/>
    <cellStyle name="Followed Hyperlink" xfId="29245" builtinId="9" hidden="1"/>
    <cellStyle name="Followed Hyperlink" xfId="29236" builtinId="9" hidden="1"/>
    <cellStyle name="Followed Hyperlink" xfId="29239" builtinId="9" hidden="1"/>
    <cellStyle name="Followed Hyperlink" xfId="29223" builtinId="9" hidden="1"/>
    <cellStyle name="Followed Hyperlink" xfId="29215" builtinId="9" hidden="1"/>
    <cellStyle name="Followed Hyperlink" xfId="29207" builtinId="9" hidden="1"/>
    <cellStyle name="Followed Hyperlink" xfId="29197" builtinId="9" hidden="1"/>
    <cellStyle name="Followed Hyperlink" xfId="29189" builtinId="9" hidden="1"/>
    <cellStyle name="Followed Hyperlink" xfId="29181" builtinId="9" hidden="1"/>
    <cellStyle name="Followed Hyperlink" xfId="29173" builtinId="9" hidden="1"/>
    <cellStyle name="Followed Hyperlink" xfId="29165" builtinId="9" hidden="1"/>
    <cellStyle name="Followed Hyperlink" xfId="29160" builtinId="9" hidden="1"/>
    <cellStyle name="Followed Hyperlink" xfId="29178" builtinId="9" hidden="1"/>
    <cellStyle name="Followed Hyperlink" xfId="29194" builtinId="9" hidden="1"/>
    <cellStyle name="Followed Hyperlink" xfId="29156" builtinId="9" hidden="1"/>
    <cellStyle name="Followed Hyperlink" xfId="29148" builtinId="9" hidden="1"/>
    <cellStyle name="Followed Hyperlink" xfId="29140" builtinId="9" hidden="1"/>
    <cellStyle name="Followed Hyperlink" xfId="29135" builtinId="9" hidden="1"/>
    <cellStyle name="Followed Hyperlink" xfId="29131" builtinId="9" hidden="1"/>
    <cellStyle name="Followed Hyperlink" xfId="29127" builtinId="9" hidden="1"/>
    <cellStyle name="Followed Hyperlink" xfId="29123" builtinId="9" hidden="1"/>
    <cellStyle name="Followed Hyperlink" xfId="29119" builtinId="9" hidden="1"/>
    <cellStyle name="Followed Hyperlink" xfId="29110" builtinId="9" hidden="1"/>
    <cellStyle name="Followed Hyperlink" xfId="29113" builtinId="9" hidden="1"/>
    <cellStyle name="Followed Hyperlink" xfId="29097" builtinId="9" hidden="1"/>
    <cellStyle name="Followed Hyperlink" xfId="29089" builtinId="9" hidden="1"/>
    <cellStyle name="Followed Hyperlink" xfId="29081" builtinId="9" hidden="1"/>
    <cellStyle name="Followed Hyperlink" xfId="29071" builtinId="9" hidden="1"/>
    <cellStyle name="Followed Hyperlink" xfId="29063" builtinId="9" hidden="1"/>
    <cellStyle name="Followed Hyperlink" xfId="29055" builtinId="9" hidden="1"/>
    <cellStyle name="Followed Hyperlink" xfId="29047" builtinId="9" hidden="1"/>
    <cellStyle name="Followed Hyperlink" xfId="29039" builtinId="9" hidden="1"/>
    <cellStyle name="Followed Hyperlink" xfId="29034" builtinId="9" hidden="1"/>
    <cellStyle name="Followed Hyperlink" xfId="29052" builtinId="9" hidden="1"/>
    <cellStyle name="Followed Hyperlink" xfId="29068" builtinId="9" hidden="1"/>
    <cellStyle name="Followed Hyperlink" xfId="29030" builtinId="9" hidden="1"/>
    <cellStyle name="Followed Hyperlink" xfId="29022" builtinId="9" hidden="1"/>
    <cellStyle name="Followed Hyperlink" xfId="29014" builtinId="9" hidden="1"/>
    <cellStyle name="Followed Hyperlink" xfId="29009" builtinId="9" hidden="1"/>
    <cellStyle name="Followed Hyperlink" xfId="29005" builtinId="9" hidden="1"/>
    <cellStyle name="Followed Hyperlink" xfId="29001" builtinId="9" hidden="1"/>
    <cellStyle name="Followed Hyperlink" xfId="28997" builtinId="9" hidden="1"/>
    <cellStyle name="Followed Hyperlink" xfId="28993" builtinId="9" hidden="1"/>
    <cellStyle name="Followed Hyperlink" xfId="28984" builtinId="9" hidden="1"/>
    <cellStyle name="Followed Hyperlink" xfId="28987" builtinId="9" hidden="1"/>
    <cellStyle name="Followed Hyperlink" xfId="28971" builtinId="9" hidden="1"/>
    <cellStyle name="Followed Hyperlink" xfId="28963" builtinId="9" hidden="1"/>
    <cellStyle name="Followed Hyperlink" xfId="28955" builtinId="9" hidden="1"/>
    <cellStyle name="Followed Hyperlink" xfId="28945" builtinId="9" hidden="1"/>
    <cellStyle name="Followed Hyperlink" xfId="28937" builtinId="9" hidden="1"/>
    <cellStyle name="Followed Hyperlink" xfId="28929" builtinId="9" hidden="1"/>
    <cellStyle name="Followed Hyperlink" xfId="28921" builtinId="9" hidden="1"/>
    <cellStyle name="Followed Hyperlink" xfId="28913" builtinId="9" hidden="1"/>
    <cellStyle name="Followed Hyperlink" xfId="28908" builtinId="9" hidden="1"/>
    <cellStyle name="Followed Hyperlink" xfId="28926" builtinId="9" hidden="1"/>
    <cellStyle name="Followed Hyperlink" xfId="28942" builtinId="9" hidden="1"/>
    <cellStyle name="Followed Hyperlink" xfId="28904" builtinId="9" hidden="1"/>
    <cellStyle name="Followed Hyperlink" xfId="28896" builtinId="9" hidden="1"/>
    <cellStyle name="Followed Hyperlink" xfId="28888" builtinId="9" hidden="1"/>
    <cellStyle name="Followed Hyperlink" xfId="28883" builtinId="9" hidden="1"/>
    <cellStyle name="Followed Hyperlink" xfId="28879" builtinId="9" hidden="1"/>
    <cellStyle name="Followed Hyperlink" xfId="28875" builtinId="9" hidden="1"/>
    <cellStyle name="Followed Hyperlink" xfId="28871" builtinId="9" hidden="1"/>
    <cellStyle name="Followed Hyperlink" xfId="28867" builtinId="9" hidden="1"/>
    <cellStyle name="Followed Hyperlink" xfId="28858" builtinId="9" hidden="1"/>
    <cellStyle name="Followed Hyperlink" xfId="28861" builtinId="9" hidden="1"/>
    <cellStyle name="Followed Hyperlink" xfId="28845" builtinId="9" hidden="1"/>
    <cellStyle name="Followed Hyperlink" xfId="28837" builtinId="9" hidden="1"/>
    <cellStyle name="Followed Hyperlink" xfId="28829" builtinId="9" hidden="1"/>
    <cellStyle name="Followed Hyperlink" xfId="28819" builtinId="9" hidden="1"/>
    <cellStyle name="Followed Hyperlink" xfId="28811" builtinId="9" hidden="1"/>
    <cellStyle name="Followed Hyperlink" xfId="28803" builtinId="9" hidden="1"/>
    <cellStyle name="Followed Hyperlink" xfId="28795" builtinId="9" hidden="1"/>
    <cellStyle name="Followed Hyperlink" xfId="28787" builtinId="9" hidden="1"/>
    <cellStyle name="Followed Hyperlink" xfId="28782" builtinId="9" hidden="1"/>
    <cellStyle name="Followed Hyperlink" xfId="28800" builtinId="9" hidden="1"/>
    <cellStyle name="Followed Hyperlink" xfId="28816" builtinId="9" hidden="1"/>
    <cellStyle name="Followed Hyperlink" xfId="28778" builtinId="9" hidden="1"/>
    <cellStyle name="Followed Hyperlink" xfId="28770" builtinId="9" hidden="1"/>
    <cellStyle name="Followed Hyperlink" xfId="28762" builtinId="9" hidden="1"/>
    <cellStyle name="Followed Hyperlink" xfId="28757" builtinId="9" hidden="1"/>
    <cellStyle name="Followed Hyperlink" xfId="28753" builtinId="9" hidden="1"/>
    <cellStyle name="Followed Hyperlink" xfId="28749" builtinId="9" hidden="1"/>
    <cellStyle name="Followed Hyperlink" xfId="28745" builtinId="9" hidden="1"/>
    <cellStyle name="Followed Hyperlink" xfId="28741" builtinId="9" hidden="1"/>
    <cellStyle name="Followed Hyperlink" xfId="28732" builtinId="9" hidden="1"/>
    <cellStyle name="Followed Hyperlink" xfId="28735" builtinId="9" hidden="1"/>
    <cellStyle name="Followed Hyperlink" xfId="28719" builtinId="9" hidden="1"/>
    <cellStyle name="Followed Hyperlink" xfId="28711" builtinId="9" hidden="1"/>
    <cellStyle name="Followed Hyperlink" xfId="28703" builtinId="9" hidden="1"/>
    <cellStyle name="Followed Hyperlink" xfId="28693" builtinId="9" hidden="1"/>
    <cellStyle name="Followed Hyperlink" xfId="28685" builtinId="9" hidden="1"/>
    <cellStyle name="Followed Hyperlink" xfId="28677" builtinId="9" hidden="1"/>
    <cellStyle name="Followed Hyperlink" xfId="28669" builtinId="9" hidden="1"/>
    <cellStyle name="Followed Hyperlink" xfId="28661" builtinId="9" hidden="1"/>
    <cellStyle name="Followed Hyperlink" xfId="28656" builtinId="9" hidden="1"/>
    <cellStyle name="Followed Hyperlink" xfId="28674" builtinId="9" hidden="1"/>
    <cellStyle name="Followed Hyperlink" xfId="28690" builtinId="9" hidden="1"/>
    <cellStyle name="Followed Hyperlink" xfId="28652" builtinId="9" hidden="1"/>
    <cellStyle name="Followed Hyperlink" xfId="28644" builtinId="9" hidden="1"/>
    <cellStyle name="Followed Hyperlink" xfId="28636" builtinId="9" hidden="1"/>
    <cellStyle name="Followed Hyperlink" xfId="28631" builtinId="9" hidden="1"/>
    <cellStyle name="Followed Hyperlink" xfId="28627" builtinId="9" hidden="1"/>
    <cellStyle name="Followed Hyperlink" xfId="28623" builtinId="9" hidden="1"/>
    <cellStyle name="Followed Hyperlink" xfId="28619" builtinId="9" hidden="1"/>
    <cellStyle name="Followed Hyperlink" xfId="28615" builtinId="9" hidden="1"/>
    <cellStyle name="Followed Hyperlink" xfId="28606" builtinId="9" hidden="1"/>
    <cellStyle name="Followed Hyperlink" xfId="28609" builtinId="9" hidden="1"/>
    <cellStyle name="Followed Hyperlink" xfId="28593" builtinId="9" hidden="1"/>
    <cellStyle name="Followed Hyperlink" xfId="28585" builtinId="9" hidden="1"/>
    <cellStyle name="Followed Hyperlink" xfId="28577" builtinId="9" hidden="1"/>
    <cellStyle name="Followed Hyperlink" xfId="28567" builtinId="9" hidden="1"/>
    <cellStyle name="Followed Hyperlink" xfId="28559" builtinId="9" hidden="1"/>
    <cellStyle name="Followed Hyperlink" xfId="28551" builtinId="9" hidden="1"/>
    <cellStyle name="Followed Hyperlink" xfId="28543" builtinId="9" hidden="1"/>
    <cellStyle name="Followed Hyperlink" xfId="28535" builtinId="9" hidden="1"/>
    <cellStyle name="Followed Hyperlink" xfId="28530" builtinId="9" hidden="1"/>
    <cellStyle name="Followed Hyperlink" xfId="28548" builtinId="9" hidden="1"/>
    <cellStyle name="Followed Hyperlink" xfId="28564" builtinId="9" hidden="1"/>
    <cellStyle name="Followed Hyperlink" xfId="28526" builtinId="9" hidden="1"/>
    <cellStyle name="Followed Hyperlink" xfId="28518" builtinId="9" hidden="1"/>
    <cellStyle name="Followed Hyperlink" xfId="28510" builtinId="9" hidden="1"/>
    <cellStyle name="Followed Hyperlink" xfId="28505" builtinId="9" hidden="1"/>
    <cellStyle name="Followed Hyperlink" xfId="28501" builtinId="9" hidden="1"/>
    <cellStyle name="Followed Hyperlink" xfId="28497" builtinId="9" hidden="1"/>
    <cellStyle name="Followed Hyperlink" xfId="28493" builtinId="9" hidden="1"/>
    <cellStyle name="Followed Hyperlink" xfId="28489" builtinId="9" hidden="1"/>
    <cellStyle name="Followed Hyperlink" xfId="28480" builtinId="9" hidden="1"/>
    <cellStyle name="Followed Hyperlink" xfId="28483" builtinId="9" hidden="1"/>
    <cellStyle name="Followed Hyperlink" xfId="28467" builtinId="9" hidden="1"/>
    <cellStyle name="Followed Hyperlink" xfId="28459" builtinId="9" hidden="1"/>
    <cellStyle name="Followed Hyperlink" xfId="28451" builtinId="9" hidden="1"/>
    <cellStyle name="Followed Hyperlink" xfId="28441" builtinId="9" hidden="1"/>
    <cellStyle name="Followed Hyperlink" xfId="28433" builtinId="9" hidden="1"/>
    <cellStyle name="Followed Hyperlink" xfId="28425" builtinId="9" hidden="1"/>
    <cellStyle name="Followed Hyperlink" xfId="28417" builtinId="9" hidden="1"/>
    <cellStyle name="Followed Hyperlink" xfId="28409" builtinId="9" hidden="1"/>
    <cellStyle name="Followed Hyperlink" xfId="28404" builtinId="9" hidden="1"/>
    <cellStyle name="Followed Hyperlink" xfId="28422" builtinId="9" hidden="1"/>
    <cellStyle name="Followed Hyperlink" xfId="28438" builtinId="9" hidden="1"/>
    <cellStyle name="Followed Hyperlink" xfId="28400" builtinId="9" hidden="1"/>
    <cellStyle name="Followed Hyperlink" xfId="28392" builtinId="9" hidden="1"/>
    <cellStyle name="Followed Hyperlink" xfId="28384" builtinId="9" hidden="1"/>
    <cellStyle name="Followed Hyperlink" xfId="28379" builtinId="9" hidden="1"/>
    <cellStyle name="Followed Hyperlink" xfId="28375" builtinId="9" hidden="1"/>
    <cellStyle name="Followed Hyperlink" xfId="28371" builtinId="9" hidden="1"/>
    <cellStyle name="Followed Hyperlink" xfId="28367" builtinId="9" hidden="1"/>
    <cellStyle name="Followed Hyperlink" xfId="28363" builtinId="9" hidden="1"/>
    <cellStyle name="Followed Hyperlink" xfId="28354" builtinId="9" hidden="1"/>
    <cellStyle name="Followed Hyperlink" xfId="28357" builtinId="9" hidden="1"/>
    <cellStyle name="Followed Hyperlink" xfId="28341" builtinId="9" hidden="1"/>
    <cellStyle name="Followed Hyperlink" xfId="28333" builtinId="9" hidden="1"/>
    <cellStyle name="Followed Hyperlink" xfId="28325" builtinId="9" hidden="1"/>
    <cellStyle name="Followed Hyperlink" xfId="28315" builtinId="9" hidden="1"/>
    <cellStyle name="Followed Hyperlink" xfId="28307" builtinId="9" hidden="1"/>
    <cellStyle name="Followed Hyperlink" xfId="28299" builtinId="9" hidden="1"/>
    <cellStyle name="Followed Hyperlink" xfId="28291" builtinId="9" hidden="1"/>
    <cellStyle name="Followed Hyperlink" xfId="28283" builtinId="9" hidden="1"/>
    <cellStyle name="Followed Hyperlink" xfId="28278" builtinId="9" hidden="1"/>
    <cellStyle name="Followed Hyperlink" xfId="28296" builtinId="9" hidden="1"/>
    <cellStyle name="Followed Hyperlink" xfId="28312" builtinId="9" hidden="1"/>
    <cellStyle name="Followed Hyperlink" xfId="28274" builtinId="9" hidden="1"/>
    <cellStyle name="Followed Hyperlink" xfId="28266" builtinId="9" hidden="1"/>
    <cellStyle name="Followed Hyperlink" xfId="28258" builtinId="9" hidden="1"/>
    <cellStyle name="Followed Hyperlink" xfId="28253" builtinId="9" hidden="1"/>
    <cellStyle name="Followed Hyperlink" xfId="28249" builtinId="9" hidden="1"/>
    <cellStyle name="Followed Hyperlink" xfId="28245" builtinId="9" hidden="1"/>
    <cellStyle name="Followed Hyperlink" xfId="28241" builtinId="9" hidden="1"/>
    <cellStyle name="Followed Hyperlink" xfId="28237" builtinId="9" hidden="1"/>
    <cellStyle name="Followed Hyperlink" xfId="28228" builtinId="9" hidden="1"/>
    <cellStyle name="Followed Hyperlink" xfId="28231" builtinId="9" hidden="1"/>
    <cellStyle name="Followed Hyperlink" xfId="28215" builtinId="9" hidden="1"/>
    <cellStyle name="Followed Hyperlink" xfId="28207" builtinId="9" hidden="1"/>
    <cellStyle name="Followed Hyperlink" xfId="28199" builtinId="9" hidden="1"/>
    <cellStyle name="Followed Hyperlink" xfId="28189" builtinId="9" hidden="1"/>
    <cellStyle name="Followed Hyperlink" xfId="28181" builtinId="9" hidden="1"/>
    <cellStyle name="Followed Hyperlink" xfId="28173" builtinId="9" hidden="1"/>
    <cellStyle name="Followed Hyperlink" xfId="28165" builtinId="9" hidden="1"/>
    <cellStyle name="Followed Hyperlink" xfId="28157" builtinId="9" hidden="1"/>
    <cellStyle name="Followed Hyperlink" xfId="28152" builtinId="9" hidden="1"/>
    <cellStyle name="Followed Hyperlink" xfId="28170" builtinId="9" hidden="1"/>
    <cellStyle name="Followed Hyperlink" xfId="28186" builtinId="9" hidden="1"/>
    <cellStyle name="Followed Hyperlink" xfId="28148" builtinId="9" hidden="1"/>
    <cellStyle name="Followed Hyperlink" xfId="28140" builtinId="9" hidden="1"/>
    <cellStyle name="Followed Hyperlink" xfId="28132" builtinId="9" hidden="1"/>
    <cellStyle name="Followed Hyperlink" xfId="28127" builtinId="9" hidden="1"/>
    <cellStyle name="Followed Hyperlink" xfId="28123" builtinId="9" hidden="1"/>
    <cellStyle name="Followed Hyperlink" xfId="28119" builtinId="9" hidden="1"/>
    <cellStyle name="Followed Hyperlink" xfId="28115" builtinId="9" hidden="1"/>
    <cellStyle name="Followed Hyperlink" xfId="28111" builtinId="9" hidden="1"/>
    <cellStyle name="Followed Hyperlink" xfId="28102" builtinId="9" hidden="1"/>
    <cellStyle name="Followed Hyperlink" xfId="28105" builtinId="9" hidden="1"/>
    <cellStyle name="Followed Hyperlink" xfId="28089" builtinId="9" hidden="1"/>
    <cellStyle name="Followed Hyperlink" xfId="28081" builtinId="9" hidden="1"/>
    <cellStyle name="Followed Hyperlink" xfId="28073" builtinId="9" hidden="1"/>
    <cellStyle name="Followed Hyperlink" xfId="28063" builtinId="9" hidden="1"/>
    <cellStyle name="Followed Hyperlink" xfId="28055" builtinId="9" hidden="1"/>
    <cellStyle name="Followed Hyperlink" xfId="28047" builtinId="9" hidden="1"/>
    <cellStyle name="Followed Hyperlink" xfId="28039" builtinId="9" hidden="1"/>
    <cellStyle name="Followed Hyperlink" xfId="28031" builtinId="9" hidden="1"/>
    <cellStyle name="Followed Hyperlink" xfId="28026" builtinId="9" hidden="1"/>
    <cellStyle name="Followed Hyperlink" xfId="28044" builtinId="9" hidden="1"/>
    <cellStyle name="Followed Hyperlink" xfId="28060" builtinId="9" hidden="1"/>
    <cellStyle name="Followed Hyperlink" xfId="28022" builtinId="9" hidden="1"/>
    <cellStyle name="Followed Hyperlink" xfId="28014" builtinId="9" hidden="1"/>
    <cellStyle name="Followed Hyperlink" xfId="28006" builtinId="9" hidden="1"/>
    <cellStyle name="Followed Hyperlink" xfId="28001" builtinId="9" hidden="1"/>
    <cellStyle name="Followed Hyperlink" xfId="27997" builtinId="9" hidden="1"/>
    <cellStyle name="Followed Hyperlink" xfId="27993" builtinId="9" hidden="1"/>
    <cellStyle name="Followed Hyperlink" xfId="27989" builtinId="9" hidden="1"/>
    <cellStyle name="Followed Hyperlink" xfId="27985" builtinId="9" hidden="1"/>
    <cellStyle name="Followed Hyperlink" xfId="27976" builtinId="9" hidden="1"/>
    <cellStyle name="Followed Hyperlink" xfId="27979" builtinId="9" hidden="1"/>
    <cellStyle name="Followed Hyperlink" xfId="27963" builtinId="9" hidden="1"/>
    <cellStyle name="Followed Hyperlink" xfId="27955" builtinId="9" hidden="1"/>
    <cellStyle name="Followed Hyperlink" xfId="27947" builtinId="9" hidden="1"/>
    <cellStyle name="Followed Hyperlink" xfId="27937" builtinId="9" hidden="1"/>
    <cellStyle name="Followed Hyperlink" xfId="27929" builtinId="9" hidden="1"/>
    <cellStyle name="Followed Hyperlink" xfId="27921" builtinId="9" hidden="1"/>
    <cellStyle name="Followed Hyperlink" xfId="27913" builtinId="9" hidden="1"/>
    <cellStyle name="Followed Hyperlink" xfId="27905" builtinId="9" hidden="1"/>
    <cellStyle name="Followed Hyperlink" xfId="27900" builtinId="9" hidden="1"/>
    <cellStyle name="Followed Hyperlink" xfId="27918" builtinId="9" hidden="1"/>
    <cellStyle name="Followed Hyperlink" xfId="27934" builtinId="9" hidden="1"/>
    <cellStyle name="Followed Hyperlink" xfId="27896" builtinId="9" hidden="1"/>
    <cellStyle name="Followed Hyperlink" xfId="27888" builtinId="9" hidden="1"/>
    <cellStyle name="Followed Hyperlink" xfId="27880" builtinId="9" hidden="1"/>
    <cellStyle name="Followed Hyperlink" xfId="27875" builtinId="9" hidden="1"/>
    <cellStyle name="Followed Hyperlink" xfId="27871" builtinId="9" hidden="1"/>
    <cellStyle name="Followed Hyperlink" xfId="27867" builtinId="9" hidden="1"/>
    <cellStyle name="Followed Hyperlink" xfId="27863" builtinId="9" hidden="1"/>
    <cellStyle name="Followed Hyperlink" xfId="27859" builtinId="9" hidden="1"/>
    <cellStyle name="Followed Hyperlink" xfId="27850" builtinId="9" hidden="1"/>
    <cellStyle name="Followed Hyperlink" xfId="27853" builtinId="9" hidden="1"/>
    <cellStyle name="Followed Hyperlink" xfId="27837" builtinId="9" hidden="1"/>
    <cellStyle name="Followed Hyperlink" xfId="27829" builtinId="9" hidden="1"/>
    <cellStyle name="Followed Hyperlink" xfId="27821" builtinId="9" hidden="1"/>
    <cellStyle name="Followed Hyperlink" xfId="27811" builtinId="9" hidden="1"/>
    <cellStyle name="Followed Hyperlink" xfId="27803" builtinId="9" hidden="1"/>
    <cellStyle name="Followed Hyperlink" xfId="27795" builtinId="9" hidden="1"/>
    <cellStyle name="Followed Hyperlink" xfId="27787" builtinId="9" hidden="1"/>
    <cellStyle name="Followed Hyperlink" xfId="27779" builtinId="9" hidden="1"/>
    <cellStyle name="Followed Hyperlink" xfId="27774" builtinId="9" hidden="1"/>
    <cellStyle name="Followed Hyperlink" xfId="27792" builtinId="9" hidden="1"/>
    <cellStyle name="Followed Hyperlink" xfId="27808" builtinId="9" hidden="1"/>
    <cellStyle name="Followed Hyperlink" xfId="27770" builtinId="9" hidden="1"/>
    <cellStyle name="Followed Hyperlink" xfId="27762" builtinId="9" hidden="1"/>
    <cellStyle name="Followed Hyperlink" xfId="27754" builtinId="9" hidden="1"/>
    <cellStyle name="Followed Hyperlink" xfId="27749" builtinId="9" hidden="1"/>
    <cellStyle name="Followed Hyperlink" xfId="27745" builtinId="9" hidden="1"/>
    <cellStyle name="Followed Hyperlink" xfId="27741" builtinId="9" hidden="1"/>
    <cellStyle name="Followed Hyperlink" xfId="27737" builtinId="9" hidden="1"/>
    <cellStyle name="Followed Hyperlink" xfId="27733" builtinId="9" hidden="1"/>
    <cellStyle name="Followed Hyperlink" xfId="27724" builtinId="9" hidden="1"/>
    <cellStyle name="Followed Hyperlink" xfId="27727" builtinId="9" hidden="1"/>
    <cellStyle name="Followed Hyperlink" xfId="27711" builtinId="9" hidden="1"/>
    <cellStyle name="Followed Hyperlink" xfId="27703" builtinId="9" hidden="1"/>
    <cellStyle name="Followed Hyperlink" xfId="27695" builtinId="9" hidden="1"/>
    <cellStyle name="Followed Hyperlink" xfId="27685" builtinId="9" hidden="1"/>
    <cellStyle name="Followed Hyperlink" xfId="27677" builtinId="9" hidden="1"/>
    <cellStyle name="Followed Hyperlink" xfId="27669" builtinId="9" hidden="1"/>
    <cellStyle name="Followed Hyperlink" xfId="27661" builtinId="9" hidden="1"/>
    <cellStyle name="Followed Hyperlink" xfId="27653" builtinId="9" hidden="1"/>
    <cellStyle name="Followed Hyperlink" xfId="27648" builtinId="9" hidden="1"/>
    <cellStyle name="Followed Hyperlink" xfId="27666" builtinId="9" hidden="1"/>
    <cellStyle name="Followed Hyperlink" xfId="27682" builtinId="9" hidden="1"/>
    <cellStyle name="Followed Hyperlink" xfId="27644" builtinId="9" hidden="1"/>
    <cellStyle name="Followed Hyperlink" xfId="27636" builtinId="9" hidden="1"/>
    <cellStyle name="Followed Hyperlink" xfId="27628" builtinId="9" hidden="1"/>
    <cellStyle name="Followed Hyperlink" xfId="27623" builtinId="9" hidden="1"/>
    <cellStyle name="Followed Hyperlink" xfId="27619" builtinId="9" hidden="1"/>
    <cellStyle name="Followed Hyperlink" xfId="27615" builtinId="9" hidden="1"/>
    <cellStyle name="Followed Hyperlink" xfId="27611" builtinId="9" hidden="1"/>
    <cellStyle name="Followed Hyperlink" xfId="27607" builtinId="9" hidden="1"/>
    <cellStyle name="Followed Hyperlink" xfId="27598" builtinId="9" hidden="1"/>
    <cellStyle name="Followed Hyperlink" xfId="27601" builtinId="9" hidden="1"/>
    <cellStyle name="Followed Hyperlink" xfId="27585" builtinId="9" hidden="1"/>
    <cellStyle name="Followed Hyperlink" xfId="27577" builtinId="9" hidden="1"/>
    <cellStyle name="Followed Hyperlink" xfId="27569" builtinId="9" hidden="1"/>
    <cellStyle name="Followed Hyperlink" xfId="27559" builtinId="9" hidden="1"/>
    <cellStyle name="Followed Hyperlink" xfId="27551" builtinId="9" hidden="1"/>
    <cellStyle name="Followed Hyperlink" xfId="27543" builtinId="9" hidden="1"/>
    <cellStyle name="Followed Hyperlink" xfId="27535" builtinId="9" hidden="1"/>
    <cellStyle name="Followed Hyperlink" xfId="27527" builtinId="9" hidden="1"/>
    <cellStyle name="Followed Hyperlink" xfId="27522" builtinId="9" hidden="1"/>
    <cellStyle name="Followed Hyperlink" xfId="27540" builtinId="9" hidden="1"/>
    <cellStyle name="Followed Hyperlink" xfId="27556" builtinId="9" hidden="1"/>
    <cellStyle name="Followed Hyperlink" xfId="27518" builtinId="9" hidden="1"/>
    <cellStyle name="Followed Hyperlink" xfId="27510" builtinId="9" hidden="1"/>
    <cellStyle name="Followed Hyperlink" xfId="27502" builtinId="9" hidden="1"/>
    <cellStyle name="Followed Hyperlink" xfId="27497" builtinId="9" hidden="1"/>
    <cellStyle name="Followed Hyperlink" xfId="27493" builtinId="9" hidden="1"/>
    <cellStyle name="Followed Hyperlink" xfId="27489" builtinId="9" hidden="1"/>
    <cellStyle name="Followed Hyperlink" xfId="27485" builtinId="9" hidden="1"/>
    <cellStyle name="Followed Hyperlink" xfId="27481" builtinId="9" hidden="1"/>
    <cellStyle name="Followed Hyperlink" xfId="27472" builtinId="9" hidden="1"/>
    <cellStyle name="Followed Hyperlink" xfId="27475" builtinId="9" hidden="1"/>
    <cellStyle name="Followed Hyperlink" xfId="27459" builtinId="9" hidden="1"/>
    <cellStyle name="Followed Hyperlink" xfId="27451" builtinId="9" hidden="1"/>
    <cellStyle name="Followed Hyperlink" xfId="27443" builtinId="9" hidden="1"/>
    <cellStyle name="Followed Hyperlink" xfId="27433" builtinId="9" hidden="1"/>
    <cellStyle name="Followed Hyperlink" xfId="27425" builtinId="9" hidden="1"/>
    <cellStyle name="Followed Hyperlink" xfId="27417" builtinId="9" hidden="1"/>
    <cellStyle name="Followed Hyperlink" xfId="27409" builtinId="9" hidden="1"/>
    <cellStyle name="Followed Hyperlink" xfId="27401" builtinId="9" hidden="1"/>
    <cellStyle name="Followed Hyperlink" xfId="27396" builtinId="9" hidden="1"/>
    <cellStyle name="Followed Hyperlink" xfId="27414" builtinId="9" hidden="1"/>
    <cellStyle name="Followed Hyperlink" xfId="27430" builtinId="9" hidden="1"/>
    <cellStyle name="Followed Hyperlink" xfId="27392" builtinId="9" hidden="1"/>
    <cellStyle name="Followed Hyperlink" xfId="27384" builtinId="9" hidden="1"/>
    <cellStyle name="Followed Hyperlink" xfId="27376" builtinId="9" hidden="1"/>
    <cellStyle name="Followed Hyperlink" xfId="27371" builtinId="9" hidden="1"/>
    <cellStyle name="Followed Hyperlink" xfId="27367" builtinId="9" hidden="1"/>
    <cellStyle name="Followed Hyperlink" xfId="27363" builtinId="9" hidden="1"/>
    <cellStyle name="Followed Hyperlink" xfId="27359" builtinId="9" hidden="1"/>
    <cellStyle name="Followed Hyperlink" xfId="27355" builtinId="9" hidden="1"/>
    <cellStyle name="Followed Hyperlink" xfId="27346" builtinId="9" hidden="1"/>
    <cellStyle name="Followed Hyperlink" xfId="27349" builtinId="9" hidden="1"/>
    <cellStyle name="Followed Hyperlink" xfId="27333" builtinId="9" hidden="1"/>
    <cellStyle name="Followed Hyperlink" xfId="27325" builtinId="9" hidden="1"/>
    <cellStyle name="Followed Hyperlink" xfId="27317" builtinId="9" hidden="1"/>
    <cellStyle name="Followed Hyperlink" xfId="27307" builtinId="9" hidden="1"/>
    <cellStyle name="Followed Hyperlink" xfId="27299" builtinId="9" hidden="1"/>
    <cellStyle name="Followed Hyperlink" xfId="27291" builtinId="9" hidden="1"/>
    <cellStyle name="Followed Hyperlink" xfId="27283" builtinId="9" hidden="1"/>
    <cellStyle name="Followed Hyperlink" xfId="27275" builtinId="9" hidden="1"/>
    <cellStyle name="Followed Hyperlink" xfId="27270" builtinId="9" hidden="1"/>
    <cellStyle name="Followed Hyperlink" xfId="27288" builtinId="9" hidden="1"/>
    <cellStyle name="Followed Hyperlink" xfId="27304" builtinId="9" hidden="1"/>
    <cellStyle name="Followed Hyperlink" xfId="27266" builtinId="9" hidden="1"/>
    <cellStyle name="Followed Hyperlink" xfId="27258" builtinId="9" hidden="1"/>
    <cellStyle name="Followed Hyperlink" xfId="27250" builtinId="9" hidden="1"/>
    <cellStyle name="Followed Hyperlink" xfId="27245" builtinId="9" hidden="1"/>
    <cellStyle name="Followed Hyperlink" xfId="27241" builtinId="9" hidden="1"/>
    <cellStyle name="Followed Hyperlink" xfId="27237" builtinId="9" hidden="1"/>
    <cellStyle name="Followed Hyperlink" xfId="27233" builtinId="9" hidden="1"/>
    <cellStyle name="Followed Hyperlink" xfId="27229" builtinId="9" hidden="1"/>
    <cellStyle name="Followed Hyperlink" xfId="27220" builtinId="9" hidden="1"/>
    <cellStyle name="Followed Hyperlink" xfId="27223" builtinId="9" hidden="1"/>
    <cellStyle name="Followed Hyperlink" xfId="27207" builtinId="9" hidden="1"/>
    <cellStyle name="Followed Hyperlink" xfId="27199" builtinId="9" hidden="1"/>
    <cellStyle name="Followed Hyperlink" xfId="27191" builtinId="9" hidden="1"/>
    <cellStyle name="Followed Hyperlink" xfId="27181" builtinId="9" hidden="1"/>
    <cellStyle name="Followed Hyperlink" xfId="27173" builtinId="9" hidden="1"/>
    <cellStyle name="Followed Hyperlink" xfId="27165" builtinId="9" hidden="1"/>
    <cellStyle name="Followed Hyperlink" xfId="27157" builtinId="9" hidden="1"/>
    <cellStyle name="Followed Hyperlink" xfId="27149" builtinId="9" hidden="1"/>
    <cellStyle name="Followed Hyperlink" xfId="27144" builtinId="9" hidden="1"/>
    <cellStyle name="Followed Hyperlink" xfId="27162" builtinId="9" hidden="1"/>
    <cellStyle name="Followed Hyperlink" xfId="27178" builtinId="9" hidden="1"/>
    <cellStyle name="Followed Hyperlink" xfId="27140" builtinId="9" hidden="1"/>
    <cellStyle name="Followed Hyperlink" xfId="27132" builtinId="9" hidden="1"/>
    <cellStyle name="Followed Hyperlink" xfId="27124" builtinId="9" hidden="1"/>
    <cellStyle name="Followed Hyperlink" xfId="27119" builtinId="9" hidden="1"/>
    <cellStyle name="Followed Hyperlink" xfId="27115" builtinId="9" hidden="1"/>
    <cellStyle name="Followed Hyperlink" xfId="27111" builtinId="9" hidden="1"/>
    <cellStyle name="Followed Hyperlink" xfId="27107" builtinId="9" hidden="1"/>
    <cellStyle name="Followed Hyperlink" xfId="27103" builtinId="9" hidden="1"/>
    <cellStyle name="Followed Hyperlink" xfId="27094" builtinId="9" hidden="1"/>
    <cellStyle name="Followed Hyperlink" xfId="27097" builtinId="9" hidden="1"/>
    <cellStyle name="Followed Hyperlink" xfId="27081" builtinId="9" hidden="1"/>
    <cellStyle name="Followed Hyperlink" xfId="27073" builtinId="9" hidden="1"/>
    <cellStyle name="Followed Hyperlink" xfId="27065" builtinId="9" hidden="1"/>
    <cellStyle name="Followed Hyperlink" xfId="27055" builtinId="9" hidden="1"/>
    <cellStyle name="Followed Hyperlink" xfId="27047" builtinId="9" hidden="1"/>
    <cellStyle name="Followed Hyperlink" xfId="27039" builtinId="9" hidden="1"/>
    <cellStyle name="Followed Hyperlink" xfId="27031" builtinId="9" hidden="1"/>
    <cellStyle name="Followed Hyperlink" xfId="27023" builtinId="9" hidden="1"/>
    <cellStyle name="Followed Hyperlink" xfId="27018" builtinId="9" hidden="1"/>
    <cellStyle name="Followed Hyperlink" xfId="27036" builtinId="9" hidden="1"/>
    <cellStyle name="Followed Hyperlink" xfId="27052" builtinId="9" hidden="1"/>
    <cellStyle name="Followed Hyperlink" xfId="27014" builtinId="9" hidden="1"/>
    <cellStyle name="Followed Hyperlink" xfId="27006" builtinId="9" hidden="1"/>
    <cellStyle name="Followed Hyperlink" xfId="26998" builtinId="9" hidden="1"/>
    <cellStyle name="Followed Hyperlink" xfId="26993" builtinId="9" hidden="1"/>
    <cellStyle name="Followed Hyperlink" xfId="26989" builtinId="9" hidden="1"/>
    <cellStyle name="Followed Hyperlink" xfId="26985" builtinId="9" hidden="1"/>
    <cellStyle name="Followed Hyperlink" xfId="26981" builtinId="9" hidden="1"/>
    <cellStyle name="Followed Hyperlink" xfId="26977" builtinId="9" hidden="1"/>
    <cellStyle name="Followed Hyperlink" xfId="26968" builtinId="9" hidden="1"/>
    <cellStyle name="Followed Hyperlink" xfId="26971" builtinId="9" hidden="1"/>
    <cellStyle name="Followed Hyperlink" xfId="26955" builtinId="9" hidden="1"/>
    <cellStyle name="Followed Hyperlink" xfId="26947" builtinId="9" hidden="1"/>
    <cellStyle name="Followed Hyperlink" xfId="26939" builtinId="9" hidden="1"/>
    <cellStyle name="Followed Hyperlink" xfId="26929" builtinId="9" hidden="1"/>
    <cellStyle name="Followed Hyperlink" xfId="26921" builtinId="9" hidden="1"/>
    <cellStyle name="Followed Hyperlink" xfId="26913" builtinId="9" hidden="1"/>
    <cellStyle name="Followed Hyperlink" xfId="26905" builtinId="9" hidden="1"/>
    <cellStyle name="Followed Hyperlink" xfId="26897" builtinId="9" hidden="1"/>
    <cellStyle name="Followed Hyperlink" xfId="26892" builtinId="9" hidden="1"/>
    <cellStyle name="Followed Hyperlink" xfId="26910" builtinId="9" hidden="1"/>
    <cellStyle name="Followed Hyperlink" xfId="26926" builtinId="9" hidden="1"/>
    <cellStyle name="Followed Hyperlink" xfId="26888" builtinId="9" hidden="1"/>
    <cellStyle name="Followed Hyperlink" xfId="26880" builtinId="9" hidden="1"/>
    <cellStyle name="Followed Hyperlink" xfId="26872" builtinId="9" hidden="1"/>
    <cellStyle name="Followed Hyperlink" xfId="26867" builtinId="9" hidden="1"/>
    <cellStyle name="Followed Hyperlink" xfId="26863" builtinId="9" hidden="1"/>
    <cellStyle name="Followed Hyperlink" xfId="26859" builtinId="9" hidden="1"/>
    <cellStyle name="Followed Hyperlink" xfId="26855" builtinId="9" hidden="1"/>
    <cellStyle name="Followed Hyperlink" xfId="26851" builtinId="9" hidden="1"/>
    <cellStyle name="Followed Hyperlink" xfId="26842" builtinId="9" hidden="1"/>
    <cellStyle name="Followed Hyperlink" xfId="26845" builtinId="9" hidden="1"/>
    <cellStyle name="Followed Hyperlink" xfId="26829" builtinId="9" hidden="1"/>
    <cellStyle name="Followed Hyperlink" xfId="26821" builtinId="9" hidden="1"/>
    <cellStyle name="Followed Hyperlink" xfId="26813" builtinId="9" hidden="1"/>
    <cellStyle name="Followed Hyperlink" xfId="26803" builtinId="9" hidden="1"/>
    <cellStyle name="Followed Hyperlink" xfId="26795" builtinId="9" hidden="1"/>
    <cellStyle name="Followed Hyperlink" xfId="26787" builtinId="9" hidden="1"/>
    <cellStyle name="Followed Hyperlink" xfId="26779" builtinId="9" hidden="1"/>
    <cellStyle name="Followed Hyperlink" xfId="26771" builtinId="9" hidden="1"/>
    <cellStyle name="Followed Hyperlink" xfId="26766" builtinId="9" hidden="1"/>
    <cellStyle name="Followed Hyperlink" xfId="26784" builtinId="9" hidden="1"/>
    <cellStyle name="Followed Hyperlink" xfId="26800" builtinId="9" hidden="1"/>
    <cellStyle name="Followed Hyperlink" xfId="26762" builtinId="9" hidden="1"/>
    <cellStyle name="Followed Hyperlink" xfId="26754" builtinId="9" hidden="1"/>
    <cellStyle name="Followed Hyperlink" xfId="26746" builtinId="9" hidden="1"/>
    <cellStyle name="Followed Hyperlink" xfId="26741" builtinId="9" hidden="1"/>
    <cellStyle name="Followed Hyperlink" xfId="26737" builtinId="9" hidden="1"/>
    <cellStyle name="Followed Hyperlink" xfId="26733" builtinId="9" hidden="1"/>
    <cellStyle name="Followed Hyperlink" xfId="26729" builtinId="9" hidden="1"/>
    <cellStyle name="Followed Hyperlink" xfId="26725" builtinId="9" hidden="1"/>
    <cellStyle name="Followed Hyperlink" xfId="26716" builtinId="9" hidden="1"/>
    <cellStyle name="Followed Hyperlink" xfId="26719" builtinId="9" hidden="1"/>
    <cellStyle name="Followed Hyperlink" xfId="26703" builtinId="9" hidden="1"/>
    <cellStyle name="Followed Hyperlink" xfId="26695" builtinId="9" hidden="1"/>
    <cellStyle name="Followed Hyperlink" xfId="26687" builtinId="9" hidden="1"/>
    <cellStyle name="Followed Hyperlink" xfId="26677" builtinId="9" hidden="1"/>
    <cellStyle name="Followed Hyperlink" xfId="26669" builtinId="9" hidden="1"/>
    <cellStyle name="Followed Hyperlink" xfId="26661" builtinId="9" hidden="1"/>
    <cellStyle name="Followed Hyperlink" xfId="26653" builtinId="9" hidden="1"/>
    <cellStyle name="Followed Hyperlink" xfId="26645" builtinId="9" hidden="1"/>
    <cellStyle name="Followed Hyperlink" xfId="26640" builtinId="9" hidden="1"/>
    <cellStyle name="Followed Hyperlink" xfId="26658" builtinId="9" hidden="1"/>
    <cellStyle name="Followed Hyperlink" xfId="26674" builtinId="9" hidden="1"/>
    <cellStyle name="Followed Hyperlink" xfId="26636" builtinId="9" hidden="1"/>
    <cellStyle name="Followed Hyperlink" xfId="26628" builtinId="9" hidden="1"/>
    <cellStyle name="Followed Hyperlink" xfId="26620" builtinId="9" hidden="1"/>
    <cellStyle name="Followed Hyperlink" xfId="26615" builtinId="9" hidden="1"/>
    <cellStyle name="Followed Hyperlink" xfId="26611" builtinId="9" hidden="1"/>
    <cellStyle name="Followed Hyperlink" xfId="26607" builtinId="9" hidden="1"/>
    <cellStyle name="Followed Hyperlink" xfId="26603" builtinId="9" hidden="1"/>
    <cellStyle name="Followed Hyperlink" xfId="26599" builtinId="9" hidden="1"/>
    <cellStyle name="Followed Hyperlink" xfId="26590" builtinId="9" hidden="1"/>
    <cellStyle name="Followed Hyperlink" xfId="26593" builtinId="9" hidden="1"/>
    <cellStyle name="Followed Hyperlink" xfId="26577" builtinId="9" hidden="1"/>
    <cellStyle name="Followed Hyperlink" xfId="26569" builtinId="9" hidden="1"/>
    <cellStyle name="Followed Hyperlink" xfId="26561" builtinId="9" hidden="1"/>
    <cellStyle name="Followed Hyperlink" xfId="26551" builtinId="9" hidden="1"/>
    <cellStyle name="Followed Hyperlink" xfId="26543" builtinId="9" hidden="1"/>
    <cellStyle name="Followed Hyperlink" xfId="26535" builtinId="9" hidden="1"/>
    <cellStyle name="Followed Hyperlink" xfId="26527" builtinId="9" hidden="1"/>
    <cellStyle name="Followed Hyperlink" xfId="26519" builtinId="9" hidden="1"/>
    <cellStyle name="Followed Hyperlink" xfId="26514" builtinId="9" hidden="1"/>
    <cellStyle name="Followed Hyperlink" xfId="26532" builtinId="9" hidden="1"/>
    <cellStyle name="Followed Hyperlink" xfId="26548" builtinId="9" hidden="1"/>
    <cellStyle name="Followed Hyperlink" xfId="26510" builtinId="9" hidden="1"/>
    <cellStyle name="Followed Hyperlink" xfId="26502" builtinId="9" hidden="1"/>
    <cellStyle name="Followed Hyperlink" xfId="26494" builtinId="9" hidden="1"/>
    <cellStyle name="Followed Hyperlink" xfId="26489" builtinId="9" hidden="1"/>
    <cellStyle name="Followed Hyperlink" xfId="26485" builtinId="9" hidden="1"/>
    <cellStyle name="Followed Hyperlink" xfId="26481" builtinId="9" hidden="1"/>
    <cellStyle name="Followed Hyperlink" xfId="26477" builtinId="9" hidden="1"/>
    <cellStyle name="Followed Hyperlink" xfId="26473" builtinId="9" hidden="1"/>
    <cellStyle name="Followed Hyperlink" xfId="26464" builtinId="9" hidden="1"/>
    <cellStyle name="Followed Hyperlink" xfId="26467" builtinId="9" hidden="1"/>
    <cellStyle name="Followed Hyperlink" xfId="26451" builtinId="9" hidden="1"/>
    <cellStyle name="Followed Hyperlink" xfId="26443" builtinId="9" hidden="1"/>
    <cellStyle name="Followed Hyperlink" xfId="26435" builtinId="9" hidden="1"/>
    <cellStyle name="Followed Hyperlink" xfId="26425" builtinId="9" hidden="1"/>
    <cellStyle name="Followed Hyperlink" xfId="26417" builtinId="9" hidden="1"/>
    <cellStyle name="Followed Hyperlink" xfId="26409" builtinId="9" hidden="1"/>
    <cellStyle name="Followed Hyperlink" xfId="26401" builtinId="9" hidden="1"/>
    <cellStyle name="Followed Hyperlink" xfId="26393" builtinId="9" hidden="1"/>
    <cellStyle name="Followed Hyperlink" xfId="26388" builtinId="9" hidden="1"/>
    <cellStyle name="Followed Hyperlink" xfId="26406" builtinId="9" hidden="1"/>
    <cellStyle name="Followed Hyperlink" xfId="26422" builtinId="9" hidden="1"/>
    <cellStyle name="Followed Hyperlink" xfId="26384" builtinId="9" hidden="1"/>
    <cellStyle name="Followed Hyperlink" xfId="26376" builtinId="9" hidden="1"/>
    <cellStyle name="Followed Hyperlink" xfId="26368" builtinId="9" hidden="1"/>
    <cellStyle name="Followed Hyperlink" xfId="26363" builtinId="9" hidden="1"/>
    <cellStyle name="Followed Hyperlink" xfId="26359" builtinId="9" hidden="1"/>
    <cellStyle name="Followed Hyperlink" xfId="26355" builtinId="9" hidden="1"/>
    <cellStyle name="Followed Hyperlink" xfId="26351" builtinId="9" hidden="1"/>
    <cellStyle name="Followed Hyperlink" xfId="26347" builtinId="9" hidden="1"/>
    <cellStyle name="Followed Hyperlink" xfId="26338" builtinId="9" hidden="1"/>
    <cellStyle name="Followed Hyperlink" xfId="26341" builtinId="9" hidden="1"/>
    <cellStyle name="Followed Hyperlink" xfId="26325" builtinId="9" hidden="1"/>
    <cellStyle name="Followed Hyperlink" xfId="26317" builtinId="9" hidden="1"/>
    <cellStyle name="Followed Hyperlink" xfId="26309" builtinId="9" hidden="1"/>
    <cellStyle name="Followed Hyperlink" xfId="26299" builtinId="9" hidden="1"/>
    <cellStyle name="Followed Hyperlink" xfId="26291" builtinId="9" hidden="1"/>
    <cellStyle name="Followed Hyperlink" xfId="26283" builtinId="9" hidden="1"/>
    <cellStyle name="Followed Hyperlink" xfId="26275" builtinId="9" hidden="1"/>
    <cellStyle name="Followed Hyperlink" xfId="26267" builtinId="9" hidden="1"/>
    <cellStyle name="Followed Hyperlink" xfId="26262" builtinId="9" hidden="1"/>
    <cellStyle name="Followed Hyperlink" xfId="26280" builtinId="9" hidden="1"/>
    <cellStyle name="Followed Hyperlink" xfId="26296" builtinId="9" hidden="1"/>
    <cellStyle name="Followed Hyperlink" xfId="26258" builtinId="9" hidden="1"/>
    <cellStyle name="Followed Hyperlink" xfId="26250" builtinId="9" hidden="1"/>
    <cellStyle name="Followed Hyperlink" xfId="26242" builtinId="9" hidden="1"/>
    <cellStyle name="Followed Hyperlink" xfId="26237" builtinId="9" hidden="1"/>
    <cellStyle name="Followed Hyperlink" xfId="26233" builtinId="9" hidden="1"/>
    <cellStyle name="Followed Hyperlink" xfId="26229" builtinId="9" hidden="1"/>
    <cellStyle name="Followed Hyperlink" xfId="26225" builtinId="9" hidden="1"/>
    <cellStyle name="Followed Hyperlink" xfId="26221" builtinId="9" hidden="1"/>
    <cellStyle name="Followed Hyperlink" xfId="26212" builtinId="9" hidden="1"/>
    <cellStyle name="Followed Hyperlink" xfId="26215" builtinId="9" hidden="1"/>
    <cellStyle name="Followed Hyperlink" xfId="26199" builtinId="9" hidden="1"/>
    <cellStyle name="Followed Hyperlink" xfId="26191" builtinId="9" hidden="1"/>
    <cellStyle name="Followed Hyperlink" xfId="26183" builtinId="9" hidden="1"/>
    <cellStyle name="Followed Hyperlink" xfId="26173" builtinId="9" hidden="1"/>
    <cellStyle name="Followed Hyperlink" xfId="26165" builtinId="9" hidden="1"/>
    <cellStyle name="Followed Hyperlink" xfId="26157" builtinId="9" hidden="1"/>
    <cellStyle name="Followed Hyperlink" xfId="26149" builtinId="9" hidden="1"/>
    <cellStyle name="Followed Hyperlink" xfId="26141" builtinId="9" hidden="1"/>
    <cellStyle name="Followed Hyperlink" xfId="26136" builtinId="9" hidden="1"/>
    <cellStyle name="Followed Hyperlink" xfId="26154" builtinId="9" hidden="1"/>
    <cellStyle name="Followed Hyperlink" xfId="26170" builtinId="9" hidden="1"/>
    <cellStyle name="Followed Hyperlink" xfId="26132" builtinId="9" hidden="1"/>
    <cellStyle name="Followed Hyperlink" xfId="26124" builtinId="9" hidden="1"/>
    <cellStyle name="Followed Hyperlink" xfId="26116" builtinId="9" hidden="1"/>
    <cellStyle name="Followed Hyperlink" xfId="26111" builtinId="9" hidden="1"/>
    <cellStyle name="Followed Hyperlink" xfId="26107" builtinId="9" hidden="1"/>
    <cellStyle name="Followed Hyperlink" xfId="26103" builtinId="9" hidden="1"/>
    <cellStyle name="Followed Hyperlink" xfId="26099" builtinId="9" hidden="1"/>
    <cellStyle name="Followed Hyperlink" xfId="26095" builtinId="9" hidden="1"/>
    <cellStyle name="Followed Hyperlink" xfId="26086" builtinId="9" hidden="1"/>
    <cellStyle name="Followed Hyperlink" xfId="26089" builtinId="9" hidden="1"/>
    <cellStyle name="Followed Hyperlink" xfId="26073" builtinId="9" hidden="1"/>
    <cellStyle name="Followed Hyperlink" xfId="26065" builtinId="9" hidden="1"/>
    <cellStyle name="Followed Hyperlink" xfId="26057" builtinId="9" hidden="1"/>
    <cellStyle name="Followed Hyperlink" xfId="26047" builtinId="9" hidden="1"/>
    <cellStyle name="Followed Hyperlink" xfId="26039" builtinId="9" hidden="1"/>
    <cellStyle name="Followed Hyperlink" xfId="26031" builtinId="9" hidden="1"/>
    <cellStyle name="Followed Hyperlink" xfId="26023" builtinId="9" hidden="1"/>
    <cellStyle name="Followed Hyperlink" xfId="26015" builtinId="9" hidden="1"/>
    <cellStyle name="Followed Hyperlink" xfId="26010" builtinId="9" hidden="1"/>
    <cellStyle name="Followed Hyperlink" xfId="26028" builtinId="9" hidden="1"/>
    <cellStyle name="Followed Hyperlink" xfId="26044" builtinId="9" hidden="1"/>
    <cellStyle name="Followed Hyperlink" xfId="26006" builtinId="9" hidden="1"/>
    <cellStyle name="Followed Hyperlink" xfId="25998" builtinId="9" hidden="1"/>
    <cellStyle name="Followed Hyperlink" xfId="25990" builtinId="9" hidden="1"/>
    <cellStyle name="Followed Hyperlink" xfId="25985" builtinId="9" hidden="1"/>
    <cellStyle name="Followed Hyperlink" xfId="25981" builtinId="9" hidden="1"/>
    <cellStyle name="Followed Hyperlink" xfId="25977" builtinId="9" hidden="1"/>
    <cellStyle name="Followed Hyperlink" xfId="25973" builtinId="9" hidden="1"/>
    <cellStyle name="Followed Hyperlink" xfId="25969" builtinId="9" hidden="1"/>
    <cellStyle name="Followed Hyperlink" xfId="25960" builtinId="9" hidden="1"/>
    <cellStyle name="Followed Hyperlink" xfId="25963" builtinId="9" hidden="1"/>
    <cellStyle name="Followed Hyperlink" xfId="25947" builtinId="9" hidden="1"/>
    <cellStyle name="Followed Hyperlink" xfId="25939" builtinId="9" hidden="1"/>
    <cellStyle name="Followed Hyperlink" xfId="25931" builtinId="9" hidden="1"/>
    <cellStyle name="Followed Hyperlink" xfId="25921" builtinId="9" hidden="1"/>
    <cellStyle name="Followed Hyperlink" xfId="25913" builtinId="9" hidden="1"/>
    <cellStyle name="Followed Hyperlink" xfId="25905" builtinId="9" hidden="1"/>
    <cellStyle name="Followed Hyperlink" xfId="25897" builtinId="9" hidden="1"/>
    <cellStyle name="Followed Hyperlink" xfId="25889" builtinId="9" hidden="1"/>
    <cellStyle name="Followed Hyperlink" xfId="25884" builtinId="9" hidden="1"/>
    <cellStyle name="Followed Hyperlink" xfId="25902" builtinId="9" hidden="1"/>
    <cellStyle name="Followed Hyperlink" xfId="25918" builtinId="9" hidden="1"/>
    <cellStyle name="Followed Hyperlink" xfId="25880" builtinId="9" hidden="1"/>
    <cellStyle name="Followed Hyperlink" xfId="25872" builtinId="9" hidden="1"/>
    <cellStyle name="Followed Hyperlink" xfId="25864" builtinId="9" hidden="1"/>
    <cellStyle name="Followed Hyperlink" xfId="25859" builtinId="9" hidden="1"/>
    <cellStyle name="Followed Hyperlink" xfId="25855" builtinId="9" hidden="1"/>
    <cellStyle name="Followed Hyperlink" xfId="25851" builtinId="9" hidden="1"/>
    <cellStyle name="Followed Hyperlink" xfId="25847" builtinId="9" hidden="1"/>
    <cellStyle name="Followed Hyperlink" xfId="25843" builtinId="9" hidden="1"/>
    <cellStyle name="Followed Hyperlink" xfId="25834" builtinId="9" hidden="1"/>
    <cellStyle name="Followed Hyperlink" xfId="25837" builtinId="9" hidden="1"/>
    <cellStyle name="Followed Hyperlink" xfId="25821" builtinId="9" hidden="1"/>
    <cellStyle name="Followed Hyperlink" xfId="25813" builtinId="9" hidden="1"/>
    <cellStyle name="Followed Hyperlink" xfId="25805" builtinId="9" hidden="1"/>
    <cellStyle name="Followed Hyperlink" xfId="25795" builtinId="9" hidden="1"/>
    <cellStyle name="Followed Hyperlink" xfId="25787" builtinId="9" hidden="1"/>
    <cellStyle name="Followed Hyperlink" xfId="25779" builtinId="9" hidden="1"/>
    <cellStyle name="Followed Hyperlink" xfId="25771" builtinId="9" hidden="1"/>
    <cellStyle name="Followed Hyperlink" xfId="25763" builtinId="9" hidden="1"/>
    <cellStyle name="Followed Hyperlink" xfId="25758" builtinId="9" hidden="1"/>
    <cellStyle name="Followed Hyperlink" xfId="25776" builtinId="9" hidden="1"/>
    <cellStyle name="Followed Hyperlink" xfId="25792" builtinId="9" hidden="1"/>
    <cellStyle name="Followed Hyperlink" xfId="25754" builtinId="9" hidden="1"/>
    <cellStyle name="Followed Hyperlink" xfId="25746" builtinId="9" hidden="1"/>
    <cellStyle name="Followed Hyperlink" xfId="25738" builtinId="9" hidden="1"/>
    <cellStyle name="Followed Hyperlink" xfId="25733" builtinId="9" hidden="1"/>
    <cellStyle name="Followed Hyperlink" xfId="25729" builtinId="9" hidden="1"/>
    <cellStyle name="Followed Hyperlink" xfId="25725" builtinId="9" hidden="1"/>
    <cellStyle name="Followed Hyperlink" xfId="25721" builtinId="9" hidden="1"/>
    <cellStyle name="Followed Hyperlink" xfId="25717" builtinId="9" hidden="1"/>
    <cellStyle name="Followed Hyperlink" xfId="25708" builtinId="9" hidden="1"/>
    <cellStyle name="Followed Hyperlink" xfId="25711" builtinId="9" hidden="1"/>
    <cellStyle name="Followed Hyperlink" xfId="25695" builtinId="9" hidden="1"/>
    <cellStyle name="Followed Hyperlink" xfId="25687" builtinId="9" hidden="1"/>
    <cellStyle name="Followed Hyperlink" xfId="25679" builtinId="9" hidden="1"/>
    <cellStyle name="Followed Hyperlink" xfId="25669" builtinId="9" hidden="1"/>
    <cellStyle name="Followed Hyperlink" xfId="25661" builtinId="9" hidden="1"/>
    <cellStyle name="Followed Hyperlink" xfId="25653" builtinId="9" hidden="1"/>
    <cellStyle name="Followed Hyperlink" xfId="25645" builtinId="9" hidden="1"/>
    <cellStyle name="Followed Hyperlink" xfId="25637" builtinId="9" hidden="1"/>
    <cellStyle name="Followed Hyperlink" xfId="25632" builtinId="9" hidden="1"/>
    <cellStyle name="Followed Hyperlink" xfId="25650" builtinId="9" hidden="1"/>
    <cellStyle name="Followed Hyperlink" xfId="25666" builtinId="9" hidden="1"/>
    <cellStyle name="Followed Hyperlink" xfId="25628" builtinId="9" hidden="1"/>
    <cellStyle name="Followed Hyperlink" xfId="25620" builtinId="9" hidden="1"/>
    <cellStyle name="Followed Hyperlink" xfId="25612" builtinId="9" hidden="1"/>
    <cellStyle name="Followed Hyperlink" xfId="25607" builtinId="9" hidden="1"/>
    <cellStyle name="Followed Hyperlink" xfId="25603" builtinId="9" hidden="1"/>
    <cellStyle name="Followed Hyperlink" xfId="25599" builtinId="9" hidden="1"/>
    <cellStyle name="Followed Hyperlink" xfId="25595" builtinId="9" hidden="1"/>
    <cellStyle name="Followed Hyperlink" xfId="25591" builtinId="9" hidden="1"/>
    <cellStyle name="Followed Hyperlink" xfId="25582" builtinId="9" hidden="1"/>
    <cellStyle name="Followed Hyperlink" xfId="25585" builtinId="9" hidden="1"/>
    <cellStyle name="Followed Hyperlink" xfId="25569" builtinId="9" hidden="1"/>
    <cellStyle name="Followed Hyperlink" xfId="25561" builtinId="9" hidden="1"/>
    <cellStyle name="Followed Hyperlink" xfId="25553" builtinId="9" hidden="1"/>
    <cellStyle name="Followed Hyperlink" xfId="25543" builtinId="9" hidden="1"/>
    <cellStyle name="Followed Hyperlink" xfId="25535" builtinId="9" hidden="1"/>
    <cellStyle name="Followed Hyperlink" xfId="25527" builtinId="9" hidden="1"/>
    <cellStyle name="Followed Hyperlink" xfId="25519" builtinId="9" hidden="1"/>
    <cellStyle name="Followed Hyperlink" xfId="25511" builtinId="9" hidden="1"/>
    <cellStyle name="Followed Hyperlink" xfId="25506" builtinId="9" hidden="1"/>
    <cellStyle name="Followed Hyperlink" xfId="25524" builtinId="9" hidden="1"/>
    <cellStyle name="Followed Hyperlink" xfId="25540" builtinId="9" hidden="1"/>
    <cellStyle name="Followed Hyperlink" xfId="25502" builtinId="9" hidden="1"/>
    <cellStyle name="Followed Hyperlink" xfId="25494" builtinId="9" hidden="1"/>
    <cellStyle name="Followed Hyperlink" xfId="25486" builtinId="9" hidden="1"/>
    <cellStyle name="Followed Hyperlink" xfId="25481" builtinId="9" hidden="1"/>
    <cellStyle name="Followed Hyperlink" xfId="25477" builtinId="9" hidden="1"/>
    <cellStyle name="Followed Hyperlink" xfId="25473" builtinId="9" hidden="1"/>
    <cellStyle name="Followed Hyperlink" xfId="25469" builtinId="9" hidden="1"/>
    <cellStyle name="Followed Hyperlink" xfId="25465" builtinId="9" hidden="1"/>
    <cellStyle name="Followed Hyperlink" xfId="25456" builtinId="9" hidden="1"/>
    <cellStyle name="Followed Hyperlink" xfId="25459" builtinId="9" hidden="1"/>
    <cellStyle name="Followed Hyperlink" xfId="25443" builtinId="9" hidden="1"/>
    <cellStyle name="Followed Hyperlink" xfId="25435" builtinId="9" hidden="1"/>
    <cellStyle name="Followed Hyperlink" xfId="25427" builtinId="9" hidden="1"/>
    <cellStyle name="Followed Hyperlink" xfId="25417" builtinId="9" hidden="1"/>
    <cellStyle name="Followed Hyperlink" xfId="25409" builtinId="9" hidden="1"/>
    <cellStyle name="Followed Hyperlink" xfId="25401" builtinId="9" hidden="1"/>
    <cellStyle name="Followed Hyperlink" xfId="25393" builtinId="9" hidden="1"/>
    <cellStyle name="Followed Hyperlink" xfId="25385" builtinId="9" hidden="1"/>
    <cellStyle name="Followed Hyperlink" xfId="25380" builtinId="9" hidden="1"/>
    <cellStyle name="Followed Hyperlink" xfId="25398" builtinId="9" hidden="1"/>
    <cellStyle name="Followed Hyperlink" xfId="25414" builtinId="9" hidden="1"/>
    <cellStyle name="Followed Hyperlink" xfId="25376" builtinId="9" hidden="1"/>
    <cellStyle name="Followed Hyperlink" xfId="25368" builtinId="9" hidden="1"/>
    <cellStyle name="Followed Hyperlink" xfId="25360" builtinId="9" hidden="1"/>
    <cellStyle name="Followed Hyperlink" xfId="25355" builtinId="9" hidden="1"/>
    <cellStyle name="Followed Hyperlink" xfId="25351" builtinId="9" hidden="1"/>
    <cellStyle name="Followed Hyperlink" xfId="25347" builtinId="9" hidden="1"/>
    <cellStyle name="Followed Hyperlink" xfId="25343" builtinId="9" hidden="1"/>
    <cellStyle name="Followed Hyperlink" xfId="25339" builtinId="9" hidden="1"/>
    <cellStyle name="Followed Hyperlink" xfId="25330" builtinId="9" hidden="1"/>
    <cellStyle name="Followed Hyperlink" xfId="25333" builtinId="9" hidden="1"/>
    <cellStyle name="Followed Hyperlink" xfId="25317" builtinId="9" hidden="1"/>
    <cellStyle name="Followed Hyperlink" xfId="25309" builtinId="9" hidden="1"/>
    <cellStyle name="Followed Hyperlink" xfId="25301" builtinId="9" hidden="1"/>
    <cellStyle name="Followed Hyperlink" xfId="25291" builtinId="9" hidden="1"/>
    <cellStyle name="Followed Hyperlink" xfId="25283" builtinId="9" hidden="1"/>
    <cellStyle name="Followed Hyperlink" xfId="25275" builtinId="9" hidden="1"/>
    <cellStyle name="Followed Hyperlink" xfId="25267" builtinId="9" hidden="1"/>
    <cellStyle name="Followed Hyperlink" xfId="25259" builtinId="9" hidden="1"/>
    <cellStyle name="Followed Hyperlink" xfId="25254" builtinId="9" hidden="1"/>
    <cellStyle name="Followed Hyperlink" xfId="25272" builtinId="9" hidden="1"/>
    <cellStyle name="Followed Hyperlink" xfId="25288" builtinId="9" hidden="1"/>
    <cellStyle name="Followed Hyperlink" xfId="25250" builtinId="9" hidden="1"/>
    <cellStyle name="Followed Hyperlink" xfId="25242" builtinId="9" hidden="1"/>
    <cellStyle name="Followed Hyperlink" xfId="25234" builtinId="9" hidden="1"/>
    <cellStyle name="Followed Hyperlink" xfId="25229" builtinId="9" hidden="1"/>
    <cellStyle name="Followed Hyperlink" xfId="25225" builtinId="9" hidden="1"/>
    <cellStyle name="Followed Hyperlink" xfId="25221" builtinId="9" hidden="1"/>
    <cellStyle name="Followed Hyperlink" xfId="25217" builtinId="9" hidden="1"/>
    <cellStyle name="Followed Hyperlink" xfId="25213" builtinId="9" hidden="1"/>
    <cellStyle name="Followed Hyperlink" xfId="25204" builtinId="9" hidden="1"/>
    <cellStyle name="Followed Hyperlink" xfId="25207" builtinId="9" hidden="1"/>
    <cellStyle name="Followed Hyperlink" xfId="25191" builtinId="9" hidden="1"/>
    <cellStyle name="Followed Hyperlink" xfId="25183" builtinId="9" hidden="1"/>
    <cellStyle name="Followed Hyperlink" xfId="25175" builtinId="9" hidden="1"/>
    <cellStyle name="Followed Hyperlink" xfId="25165" builtinId="9" hidden="1"/>
    <cellStyle name="Followed Hyperlink" xfId="25157" builtinId="9" hidden="1"/>
    <cellStyle name="Followed Hyperlink" xfId="25149" builtinId="9" hidden="1"/>
    <cellStyle name="Followed Hyperlink" xfId="25141" builtinId="9" hidden="1"/>
    <cellStyle name="Followed Hyperlink" xfId="25133" builtinId="9" hidden="1"/>
    <cellStyle name="Followed Hyperlink" xfId="25128" builtinId="9" hidden="1"/>
    <cellStyle name="Followed Hyperlink" xfId="25146" builtinId="9" hidden="1"/>
    <cellStyle name="Followed Hyperlink" xfId="25162" builtinId="9" hidden="1"/>
    <cellStyle name="Followed Hyperlink" xfId="25124" builtinId="9" hidden="1"/>
    <cellStyle name="Followed Hyperlink" xfId="25116" builtinId="9" hidden="1"/>
    <cellStyle name="Followed Hyperlink" xfId="25108" builtinId="9" hidden="1"/>
    <cellStyle name="Followed Hyperlink" xfId="25103" builtinId="9" hidden="1"/>
    <cellStyle name="Followed Hyperlink" xfId="25099" builtinId="9" hidden="1"/>
    <cellStyle name="Followed Hyperlink" xfId="25095" builtinId="9" hidden="1"/>
    <cellStyle name="Followed Hyperlink" xfId="25091" builtinId="9" hidden="1"/>
    <cellStyle name="Followed Hyperlink" xfId="25087" builtinId="9" hidden="1"/>
    <cellStyle name="Followed Hyperlink" xfId="25078" builtinId="9" hidden="1"/>
    <cellStyle name="Followed Hyperlink" xfId="25081" builtinId="9" hidden="1"/>
    <cellStyle name="Followed Hyperlink" xfId="25065" builtinId="9" hidden="1"/>
    <cellStyle name="Followed Hyperlink" xfId="25057" builtinId="9" hidden="1"/>
    <cellStyle name="Followed Hyperlink" xfId="25049" builtinId="9" hidden="1"/>
    <cellStyle name="Followed Hyperlink" xfId="25039" builtinId="9" hidden="1"/>
    <cellStyle name="Followed Hyperlink" xfId="25031" builtinId="9" hidden="1"/>
    <cellStyle name="Followed Hyperlink" xfId="25023" builtinId="9" hidden="1"/>
    <cellStyle name="Followed Hyperlink" xfId="25015" builtinId="9" hidden="1"/>
    <cellStyle name="Followed Hyperlink" xfId="25007" builtinId="9" hidden="1"/>
    <cellStyle name="Followed Hyperlink" xfId="25002" builtinId="9" hidden="1"/>
    <cellStyle name="Followed Hyperlink" xfId="25020" builtinId="9" hidden="1"/>
    <cellStyle name="Followed Hyperlink" xfId="25036" builtinId="9" hidden="1"/>
    <cellStyle name="Followed Hyperlink" xfId="24998" builtinId="9" hidden="1"/>
    <cellStyle name="Followed Hyperlink" xfId="24990" builtinId="9" hidden="1"/>
    <cellStyle name="Followed Hyperlink" xfId="24982" builtinId="9" hidden="1"/>
    <cellStyle name="Followed Hyperlink" xfId="24977" builtinId="9" hidden="1"/>
    <cellStyle name="Followed Hyperlink" xfId="24973" builtinId="9" hidden="1"/>
    <cellStyle name="Followed Hyperlink" xfId="24969" builtinId="9" hidden="1"/>
    <cellStyle name="Followed Hyperlink" xfId="24965" builtinId="9" hidden="1"/>
    <cellStyle name="Followed Hyperlink" xfId="24961" builtinId="9" hidden="1"/>
    <cellStyle name="Followed Hyperlink" xfId="24952" builtinId="9" hidden="1"/>
    <cellStyle name="Followed Hyperlink" xfId="24955" builtinId="9" hidden="1"/>
    <cellStyle name="Followed Hyperlink" xfId="24939" builtinId="9" hidden="1"/>
    <cellStyle name="Followed Hyperlink" xfId="24931" builtinId="9" hidden="1"/>
    <cellStyle name="Followed Hyperlink" xfId="24923" builtinId="9" hidden="1"/>
    <cellStyle name="Followed Hyperlink" xfId="24913" builtinId="9" hidden="1"/>
    <cellStyle name="Followed Hyperlink" xfId="24905" builtinId="9" hidden="1"/>
    <cellStyle name="Followed Hyperlink" xfId="24897" builtinId="9" hidden="1"/>
    <cellStyle name="Followed Hyperlink" xfId="24889" builtinId="9" hidden="1"/>
    <cellStyle name="Followed Hyperlink" xfId="24881" builtinId="9" hidden="1"/>
    <cellStyle name="Followed Hyperlink" xfId="24876" builtinId="9" hidden="1"/>
    <cellStyle name="Followed Hyperlink" xfId="24894" builtinId="9" hidden="1"/>
    <cellStyle name="Followed Hyperlink" xfId="24910" builtinId="9" hidden="1"/>
    <cellStyle name="Followed Hyperlink" xfId="24872" builtinId="9" hidden="1"/>
    <cellStyle name="Followed Hyperlink" xfId="24864" builtinId="9" hidden="1"/>
    <cellStyle name="Followed Hyperlink" xfId="24856" builtinId="9" hidden="1"/>
    <cellStyle name="Followed Hyperlink" xfId="24851" builtinId="9" hidden="1"/>
    <cellStyle name="Followed Hyperlink" xfId="24847" builtinId="9" hidden="1"/>
    <cellStyle name="Followed Hyperlink" xfId="24843" builtinId="9" hidden="1"/>
    <cellStyle name="Followed Hyperlink" xfId="24839" builtinId="9" hidden="1"/>
    <cellStyle name="Followed Hyperlink" xfId="24835" builtinId="9" hidden="1"/>
    <cellStyle name="Followed Hyperlink" xfId="24826" builtinId="9" hidden="1"/>
    <cellStyle name="Followed Hyperlink" xfId="24829" builtinId="9" hidden="1"/>
    <cellStyle name="Followed Hyperlink" xfId="24813" builtinId="9" hidden="1"/>
    <cellStyle name="Followed Hyperlink" xfId="24805" builtinId="9" hidden="1"/>
    <cellStyle name="Followed Hyperlink" xfId="24797" builtinId="9" hidden="1"/>
    <cellStyle name="Followed Hyperlink" xfId="24787" builtinId="9" hidden="1"/>
    <cellStyle name="Followed Hyperlink" xfId="24779" builtinId="9" hidden="1"/>
    <cellStyle name="Followed Hyperlink" xfId="24771" builtinId="9" hidden="1"/>
    <cellStyle name="Followed Hyperlink" xfId="24763" builtinId="9" hidden="1"/>
    <cellStyle name="Followed Hyperlink" xfId="24755" builtinId="9" hidden="1"/>
    <cellStyle name="Followed Hyperlink" xfId="24750" builtinId="9" hidden="1"/>
    <cellStyle name="Followed Hyperlink" xfId="24768" builtinId="9" hidden="1"/>
    <cellStyle name="Followed Hyperlink" xfId="24784" builtinId="9" hidden="1"/>
    <cellStyle name="Followed Hyperlink" xfId="24746" builtinId="9" hidden="1"/>
    <cellStyle name="Followed Hyperlink" xfId="24738" builtinId="9" hidden="1"/>
    <cellStyle name="Followed Hyperlink" xfId="24730" builtinId="9" hidden="1"/>
    <cellStyle name="Followed Hyperlink" xfId="24725" builtinId="9" hidden="1"/>
    <cellStyle name="Followed Hyperlink" xfId="24721" builtinId="9" hidden="1"/>
    <cellStyle name="Followed Hyperlink" xfId="24717" builtinId="9" hidden="1"/>
    <cellStyle name="Followed Hyperlink" xfId="24713" builtinId="9" hidden="1"/>
    <cellStyle name="Followed Hyperlink" xfId="24709" builtinId="9" hidden="1"/>
    <cellStyle name="Followed Hyperlink" xfId="24700" builtinId="9" hidden="1"/>
    <cellStyle name="Followed Hyperlink" xfId="24703" builtinId="9" hidden="1"/>
    <cellStyle name="Followed Hyperlink" xfId="24687" builtinId="9" hidden="1"/>
    <cellStyle name="Followed Hyperlink" xfId="24679" builtinId="9" hidden="1"/>
    <cellStyle name="Followed Hyperlink" xfId="24671" builtinId="9" hidden="1"/>
    <cellStyle name="Followed Hyperlink" xfId="24661" builtinId="9" hidden="1"/>
    <cellStyle name="Followed Hyperlink" xfId="24653" builtinId="9" hidden="1"/>
    <cellStyle name="Followed Hyperlink" xfId="24645" builtinId="9" hidden="1"/>
    <cellStyle name="Followed Hyperlink" xfId="24637" builtinId="9" hidden="1"/>
    <cellStyle name="Followed Hyperlink" xfId="24629" builtinId="9" hidden="1"/>
    <cellStyle name="Followed Hyperlink" xfId="24624" builtinId="9" hidden="1"/>
    <cellStyle name="Followed Hyperlink" xfId="24642" builtinId="9" hidden="1"/>
    <cellStyle name="Followed Hyperlink" xfId="24658" builtinId="9" hidden="1"/>
    <cellStyle name="Followed Hyperlink" xfId="24620" builtinId="9" hidden="1"/>
    <cellStyle name="Followed Hyperlink" xfId="24612" builtinId="9" hidden="1"/>
    <cellStyle name="Followed Hyperlink" xfId="24604" builtinId="9" hidden="1"/>
    <cellStyle name="Followed Hyperlink" xfId="24599" builtinId="9" hidden="1"/>
    <cellStyle name="Followed Hyperlink" xfId="24595" builtinId="9" hidden="1"/>
    <cellStyle name="Followed Hyperlink" xfId="24591" builtinId="9" hidden="1"/>
    <cellStyle name="Followed Hyperlink" xfId="24587" builtinId="9" hidden="1"/>
    <cellStyle name="Followed Hyperlink" xfId="24583" builtinId="9" hidden="1"/>
    <cellStyle name="Followed Hyperlink" xfId="24574" builtinId="9" hidden="1"/>
    <cellStyle name="Followed Hyperlink" xfId="24577" builtinId="9" hidden="1"/>
    <cellStyle name="Followed Hyperlink" xfId="24561" builtinId="9" hidden="1"/>
    <cellStyle name="Followed Hyperlink" xfId="24553" builtinId="9" hidden="1"/>
    <cellStyle name="Followed Hyperlink" xfId="24545" builtinId="9" hidden="1"/>
    <cellStyle name="Followed Hyperlink" xfId="24535" builtinId="9" hidden="1"/>
    <cellStyle name="Followed Hyperlink" xfId="24527" builtinId="9" hidden="1"/>
    <cellStyle name="Followed Hyperlink" xfId="24519" builtinId="9" hidden="1"/>
    <cellStyle name="Followed Hyperlink" xfId="24511" builtinId="9" hidden="1"/>
    <cellStyle name="Followed Hyperlink" xfId="24503" builtinId="9" hidden="1"/>
    <cellStyle name="Followed Hyperlink" xfId="24498" builtinId="9" hidden="1"/>
    <cellStyle name="Followed Hyperlink" xfId="24516" builtinId="9" hidden="1"/>
    <cellStyle name="Followed Hyperlink" xfId="24532" builtinId="9" hidden="1"/>
    <cellStyle name="Followed Hyperlink" xfId="24494" builtinId="9" hidden="1"/>
    <cellStyle name="Followed Hyperlink" xfId="24486" builtinId="9" hidden="1"/>
    <cellStyle name="Followed Hyperlink" xfId="24478" builtinId="9" hidden="1"/>
    <cellStyle name="Followed Hyperlink" xfId="24473" builtinId="9" hidden="1"/>
    <cellStyle name="Followed Hyperlink" xfId="24469" builtinId="9" hidden="1"/>
    <cellStyle name="Followed Hyperlink" xfId="24465" builtinId="9" hidden="1"/>
    <cellStyle name="Followed Hyperlink" xfId="24461" builtinId="9" hidden="1"/>
    <cellStyle name="Followed Hyperlink" xfId="24457" builtinId="9" hidden="1"/>
    <cellStyle name="Followed Hyperlink" xfId="24448" builtinId="9" hidden="1"/>
    <cellStyle name="Followed Hyperlink" xfId="24451" builtinId="9" hidden="1"/>
    <cellStyle name="Followed Hyperlink" xfId="24435" builtinId="9" hidden="1"/>
    <cellStyle name="Followed Hyperlink" xfId="24427" builtinId="9" hidden="1"/>
    <cellStyle name="Followed Hyperlink" xfId="24419" builtinId="9" hidden="1"/>
    <cellStyle name="Followed Hyperlink" xfId="24409" builtinId="9" hidden="1"/>
    <cellStyle name="Followed Hyperlink" xfId="24401" builtinId="9" hidden="1"/>
    <cellStyle name="Followed Hyperlink" xfId="24393" builtinId="9" hidden="1"/>
    <cellStyle name="Followed Hyperlink" xfId="24385" builtinId="9" hidden="1"/>
    <cellStyle name="Followed Hyperlink" xfId="24377" builtinId="9" hidden="1"/>
    <cellStyle name="Followed Hyperlink" xfId="24372" builtinId="9" hidden="1"/>
    <cellStyle name="Followed Hyperlink" xfId="24390" builtinId="9" hidden="1"/>
    <cellStyle name="Followed Hyperlink" xfId="24406" builtinId="9" hidden="1"/>
    <cellStyle name="Followed Hyperlink" xfId="24368" builtinId="9" hidden="1"/>
    <cellStyle name="Followed Hyperlink" xfId="24360" builtinId="9" hidden="1"/>
    <cellStyle name="Followed Hyperlink" xfId="24352" builtinId="9" hidden="1"/>
    <cellStyle name="Followed Hyperlink" xfId="24347" builtinId="9" hidden="1"/>
    <cellStyle name="Followed Hyperlink" xfId="24343" builtinId="9" hidden="1"/>
    <cellStyle name="Followed Hyperlink" xfId="24339" builtinId="9" hidden="1"/>
    <cellStyle name="Followed Hyperlink" xfId="24335" builtinId="9" hidden="1"/>
    <cellStyle name="Followed Hyperlink" xfId="24331" builtinId="9" hidden="1"/>
    <cellStyle name="Followed Hyperlink" xfId="24322" builtinId="9" hidden="1"/>
    <cellStyle name="Followed Hyperlink" xfId="24325" builtinId="9" hidden="1"/>
    <cellStyle name="Followed Hyperlink" xfId="24309" builtinId="9" hidden="1"/>
    <cellStyle name="Followed Hyperlink" xfId="24301" builtinId="9" hidden="1"/>
    <cellStyle name="Followed Hyperlink" xfId="24293" builtinId="9" hidden="1"/>
    <cellStyle name="Followed Hyperlink" xfId="24283" builtinId="9" hidden="1"/>
    <cellStyle name="Followed Hyperlink" xfId="24275" builtinId="9" hidden="1"/>
    <cellStyle name="Followed Hyperlink" xfId="24267" builtinId="9" hidden="1"/>
    <cellStyle name="Followed Hyperlink" xfId="24259" builtinId="9" hidden="1"/>
    <cellStyle name="Followed Hyperlink" xfId="24251" builtinId="9" hidden="1"/>
    <cellStyle name="Followed Hyperlink" xfId="24246" builtinId="9" hidden="1"/>
    <cellStyle name="Followed Hyperlink" xfId="24264" builtinId="9" hidden="1"/>
    <cellStyle name="Followed Hyperlink" xfId="24280" builtinId="9" hidden="1"/>
    <cellStyle name="Followed Hyperlink" xfId="24242" builtinId="9" hidden="1"/>
    <cellStyle name="Followed Hyperlink" xfId="24234" builtinId="9" hidden="1"/>
    <cellStyle name="Followed Hyperlink" xfId="24226" builtinId="9" hidden="1"/>
    <cellStyle name="Followed Hyperlink" xfId="24221" builtinId="9" hidden="1"/>
    <cellStyle name="Followed Hyperlink" xfId="24217" builtinId="9" hidden="1"/>
    <cellStyle name="Followed Hyperlink" xfId="24213" builtinId="9" hidden="1"/>
    <cellStyle name="Followed Hyperlink" xfId="24209" builtinId="9" hidden="1"/>
    <cellStyle name="Followed Hyperlink" xfId="24205" builtinId="9" hidden="1"/>
    <cellStyle name="Followed Hyperlink" xfId="24196" builtinId="9" hidden="1"/>
    <cellStyle name="Followed Hyperlink" xfId="24199" builtinId="9" hidden="1"/>
    <cellStyle name="Followed Hyperlink" xfId="24183" builtinId="9" hidden="1"/>
    <cellStyle name="Followed Hyperlink" xfId="24175" builtinId="9" hidden="1"/>
    <cellStyle name="Followed Hyperlink" xfId="24167" builtinId="9" hidden="1"/>
    <cellStyle name="Followed Hyperlink" xfId="24157" builtinId="9" hidden="1"/>
    <cellStyle name="Followed Hyperlink" xfId="24149" builtinId="9" hidden="1"/>
    <cellStyle name="Followed Hyperlink" xfId="24141" builtinId="9" hidden="1"/>
    <cellStyle name="Followed Hyperlink" xfId="24133" builtinId="9" hidden="1"/>
    <cellStyle name="Followed Hyperlink" xfId="24125" builtinId="9" hidden="1"/>
    <cellStyle name="Followed Hyperlink" xfId="24120" builtinId="9" hidden="1"/>
    <cellStyle name="Followed Hyperlink" xfId="24138" builtinId="9" hidden="1"/>
    <cellStyle name="Followed Hyperlink" xfId="24154" builtinId="9" hidden="1"/>
    <cellStyle name="Followed Hyperlink" xfId="24116" builtinId="9" hidden="1"/>
    <cellStyle name="Followed Hyperlink" xfId="24108" builtinId="9" hidden="1"/>
    <cellStyle name="Followed Hyperlink" xfId="24100" builtinId="9" hidden="1"/>
    <cellStyle name="Followed Hyperlink" xfId="24095" builtinId="9" hidden="1"/>
    <cellStyle name="Followed Hyperlink" xfId="24091" builtinId="9" hidden="1"/>
    <cellStyle name="Followed Hyperlink" xfId="24087" builtinId="9" hidden="1"/>
    <cellStyle name="Followed Hyperlink" xfId="24083" builtinId="9" hidden="1"/>
    <cellStyle name="Followed Hyperlink" xfId="24079" builtinId="9" hidden="1"/>
    <cellStyle name="Followed Hyperlink" xfId="24070" builtinId="9" hidden="1"/>
    <cellStyle name="Followed Hyperlink" xfId="24073" builtinId="9" hidden="1"/>
    <cellStyle name="Followed Hyperlink" xfId="24057" builtinId="9" hidden="1"/>
    <cellStyle name="Followed Hyperlink" xfId="24049" builtinId="9" hidden="1"/>
    <cellStyle name="Followed Hyperlink" xfId="24041" builtinId="9" hidden="1"/>
    <cellStyle name="Followed Hyperlink" xfId="24031" builtinId="9" hidden="1"/>
    <cellStyle name="Followed Hyperlink" xfId="24023" builtinId="9" hidden="1"/>
    <cellStyle name="Followed Hyperlink" xfId="24015" builtinId="9" hidden="1"/>
    <cellStyle name="Followed Hyperlink" xfId="24007" builtinId="9" hidden="1"/>
    <cellStyle name="Followed Hyperlink" xfId="23999" builtinId="9" hidden="1"/>
    <cellStyle name="Followed Hyperlink" xfId="23994" builtinId="9" hidden="1"/>
    <cellStyle name="Followed Hyperlink" xfId="24012" builtinId="9" hidden="1"/>
    <cellStyle name="Followed Hyperlink" xfId="24028" builtinId="9" hidden="1"/>
    <cellStyle name="Followed Hyperlink" xfId="23990" builtinId="9" hidden="1"/>
    <cellStyle name="Followed Hyperlink" xfId="23982" builtinId="9" hidden="1"/>
    <cellStyle name="Followed Hyperlink" xfId="23974" builtinId="9" hidden="1"/>
    <cellStyle name="Followed Hyperlink" xfId="23969" builtinId="9" hidden="1"/>
    <cellStyle name="Followed Hyperlink" xfId="23965" builtinId="9" hidden="1"/>
    <cellStyle name="Followed Hyperlink" xfId="23961" builtinId="9" hidden="1"/>
    <cellStyle name="Followed Hyperlink" xfId="23957" builtinId="9" hidden="1"/>
    <cellStyle name="Followed Hyperlink" xfId="23953" builtinId="9" hidden="1"/>
    <cellStyle name="Followed Hyperlink" xfId="23944" builtinId="9" hidden="1"/>
    <cellStyle name="Followed Hyperlink" xfId="23947" builtinId="9" hidden="1"/>
    <cellStyle name="Followed Hyperlink" xfId="23931" builtinId="9" hidden="1"/>
    <cellStyle name="Followed Hyperlink" xfId="23923" builtinId="9" hidden="1"/>
    <cellStyle name="Followed Hyperlink" xfId="23915" builtinId="9" hidden="1"/>
    <cellStyle name="Followed Hyperlink" xfId="23905" builtinId="9" hidden="1"/>
    <cellStyle name="Followed Hyperlink" xfId="23897" builtinId="9" hidden="1"/>
    <cellStyle name="Followed Hyperlink" xfId="23889" builtinId="9" hidden="1"/>
    <cellStyle name="Followed Hyperlink" xfId="23881" builtinId="9" hidden="1"/>
    <cellStyle name="Followed Hyperlink" xfId="23873" builtinId="9" hidden="1"/>
    <cellStyle name="Followed Hyperlink" xfId="23868" builtinId="9" hidden="1"/>
    <cellStyle name="Followed Hyperlink" xfId="23886" builtinId="9" hidden="1"/>
    <cellStyle name="Followed Hyperlink" xfId="23902" builtinId="9" hidden="1"/>
    <cellStyle name="Followed Hyperlink" xfId="23864" builtinId="9" hidden="1"/>
    <cellStyle name="Followed Hyperlink" xfId="23856" builtinId="9" hidden="1"/>
    <cellStyle name="Followed Hyperlink" xfId="23848" builtinId="9" hidden="1"/>
    <cellStyle name="Followed Hyperlink" xfId="23843" builtinId="9" hidden="1"/>
    <cellStyle name="Followed Hyperlink" xfId="23839" builtinId="9" hidden="1"/>
    <cellStyle name="Followed Hyperlink" xfId="23835" builtinId="9" hidden="1"/>
    <cellStyle name="Followed Hyperlink" xfId="23831" builtinId="9" hidden="1"/>
    <cellStyle name="Followed Hyperlink" xfId="23827" builtinId="9" hidden="1"/>
    <cellStyle name="Followed Hyperlink" xfId="23818" builtinId="9" hidden="1"/>
    <cellStyle name="Followed Hyperlink" xfId="23821" builtinId="9" hidden="1"/>
    <cellStyle name="Followed Hyperlink" xfId="23805" builtinId="9" hidden="1"/>
    <cellStyle name="Followed Hyperlink" xfId="23797" builtinId="9" hidden="1"/>
    <cellStyle name="Followed Hyperlink" xfId="23789" builtinId="9" hidden="1"/>
    <cellStyle name="Followed Hyperlink" xfId="23779" builtinId="9" hidden="1"/>
    <cellStyle name="Followed Hyperlink" xfId="23771" builtinId="9" hidden="1"/>
    <cellStyle name="Followed Hyperlink" xfId="23763" builtinId="9" hidden="1"/>
    <cellStyle name="Followed Hyperlink" xfId="23755" builtinId="9" hidden="1"/>
    <cellStyle name="Followed Hyperlink" xfId="23747" builtinId="9" hidden="1"/>
    <cellStyle name="Followed Hyperlink" xfId="23742" builtinId="9" hidden="1"/>
    <cellStyle name="Followed Hyperlink" xfId="23760" builtinId="9" hidden="1"/>
    <cellStyle name="Followed Hyperlink" xfId="23776" builtinId="9" hidden="1"/>
    <cellStyle name="Followed Hyperlink" xfId="23738" builtinId="9" hidden="1"/>
    <cellStyle name="Followed Hyperlink" xfId="23730" builtinId="9" hidden="1"/>
    <cellStyle name="Followed Hyperlink" xfId="23722" builtinId="9" hidden="1"/>
    <cellStyle name="Followed Hyperlink" xfId="23717" builtinId="9" hidden="1"/>
    <cellStyle name="Followed Hyperlink" xfId="23713" builtinId="9" hidden="1"/>
    <cellStyle name="Followed Hyperlink" xfId="23709" builtinId="9" hidden="1"/>
    <cellStyle name="Followed Hyperlink" xfId="23705" builtinId="9" hidden="1"/>
    <cellStyle name="Followed Hyperlink" xfId="23701" builtinId="9" hidden="1"/>
    <cellStyle name="Followed Hyperlink" xfId="23692" builtinId="9" hidden="1"/>
    <cellStyle name="Followed Hyperlink" xfId="23695" builtinId="9" hidden="1"/>
    <cellStyle name="Followed Hyperlink" xfId="23679" builtinId="9" hidden="1"/>
    <cellStyle name="Followed Hyperlink" xfId="23671" builtinId="9" hidden="1"/>
    <cellStyle name="Followed Hyperlink" xfId="23663" builtinId="9" hidden="1"/>
    <cellStyle name="Followed Hyperlink" xfId="23653" builtinId="9" hidden="1"/>
    <cellStyle name="Followed Hyperlink" xfId="23645" builtinId="9" hidden="1"/>
    <cellStyle name="Followed Hyperlink" xfId="23637" builtinId="9" hidden="1"/>
    <cellStyle name="Followed Hyperlink" xfId="23629" builtinId="9" hidden="1"/>
    <cellStyle name="Followed Hyperlink" xfId="23621" builtinId="9" hidden="1"/>
    <cellStyle name="Followed Hyperlink" xfId="23616" builtinId="9" hidden="1"/>
    <cellStyle name="Followed Hyperlink" xfId="23634" builtinId="9" hidden="1"/>
    <cellStyle name="Followed Hyperlink" xfId="23650" builtinId="9" hidden="1"/>
    <cellStyle name="Followed Hyperlink" xfId="23612" builtinId="9" hidden="1"/>
    <cellStyle name="Followed Hyperlink" xfId="23604" builtinId="9" hidden="1"/>
    <cellStyle name="Followed Hyperlink" xfId="23596" builtinId="9" hidden="1"/>
    <cellStyle name="Followed Hyperlink" xfId="23591" builtinId="9" hidden="1"/>
    <cellStyle name="Followed Hyperlink" xfId="23587" builtinId="9" hidden="1"/>
    <cellStyle name="Followed Hyperlink" xfId="23583" builtinId="9" hidden="1"/>
    <cellStyle name="Followed Hyperlink" xfId="23579" builtinId="9" hidden="1"/>
    <cellStyle name="Followed Hyperlink" xfId="23575" builtinId="9" hidden="1"/>
    <cellStyle name="Followed Hyperlink" xfId="23566" builtinId="9" hidden="1"/>
    <cellStyle name="Followed Hyperlink" xfId="23569" builtinId="9" hidden="1"/>
    <cellStyle name="Followed Hyperlink" xfId="23553" builtinId="9" hidden="1"/>
    <cellStyle name="Followed Hyperlink" xfId="23545" builtinId="9" hidden="1"/>
    <cellStyle name="Followed Hyperlink" xfId="23537" builtinId="9" hidden="1"/>
    <cellStyle name="Followed Hyperlink" xfId="23527" builtinId="9" hidden="1"/>
    <cellStyle name="Followed Hyperlink" xfId="23519" builtinId="9" hidden="1"/>
    <cellStyle name="Followed Hyperlink" xfId="23511" builtinId="9" hidden="1"/>
    <cellStyle name="Followed Hyperlink" xfId="23503" builtinId="9" hidden="1"/>
    <cellStyle name="Followed Hyperlink" xfId="23495" builtinId="9" hidden="1"/>
    <cellStyle name="Followed Hyperlink" xfId="23490" builtinId="9" hidden="1"/>
    <cellStyle name="Followed Hyperlink" xfId="23508" builtinId="9" hidden="1"/>
    <cellStyle name="Followed Hyperlink" xfId="23524" builtinId="9" hidden="1"/>
    <cellStyle name="Followed Hyperlink" xfId="23486" builtinId="9" hidden="1"/>
    <cellStyle name="Followed Hyperlink" xfId="23478" builtinId="9" hidden="1"/>
    <cellStyle name="Followed Hyperlink" xfId="23470" builtinId="9" hidden="1"/>
    <cellStyle name="Followed Hyperlink" xfId="23465" builtinId="9" hidden="1"/>
    <cellStyle name="Followed Hyperlink" xfId="23461" builtinId="9" hidden="1"/>
    <cellStyle name="Followed Hyperlink" xfId="23457" builtinId="9" hidden="1"/>
    <cellStyle name="Followed Hyperlink" xfId="23453" builtinId="9" hidden="1"/>
    <cellStyle name="Followed Hyperlink" xfId="23449" builtinId="9" hidden="1"/>
    <cellStyle name="Followed Hyperlink" xfId="23440" builtinId="9" hidden="1"/>
    <cellStyle name="Followed Hyperlink" xfId="23443" builtinId="9" hidden="1"/>
    <cellStyle name="Followed Hyperlink" xfId="23427" builtinId="9" hidden="1"/>
    <cellStyle name="Followed Hyperlink" xfId="23419" builtinId="9" hidden="1"/>
    <cellStyle name="Followed Hyperlink" xfId="23411" builtinId="9" hidden="1"/>
    <cellStyle name="Followed Hyperlink" xfId="23401" builtinId="9" hidden="1"/>
    <cellStyle name="Followed Hyperlink" xfId="23393" builtinId="9" hidden="1"/>
    <cellStyle name="Followed Hyperlink" xfId="23385" builtinId="9" hidden="1"/>
    <cellStyle name="Followed Hyperlink" xfId="23377" builtinId="9" hidden="1"/>
    <cellStyle name="Followed Hyperlink" xfId="23369" builtinId="9" hidden="1"/>
    <cellStyle name="Followed Hyperlink" xfId="23364" builtinId="9" hidden="1"/>
    <cellStyle name="Followed Hyperlink" xfId="23382" builtinId="9" hidden="1"/>
    <cellStyle name="Followed Hyperlink" xfId="23398" builtinId="9" hidden="1"/>
    <cellStyle name="Followed Hyperlink" xfId="23360" builtinId="9" hidden="1"/>
    <cellStyle name="Followed Hyperlink" xfId="23352" builtinId="9" hidden="1"/>
    <cellStyle name="Followed Hyperlink" xfId="23344" builtinId="9" hidden="1"/>
    <cellStyle name="Followed Hyperlink" xfId="23339" builtinId="9" hidden="1"/>
    <cellStyle name="Followed Hyperlink" xfId="23335" builtinId="9" hidden="1"/>
    <cellStyle name="Followed Hyperlink" xfId="23331" builtinId="9" hidden="1"/>
    <cellStyle name="Followed Hyperlink" xfId="23327" builtinId="9" hidden="1"/>
    <cellStyle name="Followed Hyperlink" xfId="23323" builtinId="9" hidden="1"/>
    <cellStyle name="Followed Hyperlink" xfId="23314" builtinId="9" hidden="1"/>
    <cellStyle name="Followed Hyperlink" xfId="23317" builtinId="9" hidden="1"/>
    <cellStyle name="Followed Hyperlink" xfId="23301" builtinId="9" hidden="1"/>
    <cellStyle name="Followed Hyperlink" xfId="23293" builtinId="9" hidden="1"/>
    <cellStyle name="Followed Hyperlink" xfId="23285" builtinId="9" hidden="1"/>
    <cellStyle name="Followed Hyperlink" xfId="23275" builtinId="9" hidden="1"/>
    <cellStyle name="Followed Hyperlink" xfId="23267" builtinId="9" hidden="1"/>
    <cellStyle name="Followed Hyperlink" xfId="23259" builtinId="9" hidden="1"/>
    <cellStyle name="Followed Hyperlink" xfId="23251" builtinId="9" hidden="1"/>
    <cellStyle name="Followed Hyperlink" xfId="23243" builtinId="9" hidden="1"/>
    <cellStyle name="Followed Hyperlink" xfId="23238" builtinId="9" hidden="1"/>
    <cellStyle name="Followed Hyperlink" xfId="23256" builtinId="9" hidden="1"/>
    <cellStyle name="Followed Hyperlink" xfId="23272" builtinId="9" hidden="1"/>
    <cellStyle name="Followed Hyperlink" xfId="23234" builtinId="9" hidden="1"/>
    <cellStyle name="Followed Hyperlink" xfId="23226" builtinId="9" hidden="1"/>
    <cellStyle name="Followed Hyperlink" xfId="23218" builtinId="9" hidden="1"/>
    <cellStyle name="Followed Hyperlink" xfId="23213" builtinId="9" hidden="1"/>
    <cellStyle name="Followed Hyperlink" xfId="23209" builtinId="9" hidden="1"/>
    <cellStyle name="Followed Hyperlink" xfId="23205" builtinId="9" hidden="1"/>
    <cellStyle name="Followed Hyperlink" xfId="23201" builtinId="9" hidden="1"/>
    <cellStyle name="Followed Hyperlink" xfId="23197" builtinId="9" hidden="1"/>
    <cellStyle name="Followed Hyperlink" xfId="23188" builtinId="9" hidden="1"/>
    <cellStyle name="Followed Hyperlink" xfId="23191" builtinId="9" hidden="1"/>
    <cellStyle name="Followed Hyperlink" xfId="23175" builtinId="9" hidden="1"/>
    <cellStyle name="Followed Hyperlink" xfId="23167" builtinId="9" hidden="1"/>
    <cellStyle name="Followed Hyperlink" xfId="23159" builtinId="9" hidden="1"/>
    <cellStyle name="Followed Hyperlink" xfId="23149" builtinId="9" hidden="1"/>
    <cellStyle name="Followed Hyperlink" xfId="23141" builtinId="9" hidden="1"/>
    <cellStyle name="Followed Hyperlink" xfId="23133" builtinId="9" hidden="1"/>
    <cellStyle name="Followed Hyperlink" xfId="23125" builtinId="9" hidden="1"/>
    <cellStyle name="Followed Hyperlink" xfId="23117" builtinId="9" hidden="1"/>
    <cellStyle name="Followed Hyperlink" xfId="23112" builtinId="9" hidden="1"/>
    <cellStyle name="Followed Hyperlink" xfId="23130" builtinId="9" hidden="1"/>
    <cellStyle name="Followed Hyperlink" xfId="23146" builtinId="9" hidden="1"/>
    <cellStyle name="Followed Hyperlink" xfId="23108" builtinId="9" hidden="1"/>
    <cellStyle name="Followed Hyperlink" xfId="23100" builtinId="9" hidden="1"/>
    <cellStyle name="Followed Hyperlink" xfId="23092" builtinId="9" hidden="1"/>
    <cellStyle name="Followed Hyperlink" xfId="23087" builtinId="9" hidden="1"/>
    <cellStyle name="Followed Hyperlink" xfId="23083" builtinId="9" hidden="1"/>
    <cellStyle name="Followed Hyperlink" xfId="23079" builtinId="9" hidden="1"/>
    <cellStyle name="Followed Hyperlink" xfId="23075" builtinId="9" hidden="1"/>
    <cellStyle name="Followed Hyperlink" xfId="23071" builtinId="9" hidden="1"/>
    <cellStyle name="Followed Hyperlink" xfId="23062" builtinId="9" hidden="1"/>
    <cellStyle name="Followed Hyperlink" xfId="23065" builtinId="9" hidden="1"/>
    <cellStyle name="Followed Hyperlink" xfId="23049" builtinId="9" hidden="1"/>
    <cellStyle name="Followed Hyperlink" xfId="23041" builtinId="9" hidden="1"/>
    <cellStyle name="Followed Hyperlink" xfId="23033" builtinId="9" hidden="1"/>
    <cellStyle name="Followed Hyperlink" xfId="23023" builtinId="9" hidden="1"/>
    <cellStyle name="Followed Hyperlink" xfId="23015" builtinId="9" hidden="1"/>
    <cellStyle name="Followed Hyperlink" xfId="23007" builtinId="9" hidden="1"/>
    <cellStyle name="Followed Hyperlink" xfId="22999" builtinId="9" hidden="1"/>
    <cellStyle name="Followed Hyperlink" xfId="22991" builtinId="9" hidden="1"/>
    <cellStyle name="Followed Hyperlink" xfId="22986" builtinId="9" hidden="1"/>
    <cellStyle name="Followed Hyperlink" xfId="23004" builtinId="9" hidden="1"/>
    <cellStyle name="Followed Hyperlink" xfId="23020" builtinId="9" hidden="1"/>
    <cellStyle name="Followed Hyperlink" xfId="22982" builtinId="9" hidden="1"/>
    <cellStyle name="Followed Hyperlink" xfId="22974" builtinId="9" hidden="1"/>
    <cellStyle name="Followed Hyperlink" xfId="22966" builtinId="9" hidden="1"/>
    <cellStyle name="Followed Hyperlink" xfId="22961" builtinId="9" hidden="1"/>
    <cellStyle name="Followed Hyperlink" xfId="22957" builtinId="9" hidden="1"/>
    <cellStyle name="Followed Hyperlink" xfId="22953" builtinId="9" hidden="1"/>
    <cellStyle name="Followed Hyperlink" xfId="22949" builtinId="9" hidden="1"/>
    <cellStyle name="Followed Hyperlink" xfId="22945" builtinId="9" hidden="1"/>
    <cellStyle name="Followed Hyperlink" xfId="22936" builtinId="9" hidden="1"/>
    <cellStyle name="Followed Hyperlink" xfId="22939" builtinId="9" hidden="1"/>
    <cellStyle name="Followed Hyperlink" xfId="22923" builtinId="9" hidden="1"/>
    <cellStyle name="Followed Hyperlink" xfId="22915" builtinId="9" hidden="1"/>
    <cellStyle name="Followed Hyperlink" xfId="22907" builtinId="9" hidden="1"/>
    <cellStyle name="Followed Hyperlink" xfId="22897" builtinId="9" hidden="1"/>
    <cellStyle name="Followed Hyperlink" xfId="22889" builtinId="9" hidden="1"/>
    <cellStyle name="Followed Hyperlink" xfId="22881" builtinId="9" hidden="1"/>
    <cellStyle name="Followed Hyperlink" xfId="22873" builtinId="9" hidden="1"/>
    <cellStyle name="Followed Hyperlink" xfId="22865" builtinId="9" hidden="1"/>
    <cellStyle name="Followed Hyperlink" xfId="22860" builtinId="9" hidden="1"/>
    <cellStyle name="Followed Hyperlink" xfId="22878" builtinId="9" hidden="1"/>
    <cellStyle name="Followed Hyperlink" xfId="22894" builtinId="9" hidden="1"/>
    <cellStyle name="Followed Hyperlink" xfId="22856" builtinId="9" hidden="1"/>
    <cellStyle name="Followed Hyperlink" xfId="22848" builtinId="9" hidden="1"/>
    <cellStyle name="Followed Hyperlink" xfId="22840" builtinId="9" hidden="1"/>
    <cellStyle name="Followed Hyperlink" xfId="22835" builtinId="9" hidden="1"/>
    <cellStyle name="Followed Hyperlink" xfId="22831" builtinId="9" hidden="1"/>
    <cellStyle name="Followed Hyperlink" xfId="22827" builtinId="9" hidden="1"/>
    <cellStyle name="Followed Hyperlink" xfId="22823" builtinId="9" hidden="1"/>
    <cellStyle name="Followed Hyperlink" xfId="22819" builtinId="9" hidden="1"/>
    <cellStyle name="Followed Hyperlink" xfId="22810" builtinId="9" hidden="1"/>
    <cellStyle name="Followed Hyperlink" xfId="22813" builtinId="9" hidden="1"/>
    <cellStyle name="Followed Hyperlink" xfId="22797" builtinId="9" hidden="1"/>
    <cellStyle name="Followed Hyperlink" xfId="22789" builtinId="9" hidden="1"/>
    <cellStyle name="Followed Hyperlink" xfId="22781" builtinId="9" hidden="1"/>
    <cellStyle name="Followed Hyperlink" xfId="22771" builtinId="9" hidden="1"/>
    <cellStyle name="Followed Hyperlink" xfId="22763" builtinId="9" hidden="1"/>
    <cellStyle name="Followed Hyperlink" xfId="22755" builtinId="9" hidden="1"/>
    <cellStyle name="Followed Hyperlink" xfId="22747" builtinId="9" hidden="1"/>
    <cellStyle name="Followed Hyperlink" xfId="22739" builtinId="9" hidden="1"/>
    <cellStyle name="Followed Hyperlink" xfId="22734" builtinId="9" hidden="1"/>
    <cellStyle name="Followed Hyperlink" xfId="22752" builtinId="9" hidden="1"/>
    <cellStyle name="Followed Hyperlink" xfId="22768" builtinId="9" hidden="1"/>
    <cellStyle name="Followed Hyperlink" xfId="22730" builtinId="9" hidden="1"/>
    <cellStyle name="Followed Hyperlink" xfId="22722" builtinId="9" hidden="1"/>
    <cellStyle name="Followed Hyperlink" xfId="22714" builtinId="9" hidden="1"/>
    <cellStyle name="Followed Hyperlink" xfId="22709" builtinId="9" hidden="1"/>
    <cellStyle name="Followed Hyperlink" xfId="22705" builtinId="9" hidden="1"/>
    <cellStyle name="Followed Hyperlink" xfId="22701" builtinId="9" hidden="1"/>
    <cellStyle name="Followed Hyperlink" xfId="22697" builtinId="9" hidden="1"/>
    <cellStyle name="Followed Hyperlink" xfId="22693" builtinId="9" hidden="1"/>
    <cellStyle name="Followed Hyperlink" xfId="22684" builtinId="9" hidden="1"/>
    <cellStyle name="Followed Hyperlink" xfId="22687" builtinId="9" hidden="1"/>
    <cellStyle name="Followed Hyperlink" xfId="22671" builtinId="9" hidden="1"/>
    <cellStyle name="Followed Hyperlink" xfId="22663" builtinId="9" hidden="1"/>
    <cellStyle name="Followed Hyperlink" xfId="22655" builtinId="9" hidden="1"/>
    <cellStyle name="Followed Hyperlink" xfId="22645" builtinId="9" hidden="1"/>
    <cellStyle name="Followed Hyperlink" xfId="22637" builtinId="9" hidden="1"/>
    <cellStyle name="Followed Hyperlink" xfId="22629" builtinId="9" hidden="1"/>
    <cellStyle name="Followed Hyperlink" xfId="22621" builtinId="9" hidden="1"/>
    <cellStyle name="Followed Hyperlink" xfId="22613" builtinId="9" hidden="1"/>
    <cellStyle name="Followed Hyperlink" xfId="22608" builtinId="9" hidden="1"/>
    <cellStyle name="Followed Hyperlink" xfId="22626" builtinId="9" hidden="1"/>
    <cellStyle name="Followed Hyperlink" xfId="22642" builtinId="9" hidden="1"/>
    <cellStyle name="Followed Hyperlink" xfId="22604" builtinId="9" hidden="1"/>
    <cellStyle name="Followed Hyperlink" xfId="22596" builtinId="9" hidden="1"/>
    <cellStyle name="Followed Hyperlink" xfId="22588" builtinId="9" hidden="1"/>
    <cellStyle name="Followed Hyperlink" xfId="22583" builtinId="9" hidden="1"/>
    <cellStyle name="Followed Hyperlink" xfId="22579" builtinId="9" hidden="1"/>
    <cellStyle name="Followed Hyperlink" xfId="22575" builtinId="9" hidden="1"/>
    <cellStyle name="Followed Hyperlink" xfId="22571" builtinId="9" hidden="1"/>
    <cellStyle name="Followed Hyperlink" xfId="22567" builtinId="9" hidden="1"/>
    <cellStyle name="Followed Hyperlink" xfId="22558" builtinId="9" hidden="1"/>
    <cellStyle name="Followed Hyperlink" xfId="22561" builtinId="9" hidden="1"/>
    <cellStyle name="Followed Hyperlink" xfId="22545" builtinId="9" hidden="1"/>
    <cellStyle name="Followed Hyperlink" xfId="22537" builtinId="9" hidden="1"/>
    <cellStyle name="Followed Hyperlink" xfId="22529" builtinId="9" hidden="1"/>
    <cellStyle name="Followed Hyperlink" xfId="22519" builtinId="9" hidden="1"/>
    <cellStyle name="Followed Hyperlink" xfId="22511" builtinId="9" hidden="1"/>
    <cellStyle name="Followed Hyperlink" xfId="22503" builtinId="9" hidden="1"/>
    <cellStyle name="Followed Hyperlink" xfId="22495" builtinId="9" hidden="1"/>
    <cellStyle name="Followed Hyperlink" xfId="22487" builtinId="9" hidden="1"/>
    <cellStyle name="Followed Hyperlink" xfId="22482" builtinId="9" hidden="1"/>
    <cellStyle name="Followed Hyperlink" xfId="22500" builtinId="9" hidden="1"/>
    <cellStyle name="Followed Hyperlink" xfId="22516" builtinId="9" hidden="1"/>
    <cellStyle name="Followed Hyperlink" xfId="22478" builtinId="9" hidden="1"/>
    <cellStyle name="Followed Hyperlink" xfId="22470" builtinId="9" hidden="1"/>
    <cellStyle name="Followed Hyperlink" xfId="22462" builtinId="9" hidden="1"/>
    <cellStyle name="Followed Hyperlink" xfId="22457" builtinId="9" hidden="1"/>
    <cellStyle name="Followed Hyperlink" xfId="22453" builtinId="9" hidden="1"/>
    <cellStyle name="Followed Hyperlink" xfId="22449" builtinId="9" hidden="1"/>
    <cellStyle name="Followed Hyperlink" xfId="22445" builtinId="9" hidden="1"/>
    <cellStyle name="Followed Hyperlink" xfId="22441" builtinId="9" hidden="1"/>
    <cellStyle name="Followed Hyperlink" xfId="22432" builtinId="9" hidden="1"/>
    <cellStyle name="Followed Hyperlink" xfId="22435" builtinId="9" hidden="1"/>
    <cellStyle name="Followed Hyperlink" xfId="22419" builtinId="9" hidden="1"/>
    <cellStyle name="Followed Hyperlink" xfId="22411" builtinId="9" hidden="1"/>
    <cellStyle name="Followed Hyperlink" xfId="22403" builtinId="9" hidden="1"/>
    <cellStyle name="Followed Hyperlink" xfId="22393" builtinId="9" hidden="1"/>
    <cellStyle name="Followed Hyperlink" xfId="22385" builtinId="9" hidden="1"/>
    <cellStyle name="Followed Hyperlink" xfId="22377" builtinId="9" hidden="1"/>
    <cellStyle name="Followed Hyperlink" xfId="22369" builtinId="9" hidden="1"/>
    <cellStyle name="Followed Hyperlink" xfId="22361" builtinId="9" hidden="1"/>
    <cellStyle name="Followed Hyperlink" xfId="22356" builtinId="9" hidden="1"/>
    <cellStyle name="Followed Hyperlink" xfId="22374" builtinId="9" hidden="1"/>
    <cellStyle name="Followed Hyperlink" xfId="22390" builtinId="9" hidden="1"/>
    <cellStyle name="Followed Hyperlink" xfId="22352" builtinId="9" hidden="1"/>
    <cellStyle name="Followed Hyperlink" xfId="22344" builtinId="9" hidden="1"/>
    <cellStyle name="Followed Hyperlink" xfId="22336" builtinId="9" hidden="1"/>
    <cellStyle name="Followed Hyperlink" xfId="22331" builtinId="9" hidden="1"/>
    <cellStyle name="Followed Hyperlink" xfId="22327" builtinId="9" hidden="1"/>
    <cellStyle name="Followed Hyperlink" xfId="22323" builtinId="9" hidden="1"/>
    <cellStyle name="Followed Hyperlink" xfId="22319" builtinId="9" hidden="1"/>
    <cellStyle name="Followed Hyperlink" xfId="22315" builtinId="9" hidden="1"/>
    <cellStyle name="Followed Hyperlink" xfId="22306" builtinId="9" hidden="1"/>
    <cellStyle name="Followed Hyperlink" xfId="22309" builtinId="9" hidden="1"/>
    <cellStyle name="Followed Hyperlink" xfId="22293" builtinId="9" hidden="1"/>
    <cellStyle name="Followed Hyperlink" xfId="22285" builtinId="9" hidden="1"/>
    <cellStyle name="Followed Hyperlink" xfId="22277" builtinId="9" hidden="1"/>
    <cellStyle name="Followed Hyperlink" xfId="22267" builtinId="9" hidden="1"/>
    <cellStyle name="Followed Hyperlink" xfId="22259" builtinId="9" hidden="1"/>
    <cellStyle name="Followed Hyperlink" xfId="22251" builtinId="9" hidden="1"/>
    <cellStyle name="Followed Hyperlink" xfId="22243" builtinId="9" hidden="1"/>
    <cellStyle name="Followed Hyperlink" xfId="22235" builtinId="9" hidden="1"/>
    <cellStyle name="Followed Hyperlink" xfId="22230" builtinId="9" hidden="1"/>
    <cellStyle name="Followed Hyperlink" xfId="22248" builtinId="9" hidden="1"/>
    <cellStyle name="Followed Hyperlink" xfId="22264" builtinId="9" hidden="1"/>
    <cellStyle name="Followed Hyperlink" xfId="22226" builtinId="9" hidden="1"/>
    <cellStyle name="Followed Hyperlink" xfId="22218" builtinId="9" hidden="1"/>
    <cellStyle name="Followed Hyperlink" xfId="22210" builtinId="9" hidden="1"/>
    <cellStyle name="Followed Hyperlink" xfId="22205" builtinId="9" hidden="1"/>
    <cellStyle name="Followed Hyperlink" xfId="22201" builtinId="9" hidden="1"/>
    <cellStyle name="Followed Hyperlink" xfId="22197" builtinId="9" hidden="1"/>
    <cellStyle name="Followed Hyperlink" xfId="22193" builtinId="9" hidden="1"/>
    <cellStyle name="Followed Hyperlink" xfId="22189" builtinId="9" hidden="1"/>
    <cellStyle name="Followed Hyperlink" xfId="22180" builtinId="9" hidden="1"/>
    <cellStyle name="Followed Hyperlink" xfId="22183" builtinId="9" hidden="1"/>
    <cellStyle name="Followed Hyperlink" xfId="22167" builtinId="9" hidden="1"/>
    <cellStyle name="Followed Hyperlink" xfId="22159" builtinId="9" hidden="1"/>
    <cellStyle name="Followed Hyperlink" xfId="22151" builtinId="9" hidden="1"/>
    <cellStyle name="Followed Hyperlink" xfId="22141" builtinId="9" hidden="1"/>
    <cellStyle name="Followed Hyperlink" xfId="22133" builtinId="9" hidden="1"/>
    <cellStyle name="Followed Hyperlink" xfId="22125" builtinId="9" hidden="1"/>
    <cellStyle name="Followed Hyperlink" xfId="22117" builtinId="9" hidden="1"/>
    <cellStyle name="Followed Hyperlink" xfId="22109" builtinId="9" hidden="1"/>
    <cellStyle name="Followed Hyperlink" xfId="22104" builtinId="9" hidden="1"/>
    <cellStyle name="Followed Hyperlink" xfId="22122" builtinId="9" hidden="1"/>
    <cellStyle name="Followed Hyperlink" xfId="22138" builtinId="9" hidden="1"/>
    <cellStyle name="Followed Hyperlink" xfId="22100" builtinId="9" hidden="1"/>
    <cellStyle name="Followed Hyperlink" xfId="22092" builtinId="9" hidden="1"/>
    <cellStyle name="Followed Hyperlink" xfId="22084" builtinId="9" hidden="1"/>
    <cellStyle name="Followed Hyperlink" xfId="22079" builtinId="9" hidden="1"/>
    <cellStyle name="Followed Hyperlink" xfId="22075" builtinId="9" hidden="1"/>
    <cellStyle name="Followed Hyperlink" xfId="22071" builtinId="9" hidden="1"/>
    <cellStyle name="Followed Hyperlink" xfId="22067" builtinId="9" hidden="1"/>
    <cellStyle name="Followed Hyperlink" xfId="22063" builtinId="9" hidden="1"/>
    <cellStyle name="Followed Hyperlink" xfId="22054" builtinId="9" hidden="1"/>
    <cellStyle name="Followed Hyperlink" xfId="22057" builtinId="9" hidden="1"/>
    <cellStyle name="Followed Hyperlink" xfId="22041" builtinId="9" hidden="1"/>
    <cellStyle name="Followed Hyperlink" xfId="22033" builtinId="9" hidden="1"/>
    <cellStyle name="Followed Hyperlink" xfId="22025" builtinId="9" hidden="1"/>
    <cellStyle name="Followed Hyperlink" xfId="22015" builtinId="9" hidden="1"/>
    <cellStyle name="Followed Hyperlink" xfId="22007" builtinId="9" hidden="1"/>
    <cellStyle name="Followed Hyperlink" xfId="21999" builtinId="9" hidden="1"/>
    <cellStyle name="Followed Hyperlink" xfId="21991" builtinId="9" hidden="1"/>
    <cellStyle name="Followed Hyperlink" xfId="21983" builtinId="9" hidden="1"/>
    <cellStyle name="Followed Hyperlink" xfId="21978" builtinId="9" hidden="1"/>
    <cellStyle name="Followed Hyperlink" xfId="21996" builtinId="9" hidden="1"/>
    <cellStyle name="Followed Hyperlink" xfId="22012" builtinId="9" hidden="1"/>
    <cellStyle name="Followed Hyperlink" xfId="21974" builtinId="9" hidden="1"/>
    <cellStyle name="Followed Hyperlink" xfId="21966" builtinId="9" hidden="1"/>
    <cellStyle name="Followed Hyperlink" xfId="21958" builtinId="9" hidden="1"/>
    <cellStyle name="Followed Hyperlink" xfId="21953" builtinId="9" hidden="1"/>
    <cellStyle name="Followed Hyperlink" xfId="21949" builtinId="9" hidden="1"/>
    <cellStyle name="Followed Hyperlink" xfId="21945" builtinId="9" hidden="1"/>
    <cellStyle name="Followed Hyperlink" xfId="21941" builtinId="9" hidden="1"/>
    <cellStyle name="Followed Hyperlink" xfId="21937" builtinId="9" hidden="1"/>
    <cellStyle name="Followed Hyperlink" xfId="21928" builtinId="9" hidden="1"/>
    <cellStyle name="Followed Hyperlink" xfId="21931" builtinId="9" hidden="1"/>
    <cellStyle name="Followed Hyperlink" xfId="21915" builtinId="9" hidden="1"/>
    <cellStyle name="Followed Hyperlink" xfId="21907" builtinId="9" hidden="1"/>
    <cellStyle name="Followed Hyperlink" xfId="21899" builtinId="9" hidden="1"/>
    <cellStyle name="Followed Hyperlink" xfId="21889" builtinId="9" hidden="1"/>
    <cellStyle name="Followed Hyperlink" xfId="21881" builtinId="9" hidden="1"/>
    <cellStyle name="Followed Hyperlink" xfId="21873" builtinId="9" hidden="1"/>
    <cellStyle name="Followed Hyperlink" xfId="21865" builtinId="9" hidden="1"/>
    <cellStyle name="Followed Hyperlink" xfId="21857" builtinId="9" hidden="1"/>
    <cellStyle name="Followed Hyperlink" xfId="21852" builtinId="9" hidden="1"/>
    <cellStyle name="Followed Hyperlink" xfId="21870" builtinId="9" hidden="1"/>
    <cellStyle name="Followed Hyperlink" xfId="21886" builtinId="9" hidden="1"/>
    <cellStyle name="Followed Hyperlink" xfId="21848" builtinId="9" hidden="1"/>
    <cellStyle name="Followed Hyperlink" xfId="21840" builtinId="9" hidden="1"/>
    <cellStyle name="Followed Hyperlink" xfId="21832" builtinId="9" hidden="1"/>
    <cellStyle name="Followed Hyperlink" xfId="21827" builtinId="9" hidden="1"/>
    <cellStyle name="Followed Hyperlink" xfId="21823" builtinId="9" hidden="1"/>
    <cellStyle name="Followed Hyperlink" xfId="21819" builtinId="9" hidden="1"/>
    <cellStyle name="Followed Hyperlink" xfId="21815" builtinId="9" hidden="1"/>
    <cellStyle name="Followed Hyperlink" xfId="21811" builtinId="9" hidden="1"/>
    <cellStyle name="Followed Hyperlink" xfId="21802" builtinId="9" hidden="1"/>
    <cellStyle name="Followed Hyperlink" xfId="21805" builtinId="9" hidden="1"/>
    <cellStyle name="Followed Hyperlink" xfId="21789" builtinId="9" hidden="1"/>
    <cellStyle name="Followed Hyperlink" xfId="21781" builtinId="9" hidden="1"/>
    <cellStyle name="Followed Hyperlink" xfId="21773" builtinId="9" hidden="1"/>
    <cellStyle name="Followed Hyperlink" xfId="21763" builtinId="9" hidden="1"/>
    <cellStyle name="Followed Hyperlink" xfId="21755" builtinId="9" hidden="1"/>
    <cellStyle name="Followed Hyperlink" xfId="21747" builtinId="9" hidden="1"/>
    <cellStyle name="Followed Hyperlink" xfId="21739" builtinId="9" hidden="1"/>
    <cellStyle name="Followed Hyperlink" xfId="21731" builtinId="9" hidden="1"/>
    <cellStyle name="Followed Hyperlink" xfId="21726" builtinId="9" hidden="1"/>
    <cellStyle name="Followed Hyperlink" xfId="21744" builtinId="9" hidden="1"/>
    <cellStyle name="Followed Hyperlink" xfId="21760" builtinId="9" hidden="1"/>
    <cellStyle name="Followed Hyperlink" xfId="21722" builtinId="9" hidden="1"/>
    <cellStyle name="Followed Hyperlink" xfId="21714" builtinId="9" hidden="1"/>
    <cellStyle name="Followed Hyperlink" xfId="21706" builtinId="9" hidden="1"/>
    <cellStyle name="Followed Hyperlink" xfId="21701" builtinId="9" hidden="1"/>
    <cellStyle name="Followed Hyperlink" xfId="21697" builtinId="9" hidden="1"/>
    <cellStyle name="Followed Hyperlink" xfId="21693" builtinId="9" hidden="1"/>
    <cellStyle name="Followed Hyperlink" xfId="21689" builtinId="9" hidden="1"/>
    <cellStyle name="Followed Hyperlink" xfId="21685" builtinId="9" hidden="1"/>
    <cellStyle name="Followed Hyperlink" xfId="21676" builtinId="9" hidden="1"/>
    <cellStyle name="Followed Hyperlink" xfId="21679" builtinId="9" hidden="1"/>
    <cellStyle name="Followed Hyperlink" xfId="21663" builtinId="9" hidden="1"/>
    <cellStyle name="Followed Hyperlink" xfId="21655" builtinId="9" hidden="1"/>
    <cellStyle name="Followed Hyperlink" xfId="21647" builtinId="9" hidden="1"/>
    <cellStyle name="Followed Hyperlink" xfId="21637" builtinId="9" hidden="1"/>
    <cellStyle name="Followed Hyperlink" xfId="21629" builtinId="9" hidden="1"/>
    <cellStyle name="Followed Hyperlink" xfId="21621" builtinId="9" hidden="1"/>
    <cellStyle name="Followed Hyperlink" xfId="21613" builtinId="9" hidden="1"/>
    <cellStyle name="Followed Hyperlink" xfId="21605" builtinId="9" hidden="1"/>
    <cellStyle name="Followed Hyperlink" xfId="21600" builtinId="9" hidden="1"/>
    <cellStyle name="Followed Hyperlink" xfId="21618" builtinId="9" hidden="1"/>
    <cellStyle name="Followed Hyperlink" xfId="21634" builtinId="9" hidden="1"/>
    <cellStyle name="Followed Hyperlink" xfId="21596" builtinId="9" hidden="1"/>
    <cellStyle name="Followed Hyperlink" xfId="21588" builtinId="9" hidden="1"/>
    <cellStyle name="Followed Hyperlink" xfId="21580" builtinId="9" hidden="1"/>
    <cellStyle name="Followed Hyperlink" xfId="21575" builtinId="9" hidden="1"/>
    <cellStyle name="Followed Hyperlink" xfId="21571" builtinId="9" hidden="1"/>
    <cellStyle name="Followed Hyperlink" xfId="21567" builtinId="9" hidden="1"/>
    <cellStyle name="Followed Hyperlink" xfId="21563" builtinId="9" hidden="1"/>
    <cellStyle name="Followed Hyperlink" xfId="21559" builtinId="9" hidden="1"/>
    <cellStyle name="Followed Hyperlink" xfId="21550" builtinId="9" hidden="1"/>
    <cellStyle name="Followed Hyperlink" xfId="21553" builtinId="9" hidden="1"/>
    <cellStyle name="Followed Hyperlink" xfId="21537" builtinId="9" hidden="1"/>
    <cellStyle name="Followed Hyperlink" xfId="21529" builtinId="9" hidden="1"/>
    <cellStyle name="Followed Hyperlink" xfId="21521" builtinId="9" hidden="1"/>
    <cellStyle name="Followed Hyperlink" xfId="21511" builtinId="9" hidden="1"/>
    <cellStyle name="Followed Hyperlink" xfId="21503" builtinId="9" hidden="1"/>
    <cellStyle name="Followed Hyperlink" xfId="21495" builtinId="9" hidden="1"/>
    <cellStyle name="Followed Hyperlink" xfId="21487" builtinId="9" hidden="1"/>
    <cellStyle name="Followed Hyperlink" xfId="21479" builtinId="9" hidden="1"/>
    <cellStyle name="Followed Hyperlink" xfId="21474" builtinId="9" hidden="1"/>
    <cellStyle name="Followed Hyperlink" xfId="21492" builtinId="9" hidden="1"/>
    <cellStyle name="Followed Hyperlink" xfId="21508" builtinId="9" hidden="1"/>
    <cellStyle name="Followed Hyperlink" xfId="21470" builtinId="9" hidden="1"/>
    <cellStyle name="Followed Hyperlink" xfId="21462" builtinId="9" hidden="1"/>
    <cellStyle name="Followed Hyperlink" xfId="21454" builtinId="9" hidden="1"/>
    <cellStyle name="Followed Hyperlink" xfId="21449" builtinId="9" hidden="1"/>
    <cellStyle name="Followed Hyperlink" xfId="21445" builtinId="9" hidden="1"/>
    <cellStyle name="Followed Hyperlink" xfId="21441" builtinId="9" hidden="1"/>
    <cellStyle name="Followed Hyperlink" xfId="21437" builtinId="9" hidden="1"/>
    <cellStyle name="Followed Hyperlink" xfId="21433" builtinId="9" hidden="1"/>
    <cellStyle name="Followed Hyperlink" xfId="21424" builtinId="9" hidden="1"/>
    <cellStyle name="Followed Hyperlink" xfId="21427" builtinId="9" hidden="1"/>
    <cellStyle name="Followed Hyperlink" xfId="21411" builtinId="9" hidden="1"/>
    <cellStyle name="Followed Hyperlink" xfId="21403" builtinId="9" hidden="1"/>
    <cellStyle name="Followed Hyperlink" xfId="21395" builtinId="9" hidden="1"/>
    <cellStyle name="Followed Hyperlink" xfId="21385" builtinId="9" hidden="1"/>
    <cellStyle name="Followed Hyperlink" xfId="21377" builtinId="9" hidden="1"/>
    <cellStyle name="Followed Hyperlink" xfId="21369" builtinId="9" hidden="1"/>
    <cellStyle name="Followed Hyperlink" xfId="21361" builtinId="9" hidden="1"/>
    <cellStyle name="Followed Hyperlink" xfId="21353" builtinId="9" hidden="1"/>
    <cellStyle name="Followed Hyperlink" xfId="21348" builtinId="9" hidden="1"/>
    <cellStyle name="Followed Hyperlink" xfId="21366" builtinId="9" hidden="1"/>
    <cellStyle name="Followed Hyperlink" xfId="21382" builtinId="9" hidden="1"/>
    <cellStyle name="Followed Hyperlink" xfId="21344" builtinId="9" hidden="1"/>
    <cellStyle name="Followed Hyperlink" xfId="21336" builtinId="9" hidden="1"/>
    <cellStyle name="Followed Hyperlink" xfId="21328" builtinId="9" hidden="1"/>
    <cellStyle name="Followed Hyperlink" xfId="21323" builtinId="9" hidden="1"/>
    <cellStyle name="Followed Hyperlink" xfId="21319" builtinId="9" hidden="1"/>
    <cellStyle name="Followed Hyperlink" xfId="21315" builtinId="9" hidden="1"/>
    <cellStyle name="Followed Hyperlink" xfId="21311" builtinId="9" hidden="1"/>
    <cellStyle name="Followed Hyperlink" xfId="21307" builtinId="9" hidden="1"/>
    <cellStyle name="Followed Hyperlink" xfId="21298" builtinId="9" hidden="1"/>
    <cellStyle name="Followed Hyperlink" xfId="21301" builtinId="9" hidden="1"/>
    <cellStyle name="Followed Hyperlink" xfId="21285" builtinId="9" hidden="1"/>
    <cellStyle name="Followed Hyperlink" xfId="21277" builtinId="9" hidden="1"/>
    <cellStyle name="Followed Hyperlink" xfId="21269" builtinId="9" hidden="1"/>
    <cellStyle name="Followed Hyperlink" xfId="21259" builtinId="9" hidden="1"/>
    <cellStyle name="Followed Hyperlink" xfId="21251" builtinId="9" hidden="1"/>
    <cellStyle name="Followed Hyperlink" xfId="21243" builtinId="9" hidden="1"/>
    <cellStyle name="Followed Hyperlink" xfId="21235" builtinId="9" hidden="1"/>
    <cellStyle name="Followed Hyperlink" xfId="21227" builtinId="9" hidden="1"/>
    <cellStyle name="Followed Hyperlink" xfId="21222" builtinId="9" hidden="1"/>
    <cellStyle name="Followed Hyperlink" xfId="21240" builtinId="9" hidden="1"/>
    <cellStyle name="Followed Hyperlink" xfId="21256" builtinId="9" hidden="1"/>
    <cellStyle name="Followed Hyperlink" xfId="21218" builtinId="9" hidden="1"/>
    <cellStyle name="Followed Hyperlink" xfId="21210" builtinId="9" hidden="1"/>
    <cellStyle name="Followed Hyperlink" xfId="21202" builtinId="9" hidden="1"/>
    <cellStyle name="Followed Hyperlink" xfId="21197" builtinId="9" hidden="1"/>
    <cellStyle name="Followed Hyperlink" xfId="21193" builtinId="9" hidden="1"/>
    <cellStyle name="Followed Hyperlink" xfId="21189" builtinId="9" hidden="1"/>
    <cellStyle name="Followed Hyperlink" xfId="21185" builtinId="9" hidden="1"/>
    <cellStyle name="Followed Hyperlink" xfId="21181" builtinId="9" hidden="1"/>
    <cellStyle name="Followed Hyperlink" xfId="21172" builtinId="9" hidden="1"/>
    <cellStyle name="Followed Hyperlink" xfId="21175" builtinId="9" hidden="1"/>
    <cellStyle name="Followed Hyperlink" xfId="21159" builtinId="9" hidden="1"/>
    <cellStyle name="Followed Hyperlink" xfId="21151" builtinId="9" hidden="1"/>
    <cellStyle name="Followed Hyperlink" xfId="21143" builtinId="9" hidden="1"/>
    <cellStyle name="Followed Hyperlink" xfId="21133" builtinId="9" hidden="1"/>
    <cellStyle name="Followed Hyperlink" xfId="21125" builtinId="9" hidden="1"/>
    <cellStyle name="Followed Hyperlink" xfId="21117" builtinId="9" hidden="1"/>
    <cellStyle name="Followed Hyperlink" xfId="21109" builtinId="9" hidden="1"/>
    <cellStyle name="Followed Hyperlink" xfId="21101" builtinId="9" hidden="1"/>
    <cellStyle name="Followed Hyperlink" xfId="21096" builtinId="9" hidden="1"/>
    <cellStyle name="Followed Hyperlink" xfId="21114" builtinId="9" hidden="1"/>
    <cellStyle name="Followed Hyperlink" xfId="21130" builtinId="9" hidden="1"/>
    <cellStyle name="Followed Hyperlink" xfId="21092" builtinId="9" hidden="1"/>
    <cellStyle name="Followed Hyperlink" xfId="21084" builtinId="9" hidden="1"/>
    <cellStyle name="Followed Hyperlink" xfId="21076" builtinId="9" hidden="1"/>
    <cellStyle name="Followed Hyperlink" xfId="21071" builtinId="9" hidden="1"/>
    <cellStyle name="Followed Hyperlink" xfId="21067" builtinId="9" hidden="1"/>
    <cellStyle name="Followed Hyperlink" xfId="21063" builtinId="9" hidden="1"/>
    <cellStyle name="Followed Hyperlink" xfId="21059" builtinId="9" hidden="1"/>
    <cellStyle name="Followed Hyperlink" xfId="21055" builtinId="9" hidden="1"/>
    <cellStyle name="Followed Hyperlink" xfId="21046" builtinId="9" hidden="1"/>
    <cellStyle name="Followed Hyperlink" xfId="21049" builtinId="9" hidden="1"/>
    <cellStyle name="Followed Hyperlink" xfId="21033" builtinId="9" hidden="1"/>
    <cellStyle name="Followed Hyperlink" xfId="21025" builtinId="9" hidden="1"/>
    <cellStyle name="Followed Hyperlink" xfId="21017" builtinId="9" hidden="1"/>
    <cellStyle name="Followed Hyperlink" xfId="21007" builtinId="9" hidden="1"/>
    <cellStyle name="Followed Hyperlink" xfId="20999" builtinId="9" hidden="1"/>
    <cellStyle name="Followed Hyperlink" xfId="20991" builtinId="9" hidden="1"/>
    <cellStyle name="Followed Hyperlink" xfId="20983" builtinId="9" hidden="1"/>
    <cellStyle name="Followed Hyperlink" xfId="20975" builtinId="9" hidden="1"/>
    <cellStyle name="Followed Hyperlink" xfId="20970" builtinId="9" hidden="1"/>
    <cellStyle name="Followed Hyperlink" xfId="20988" builtinId="9" hidden="1"/>
    <cellStyle name="Followed Hyperlink" xfId="21004" builtinId="9" hidden="1"/>
    <cellStyle name="Followed Hyperlink" xfId="20966" builtinId="9" hidden="1"/>
    <cellStyle name="Followed Hyperlink" xfId="20958" builtinId="9" hidden="1"/>
    <cellStyle name="Followed Hyperlink" xfId="20950" builtinId="9" hidden="1"/>
    <cellStyle name="Followed Hyperlink" xfId="20945" builtinId="9" hidden="1"/>
    <cellStyle name="Followed Hyperlink" xfId="20941" builtinId="9" hidden="1"/>
    <cellStyle name="Followed Hyperlink" xfId="20937" builtinId="9" hidden="1"/>
    <cellStyle name="Followed Hyperlink" xfId="20933" builtinId="9" hidden="1"/>
    <cellStyle name="Followed Hyperlink" xfId="20929" builtinId="9" hidden="1"/>
    <cellStyle name="Followed Hyperlink" xfId="20920" builtinId="9" hidden="1"/>
    <cellStyle name="Followed Hyperlink" xfId="20923" builtinId="9" hidden="1"/>
    <cellStyle name="Followed Hyperlink" xfId="20907" builtinId="9" hidden="1"/>
    <cellStyle name="Followed Hyperlink" xfId="20899" builtinId="9" hidden="1"/>
    <cellStyle name="Followed Hyperlink" xfId="20891" builtinId="9" hidden="1"/>
    <cellStyle name="Followed Hyperlink" xfId="20881" builtinId="9" hidden="1"/>
    <cellStyle name="Followed Hyperlink" xfId="20873" builtinId="9" hidden="1"/>
    <cellStyle name="Followed Hyperlink" xfId="20865" builtinId="9" hidden="1"/>
    <cellStyle name="Followed Hyperlink" xfId="20857" builtinId="9" hidden="1"/>
    <cellStyle name="Followed Hyperlink" xfId="20849" builtinId="9" hidden="1"/>
    <cellStyle name="Followed Hyperlink" xfId="20844" builtinId="9" hidden="1"/>
    <cellStyle name="Followed Hyperlink" xfId="20862" builtinId="9" hidden="1"/>
    <cellStyle name="Followed Hyperlink" xfId="20878" builtinId="9" hidden="1"/>
    <cellStyle name="Followed Hyperlink" xfId="20840" builtinId="9" hidden="1"/>
    <cellStyle name="Followed Hyperlink" xfId="20832" builtinId="9" hidden="1"/>
    <cellStyle name="Followed Hyperlink" xfId="20824" builtinId="9" hidden="1"/>
    <cellStyle name="Followed Hyperlink" xfId="20819" builtinId="9" hidden="1"/>
    <cellStyle name="Followed Hyperlink" xfId="20815" builtinId="9" hidden="1"/>
    <cellStyle name="Followed Hyperlink" xfId="20811" builtinId="9" hidden="1"/>
    <cellStyle name="Followed Hyperlink" xfId="20807" builtinId="9" hidden="1"/>
    <cellStyle name="Followed Hyperlink" xfId="20803" builtinId="9" hidden="1"/>
    <cellStyle name="Followed Hyperlink" xfId="20794" builtinId="9" hidden="1"/>
    <cellStyle name="Followed Hyperlink" xfId="20797" builtinId="9" hidden="1"/>
    <cellStyle name="Followed Hyperlink" xfId="20781" builtinId="9" hidden="1"/>
    <cellStyle name="Followed Hyperlink" xfId="20773" builtinId="9" hidden="1"/>
    <cellStyle name="Followed Hyperlink" xfId="20765" builtinId="9" hidden="1"/>
    <cellStyle name="Followed Hyperlink" xfId="20755" builtinId="9" hidden="1"/>
    <cellStyle name="Followed Hyperlink" xfId="20747" builtinId="9" hidden="1"/>
    <cellStyle name="Followed Hyperlink" xfId="20739" builtinId="9" hidden="1"/>
    <cellStyle name="Followed Hyperlink" xfId="20731" builtinId="9" hidden="1"/>
    <cellStyle name="Followed Hyperlink" xfId="20723" builtinId="9" hidden="1"/>
    <cellStyle name="Followed Hyperlink" xfId="20718" builtinId="9" hidden="1"/>
    <cellStyle name="Followed Hyperlink" xfId="20736" builtinId="9" hidden="1"/>
    <cellStyle name="Followed Hyperlink" xfId="20752" builtinId="9" hidden="1"/>
    <cellStyle name="Followed Hyperlink" xfId="20714" builtinId="9" hidden="1"/>
    <cellStyle name="Followed Hyperlink" xfId="20706" builtinId="9" hidden="1"/>
    <cellStyle name="Followed Hyperlink" xfId="20698" builtinId="9" hidden="1"/>
    <cellStyle name="Followed Hyperlink" xfId="20693" builtinId="9" hidden="1"/>
    <cellStyle name="Followed Hyperlink" xfId="20689" builtinId="9" hidden="1"/>
    <cellStyle name="Followed Hyperlink" xfId="20685" builtinId="9" hidden="1"/>
    <cellStyle name="Followed Hyperlink" xfId="20681" builtinId="9" hidden="1"/>
    <cellStyle name="Followed Hyperlink" xfId="20677" builtinId="9" hidden="1"/>
    <cellStyle name="Followed Hyperlink" xfId="20668" builtinId="9" hidden="1"/>
    <cellStyle name="Followed Hyperlink" xfId="20671" builtinId="9" hidden="1"/>
    <cellStyle name="Followed Hyperlink" xfId="20655" builtinId="9" hidden="1"/>
    <cellStyle name="Followed Hyperlink" xfId="20647" builtinId="9" hidden="1"/>
    <cellStyle name="Followed Hyperlink" xfId="20639" builtinId="9" hidden="1"/>
    <cellStyle name="Followed Hyperlink" xfId="20629" builtinId="9" hidden="1"/>
    <cellStyle name="Followed Hyperlink" xfId="20621" builtinId="9" hidden="1"/>
    <cellStyle name="Followed Hyperlink" xfId="20613" builtinId="9" hidden="1"/>
    <cellStyle name="Followed Hyperlink" xfId="20605" builtinId="9" hidden="1"/>
    <cellStyle name="Followed Hyperlink" xfId="20597" builtinId="9" hidden="1"/>
    <cellStyle name="Followed Hyperlink" xfId="20592" builtinId="9" hidden="1"/>
    <cellStyle name="Followed Hyperlink" xfId="20610" builtinId="9" hidden="1"/>
    <cellStyle name="Followed Hyperlink" xfId="20626" builtinId="9" hidden="1"/>
    <cellStyle name="Followed Hyperlink" xfId="20588" builtinId="9" hidden="1"/>
    <cellStyle name="Followed Hyperlink" xfId="20580" builtinId="9" hidden="1"/>
    <cellStyle name="Followed Hyperlink" xfId="20572" builtinId="9" hidden="1"/>
    <cellStyle name="Followed Hyperlink" xfId="20567" builtinId="9" hidden="1"/>
    <cellStyle name="Followed Hyperlink" xfId="20563" builtinId="9" hidden="1"/>
    <cellStyle name="Followed Hyperlink" xfId="20559" builtinId="9" hidden="1"/>
    <cellStyle name="Followed Hyperlink" xfId="20555" builtinId="9" hidden="1"/>
    <cellStyle name="Followed Hyperlink" xfId="20551" builtinId="9" hidden="1"/>
    <cellStyle name="Followed Hyperlink" xfId="20542" builtinId="9" hidden="1"/>
    <cellStyle name="Followed Hyperlink" xfId="20545" builtinId="9" hidden="1"/>
    <cellStyle name="Followed Hyperlink" xfId="20529" builtinId="9" hidden="1"/>
    <cellStyle name="Followed Hyperlink" xfId="20521" builtinId="9" hidden="1"/>
    <cellStyle name="Followed Hyperlink" xfId="20513" builtinId="9" hidden="1"/>
    <cellStyle name="Followed Hyperlink" xfId="20503" builtinId="9" hidden="1"/>
    <cellStyle name="Followed Hyperlink" xfId="20495" builtinId="9" hidden="1"/>
    <cellStyle name="Followed Hyperlink" xfId="20487" builtinId="9" hidden="1"/>
    <cellStyle name="Followed Hyperlink" xfId="20479" builtinId="9" hidden="1"/>
    <cellStyle name="Followed Hyperlink" xfId="20471" builtinId="9" hidden="1"/>
    <cellStyle name="Followed Hyperlink" xfId="20466" builtinId="9" hidden="1"/>
    <cellStyle name="Followed Hyperlink" xfId="20484" builtinId="9" hidden="1"/>
    <cellStyle name="Followed Hyperlink" xfId="20500" builtinId="9" hidden="1"/>
    <cellStyle name="Followed Hyperlink" xfId="20462" builtinId="9" hidden="1"/>
    <cellStyle name="Followed Hyperlink" xfId="20454" builtinId="9" hidden="1"/>
    <cellStyle name="Followed Hyperlink" xfId="20446" builtinId="9" hidden="1"/>
    <cellStyle name="Followed Hyperlink" xfId="20441" builtinId="9" hidden="1"/>
    <cellStyle name="Followed Hyperlink" xfId="20437" builtinId="9" hidden="1"/>
    <cellStyle name="Followed Hyperlink" xfId="20433" builtinId="9" hidden="1"/>
    <cellStyle name="Followed Hyperlink" xfId="20429" builtinId="9" hidden="1"/>
    <cellStyle name="Followed Hyperlink" xfId="20425" builtinId="9" hidden="1"/>
    <cellStyle name="Followed Hyperlink" xfId="20416" builtinId="9" hidden="1"/>
    <cellStyle name="Followed Hyperlink" xfId="20419" builtinId="9" hidden="1"/>
    <cellStyle name="Followed Hyperlink" xfId="20403" builtinId="9" hidden="1"/>
    <cellStyle name="Followed Hyperlink" xfId="20395" builtinId="9" hidden="1"/>
    <cellStyle name="Followed Hyperlink" xfId="20387" builtinId="9" hidden="1"/>
    <cellStyle name="Followed Hyperlink" xfId="20377" builtinId="9" hidden="1"/>
    <cellStyle name="Followed Hyperlink" xfId="20369" builtinId="9" hidden="1"/>
    <cellStyle name="Followed Hyperlink" xfId="20361" builtinId="9" hidden="1"/>
    <cellStyle name="Followed Hyperlink" xfId="20353" builtinId="9" hidden="1"/>
    <cellStyle name="Followed Hyperlink" xfId="20345" builtinId="9" hidden="1"/>
    <cellStyle name="Followed Hyperlink" xfId="20340" builtinId="9" hidden="1"/>
    <cellStyle name="Followed Hyperlink" xfId="20358" builtinId="9" hidden="1"/>
    <cellStyle name="Followed Hyperlink" xfId="20374" builtinId="9" hidden="1"/>
    <cellStyle name="Followed Hyperlink" xfId="20336" builtinId="9" hidden="1"/>
    <cellStyle name="Followed Hyperlink" xfId="20328" builtinId="9" hidden="1"/>
    <cellStyle name="Followed Hyperlink" xfId="20320" builtinId="9" hidden="1"/>
    <cellStyle name="Followed Hyperlink" xfId="20315" builtinId="9" hidden="1"/>
    <cellStyle name="Followed Hyperlink" xfId="20311" builtinId="9" hidden="1"/>
    <cellStyle name="Followed Hyperlink" xfId="20307" builtinId="9" hidden="1"/>
    <cellStyle name="Followed Hyperlink" xfId="20303" builtinId="9" hidden="1"/>
    <cellStyle name="Followed Hyperlink" xfId="20299" builtinId="9" hidden="1"/>
    <cellStyle name="Followed Hyperlink" xfId="20290" builtinId="9" hidden="1"/>
    <cellStyle name="Followed Hyperlink" xfId="20293" builtinId="9" hidden="1"/>
    <cellStyle name="Followed Hyperlink" xfId="20277" builtinId="9" hidden="1"/>
    <cellStyle name="Followed Hyperlink" xfId="20269" builtinId="9" hidden="1"/>
    <cellStyle name="Followed Hyperlink" xfId="20261" builtinId="9" hidden="1"/>
    <cellStyle name="Followed Hyperlink" xfId="20251" builtinId="9" hidden="1"/>
    <cellStyle name="Followed Hyperlink" xfId="20243" builtinId="9" hidden="1"/>
    <cellStyle name="Followed Hyperlink" xfId="20235" builtinId="9" hidden="1"/>
    <cellStyle name="Followed Hyperlink" xfId="20227" builtinId="9" hidden="1"/>
    <cellStyle name="Followed Hyperlink" xfId="20219" builtinId="9" hidden="1"/>
    <cellStyle name="Followed Hyperlink" xfId="20214" builtinId="9" hidden="1"/>
    <cellStyle name="Followed Hyperlink" xfId="20232" builtinId="9" hidden="1"/>
    <cellStyle name="Followed Hyperlink" xfId="20248" builtinId="9" hidden="1"/>
    <cellStyle name="Followed Hyperlink" xfId="20210" builtinId="9" hidden="1"/>
    <cellStyle name="Followed Hyperlink" xfId="20202" builtinId="9" hidden="1"/>
    <cellStyle name="Followed Hyperlink" xfId="20194" builtinId="9" hidden="1"/>
    <cellStyle name="Followed Hyperlink" xfId="20189" builtinId="9" hidden="1"/>
    <cellStyle name="Followed Hyperlink" xfId="20185" builtinId="9" hidden="1"/>
    <cellStyle name="Followed Hyperlink" xfId="20181" builtinId="9" hidden="1"/>
    <cellStyle name="Followed Hyperlink" xfId="20177" builtinId="9" hidden="1"/>
    <cellStyle name="Followed Hyperlink" xfId="20173" builtinId="9" hidden="1"/>
    <cellStyle name="Followed Hyperlink" xfId="20164" builtinId="9" hidden="1"/>
    <cellStyle name="Followed Hyperlink" xfId="20167" builtinId="9" hidden="1"/>
    <cellStyle name="Followed Hyperlink" xfId="20151" builtinId="9" hidden="1"/>
    <cellStyle name="Followed Hyperlink" xfId="20143" builtinId="9" hidden="1"/>
    <cellStyle name="Followed Hyperlink" xfId="20135" builtinId="9" hidden="1"/>
    <cellStyle name="Followed Hyperlink" xfId="20125" builtinId="9" hidden="1"/>
    <cellStyle name="Followed Hyperlink" xfId="20117" builtinId="9" hidden="1"/>
    <cellStyle name="Followed Hyperlink" xfId="20109" builtinId="9" hidden="1"/>
    <cellStyle name="Followed Hyperlink" xfId="20101" builtinId="9" hidden="1"/>
    <cellStyle name="Followed Hyperlink" xfId="20093" builtinId="9" hidden="1"/>
    <cellStyle name="Followed Hyperlink" xfId="20088" builtinId="9" hidden="1"/>
    <cellStyle name="Followed Hyperlink" xfId="20106" builtinId="9" hidden="1"/>
    <cellStyle name="Followed Hyperlink" xfId="20122" builtinId="9" hidden="1"/>
    <cellStyle name="Followed Hyperlink" xfId="20084" builtinId="9" hidden="1"/>
    <cellStyle name="Followed Hyperlink" xfId="20076" builtinId="9" hidden="1"/>
    <cellStyle name="Followed Hyperlink" xfId="20068" builtinId="9" hidden="1"/>
    <cellStyle name="Followed Hyperlink" xfId="20063" builtinId="9" hidden="1"/>
    <cellStyle name="Followed Hyperlink" xfId="20059" builtinId="9" hidden="1"/>
    <cellStyle name="Followed Hyperlink" xfId="20055" builtinId="9" hidden="1"/>
    <cellStyle name="Followed Hyperlink" xfId="20051" builtinId="9" hidden="1"/>
    <cellStyle name="Followed Hyperlink" xfId="20047" builtinId="9" hidden="1"/>
    <cellStyle name="Followed Hyperlink" xfId="20038" builtinId="9" hidden="1"/>
    <cellStyle name="Followed Hyperlink" xfId="20041" builtinId="9" hidden="1"/>
    <cellStyle name="Followed Hyperlink" xfId="20025" builtinId="9" hidden="1"/>
    <cellStyle name="Followed Hyperlink" xfId="20017" builtinId="9" hidden="1"/>
    <cellStyle name="Followed Hyperlink" xfId="20009" builtinId="9" hidden="1"/>
    <cellStyle name="Followed Hyperlink" xfId="19999" builtinId="9" hidden="1"/>
    <cellStyle name="Followed Hyperlink" xfId="19991" builtinId="9" hidden="1"/>
    <cellStyle name="Followed Hyperlink" xfId="19983" builtinId="9" hidden="1"/>
    <cellStyle name="Followed Hyperlink" xfId="19975" builtinId="9" hidden="1"/>
    <cellStyle name="Followed Hyperlink" xfId="19967" builtinId="9" hidden="1"/>
    <cellStyle name="Followed Hyperlink" xfId="19962" builtinId="9" hidden="1"/>
    <cellStyle name="Followed Hyperlink" xfId="19980" builtinId="9" hidden="1"/>
    <cellStyle name="Followed Hyperlink" xfId="19996" builtinId="9" hidden="1"/>
    <cellStyle name="Followed Hyperlink" xfId="19958" builtinId="9" hidden="1"/>
    <cellStyle name="Followed Hyperlink" xfId="19950" builtinId="9" hidden="1"/>
    <cellStyle name="Followed Hyperlink" xfId="19942" builtinId="9" hidden="1"/>
    <cellStyle name="Followed Hyperlink" xfId="19937" builtinId="9" hidden="1"/>
    <cellStyle name="Followed Hyperlink" xfId="19933" builtinId="9" hidden="1"/>
    <cellStyle name="Followed Hyperlink" xfId="19929" builtinId="9" hidden="1"/>
    <cellStyle name="Followed Hyperlink" xfId="19925" builtinId="9" hidden="1"/>
    <cellStyle name="Followed Hyperlink" xfId="19921" builtinId="9" hidden="1"/>
    <cellStyle name="Followed Hyperlink" xfId="19912" builtinId="9" hidden="1"/>
    <cellStyle name="Followed Hyperlink" xfId="19915" builtinId="9" hidden="1"/>
    <cellStyle name="Followed Hyperlink" xfId="19899" builtinId="9" hidden="1"/>
    <cellStyle name="Followed Hyperlink" xfId="19891" builtinId="9" hidden="1"/>
    <cellStyle name="Followed Hyperlink" xfId="19883" builtinId="9" hidden="1"/>
    <cellStyle name="Followed Hyperlink" xfId="19873" builtinId="9" hidden="1"/>
    <cellStyle name="Followed Hyperlink" xfId="19865" builtinId="9" hidden="1"/>
    <cellStyle name="Followed Hyperlink" xfId="19857" builtinId="9" hidden="1"/>
    <cellStyle name="Followed Hyperlink" xfId="19849" builtinId="9" hidden="1"/>
    <cellStyle name="Followed Hyperlink" xfId="19841" builtinId="9" hidden="1"/>
    <cellStyle name="Followed Hyperlink" xfId="19836" builtinId="9" hidden="1"/>
    <cellStyle name="Followed Hyperlink" xfId="19854" builtinId="9" hidden="1"/>
    <cellStyle name="Followed Hyperlink" xfId="19870" builtinId="9" hidden="1"/>
    <cellStyle name="Followed Hyperlink" xfId="19832" builtinId="9" hidden="1"/>
    <cellStyle name="Followed Hyperlink" xfId="19824" builtinId="9" hidden="1"/>
    <cellStyle name="Followed Hyperlink" xfId="19816" builtinId="9" hidden="1"/>
    <cellStyle name="Followed Hyperlink" xfId="19811" builtinId="9" hidden="1"/>
    <cellStyle name="Followed Hyperlink" xfId="19807" builtinId="9" hidden="1"/>
    <cellStyle name="Followed Hyperlink" xfId="19803" builtinId="9" hidden="1"/>
    <cellStyle name="Followed Hyperlink" xfId="19799" builtinId="9" hidden="1"/>
    <cellStyle name="Followed Hyperlink" xfId="19795" builtinId="9" hidden="1"/>
    <cellStyle name="Followed Hyperlink" xfId="19786" builtinId="9" hidden="1"/>
    <cellStyle name="Followed Hyperlink" xfId="19789" builtinId="9" hidden="1"/>
    <cellStyle name="Followed Hyperlink" xfId="19773" builtinId="9" hidden="1"/>
    <cellStyle name="Followed Hyperlink" xfId="19765" builtinId="9" hidden="1"/>
    <cellStyle name="Followed Hyperlink" xfId="19757" builtinId="9" hidden="1"/>
    <cellStyle name="Followed Hyperlink" xfId="19747" builtinId="9" hidden="1"/>
    <cellStyle name="Followed Hyperlink" xfId="19739" builtinId="9" hidden="1"/>
    <cellStyle name="Followed Hyperlink" xfId="19731" builtinId="9" hidden="1"/>
    <cellStyle name="Followed Hyperlink" xfId="19723" builtinId="9" hidden="1"/>
    <cellStyle name="Followed Hyperlink" xfId="19715" builtinId="9" hidden="1"/>
    <cellStyle name="Followed Hyperlink" xfId="19710" builtinId="9" hidden="1"/>
    <cellStyle name="Followed Hyperlink" xfId="19728" builtinId="9" hidden="1"/>
    <cellStyle name="Followed Hyperlink" xfId="19744" builtinId="9" hidden="1"/>
    <cellStyle name="Followed Hyperlink" xfId="19706" builtinId="9" hidden="1"/>
    <cellStyle name="Followed Hyperlink" xfId="19698" builtinId="9" hidden="1"/>
    <cellStyle name="Followed Hyperlink" xfId="19690" builtinId="9" hidden="1"/>
    <cellStyle name="Followed Hyperlink" xfId="19685" builtinId="9" hidden="1"/>
    <cellStyle name="Followed Hyperlink" xfId="19681" builtinId="9" hidden="1"/>
    <cellStyle name="Followed Hyperlink" xfId="19677" builtinId="9" hidden="1"/>
    <cellStyle name="Followed Hyperlink" xfId="19673" builtinId="9" hidden="1"/>
    <cellStyle name="Followed Hyperlink" xfId="19669" builtinId="9" hidden="1"/>
    <cellStyle name="Followed Hyperlink" xfId="19660" builtinId="9" hidden="1"/>
    <cellStyle name="Followed Hyperlink" xfId="19663" builtinId="9" hidden="1"/>
    <cellStyle name="Followed Hyperlink" xfId="19647" builtinId="9" hidden="1"/>
    <cellStyle name="Followed Hyperlink" xfId="19639" builtinId="9" hidden="1"/>
    <cellStyle name="Followed Hyperlink" xfId="19631" builtinId="9" hidden="1"/>
    <cellStyle name="Followed Hyperlink" xfId="19621" builtinId="9" hidden="1"/>
    <cellStyle name="Followed Hyperlink" xfId="19613" builtinId="9" hidden="1"/>
    <cellStyle name="Followed Hyperlink" xfId="19605" builtinId="9" hidden="1"/>
    <cellStyle name="Followed Hyperlink" xfId="19597" builtinId="9" hidden="1"/>
    <cellStyle name="Followed Hyperlink" xfId="19589" builtinId="9" hidden="1"/>
    <cellStyle name="Followed Hyperlink" xfId="19584" builtinId="9" hidden="1"/>
    <cellStyle name="Followed Hyperlink" xfId="19602" builtinId="9" hidden="1"/>
    <cellStyle name="Followed Hyperlink" xfId="19618" builtinId="9" hidden="1"/>
    <cellStyle name="Followed Hyperlink" xfId="19580" builtinId="9" hidden="1"/>
    <cellStyle name="Followed Hyperlink" xfId="19572" builtinId="9" hidden="1"/>
    <cellStyle name="Followed Hyperlink" xfId="19564" builtinId="9" hidden="1"/>
    <cellStyle name="Followed Hyperlink" xfId="19559" builtinId="9" hidden="1"/>
    <cellStyle name="Followed Hyperlink" xfId="19555" builtinId="9" hidden="1"/>
    <cellStyle name="Followed Hyperlink" xfId="19551" builtinId="9" hidden="1"/>
    <cellStyle name="Followed Hyperlink" xfId="19547" builtinId="9" hidden="1"/>
    <cellStyle name="Followed Hyperlink" xfId="19543" builtinId="9" hidden="1"/>
    <cellStyle name="Followed Hyperlink" xfId="19534" builtinId="9" hidden="1"/>
    <cellStyle name="Followed Hyperlink" xfId="19537" builtinId="9" hidden="1"/>
    <cellStyle name="Followed Hyperlink" xfId="19521" builtinId="9" hidden="1"/>
    <cellStyle name="Followed Hyperlink" xfId="19513" builtinId="9" hidden="1"/>
    <cellStyle name="Followed Hyperlink" xfId="19505" builtinId="9" hidden="1"/>
    <cellStyle name="Followed Hyperlink" xfId="19495" builtinId="9" hidden="1"/>
    <cellStyle name="Followed Hyperlink" xfId="19487" builtinId="9" hidden="1"/>
    <cellStyle name="Followed Hyperlink" xfId="19479" builtinId="9" hidden="1"/>
    <cellStyle name="Followed Hyperlink" xfId="19471" builtinId="9" hidden="1"/>
    <cellStyle name="Followed Hyperlink" xfId="19463" builtinId="9" hidden="1"/>
    <cellStyle name="Followed Hyperlink" xfId="19458" builtinId="9" hidden="1"/>
    <cellStyle name="Followed Hyperlink" xfId="19476" builtinId="9" hidden="1"/>
    <cellStyle name="Followed Hyperlink" xfId="19492" builtinId="9" hidden="1"/>
    <cellStyle name="Followed Hyperlink" xfId="19454" builtinId="9" hidden="1"/>
    <cellStyle name="Followed Hyperlink" xfId="19446" builtinId="9" hidden="1"/>
    <cellStyle name="Followed Hyperlink" xfId="19438" builtinId="9" hidden="1"/>
    <cellStyle name="Followed Hyperlink" xfId="19433" builtinId="9" hidden="1"/>
    <cellStyle name="Followed Hyperlink" xfId="19429" builtinId="9" hidden="1"/>
    <cellStyle name="Followed Hyperlink" xfId="19425" builtinId="9" hidden="1"/>
    <cellStyle name="Followed Hyperlink" xfId="19421" builtinId="9" hidden="1"/>
    <cellStyle name="Followed Hyperlink" xfId="19417" builtinId="9" hidden="1"/>
    <cellStyle name="Followed Hyperlink" xfId="19408" builtinId="9" hidden="1"/>
    <cellStyle name="Followed Hyperlink" xfId="19411" builtinId="9" hidden="1"/>
    <cellStyle name="Followed Hyperlink" xfId="19395" builtinId="9" hidden="1"/>
    <cellStyle name="Followed Hyperlink" xfId="19387" builtinId="9" hidden="1"/>
    <cellStyle name="Followed Hyperlink" xfId="19379" builtinId="9" hidden="1"/>
    <cellStyle name="Followed Hyperlink" xfId="19369" builtinId="9" hidden="1"/>
    <cellStyle name="Followed Hyperlink" xfId="19361" builtinId="9" hidden="1"/>
    <cellStyle name="Followed Hyperlink" xfId="19353" builtinId="9" hidden="1"/>
    <cellStyle name="Followed Hyperlink" xfId="19345" builtinId="9" hidden="1"/>
    <cellStyle name="Followed Hyperlink" xfId="19337" builtinId="9" hidden="1"/>
    <cellStyle name="Followed Hyperlink" xfId="19332" builtinId="9" hidden="1"/>
    <cellStyle name="Followed Hyperlink" xfId="19350" builtinId="9" hidden="1"/>
    <cellStyle name="Followed Hyperlink" xfId="19366" builtinId="9" hidden="1"/>
    <cellStyle name="Followed Hyperlink" xfId="19328" builtinId="9" hidden="1"/>
    <cellStyle name="Followed Hyperlink" xfId="19320" builtinId="9" hidden="1"/>
    <cellStyle name="Followed Hyperlink" xfId="19312" builtinId="9" hidden="1"/>
    <cellStyle name="Followed Hyperlink" xfId="19307" builtinId="9" hidden="1"/>
    <cellStyle name="Followed Hyperlink" xfId="19303" builtinId="9" hidden="1"/>
    <cellStyle name="Followed Hyperlink" xfId="19299" builtinId="9" hidden="1"/>
    <cellStyle name="Followed Hyperlink" xfId="19295" builtinId="9" hidden="1"/>
    <cellStyle name="Followed Hyperlink" xfId="19291" builtinId="9" hidden="1"/>
    <cellStyle name="Followed Hyperlink" xfId="19282" builtinId="9" hidden="1"/>
    <cellStyle name="Followed Hyperlink" xfId="19285" builtinId="9" hidden="1"/>
    <cellStyle name="Followed Hyperlink" xfId="19269" builtinId="9" hidden="1"/>
    <cellStyle name="Followed Hyperlink" xfId="19261" builtinId="9" hidden="1"/>
    <cellStyle name="Followed Hyperlink" xfId="19253" builtinId="9" hidden="1"/>
    <cellStyle name="Followed Hyperlink" xfId="19243" builtinId="9" hidden="1"/>
    <cellStyle name="Followed Hyperlink" xfId="19235" builtinId="9" hidden="1"/>
    <cellStyle name="Followed Hyperlink" xfId="19227" builtinId="9" hidden="1"/>
    <cellStyle name="Followed Hyperlink" xfId="19219" builtinId="9" hidden="1"/>
    <cellStyle name="Followed Hyperlink" xfId="19211" builtinId="9" hidden="1"/>
    <cellStyle name="Followed Hyperlink" xfId="19206" builtinId="9" hidden="1"/>
    <cellStyle name="Followed Hyperlink" xfId="19224" builtinId="9" hidden="1"/>
    <cellStyle name="Followed Hyperlink" xfId="19240" builtinId="9" hidden="1"/>
    <cellStyle name="Followed Hyperlink" xfId="19202" builtinId="9" hidden="1"/>
    <cellStyle name="Followed Hyperlink" xfId="19194" builtinId="9" hidden="1"/>
    <cellStyle name="Followed Hyperlink" xfId="19186" builtinId="9" hidden="1"/>
    <cellStyle name="Followed Hyperlink" xfId="19181" builtinId="9" hidden="1"/>
    <cellStyle name="Followed Hyperlink" xfId="19177" builtinId="9" hidden="1"/>
    <cellStyle name="Followed Hyperlink" xfId="19173" builtinId="9" hidden="1"/>
    <cellStyle name="Followed Hyperlink" xfId="19169" builtinId="9" hidden="1"/>
    <cellStyle name="Followed Hyperlink" xfId="19165" builtinId="9" hidden="1"/>
    <cellStyle name="Followed Hyperlink" xfId="19156" builtinId="9" hidden="1"/>
    <cellStyle name="Followed Hyperlink" xfId="19159" builtinId="9" hidden="1"/>
    <cellStyle name="Followed Hyperlink" xfId="19143" builtinId="9" hidden="1"/>
    <cellStyle name="Followed Hyperlink" xfId="19135" builtinId="9" hidden="1"/>
    <cellStyle name="Followed Hyperlink" xfId="19127" builtinId="9" hidden="1"/>
    <cellStyle name="Followed Hyperlink" xfId="19117" builtinId="9" hidden="1"/>
    <cellStyle name="Followed Hyperlink" xfId="19109" builtinId="9" hidden="1"/>
    <cellStyle name="Followed Hyperlink" xfId="19101" builtinId="9" hidden="1"/>
    <cellStyle name="Followed Hyperlink" xfId="19093" builtinId="9" hidden="1"/>
    <cellStyle name="Followed Hyperlink" xfId="19085" builtinId="9" hidden="1"/>
    <cellStyle name="Followed Hyperlink" xfId="19080" builtinId="9" hidden="1"/>
    <cellStyle name="Followed Hyperlink" xfId="19098" builtinId="9" hidden="1"/>
    <cellStyle name="Followed Hyperlink" xfId="19114" builtinId="9" hidden="1"/>
    <cellStyle name="Followed Hyperlink" xfId="19076" builtinId="9" hidden="1"/>
    <cellStyle name="Followed Hyperlink" xfId="19068" builtinId="9" hidden="1"/>
    <cellStyle name="Followed Hyperlink" xfId="19060" builtinId="9" hidden="1"/>
    <cellStyle name="Followed Hyperlink" xfId="19055" builtinId="9" hidden="1"/>
    <cellStyle name="Followed Hyperlink" xfId="19051" builtinId="9" hidden="1"/>
    <cellStyle name="Followed Hyperlink" xfId="19047" builtinId="9" hidden="1"/>
    <cellStyle name="Followed Hyperlink" xfId="19043" builtinId="9" hidden="1"/>
    <cellStyle name="Followed Hyperlink" xfId="19039" builtinId="9" hidden="1"/>
    <cellStyle name="Followed Hyperlink" xfId="19030" builtinId="9" hidden="1"/>
    <cellStyle name="Followed Hyperlink" xfId="19033" builtinId="9" hidden="1"/>
    <cellStyle name="Followed Hyperlink" xfId="19017" builtinId="9" hidden="1"/>
    <cellStyle name="Followed Hyperlink" xfId="19009" builtinId="9" hidden="1"/>
    <cellStyle name="Followed Hyperlink" xfId="19001" builtinId="9" hidden="1"/>
    <cellStyle name="Followed Hyperlink" xfId="18991" builtinId="9" hidden="1"/>
    <cellStyle name="Followed Hyperlink" xfId="18983" builtinId="9" hidden="1"/>
    <cellStyle name="Followed Hyperlink" xfId="18975" builtinId="9" hidden="1"/>
    <cellStyle name="Followed Hyperlink" xfId="18967" builtinId="9" hidden="1"/>
    <cellStyle name="Followed Hyperlink" xfId="18959" builtinId="9" hidden="1"/>
    <cellStyle name="Followed Hyperlink" xfId="18954" builtinId="9" hidden="1"/>
    <cellStyle name="Followed Hyperlink" xfId="18972" builtinId="9" hidden="1"/>
    <cellStyle name="Followed Hyperlink" xfId="18988" builtinId="9" hidden="1"/>
    <cellStyle name="Followed Hyperlink" xfId="18950" builtinId="9" hidden="1"/>
    <cellStyle name="Followed Hyperlink" xfId="18942" builtinId="9" hidden="1"/>
    <cellStyle name="Followed Hyperlink" xfId="18934" builtinId="9" hidden="1"/>
    <cellStyle name="Followed Hyperlink" xfId="18929" builtinId="9" hidden="1"/>
    <cellStyle name="Followed Hyperlink" xfId="18925" builtinId="9" hidden="1"/>
    <cellStyle name="Followed Hyperlink" xfId="18921" builtinId="9" hidden="1"/>
    <cellStyle name="Followed Hyperlink" xfId="18917" builtinId="9" hidden="1"/>
    <cellStyle name="Followed Hyperlink" xfId="18913" builtinId="9" hidden="1"/>
    <cellStyle name="Followed Hyperlink" xfId="18904" builtinId="9" hidden="1"/>
    <cellStyle name="Followed Hyperlink" xfId="18907" builtinId="9" hidden="1"/>
    <cellStyle name="Followed Hyperlink" xfId="18891" builtinId="9" hidden="1"/>
    <cellStyle name="Followed Hyperlink" xfId="18883" builtinId="9" hidden="1"/>
    <cellStyle name="Followed Hyperlink" xfId="18875" builtinId="9" hidden="1"/>
    <cellStyle name="Followed Hyperlink" xfId="18865" builtinId="9" hidden="1"/>
    <cellStyle name="Followed Hyperlink" xfId="18857" builtinId="9" hidden="1"/>
    <cellStyle name="Followed Hyperlink" xfId="18849" builtinId="9" hidden="1"/>
    <cellStyle name="Followed Hyperlink" xfId="18841" builtinId="9" hidden="1"/>
    <cellStyle name="Followed Hyperlink" xfId="18833" builtinId="9" hidden="1"/>
    <cellStyle name="Followed Hyperlink" xfId="18828" builtinId="9" hidden="1"/>
    <cellStyle name="Followed Hyperlink" xfId="18846" builtinId="9" hidden="1"/>
    <cellStyle name="Followed Hyperlink" xfId="18862" builtinId="9" hidden="1"/>
    <cellStyle name="Followed Hyperlink" xfId="18824" builtinId="9" hidden="1"/>
    <cellStyle name="Followed Hyperlink" xfId="18816" builtinId="9" hidden="1"/>
    <cellStyle name="Followed Hyperlink" xfId="18808" builtinId="9" hidden="1"/>
    <cellStyle name="Followed Hyperlink" xfId="18803" builtinId="9" hidden="1"/>
    <cellStyle name="Followed Hyperlink" xfId="18799" builtinId="9" hidden="1"/>
    <cellStyle name="Followed Hyperlink" xfId="18795" builtinId="9" hidden="1"/>
    <cellStyle name="Followed Hyperlink" xfId="18791" builtinId="9" hidden="1"/>
    <cellStyle name="Followed Hyperlink" xfId="18787" builtinId="9" hidden="1"/>
    <cellStyle name="Followed Hyperlink" xfId="18778" builtinId="9" hidden="1"/>
    <cellStyle name="Followed Hyperlink" xfId="18781" builtinId="9" hidden="1"/>
    <cellStyle name="Followed Hyperlink" xfId="18765" builtinId="9" hidden="1"/>
    <cellStyle name="Followed Hyperlink" xfId="18757" builtinId="9" hidden="1"/>
    <cellStyle name="Followed Hyperlink" xfId="18749" builtinId="9" hidden="1"/>
    <cellStyle name="Followed Hyperlink" xfId="18739" builtinId="9" hidden="1"/>
    <cellStyle name="Followed Hyperlink" xfId="18731" builtinId="9" hidden="1"/>
    <cellStyle name="Followed Hyperlink" xfId="18723" builtinId="9" hidden="1"/>
    <cellStyle name="Followed Hyperlink" xfId="18715" builtinId="9" hidden="1"/>
    <cellStyle name="Followed Hyperlink" xfId="18707" builtinId="9" hidden="1"/>
    <cellStyle name="Followed Hyperlink" xfId="18702" builtinId="9" hidden="1"/>
    <cellStyle name="Followed Hyperlink" xfId="18720" builtinId="9" hidden="1"/>
    <cellStyle name="Followed Hyperlink" xfId="18736" builtinId="9" hidden="1"/>
    <cellStyle name="Followed Hyperlink" xfId="18698" builtinId="9" hidden="1"/>
    <cellStyle name="Followed Hyperlink" xfId="18690" builtinId="9" hidden="1"/>
    <cellStyle name="Followed Hyperlink" xfId="18682" builtinId="9" hidden="1"/>
    <cellStyle name="Followed Hyperlink" xfId="18677" builtinId="9" hidden="1"/>
    <cellStyle name="Followed Hyperlink" xfId="18673" builtinId="9" hidden="1"/>
    <cellStyle name="Followed Hyperlink" xfId="18669" builtinId="9" hidden="1"/>
    <cellStyle name="Followed Hyperlink" xfId="18665" builtinId="9" hidden="1"/>
    <cellStyle name="Followed Hyperlink" xfId="18661" builtinId="9" hidden="1"/>
    <cellStyle name="Followed Hyperlink" xfId="18652" builtinId="9" hidden="1"/>
    <cellStyle name="Followed Hyperlink" xfId="18655" builtinId="9" hidden="1"/>
    <cellStyle name="Followed Hyperlink" xfId="18639" builtinId="9" hidden="1"/>
    <cellStyle name="Followed Hyperlink" xfId="18631" builtinId="9" hidden="1"/>
    <cellStyle name="Followed Hyperlink" xfId="18623" builtinId="9" hidden="1"/>
    <cellStyle name="Followed Hyperlink" xfId="18613" builtinId="9" hidden="1"/>
    <cellStyle name="Followed Hyperlink" xfId="18605" builtinId="9" hidden="1"/>
    <cellStyle name="Followed Hyperlink" xfId="18597" builtinId="9" hidden="1"/>
    <cellStyle name="Followed Hyperlink" xfId="18589" builtinId="9" hidden="1"/>
    <cellStyle name="Followed Hyperlink" xfId="18581" builtinId="9" hidden="1"/>
    <cellStyle name="Followed Hyperlink" xfId="18576" builtinId="9" hidden="1"/>
    <cellStyle name="Followed Hyperlink" xfId="18594" builtinId="9" hidden="1"/>
    <cellStyle name="Followed Hyperlink" xfId="18610" builtinId="9" hidden="1"/>
    <cellStyle name="Followed Hyperlink" xfId="18572" builtinId="9" hidden="1"/>
    <cellStyle name="Followed Hyperlink" xfId="18564" builtinId="9" hidden="1"/>
    <cellStyle name="Followed Hyperlink" xfId="18556" builtinId="9" hidden="1"/>
    <cellStyle name="Followed Hyperlink" xfId="18551" builtinId="9" hidden="1"/>
    <cellStyle name="Followed Hyperlink" xfId="18547" builtinId="9" hidden="1"/>
    <cellStyle name="Followed Hyperlink" xfId="18543" builtinId="9" hidden="1"/>
    <cellStyle name="Followed Hyperlink" xfId="18539" builtinId="9" hidden="1"/>
    <cellStyle name="Followed Hyperlink" xfId="18535" builtinId="9" hidden="1"/>
    <cellStyle name="Followed Hyperlink" xfId="18526" builtinId="9" hidden="1"/>
    <cellStyle name="Followed Hyperlink" xfId="18529" builtinId="9" hidden="1"/>
    <cellStyle name="Followed Hyperlink" xfId="18513" builtinId="9" hidden="1"/>
    <cellStyle name="Followed Hyperlink" xfId="18505" builtinId="9" hidden="1"/>
    <cellStyle name="Followed Hyperlink" xfId="18497" builtinId="9" hidden="1"/>
    <cellStyle name="Followed Hyperlink" xfId="18487" builtinId="9" hidden="1"/>
    <cellStyle name="Followed Hyperlink" xfId="18479" builtinId="9" hidden="1"/>
    <cellStyle name="Followed Hyperlink" xfId="18471" builtinId="9" hidden="1"/>
    <cellStyle name="Followed Hyperlink" xfId="18463" builtinId="9" hidden="1"/>
    <cellStyle name="Followed Hyperlink" xfId="18455" builtinId="9" hidden="1"/>
    <cellStyle name="Followed Hyperlink" xfId="18450" builtinId="9" hidden="1"/>
    <cellStyle name="Followed Hyperlink" xfId="18468" builtinId="9" hidden="1"/>
    <cellStyle name="Followed Hyperlink" xfId="18484" builtinId="9" hidden="1"/>
    <cellStyle name="Followed Hyperlink" xfId="18446" builtinId="9" hidden="1"/>
    <cellStyle name="Followed Hyperlink" xfId="18438" builtinId="9" hidden="1"/>
    <cellStyle name="Followed Hyperlink" xfId="18430" builtinId="9" hidden="1"/>
    <cellStyle name="Followed Hyperlink" xfId="18425" builtinId="9" hidden="1"/>
    <cellStyle name="Followed Hyperlink" xfId="18421" builtinId="9" hidden="1"/>
    <cellStyle name="Followed Hyperlink" xfId="18417" builtinId="9" hidden="1"/>
    <cellStyle name="Followed Hyperlink" xfId="18413" builtinId="9" hidden="1"/>
    <cellStyle name="Followed Hyperlink" xfId="18409" builtinId="9" hidden="1"/>
    <cellStyle name="Followed Hyperlink" xfId="18400" builtinId="9" hidden="1"/>
    <cellStyle name="Followed Hyperlink" xfId="18403" builtinId="9" hidden="1"/>
    <cellStyle name="Followed Hyperlink" xfId="18387" builtinId="9" hidden="1"/>
    <cellStyle name="Followed Hyperlink" xfId="18379" builtinId="9" hidden="1"/>
    <cellStyle name="Followed Hyperlink" xfId="18371" builtinId="9" hidden="1"/>
    <cellStyle name="Followed Hyperlink" xfId="18361" builtinId="9" hidden="1"/>
    <cellStyle name="Followed Hyperlink" xfId="18353" builtinId="9" hidden="1"/>
    <cellStyle name="Followed Hyperlink" xfId="18345" builtinId="9" hidden="1"/>
    <cellStyle name="Followed Hyperlink" xfId="18337" builtinId="9" hidden="1"/>
    <cellStyle name="Followed Hyperlink" xfId="18329" builtinId="9" hidden="1"/>
    <cellStyle name="Followed Hyperlink" xfId="18324" builtinId="9" hidden="1"/>
    <cellStyle name="Followed Hyperlink" xfId="18342" builtinId="9" hidden="1"/>
    <cellStyle name="Followed Hyperlink" xfId="18358" builtinId="9" hidden="1"/>
    <cellStyle name="Followed Hyperlink" xfId="18320" builtinId="9" hidden="1"/>
    <cellStyle name="Followed Hyperlink" xfId="18312" builtinId="9" hidden="1"/>
    <cellStyle name="Followed Hyperlink" xfId="18304" builtinId="9" hidden="1"/>
    <cellStyle name="Followed Hyperlink" xfId="18299" builtinId="9" hidden="1"/>
    <cellStyle name="Followed Hyperlink" xfId="18295" builtinId="9" hidden="1"/>
    <cellStyle name="Followed Hyperlink" xfId="18291" builtinId="9" hidden="1"/>
    <cellStyle name="Followed Hyperlink" xfId="18287" builtinId="9" hidden="1"/>
    <cellStyle name="Followed Hyperlink" xfId="18283" builtinId="9" hidden="1"/>
    <cellStyle name="Followed Hyperlink" xfId="18274" builtinId="9" hidden="1"/>
    <cellStyle name="Followed Hyperlink" xfId="18277" builtinId="9" hidden="1"/>
    <cellStyle name="Followed Hyperlink" xfId="18261" builtinId="9" hidden="1"/>
    <cellStyle name="Followed Hyperlink" xfId="18253" builtinId="9" hidden="1"/>
    <cellStyle name="Followed Hyperlink" xfId="18245" builtinId="9" hidden="1"/>
    <cellStyle name="Followed Hyperlink" xfId="18235" builtinId="9" hidden="1"/>
    <cellStyle name="Followed Hyperlink" xfId="18227" builtinId="9" hidden="1"/>
    <cellStyle name="Followed Hyperlink" xfId="18219" builtinId="9" hidden="1"/>
    <cellStyle name="Followed Hyperlink" xfId="18211" builtinId="9" hidden="1"/>
    <cellStyle name="Followed Hyperlink" xfId="18203" builtinId="9" hidden="1"/>
    <cellStyle name="Followed Hyperlink" xfId="18198" builtinId="9" hidden="1"/>
    <cellStyle name="Followed Hyperlink" xfId="18216" builtinId="9" hidden="1"/>
    <cellStyle name="Followed Hyperlink" xfId="18232" builtinId="9" hidden="1"/>
    <cellStyle name="Followed Hyperlink" xfId="18194" builtinId="9" hidden="1"/>
    <cellStyle name="Followed Hyperlink" xfId="18186" builtinId="9" hidden="1"/>
    <cellStyle name="Followed Hyperlink" xfId="18178" builtinId="9" hidden="1"/>
    <cellStyle name="Followed Hyperlink" xfId="18173" builtinId="9" hidden="1"/>
    <cellStyle name="Followed Hyperlink" xfId="18169" builtinId="9" hidden="1"/>
    <cellStyle name="Followed Hyperlink" xfId="18165" builtinId="9" hidden="1"/>
    <cellStyle name="Followed Hyperlink" xfId="18161" builtinId="9" hidden="1"/>
    <cellStyle name="Followed Hyperlink" xfId="18157" builtinId="9" hidden="1"/>
    <cellStyle name="Followed Hyperlink" xfId="18148" builtinId="9" hidden="1"/>
    <cellStyle name="Followed Hyperlink" xfId="18151" builtinId="9" hidden="1"/>
    <cellStyle name="Followed Hyperlink" xfId="18135" builtinId="9" hidden="1"/>
    <cellStyle name="Followed Hyperlink" xfId="18127" builtinId="9" hidden="1"/>
    <cellStyle name="Followed Hyperlink" xfId="18119" builtinId="9" hidden="1"/>
    <cellStyle name="Followed Hyperlink" xfId="18109" builtinId="9" hidden="1"/>
    <cellStyle name="Followed Hyperlink" xfId="18101" builtinId="9" hidden="1"/>
    <cellStyle name="Followed Hyperlink" xfId="18093" builtinId="9" hidden="1"/>
    <cellStyle name="Followed Hyperlink" xfId="18085" builtinId="9" hidden="1"/>
    <cellStyle name="Followed Hyperlink" xfId="18077" builtinId="9" hidden="1"/>
    <cellStyle name="Followed Hyperlink" xfId="18072" builtinId="9" hidden="1"/>
    <cellStyle name="Followed Hyperlink" xfId="18090" builtinId="9" hidden="1"/>
    <cellStyle name="Followed Hyperlink" xfId="18106" builtinId="9" hidden="1"/>
    <cellStyle name="Followed Hyperlink" xfId="18068" builtinId="9" hidden="1"/>
    <cellStyle name="Followed Hyperlink" xfId="18060" builtinId="9" hidden="1"/>
    <cellStyle name="Followed Hyperlink" xfId="18052" builtinId="9" hidden="1"/>
    <cellStyle name="Followed Hyperlink" xfId="18047" builtinId="9" hidden="1"/>
    <cellStyle name="Followed Hyperlink" xfId="18043" builtinId="9" hidden="1"/>
    <cellStyle name="Followed Hyperlink" xfId="18039" builtinId="9" hidden="1"/>
    <cellStyle name="Followed Hyperlink" xfId="18035" builtinId="9" hidden="1"/>
    <cellStyle name="Followed Hyperlink" xfId="18031" builtinId="9" hidden="1"/>
    <cellStyle name="Followed Hyperlink" xfId="18022" builtinId="9" hidden="1"/>
    <cellStyle name="Followed Hyperlink" xfId="18025" builtinId="9" hidden="1"/>
    <cellStyle name="Followed Hyperlink" xfId="18009" builtinId="9" hidden="1"/>
    <cellStyle name="Followed Hyperlink" xfId="18001" builtinId="9" hidden="1"/>
    <cellStyle name="Followed Hyperlink" xfId="17993" builtinId="9" hidden="1"/>
    <cellStyle name="Followed Hyperlink" xfId="17983" builtinId="9" hidden="1"/>
    <cellStyle name="Followed Hyperlink" xfId="17975" builtinId="9" hidden="1"/>
    <cellStyle name="Followed Hyperlink" xfId="17967" builtinId="9" hidden="1"/>
    <cellStyle name="Followed Hyperlink" xfId="17959" builtinId="9" hidden="1"/>
    <cellStyle name="Followed Hyperlink" xfId="17951" builtinId="9" hidden="1"/>
    <cellStyle name="Followed Hyperlink" xfId="17946" builtinId="9" hidden="1"/>
    <cellStyle name="Followed Hyperlink" xfId="17964" builtinId="9" hidden="1"/>
    <cellStyle name="Followed Hyperlink" xfId="17980" builtinId="9" hidden="1"/>
    <cellStyle name="Followed Hyperlink" xfId="17942" builtinId="9" hidden="1"/>
    <cellStyle name="Followed Hyperlink" xfId="17934" builtinId="9" hidden="1"/>
    <cellStyle name="Followed Hyperlink" xfId="17926" builtinId="9" hidden="1"/>
    <cellStyle name="Followed Hyperlink" xfId="17921" builtinId="9" hidden="1"/>
    <cellStyle name="Followed Hyperlink" xfId="17917" builtinId="9" hidden="1"/>
    <cellStyle name="Followed Hyperlink" xfId="17913" builtinId="9" hidden="1"/>
    <cellStyle name="Followed Hyperlink" xfId="17909" builtinId="9" hidden="1"/>
    <cellStyle name="Followed Hyperlink" xfId="17905" builtinId="9" hidden="1"/>
    <cellStyle name="Followed Hyperlink" xfId="17896" builtinId="9" hidden="1"/>
    <cellStyle name="Followed Hyperlink" xfId="17899" builtinId="9" hidden="1"/>
    <cellStyle name="Followed Hyperlink" xfId="17883" builtinId="9" hidden="1"/>
    <cellStyle name="Followed Hyperlink" xfId="17875" builtinId="9" hidden="1"/>
    <cellStyle name="Followed Hyperlink" xfId="17867" builtinId="9" hidden="1"/>
    <cellStyle name="Followed Hyperlink" xfId="17857" builtinId="9" hidden="1"/>
    <cellStyle name="Followed Hyperlink" xfId="17849" builtinId="9" hidden="1"/>
    <cellStyle name="Followed Hyperlink" xfId="17841" builtinId="9" hidden="1"/>
    <cellStyle name="Followed Hyperlink" xfId="17833" builtinId="9" hidden="1"/>
    <cellStyle name="Followed Hyperlink" xfId="17825" builtinId="9" hidden="1"/>
    <cellStyle name="Followed Hyperlink" xfId="17820" builtinId="9" hidden="1"/>
    <cellStyle name="Followed Hyperlink" xfId="17838" builtinId="9" hidden="1"/>
    <cellStyle name="Followed Hyperlink" xfId="17854" builtinId="9" hidden="1"/>
    <cellStyle name="Followed Hyperlink" xfId="17816" builtinId="9" hidden="1"/>
    <cellStyle name="Followed Hyperlink" xfId="17808" builtinId="9" hidden="1"/>
    <cellStyle name="Followed Hyperlink" xfId="17800" builtinId="9" hidden="1"/>
    <cellStyle name="Followed Hyperlink" xfId="17795" builtinId="9" hidden="1"/>
    <cellStyle name="Followed Hyperlink" xfId="17791" builtinId="9" hidden="1"/>
    <cellStyle name="Followed Hyperlink" xfId="17787" builtinId="9" hidden="1"/>
    <cellStyle name="Followed Hyperlink" xfId="17783" builtinId="9" hidden="1"/>
    <cellStyle name="Followed Hyperlink" xfId="17779" builtinId="9" hidden="1"/>
    <cellStyle name="Followed Hyperlink" xfId="17770" builtinId="9" hidden="1"/>
    <cellStyle name="Followed Hyperlink" xfId="17773" builtinId="9" hidden="1"/>
    <cellStyle name="Followed Hyperlink" xfId="17757" builtinId="9" hidden="1"/>
    <cellStyle name="Followed Hyperlink" xfId="17749" builtinId="9" hidden="1"/>
    <cellStyle name="Followed Hyperlink" xfId="17741" builtinId="9" hidden="1"/>
    <cellStyle name="Followed Hyperlink" xfId="17731" builtinId="9" hidden="1"/>
    <cellStyle name="Followed Hyperlink" xfId="17723" builtinId="9" hidden="1"/>
    <cellStyle name="Followed Hyperlink" xfId="17715" builtinId="9" hidden="1"/>
    <cellStyle name="Followed Hyperlink" xfId="17707" builtinId="9" hidden="1"/>
    <cellStyle name="Followed Hyperlink" xfId="17699" builtinId="9" hidden="1"/>
    <cellStyle name="Followed Hyperlink" xfId="17694" builtinId="9" hidden="1"/>
    <cellStyle name="Followed Hyperlink" xfId="17712" builtinId="9" hidden="1"/>
    <cellStyle name="Followed Hyperlink" xfId="17728" builtinId="9" hidden="1"/>
    <cellStyle name="Followed Hyperlink" xfId="17690" builtinId="9" hidden="1"/>
    <cellStyle name="Followed Hyperlink" xfId="17682" builtinId="9" hidden="1"/>
    <cellStyle name="Followed Hyperlink" xfId="17674" builtinId="9" hidden="1"/>
    <cellStyle name="Followed Hyperlink" xfId="17669" builtinId="9" hidden="1"/>
    <cellStyle name="Followed Hyperlink" xfId="17665" builtinId="9" hidden="1"/>
    <cellStyle name="Followed Hyperlink" xfId="17661" builtinId="9" hidden="1"/>
    <cellStyle name="Followed Hyperlink" xfId="17657" builtinId="9" hidden="1"/>
    <cellStyle name="Followed Hyperlink" xfId="17653" builtinId="9" hidden="1"/>
    <cellStyle name="Followed Hyperlink" xfId="17644" builtinId="9" hidden="1"/>
    <cellStyle name="Followed Hyperlink" xfId="17647" builtinId="9" hidden="1"/>
    <cellStyle name="Followed Hyperlink" xfId="17631" builtinId="9" hidden="1"/>
    <cellStyle name="Followed Hyperlink" xfId="17623" builtinId="9" hidden="1"/>
    <cellStyle name="Followed Hyperlink" xfId="17615" builtinId="9" hidden="1"/>
    <cellStyle name="Followed Hyperlink" xfId="17605" builtinId="9" hidden="1"/>
    <cellStyle name="Followed Hyperlink" xfId="17597" builtinId="9" hidden="1"/>
    <cellStyle name="Followed Hyperlink" xfId="17589" builtinId="9" hidden="1"/>
    <cellStyle name="Followed Hyperlink" xfId="17581" builtinId="9" hidden="1"/>
    <cellStyle name="Followed Hyperlink" xfId="17573" builtinId="9" hidden="1"/>
    <cellStyle name="Followed Hyperlink" xfId="17568" builtinId="9" hidden="1"/>
    <cellStyle name="Followed Hyperlink" xfId="17586" builtinId="9" hidden="1"/>
    <cellStyle name="Followed Hyperlink" xfId="17602" builtinId="9" hidden="1"/>
    <cellStyle name="Followed Hyperlink" xfId="17564" builtinId="9" hidden="1"/>
    <cellStyle name="Followed Hyperlink" xfId="17556" builtinId="9" hidden="1"/>
    <cellStyle name="Followed Hyperlink" xfId="17548" builtinId="9" hidden="1"/>
    <cellStyle name="Followed Hyperlink" xfId="17543" builtinId="9" hidden="1"/>
    <cellStyle name="Followed Hyperlink" xfId="17539" builtinId="9" hidden="1"/>
    <cellStyle name="Followed Hyperlink" xfId="17535" builtinId="9" hidden="1"/>
    <cellStyle name="Followed Hyperlink" xfId="17531" builtinId="9" hidden="1"/>
    <cellStyle name="Followed Hyperlink" xfId="17527" builtinId="9" hidden="1"/>
    <cellStyle name="Followed Hyperlink" xfId="17518" builtinId="9" hidden="1"/>
    <cellStyle name="Followed Hyperlink" xfId="17521" builtinId="9" hidden="1"/>
    <cellStyle name="Followed Hyperlink" xfId="17505" builtinId="9" hidden="1"/>
    <cellStyle name="Followed Hyperlink" xfId="17497" builtinId="9" hidden="1"/>
    <cellStyle name="Followed Hyperlink" xfId="17489" builtinId="9" hidden="1"/>
    <cellStyle name="Followed Hyperlink" xfId="17479" builtinId="9" hidden="1"/>
    <cellStyle name="Followed Hyperlink" xfId="17471" builtinId="9" hidden="1"/>
    <cellStyle name="Followed Hyperlink" xfId="17463" builtinId="9" hidden="1"/>
    <cellStyle name="Followed Hyperlink" xfId="17455" builtinId="9" hidden="1"/>
    <cellStyle name="Followed Hyperlink" xfId="17447" builtinId="9" hidden="1"/>
    <cellStyle name="Followed Hyperlink" xfId="17442" builtinId="9" hidden="1"/>
    <cellStyle name="Followed Hyperlink" xfId="17460" builtinId="9" hidden="1"/>
    <cellStyle name="Followed Hyperlink" xfId="17476" builtinId="9" hidden="1"/>
    <cellStyle name="Followed Hyperlink" xfId="17438" builtinId="9" hidden="1"/>
    <cellStyle name="Followed Hyperlink" xfId="17430" builtinId="9" hidden="1"/>
    <cellStyle name="Followed Hyperlink" xfId="17422" builtinId="9" hidden="1"/>
    <cellStyle name="Followed Hyperlink" xfId="17417" builtinId="9" hidden="1"/>
    <cellStyle name="Followed Hyperlink" xfId="17413" builtinId="9" hidden="1"/>
    <cellStyle name="Followed Hyperlink" xfId="17409" builtinId="9" hidden="1"/>
    <cellStyle name="Followed Hyperlink" xfId="17405" builtinId="9" hidden="1"/>
    <cellStyle name="Followed Hyperlink" xfId="17401" builtinId="9" hidden="1"/>
    <cellStyle name="Followed Hyperlink" xfId="17392" builtinId="9" hidden="1"/>
    <cellStyle name="Followed Hyperlink" xfId="17395" builtinId="9" hidden="1"/>
    <cellStyle name="Followed Hyperlink" xfId="17379" builtinId="9" hidden="1"/>
    <cellStyle name="Followed Hyperlink" xfId="17371" builtinId="9" hidden="1"/>
    <cellStyle name="Followed Hyperlink" xfId="17363" builtinId="9" hidden="1"/>
    <cellStyle name="Followed Hyperlink" xfId="17353" builtinId="9" hidden="1"/>
    <cellStyle name="Followed Hyperlink" xfId="17345" builtinId="9" hidden="1"/>
    <cellStyle name="Followed Hyperlink" xfId="17337" builtinId="9" hidden="1"/>
    <cellStyle name="Followed Hyperlink" xfId="17329" builtinId="9" hidden="1"/>
    <cellStyle name="Followed Hyperlink" xfId="17321" builtinId="9" hidden="1"/>
    <cellStyle name="Followed Hyperlink" xfId="17316" builtinId="9" hidden="1"/>
    <cellStyle name="Followed Hyperlink" xfId="17334" builtinId="9" hidden="1"/>
    <cellStyle name="Followed Hyperlink" xfId="17350" builtinId="9" hidden="1"/>
    <cellStyle name="Followed Hyperlink" xfId="17312" builtinId="9" hidden="1"/>
    <cellStyle name="Followed Hyperlink" xfId="17304" builtinId="9" hidden="1"/>
    <cellStyle name="Followed Hyperlink" xfId="17296" builtinId="9" hidden="1"/>
    <cellStyle name="Followed Hyperlink" xfId="17291" builtinId="9" hidden="1"/>
    <cellStyle name="Followed Hyperlink" xfId="17287" builtinId="9" hidden="1"/>
    <cellStyle name="Followed Hyperlink" xfId="17283" builtinId="9" hidden="1"/>
    <cellStyle name="Followed Hyperlink" xfId="17279" builtinId="9" hidden="1"/>
    <cellStyle name="Followed Hyperlink" xfId="17275" builtinId="9" hidden="1"/>
    <cellStyle name="Followed Hyperlink" xfId="17266" builtinId="9" hidden="1"/>
    <cellStyle name="Followed Hyperlink" xfId="17269" builtinId="9" hidden="1"/>
    <cellStyle name="Followed Hyperlink" xfId="17253" builtinId="9" hidden="1"/>
    <cellStyle name="Followed Hyperlink" xfId="17245" builtinId="9" hidden="1"/>
    <cellStyle name="Followed Hyperlink" xfId="17237" builtinId="9" hidden="1"/>
    <cellStyle name="Followed Hyperlink" xfId="17227" builtinId="9" hidden="1"/>
    <cellStyle name="Followed Hyperlink" xfId="17219" builtinId="9" hidden="1"/>
    <cellStyle name="Followed Hyperlink" xfId="17211" builtinId="9" hidden="1"/>
    <cellStyle name="Followed Hyperlink" xfId="17203" builtinId="9" hidden="1"/>
    <cellStyle name="Followed Hyperlink" xfId="17195" builtinId="9" hidden="1"/>
    <cellStyle name="Followed Hyperlink" xfId="17190" builtinId="9" hidden="1"/>
    <cellStyle name="Followed Hyperlink" xfId="17208" builtinId="9" hidden="1"/>
    <cellStyle name="Followed Hyperlink" xfId="17224" builtinId="9" hidden="1"/>
    <cellStyle name="Followed Hyperlink" xfId="17186" builtinId="9" hidden="1"/>
    <cellStyle name="Followed Hyperlink" xfId="17178" builtinId="9" hidden="1"/>
    <cellStyle name="Followed Hyperlink" xfId="17170" builtinId="9" hidden="1"/>
    <cellStyle name="Followed Hyperlink" xfId="17165" builtinId="9" hidden="1"/>
    <cellStyle name="Followed Hyperlink" xfId="17161" builtinId="9" hidden="1"/>
    <cellStyle name="Followed Hyperlink" xfId="17157" builtinId="9" hidden="1"/>
    <cellStyle name="Followed Hyperlink" xfId="17153" builtinId="9" hidden="1"/>
    <cellStyle name="Followed Hyperlink" xfId="17149" builtinId="9" hidden="1"/>
    <cellStyle name="Followed Hyperlink" xfId="17140" builtinId="9" hidden="1"/>
    <cellStyle name="Followed Hyperlink" xfId="17143" builtinId="9" hidden="1"/>
    <cellStyle name="Followed Hyperlink" xfId="17127" builtinId="9" hidden="1"/>
    <cellStyle name="Followed Hyperlink" xfId="17119" builtinId="9" hidden="1"/>
    <cellStyle name="Followed Hyperlink" xfId="17111" builtinId="9" hidden="1"/>
    <cellStyle name="Followed Hyperlink" xfId="17101" builtinId="9" hidden="1"/>
    <cellStyle name="Followed Hyperlink" xfId="17093" builtinId="9" hidden="1"/>
    <cellStyle name="Followed Hyperlink" xfId="17085" builtinId="9" hidden="1"/>
    <cellStyle name="Followed Hyperlink" xfId="17077" builtinId="9" hidden="1"/>
    <cellStyle name="Followed Hyperlink" xfId="17069" builtinId="9" hidden="1"/>
    <cellStyle name="Followed Hyperlink" xfId="17064" builtinId="9" hidden="1"/>
    <cellStyle name="Followed Hyperlink" xfId="17082" builtinId="9" hidden="1"/>
    <cellStyle name="Followed Hyperlink" xfId="17098" builtinId="9" hidden="1"/>
    <cellStyle name="Followed Hyperlink" xfId="17060" builtinId="9" hidden="1"/>
    <cellStyle name="Followed Hyperlink" xfId="17052" builtinId="9" hidden="1"/>
    <cellStyle name="Followed Hyperlink" xfId="17044" builtinId="9" hidden="1"/>
    <cellStyle name="Followed Hyperlink" xfId="17039" builtinId="9" hidden="1"/>
    <cellStyle name="Followed Hyperlink" xfId="17035" builtinId="9" hidden="1"/>
    <cellStyle name="Followed Hyperlink" xfId="17031" builtinId="9" hidden="1"/>
    <cellStyle name="Followed Hyperlink" xfId="17027" builtinId="9" hidden="1"/>
    <cellStyle name="Followed Hyperlink" xfId="17023" builtinId="9" hidden="1"/>
    <cellStyle name="Followed Hyperlink" xfId="17014" builtinId="9" hidden="1"/>
    <cellStyle name="Followed Hyperlink" xfId="17017" builtinId="9" hidden="1"/>
    <cellStyle name="Followed Hyperlink" xfId="17001" builtinId="9" hidden="1"/>
    <cellStyle name="Followed Hyperlink" xfId="16993" builtinId="9" hidden="1"/>
    <cellStyle name="Followed Hyperlink" xfId="16985" builtinId="9" hidden="1"/>
    <cellStyle name="Followed Hyperlink" xfId="16975" builtinId="9" hidden="1"/>
    <cellStyle name="Followed Hyperlink" xfId="16967" builtinId="9" hidden="1"/>
    <cellStyle name="Followed Hyperlink" xfId="16959" builtinId="9" hidden="1"/>
    <cellStyle name="Followed Hyperlink" xfId="16951" builtinId="9" hidden="1"/>
    <cellStyle name="Followed Hyperlink" xfId="16943" builtinId="9" hidden="1"/>
    <cellStyle name="Followed Hyperlink" xfId="16938" builtinId="9" hidden="1"/>
    <cellStyle name="Followed Hyperlink" xfId="16956" builtinId="9" hidden="1"/>
    <cellStyle name="Followed Hyperlink" xfId="16972" builtinId="9" hidden="1"/>
    <cellStyle name="Followed Hyperlink" xfId="16934" builtinId="9" hidden="1"/>
    <cellStyle name="Followed Hyperlink" xfId="16926" builtinId="9" hidden="1"/>
    <cellStyle name="Followed Hyperlink" xfId="16918" builtinId="9" hidden="1"/>
    <cellStyle name="Followed Hyperlink" xfId="16913" builtinId="9" hidden="1"/>
    <cellStyle name="Followed Hyperlink" xfId="16909" builtinId="9" hidden="1"/>
    <cellStyle name="Followed Hyperlink" xfId="16905" builtinId="9" hidden="1"/>
    <cellStyle name="Followed Hyperlink" xfId="16901" builtinId="9" hidden="1"/>
    <cellStyle name="Followed Hyperlink" xfId="16897" builtinId="9" hidden="1"/>
    <cellStyle name="Followed Hyperlink" xfId="16888" builtinId="9" hidden="1"/>
    <cellStyle name="Followed Hyperlink" xfId="16891" builtinId="9" hidden="1"/>
    <cellStyle name="Followed Hyperlink" xfId="16875" builtinId="9" hidden="1"/>
    <cellStyle name="Followed Hyperlink" xfId="16867" builtinId="9" hidden="1"/>
    <cellStyle name="Followed Hyperlink" xfId="16859" builtinId="9" hidden="1"/>
    <cellStyle name="Followed Hyperlink" xfId="16849" builtinId="9" hidden="1"/>
    <cellStyle name="Followed Hyperlink" xfId="16841" builtinId="9" hidden="1"/>
    <cellStyle name="Followed Hyperlink" xfId="16833" builtinId="9" hidden="1"/>
    <cellStyle name="Followed Hyperlink" xfId="16825" builtinId="9" hidden="1"/>
    <cellStyle name="Followed Hyperlink" xfId="16817" builtinId="9" hidden="1"/>
    <cellStyle name="Followed Hyperlink" xfId="16812" builtinId="9" hidden="1"/>
    <cellStyle name="Followed Hyperlink" xfId="16830" builtinId="9" hidden="1"/>
    <cellStyle name="Followed Hyperlink" xfId="16846" builtinId="9" hidden="1"/>
    <cellStyle name="Followed Hyperlink" xfId="16808" builtinId="9" hidden="1"/>
    <cellStyle name="Followed Hyperlink" xfId="16800" builtinId="9" hidden="1"/>
    <cellStyle name="Followed Hyperlink" xfId="16792" builtinId="9" hidden="1"/>
    <cellStyle name="Followed Hyperlink" xfId="16787" builtinId="9" hidden="1"/>
    <cellStyle name="Followed Hyperlink" xfId="16783" builtinId="9" hidden="1"/>
    <cellStyle name="Followed Hyperlink" xfId="16779" builtinId="9" hidden="1"/>
    <cellStyle name="Followed Hyperlink" xfId="16775" builtinId="9" hidden="1"/>
    <cellStyle name="Followed Hyperlink" xfId="16771" builtinId="9" hidden="1"/>
    <cellStyle name="Followed Hyperlink" xfId="16762" builtinId="9" hidden="1"/>
    <cellStyle name="Followed Hyperlink" xfId="16765" builtinId="9" hidden="1"/>
    <cellStyle name="Followed Hyperlink" xfId="16749" builtinId="9" hidden="1"/>
    <cellStyle name="Followed Hyperlink" xfId="16741" builtinId="9" hidden="1"/>
    <cellStyle name="Followed Hyperlink" xfId="16733" builtinId="9" hidden="1"/>
    <cellStyle name="Followed Hyperlink" xfId="16723" builtinId="9" hidden="1"/>
    <cellStyle name="Followed Hyperlink" xfId="16715" builtinId="9" hidden="1"/>
    <cellStyle name="Followed Hyperlink" xfId="16707" builtinId="9" hidden="1"/>
    <cellStyle name="Followed Hyperlink" xfId="16699" builtinId="9" hidden="1"/>
    <cellStyle name="Followed Hyperlink" xfId="16691" builtinId="9" hidden="1"/>
    <cellStyle name="Followed Hyperlink" xfId="16686" builtinId="9" hidden="1"/>
    <cellStyle name="Followed Hyperlink" xfId="16704" builtinId="9" hidden="1"/>
    <cellStyle name="Followed Hyperlink" xfId="16720" builtinId="9" hidden="1"/>
    <cellStyle name="Followed Hyperlink" xfId="16682" builtinId="9" hidden="1"/>
    <cellStyle name="Followed Hyperlink" xfId="16674" builtinId="9" hidden="1"/>
    <cellStyle name="Followed Hyperlink" xfId="16666" builtinId="9" hidden="1"/>
    <cellStyle name="Followed Hyperlink" xfId="16661" builtinId="9" hidden="1"/>
    <cellStyle name="Followed Hyperlink" xfId="16657" builtinId="9" hidden="1"/>
    <cellStyle name="Followed Hyperlink" xfId="16653" builtinId="9" hidden="1"/>
    <cellStyle name="Followed Hyperlink" xfId="16649" builtinId="9" hidden="1"/>
    <cellStyle name="Followed Hyperlink" xfId="16645" builtinId="9" hidden="1"/>
    <cellStyle name="Followed Hyperlink" xfId="16636" builtinId="9" hidden="1"/>
    <cellStyle name="Followed Hyperlink" xfId="16639" builtinId="9" hidden="1"/>
    <cellStyle name="Followed Hyperlink" xfId="16623" builtinId="9" hidden="1"/>
    <cellStyle name="Followed Hyperlink" xfId="16615" builtinId="9" hidden="1"/>
    <cellStyle name="Followed Hyperlink" xfId="16607" builtinId="9" hidden="1"/>
    <cellStyle name="Followed Hyperlink" xfId="16597" builtinId="9" hidden="1"/>
    <cellStyle name="Followed Hyperlink" xfId="16589" builtinId="9" hidden="1"/>
    <cellStyle name="Followed Hyperlink" xfId="16581" builtinId="9" hidden="1"/>
    <cellStyle name="Followed Hyperlink" xfId="16573" builtinId="9" hidden="1"/>
    <cellStyle name="Followed Hyperlink" xfId="16565" builtinId="9" hidden="1"/>
    <cellStyle name="Followed Hyperlink" xfId="16560" builtinId="9" hidden="1"/>
    <cellStyle name="Followed Hyperlink" xfId="16578" builtinId="9" hidden="1"/>
    <cellStyle name="Followed Hyperlink" xfId="16594" builtinId="9" hidden="1"/>
    <cellStyle name="Followed Hyperlink" xfId="16556" builtinId="9" hidden="1"/>
    <cellStyle name="Followed Hyperlink" xfId="16548" builtinId="9" hidden="1"/>
    <cellStyle name="Followed Hyperlink" xfId="16540" builtinId="9" hidden="1"/>
    <cellStyle name="Followed Hyperlink" xfId="16535" builtinId="9" hidden="1"/>
    <cellStyle name="Followed Hyperlink" xfId="16531" builtinId="9" hidden="1"/>
    <cellStyle name="Followed Hyperlink" xfId="16527" builtinId="9" hidden="1"/>
    <cellStyle name="Followed Hyperlink" xfId="16523" builtinId="9" hidden="1"/>
    <cellStyle name="Followed Hyperlink" xfId="16519" builtinId="9" hidden="1"/>
    <cellStyle name="Followed Hyperlink" xfId="16510" builtinId="9" hidden="1"/>
    <cellStyle name="Followed Hyperlink" xfId="16513" builtinId="9" hidden="1"/>
    <cellStyle name="Followed Hyperlink" xfId="16497" builtinId="9" hidden="1"/>
    <cellStyle name="Followed Hyperlink" xfId="16489" builtinId="9" hidden="1"/>
    <cellStyle name="Followed Hyperlink" xfId="16481" builtinId="9" hidden="1"/>
    <cellStyle name="Followed Hyperlink" xfId="16471" builtinId="9" hidden="1"/>
    <cellStyle name="Followed Hyperlink" xfId="16463" builtinId="9" hidden="1"/>
    <cellStyle name="Followed Hyperlink" xfId="16455" builtinId="9" hidden="1"/>
    <cellStyle name="Followed Hyperlink" xfId="16447" builtinId="9" hidden="1"/>
    <cellStyle name="Followed Hyperlink" xfId="16439" builtinId="9" hidden="1"/>
    <cellStyle name="Followed Hyperlink" xfId="16434" builtinId="9" hidden="1"/>
    <cellStyle name="Followed Hyperlink" xfId="16452" builtinId="9" hidden="1"/>
    <cellStyle name="Followed Hyperlink" xfId="16468" builtinId="9" hidden="1"/>
    <cellStyle name="Followed Hyperlink" xfId="16430" builtinId="9" hidden="1"/>
    <cellStyle name="Followed Hyperlink" xfId="16422" builtinId="9" hidden="1"/>
    <cellStyle name="Followed Hyperlink" xfId="16414" builtinId="9" hidden="1"/>
    <cellStyle name="Followed Hyperlink" xfId="16409" builtinId="9" hidden="1"/>
    <cellStyle name="Followed Hyperlink" xfId="16405" builtinId="9" hidden="1"/>
    <cellStyle name="Followed Hyperlink" xfId="16401" builtinId="9" hidden="1"/>
    <cellStyle name="Followed Hyperlink" xfId="16397" builtinId="9" hidden="1"/>
    <cellStyle name="Followed Hyperlink" xfId="16393" builtinId="9" hidden="1"/>
    <cellStyle name="Followed Hyperlink" xfId="16384" builtinId="9" hidden="1"/>
    <cellStyle name="Followed Hyperlink" xfId="16387" builtinId="9" hidden="1"/>
    <cellStyle name="Followed Hyperlink" xfId="16371" builtinId="9" hidden="1"/>
    <cellStyle name="Followed Hyperlink" xfId="16363" builtinId="9" hidden="1"/>
    <cellStyle name="Followed Hyperlink" xfId="16355" builtinId="9" hidden="1"/>
    <cellStyle name="Followed Hyperlink" xfId="16345" builtinId="9" hidden="1"/>
    <cellStyle name="Followed Hyperlink" xfId="16337" builtinId="9" hidden="1"/>
    <cellStyle name="Followed Hyperlink" xfId="16329" builtinId="9" hidden="1"/>
    <cellStyle name="Followed Hyperlink" xfId="16321" builtinId="9" hidden="1"/>
    <cellStyle name="Followed Hyperlink" xfId="16313" builtinId="9" hidden="1"/>
    <cellStyle name="Followed Hyperlink" xfId="16308" builtinId="9" hidden="1"/>
    <cellStyle name="Followed Hyperlink" xfId="16326" builtinId="9" hidden="1"/>
    <cellStyle name="Followed Hyperlink" xfId="16342" builtinId="9" hidden="1"/>
    <cellStyle name="Followed Hyperlink" xfId="16304" builtinId="9" hidden="1"/>
    <cellStyle name="Followed Hyperlink" xfId="16296" builtinId="9" hidden="1"/>
    <cellStyle name="Followed Hyperlink" xfId="16288" builtinId="9" hidden="1"/>
    <cellStyle name="Followed Hyperlink" xfId="16283" builtinId="9" hidden="1"/>
    <cellStyle name="Followed Hyperlink" xfId="16279" builtinId="9" hidden="1"/>
    <cellStyle name="Followed Hyperlink" xfId="16275" builtinId="9" hidden="1"/>
    <cellStyle name="Followed Hyperlink" xfId="16271" builtinId="9" hidden="1"/>
    <cellStyle name="Followed Hyperlink" xfId="16267" builtinId="9" hidden="1"/>
    <cellStyle name="Followed Hyperlink" xfId="16258" builtinId="9" hidden="1"/>
    <cellStyle name="Followed Hyperlink" xfId="16261" builtinId="9" hidden="1"/>
    <cellStyle name="Followed Hyperlink" xfId="16245" builtinId="9" hidden="1"/>
    <cellStyle name="Followed Hyperlink" xfId="16237" builtinId="9" hidden="1"/>
    <cellStyle name="Followed Hyperlink" xfId="16229" builtinId="9" hidden="1"/>
    <cellStyle name="Followed Hyperlink" xfId="16219" builtinId="9" hidden="1"/>
    <cellStyle name="Followed Hyperlink" xfId="16211" builtinId="9" hidden="1"/>
    <cellStyle name="Followed Hyperlink" xfId="16203" builtinId="9" hidden="1"/>
    <cellStyle name="Followed Hyperlink" xfId="16195" builtinId="9" hidden="1"/>
    <cellStyle name="Followed Hyperlink" xfId="16187" builtinId="9" hidden="1"/>
    <cellStyle name="Followed Hyperlink" xfId="16182" builtinId="9" hidden="1"/>
    <cellStyle name="Followed Hyperlink" xfId="16200" builtinId="9" hidden="1"/>
    <cellStyle name="Followed Hyperlink" xfId="16216" builtinId="9" hidden="1"/>
    <cellStyle name="Followed Hyperlink" xfId="16178" builtinId="9" hidden="1"/>
    <cellStyle name="Followed Hyperlink" xfId="16170" builtinId="9" hidden="1"/>
    <cellStyle name="Followed Hyperlink" xfId="16162" builtinId="9" hidden="1"/>
    <cellStyle name="Followed Hyperlink" xfId="16157" builtinId="9" hidden="1"/>
    <cellStyle name="Followed Hyperlink" xfId="16153" builtinId="9" hidden="1"/>
    <cellStyle name="Followed Hyperlink" xfId="16149" builtinId="9" hidden="1"/>
    <cellStyle name="Followed Hyperlink" xfId="16145" builtinId="9" hidden="1"/>
    <cellStyle name="Followed Hyperlink" xfId="16141" builtinId="9" hidden="1"/>
    <cellStyle name="Followed Hyperlink" xfId="16132" builtinId="9" hidden="1"/>
    <cellStyle name="Followed Hyperlink" xfId="16135" builtinId="9" hidden="1"/>
    <cellStyle name="Followed Hyperlink" xfId="16119" builtinId="9" hidden="1"/>
    <cellStyle name="Followed Hyperlink" xfId="16111" builtinId="9" hidden="1"/>
    <cellStyle name="Followed Hyperlink" xfId="16103" builtinId="9" hidden="1"/>
    <cellStyle name="Followed Hyperlink" xfId="16093" builtinId="9" hidden="1"/>
    <cellStyle name="Followed Hyperlink" xfId="16085" builtinId="9" hidden="1"/>
    <cellStyle name="Followed Hyperlink" xfId="16077" builtinId="9" hidden="1"/>
    <cellStyle name="Followed Hyperlink" xfId="16069" builtinId="9" hidden="1"/>
    <cellStyle name="Followed Hyperlink" xfId="16061" builtinId="9" hidden="1"/>
    <cellStyle name="Followed Hyperlink" xfId="16056" builtinId="9" hidden="1"/>
    <cellStyle name="Followed Hyperlink" xfId="16074" builtinId="9" hidden="1"/>
    <cellStyle name="Followed Hyperlink" xfId="16090" builtinId="9" hidden="1"/>
    <cellStyle name="Followed Hyperlink" xfId="16052" builtinId="9" hidden="1"/>
    <cellStyle name="Followed Hyperlink" xfId="16044" builtinId="9" hidden="1"/>
    <cellStyle name="Followed Hyperlink" xfId="16036" builtinId="9" hidden="1"/>
    <cellStyle name="Followed Hyperlink" xfId="16031" builtinId="9" hidden="1"/>
    <cellStyle name="Followed Hyperlink" xfId="16027" builtinId="9" hidden="1"/>
    <cellStyle name="Followed Hyperlink" xfId="16023" builtinId="9" hidden="1"/>
    <cellStyle name="Followed Hyperlink" xfId="16019" builtinId="9" hidden="1"/>
    <cellStyle name="Followed Hyperlink" xfId="16015" builtinId="9" hidden="1"/>
    <cellStyle name="Followed Hyperlink" xfId="16006" builtinId="9" hidden="1"/>
    <cellStyle name="Followed Hyperlink" xfId="16009" builtinId="9" hidden="1"/>
    <cellStyle name="Followed Hyperlink" xfId="15993" builtinId="9" hidden="1"/>
    <cellStyle name="Followed Hyperlink" xfId="15985" builtinId="9" hidden="1"/>
    <cellStyle name="Followed Hyperlink" xfId="15977" builtinId="9" hidden="1"/>
    <cellStyle name="Followed Hyperlink" xfId="15967" builtinId="9" hidden="1"/>
    <cellStyle name="Followed Hyperlink" xfId="15959" builtinId="9" hidden="1"/>
    <cellStyle name="Followed Hyperlink" xfId="15951" builtinId="9" hidden="1"/>
    <cellStyle name="Followed Hyperlink" xfId="15943" builtinId="9" hidden="1"/>
    <cellStyle name="Followed Hyperlink" xfId="15935" builtinId="9" hidden="1"/>
    <cellStyle name="Followed Hyperlink" xfId="15930" builtinId="9" hidden="1"/>
    <cellStyle name="Followed Hyperlink" xfId="15948" builtinId="9" hidden="1"/>
    <cellStyle name="Followed Hyperlink" xfId="15964" builtinId="9" hidden="1"/>
    <cellStyle name="Followed Hyperlink" xfId="15926" builtinId="9" hidden="1"/>
    <cellStyle name="Followed Hyperlink" xfId="15918" builtinId="9" hidden="1"/>
    <cellStyle name="Followed Hyperlink" xfId="15910" builtinId="9" hidden="1"/>
    <cellStyle name="Followed Hyperlink" xfId="15905" builtinId="9" hidden="1"/>
    <cellStyle name="Followed Hyperlink" xfId="15901" builtinId="9" hidden="1"/>
    <cellStyle name="Followed Hyperlink" xfId="15897" builtinId="9" hidden="1"/>
    <cellStyle name="Followed Hyperlink" xfId="15893" builtinId="9" hidden="1"/>
    <cellStyle name="Followed Hyperlink" xfId="15889" builtinId="9" hidden="1"/>
    <cellStyle name="Followed Hyperlink" xfId="15880" builtinId="9" hidden="1"/>
    <cellStyle name="Followed Hyperlink" xfId="15883" builtinId="9" hidden="1"/>
    <cellStyle name="Followed Hyperlink" xfId="15867" builtinId="9" hidden="1"/>
    <cellStyle name="Followed Hyperlink" xfId="15859" builtinId="9" hidden="1"/>
    <cellStyle name="Followed Hyperlink" xfId="15851" builtinId="9" hidden="1"/>
    <cellStyle name="Followed Hyperlink" xfId="15841" builtinId="9" hidden="1"/>
    <cellStyle name="Followed Hyperlink" xfId="15833" builtinId="9" hidden="1"/>
    <cellStyle name="Followed Hyperlink" xfId="15825" builtinId="9" hidden="1"/>
    <cellStyle name="Followed Hyperlink" xfId="15817" builtinId="9" hidden="1"/>
    <cellStyle name="Followed Hyperlink" xfId="15809" builtinId="9" hidden="1"/>
    <cellStyle name="Followed Hyperlink" xfId="15804" builtinId="9" hidden="1"/>
    <cellStyle name="Followed Hyperlink" xfId="15822" builtinId="9" hidden="1"/>
    <cellStyle name="Followed Hyperlink" xfId="15838" builtinId="9" hidden="1"/>
    <cellStyle name="Followed Hyperlink" xfId="15800" builtinId="9" hidden="1"/>
    <cellStyle name="Followed Hyperlink" xfId="15792" builtinId="9" hidden="1"/>
    <cellStyle name="Followed Hyperlink" xfId="15784" builtinId="9" hidden="1"/>
    <cellStyle name="Followed Hyperlink" xfId="15779" builtinId="9" hidden="1"/>
    <cellStyle name="Followed Hyperlink" xfId="15775" builtinId="9" hidden="1"/>
    <cellStyle name="Followed Hyperlink" xfId="15771" builtinId="9" hidden="1"/>
    <cellStyle name="Followed Hyperlink" xfId="15767" builtinId="9" hidden="1"/>
    <cellStyle name="Followed Hyperlink" xfId="15763" builtinId="9" hidden="1"/>
    <cellStyle name="Followed Hyperlink" xfId="15754" builtinId="9" hidden="1"/>
    <cellStyle name="Followed Hyperlink" xfId="15757" builtinId="9" hidden="1"/>
    <cellStyle name="Followed Hyperlink" xfId="15741" builtinId="9" hidden="1"/>
    <cellStyle name="Followed Hyperlink" xfId="15733" builtinId="9" hidden="1"/>
    <cellStyle name="Followed Hyperlink" xfId="15725" builtinId="9" hidden="1"/>
    <cellStyle name="Followed Hyperlink" xfId="15715" builtinId="9" hidden="1"/>
    <cellStyle name="Followed Hyperlink" xfId="15707" builtinId="9" hidden="1"/>
    <cellStyle name="Followed Hyperlink" xfId="15699" builtinId="9" hidden="1"/>
    <cellStyle name="Followed Hyperlink" xfId="15691" builtinId="9" hidden="1"/>
    <cellStyle name="Followed Hyperlink" xfId="15683" builtinId="9" hidden="1"/>
    <cellStyle name="Followed Hyperlink" xfId="15678" builtinId="9" hidden="1"/>
    <cellStyle name="Followed Hyperlink" xfId="15696" builtinId="9" hidden="1"/>
    <cellStyle name="Followed Hyperlink" xfId="15712" builtinId="9" hidden="1"/>
    <cellStyle name="Followed Hyperlink" xfId="15674" builtinId="9" hidden="1"/>
    <cellStyle name="Followed Hyperlink" xfId="15666" builtinId="9" hidden="1"/>
    <cellStyle name="Followed Hyperlink" xfId="15658" builtinId="9" hidden="1"/>
    <cellStyle name="Followed Hyperlink" xfId="15653" builtinId="9" hidden="1"/>
    <cellStyle name="Followed Hyperlink" xfId="15649" builtinId="9" hidden="1"/>
    <cellStyle name="Followed Hyperlink" xfId="15645" builtinId="9" hidden="1"/>
    <cellStyle name="Followed Hyperlink" xfId="15641" builtinId="9" hidden="1"/>
    <cellStyle name="Followed Hyperlink" xfId="15637" builtinId="9" hidden="1"/>
    <cellStyle name="Followed Hyperlink" xfId="15628" builtinId="9" hidden="1"/>
    <cellStyle name="Followed Hyperlink" xfId="15631" builtinId="9" hidden="1"/>
    <cellStyle name="Followed Hyperlink" xfId="15615" builtinId="9" hidden="1"/>
    <cellStyle name="Followed Hyperlink" xfId="15607" builtinId="9" hidden="1"/>
    <cellStyle name="Followed Hyperlink" xfId="15599" builtinId="9" hidden="1"/>
    <cellStyle name="Followed Hyperlink" xfId="15589" builtinId="9" hidden="1"/>
    <cellStyle name="Followed Hyperlink" xfId="15581" builtinId="9" hidden="1"/>
    <cellStyle name="Followed Hyperlink" xfId="15573" builtinId="9" hidden="1"/>
    <cellStyle name="Followed Hyperlink" xfId="15565" builtinId="9" hidden="1"/>
    <cellStyle name="Followed Hyperlink" xfId="15557" builtinId="9" hidden="1"/>
    <cellStyle name="Followed Hyperlink" xfId="15552" builtinId="9" hidden="1"/>
    <cellStyle name="Followed Hyperlink" xfId="15570" builtinId="9" hidden="1"/>
    <cellStyle name="Followed Hyperlink" xfId="15586" builtinId="9" hidden="1"/>
    <cellStyle name="Followed Hyperlink" xfId="15548" builtinId="9" hidden="1"/>
    <cellStyle name="Followed Hyperlink" xfId="15540" builtinId="9" hidden="1"/>
    <cellStyle name="Followed Hyperlink" xfId="15532" builtinId="9" hidden="1"/>
    <cellStyle name="Followed Hyperlink" xfId="15527" builtinId="9" hidden="1"/>
    <cellStyle name="Followed Hyperlink" xfId="15523" builtinId="9" hidden="1"/>
    <cellStyle name="Followed Hyperlink" xfId="15519" builtinId="9" hidden="1"/>
    <cellStyle name="Followed Hyperlink" xfId="15515" builtinId="9" hidden="1"/>
    <cellStyle name="Followed Hyperlink" xfId="15511" builtinId="9" hidden="1"/>
    <cellStyle name="Followed Hyperlink" xfId="15502" builtinId="9" hidden="1"/>
    <cellStyle name="Followed Hyperlink" xfId="15505" builtinId="9" hidden="1"/>
    <cellStyle name="Followed Hyperlink" xfId="15489" builtinId="9" hidden="1"/>
    <cellStyle name="Followed Hyperlink" xfId="15481" builtinId="9" hidden="1"/>
    <cellStyle name="Followed Hyperlink" xfId="15473" builtinId="9" hidden="1"/>
    <cellStyle name="Followed Hyperlink" xfId="15463" builtinId="9" hidden="1"/>
    <cellStyle name="Followed Hyperlink" xfId="15455" builtinId="9" hidden="1"/>
    <cellStyle name="Followed Hyperlink" xfId="15447" builtinId="9" hidden="1"/>
    <cellStyle name="Followed Hyperlink" xfId="15439" builtinId="9" hidden="1"/>
    <cellStyle name="Followed Hyperlink" xfId="15431" builtinId="9" hidden="1"/>
    <cellStyle name="Followed Hyperlink" xfId="15426" builtinId="9" hidden="1"/>
    <cellStyle name="Followed Hyperlink" xfId="15444" builtinId="9" hidden="1"/>
    <cellStyle name="Followed Hyperlink" xfId="15460" builtinId="9" hidden="1"/>
    <cellStyle name="Followed Hyperlink" xfId="15422" builtinId="9" hidden="1"/>
    <cellStyle name="Followed Hyperlink" xfId="15414" builtinId="9" hidden="1"/>
    <cellStyle name="Followed Hyperlink" xfId="15406" builtinId="9" hidden="1"/>
    <cellStyle name="Followed Hyperlink" xfId="15401" builtinId="9" hidden="1"/>
    <cellStyle name="Followed Hyperlink" xfId="15397" builtinId="9" hidden="1"/>
    <cellStyle name="Followed Hyperlink" xfId="15393" builtinId="9" hidden="1"/>
    <cellStyle name="Followed Hyperlink" xfId="15389" builtinId="9" hidden="1"/>
    <cellStyle name="Followed Hyperlink" xfId="15385" builtinId="9" hidden="1"/>
    <cellStyle name="Followed Hyperlink" xfId="15376" builtinId="9" hidden="1"/>
    <cellStyle name="Followed Hyperlink" xfId="15379" builtinId="9" hidden="1"/>
    <cellStyle name="Followed Hyperlink" xfId="15363" builtinId="9" hidden="1"/>
    <cellStyle name="Followed Hyperlink" xfId="15355" builtinId="9" hidden="1"/>
    <cellStyle name="Followed Hyperlink" xfId="15347" builtinId="9" hidden="1"/>
    <cellStyle name="Followed Hyperlink" xfId="15337" builtinId="9" hidden="1"/>
    <cellStyle name="Followed Hyperlink" xfId="15329" builtinId="9" hidden="1"/>
    <cellStyle name="Followed Hyperlink" xfId="15321" builtinId="9" hidden="1"/>
    <cellStyle name="Followed Hyperlink" xfId="15313" builtinId="9" hidden="1"/>
    <cellStyle name="Followed Hyperlink" xfId="15305" builtinId="9" hidden="1"/>
    <cellStyle name="Followed Hyperlink" xfId="15300" builtinId="9" hidden="1"/>
    <cellStyle name="Followed Hyperlink" xfId="15318" builtinId="9" hidden="1"/>
    <cellStyle name="Followed Hyperlink" xfId="15334" builtinId="9" hidden="1"/>
    <cellStyle name="Followed Hyperlink" xfId="15296" builtinId="9" hidden="1"/>
    <cellStyle name="Followed Hyperlink" xfId="15288" builtinId="9" hidden="1"/>
    <cellStyle name="Followed Hyperlink" xfId="15280" builtinId="9" hidden="1"/>
    <cellStyle name="Followed Hyperlink" xfId="15275" builtinId="9" hidden="1"/>
    <cellStyle name="Followed Hyperlink" xfId="15271" builtinId="9" hidden="1"/>
    <cellStyle name="Followed Hyperlink" xfId="15267" builtinId="9" hidden="1"/>
    <cellStyle name="Followed Hyperlink" xfId="15263" builtinId="9" hidden="1"/>
    <cellStyle name="Followed Hyperlink" xfId="15259" builtinId="9" hidden="1"/>
    <cellStyle name="Followed Hyperlink" xfId="15250" builtinId="9" hidden="1"/>
    <cellStyle name="Followed Hyperlink" xfId="15253" builtinId="9" hidden="1"/>
    <cellStyle name="Followed Hyperlink" xfId="15237" builtinId="9" hidden="1"/>
    <cellStyle name="Followed Hyperlink" xfId="15229" builtinId="9" hidden="1"/>
    <cellStyle name="Followed Hyperlink" xfId="15221" builtinId="9" hidden="1"/>
    <cellStyle name="Followed Hyperlink" xfId="15211" builtinId="9" hidden="1"/>
    <cellStyle name="Followed Hyperlink" xfId="15203" builtinId="9" hidden="1"/>
    <cellStyle name="Followed Hyperlink" xfId="15195" builtinId="9" hidden="1"/>
    <cellStyle name="Followed Hyperlink" xfId="15187" builtinId="9" hidden="1"/>
    <cellStyle name="Followed Hyperlink" xfId="15179" builtinId="9" hidden="1"/>
    <cellStyle name="Followed Hyperlink" xfId="15174" builtinId="9" hidden="1"/>
    <cellStyle name="Followed Hyperlink" xfId="15192" builtinId="9" hidden="1"/>
    <cellStyle name="Followed Hyperlink" xfId="15208" builtinId="9" hidden="1"/>
    <cellStyle name="Followed Hyperlink" xfId="15170" builtinId="9" hidden="1"/>
    <cellStyle name="Followed Hyperlink" xfId="15162" builtinId="9" hidden="1"/>
    <cellStyle name="Followed Hyperlink" xfId="15154" builtinId="9" hidden="1"/>
    <cellStyle name="Followed Hyperlink" xfId="15149" builtinId="9" hidden="1"/>
    <cellStyle name="Followed Hyperlink" xfId="15145" builtinId="9" hidden="1"/>
    <cellStyle name="Followed Hyperlink" xfId="15141" builtinId="9" hidden="1"/>
    <cellStyle name="Followed Hyperlink" xfId="15137" builtinId="9" hidden="1"/>
    <cellStyle name="Followed Hyperlink" xfId="15133" builtinId="9" hidden="1"/>
    <cellStyle name="Followed Hyperlink" xfId="15124" builtinId="9" hidden="1"/>
    <cellStyle name="Followed Hyperlink" xfId="15127" builtinId="9" hidden="1"/>
    <cellStyle name="Followed Hyperlink" xfId="15111" builtinId="9" hidden="1"/>
    <cellStyle name="Followed Hyperlink" xfId="15103" builtinId="9" hidden="1"/>
    <cellStyle name="Followed Hyperlink" xfId="15095" builtinId="9" hidden="1"/>
    <cellStyle name="Followed Hyperlink" xfId="15085" builtinId="9" hidden="1"/>
    <cellStyle name="Followed Hyperlink" xfId="15077" builtinId="9" hidden="1"/>
    <cellStyle name="Followed Hyperlink" xfId="15069" builtinId="9" hidden="1"/>
    <cellStyle name="Followed Hyperlink" xfId="15061" builtinId="9" hidden="1"/>
    <cellStyle name="Followed Hyperlink" xfId="15053" builtinId="9" hidden="1"/>
    <cellStyle name="Followed Hyperlink" xfId="15048" builtinId="9" hidden="1"/>
    <cellStyle name="Followed Hyperlink" xfId="15066" builtinId="9" hidden="1"/>
    <cellStyle name="Followed Hyperlink" xfId="15082" builtinId="9" hidden="1"/>
    <cellStyle name="Followed Hyperlink" xfId="15044" builtinId="9" hidden="1"/>
    <cellStyle name="Followed Hyperlink" xfId="15036" builtinId="9" hidden="1"/>
    <cellStyle name="Followed Hyperlink" xfId="15028" builtinId="9" hidden="1"/>
    <cellStyle name="Followed Hyperlink" xfId="15023" builtinId="9" hidden="1"/>
    <cellStyle name="Followed Hyperlink" xfId="15019" builtinId="9" hidden="1"/>
    <cellStyle name="Followed Hyperlink" xfId="15015" builtinId="9" hidden="1"/>
    <cellStyle name="Followed Hyperlink" xfId="15011" builtinId="9" hidden="1"/>
    <cellStyle name="Followed Hyperlink" xfId="15007" builtinId="9" hidden="1"/>
    <cellStyle name="Followed Hyperlink" xfId="14998" builtinId="9" hidden="1"/>
    <cellStyle name="Followed Hyperlink" xfId="15001" builtinId="9" hidden="1"/>
    <cellStyle name="Followed Hyperlink" xfId="14985" builtinId="9" hidden="1"/>
    <cellStyle name="Followed Hyperlink" xfId="14977" builtinId="9" hidden="1"/>
    <cellStyle name="Followed Hyperlink" xfId="14969" builtinId="9" hidden="1"/>
    <cellStyle name="Followed Hyperlink" xfId="14959" builtinId="9" hidden="1"/>
    <cellStyle name="Followed Hyperlink" xfId="14951" builtinId="9" hidden="1"/>
    <cellStyle name="Followed Hyperlink" xfId="14943" builtinId="9" hidden="1"/>
    <cellStyle name="Followed Hyperlink" xfId="14935" builtinId="9" hidden="1"/>
    <cellStyle name="Followed Hyperlink" xfId="14927" builtinId="9" hidden="1"/>
    <cellStyle name="Followed Hyperlink" xfId="14922" builtinId="9" hidden="1"/>
    <cellStyle name="Followed Hyperlink" xfId="14940" builtinId="9" hidden="1"/>
    <cellStyle name="Followed Hyperlink" xfId="14956" builtinId="9" hidden="1"/>
    <cellStyle name="Followed Hyperlink" xfId="14918" builtinId="9" hidden="1"/>
    <cellStyle name="Followed Hyperlink" xfId="14910" builtinId="9" hidden="1"/>
    <cellStyle name="Followed Hyperlink" xfId="14902" builtinId="9" hidden="1"/>
    <cellStyle name="Followed Hyperlink" xfId="14897" builtinId="9" hidden="1"/>
    <cellStyle name="Followed Hyperlink" xfId="14893" builtinId="9" hidden="1"/>
    <cellStyle name="Followed Hyperlink" xfId="14889" builtinId="9" hidden="1"/>
    <cellStyle name="Followed Hyperlink" xfId="14885" builtinId="9" hidden="1"/>
    <cellStyle name="Followed Hyperlink" xfId="14881" builtinId="9" hidden="1"/>
    <cellStyle name="Followed Hyperlink" xfId="14872" builtinId="9" hidden="1"/>
    <cellStyle name="Followed Hyperlink" xfId="14875" builtinId="9" hidden="1"/>
    <cellStyle name="Followed Hyperlink" xfId="14859" builtinId="9" hidden="1"/>
    <cellStyle name="Followed Hyperlink" xfId="14851" builtinId="9" hidden="1"/>
    <cellStyle name="Followed Hyperlink" xfId="14843" builtinId="9" hidden="1"/>
    <cellStyle name="Followed Hyperlink" xfId="14833" builtinId="9" hidden="1"/>
    <cellStyle name="Followed Hyperlink" xfId="14825" builtinId="9" hidden="1"/>
    <cellStyle name="Followed Hyperlink" xfId="14817" builtinId="9" hidden="1"/>
    <cellStyle name="Followed Hyperlink" xfId="14809" builtinId="9" hidden="1"/>
    <cellStyle name="Followed Hyperlink" xfId="14801" builtinId="9" hidden="1"/>
    <cellStyle name="Followed Hyperlink" xfId="14796" builtinId="9" hidden="1"/>
    <cellStyle name="Followed Hyperlink" xfId="14814" builtinId="9" hidden="1"/>
    <cellStyle name="Followed Hyperlink" xfId="14830" builtinId="9" hidden="1"/>
    <cellStyle name="Followed Hyperlink" xfId="14792" builtinId="9" hidden="1"/>
    <cellStyle name="Followed Hyperlink" xfId="14784" builtinId="9" hidden="1"/>
    <cellStyle name="Followed Hyperlink" xfId="14776" builtinId="9" hidden="1"/>
    <cellStyle name="Followed Hyperlink" xfId="14771" builtinId="9" hidden="1"/>
    <cellStyle name="Followed Hyperlink" xfId="14767" builtinId="9" hidden="1"/>
    <cellStyle name="Followed Hyperlink" xfId="14763" builtinId="9" hidden="1"/>
    <cellStyle name="Followed Hyperlink" xfId="14759" builtinId="9" hidden="1"/>
    <cellStyle name="Followed Hyperlink" xfId="14755" builtinId="9" hidden="1"/>
    <cellStyle name="Followed Hyperlink" xfId="14746" builtinId="9" hidden="1"/>
    <cellStyle name="Followed Hyperlink" xfId="14749" builtinId="9" hidden="1"/>
    <cellStyle name="Followed Hyperlink" xfId="14733" builtinId="9" hidden="1"/>
    <cellStyle name="Followed Hyperlink" xfId="14725" builtinId="9" hidden="1"/>
    <cellStyle name="Followed Hyperlink" xfId="14717" builtinId="9" hidden="1"/>
    <cellStyle name="Followed Hyperlink" xfId="14707" builtinId="9" hidden="1"/>
    <cellStyle name="Followed Hyperlink" xfId="14699" builtinId="9" hidden="1"/>
    <cellStyle name="Followed Hyperlink" xfId="14691" builtinId="9" hidden="1"/>
    <cellStyle name="Followed Hyperlink" xfId="14683" builtinId="9" hidden="1"/>
    <cellStyle name="Followed Hyperlink" xfId="14675" builtinId="9" hidden="1"/>
    <cellStyle name="Followed Hyperlink" xfId="14670" builtinId="9" hidden="1"/>
    <cellStyle name="Followed Hyperlink" xfId="14688" builtinId="9" hidden="1"/>
    <cellStyle name="Followed Hyperlink" xfId="14704" builtinId="9" hidden="1"/>
    <cellStyle name="Followed Hyperlink" xfId="14666" builtinId="9" hidden="1"/>
    <cellStyle name="Followed Hyperlink" xfId="14658" builtinId="9" hidden="1"/>
    <cellStyle name="Followed Hyperlink" xfId="14650" builtinId="9" hidden="1"/>
    <cellStyle name="Followed Hyperlink" xfId="14645" builtinId="9" hidden="1"/>
    <cellStyle name="Followed Hyperlink" xfId="14641" builtinId="9" hidden="1"/>
    <cellStyle name="Followed Hyperlink" xfId="14637" builtinId="9" hidden="1"/>
    <cellStyle name="Followed Hyperlink" xfId="14633" builtinId="9" hidden="1"/>
    <cellStyle name="Followed Hyperlink" xfId="14629" builtinId="9" hidden="1"/>
    <cellStyle name="Followed Hyperlink" xfId="14620" builtinId="9" hidden="1"/>
    <cellStyle name="Followed Hyperlink" xfId="14623" builtinId="9" hidden="1"/>
    <cellStyle name="Followed Hyperlink" xfId="14607" builtinId="9" hidden="1"/>
    <cellStyle name="Followed Hyperlink" xfId="14599" builtinId="9" hidden="1"/>
    <cellStyle name="Followed Hyperlink" xfId="14591" builtinId="9" hidden="1"/>
    <cellStyle name="Followed Hyperlink" xfId="14581" builtinId="9" hidden="1"/>
    <cellStyle name="Followed Hyperlink" xfId="14573" builtinId="9" hidden="1"/>
    <cellStyle name="Followed Hyperlink" xfId="14565" builtinId="9" hidden="1"/>
    <cellStyle name="Followed Hyperlink" xfId="14557" builtinId="9" hidden="1"/>
    <cellStyle name="Followed Hyperlink" xfId="14549" builtinId="9" hidden="1"/>
    <cellStyle name="Followed Hyperlink" xfId="14544" builtinId="9" hidden="1"/>
    <cellStyle name="Followed Hyperlink" xfId="14562" builtinId="9" hidden="1"/>
    <cellStyle name="Followed Hyperlink" xfId="14578" builtinId="9" hidden="1"/>
    <cellStyle name="Followed Hyperlink" xfId="14540" builtinId="9" hidden="1"/>
    <cellStyle name="Followed Hyperlink" xfId="14532" builtinId="9" hidden="1"/>
    <cellStyle name="Followed Hyperlink" xfId="14524" builtinId="9" hidden="1"/>
    <cellStyle name="Followed Hyperlink" xfId="14519" builtinId="9" hidden="1"/>
    <cellStyle name="Followed Hyperlink" xfId="14515" builtinId="9" hidden="1"/>
    <cellStyle name="Followed Hyperlink" xfId="14511" builtinId="9" hidden="1"/>
    <cellStyle name="Followed Hyperlink" xfId="14507" builtinId="9" hidden="1"/>
    <cellStyle name="Followed Hyperlink" xfId="14503" builtinId="9" hidden="1"/>
    <cellStyle name="Followed Hyperlink" xfId="14494" builtinId="9" hidden="1"/>
    <cellStyle name="Followed Hyperlink" xfId="14497" builtinId="9" hidden="1"/>
    <cellStyle name="Followed Hyperlink" xfId="14481" builtinId="9" hidden="1"/>
    <cellStyle name="Followed Hyperlink" xfId="14473" builtinId="9" hidden="1"/>
    <cellStyle name="Followed Hyperlink" xfId="14465" builtinId="9" hidden="1"/>
    <cellStyle name="Followed Hyperlink" xfId="14455" builtinId="9" hidden="1"/>
    <cellStyle name="Followed Hyperlink" xfId="14447" builtinId="9" hidden="1"/>
    <cellStyle name="Followed Hyperlink" xfId="14439" builtinId="9" hidden="1"/>
    <cellStyle name="Followed Hyperlink" xfId="14431" builtinId="9" hidden="1"/>
    <cellStyle name="Followed Hyperlink" xfId="14423" builtinId="9" hidden="1"/>
    <cellStyle name="Followed Hyperlink" xfId="14418" builtinId="9" hidden="1"/>
    <cellStyle name="Followed Hyperlink" xfId="14436" builtinId="9" hidden="1"/>
    <cellStyle name="Followed Hyperlink" xfId="14452" builtinId="9" hidden="1"/>
    <cellStyle name="Followed Hyperlink" xfId="14414" builtinId="9" hidden="1"/>
    <cellStyle name="Followed Hyperlink" xfId="14406" builtinId="9" hidden="1"/>
    <cellStyle name="Followed Hyperlink" xfId="14398" builtinId="9" hidden="1"/>
    <cellStyle name="Followed Hyperlink" xfId="14393" builtinId="9" hidden="1"/>
    <cellStyle name="Followed Hyperlink" xfId="14389" builtinId="9" hidden="1"/>
    <cellStyle name="Followed Hyperlink" xfId="14385" builtinId="9" hidden="1"/>
    <cellStyle name="Followed Hyperlink" xfId="14381" builtinId="9" hidden="1"/>
    <cellStyle name="Followed Hyperlink" xfId="14377" builtinId="9" hidden="1"/>
    <cellStyle name="Followed Hyperlink" xfId="14368" builtinId="9" hidden="1"/>
    <cellStyle name="Followed Hyperlink" xfId="14371" builtinId="9" hidden="1"/>
    <cellStyle name="Followed Hyperlink" xfId="14355" builtinId="9" hidden="1"/>
    <cellStyle name="Followed Hyperlink" xfId="14347" builtinId="9" hidden="1"/>
    <cellStyle name="Followed Hyperlink" xfId="14339" builtinId="9" hidden="1"/>
    <cellStyle name="Followed Hyperlink" xfId="14329" builtinId="9" hidden="1"/>
    <cellStyle name="Followed Hyperlink" xfId="14321" builtinId="9" hidden="1"/>
    <cellStyle name="Followed Hyperlink" xfId="14313" builtinId="9" hidden="1"/>
    <cellStyle name="Followed Hyperlink" xfId="14305" builtinId="9" hidden="1"/>
    <cellStyle name="Followed Hyperlink" xfId="14297" builtinId="9" hidden="1"/>
    <cellStyle name="Followed Hyperlink" xfId="14292" builtinId="9" hidden="1"/>
    <cellStyle name="Followed Hyperlink" xfId="14310" builtinId="9" hidden="1"/>
    <cellStyle name="Followed Hyperlink" xfId="14326" builtinId="9" hidden="1"/>
    <cellStyle name="Followed Hyperlink" xfId="14288" builtinId="9" hidden="1"/>
    <cellStyle name="Followed Hyperlink" xfId="14280" builtinId="9" hidden="1"/>
    <cellStyle name="Followed Hyperlink" xfId="14272" builtinId="9" hidden="1"/>
    <cellStyle name="Followed Hyperlink" xfId="14267" builtinId="9" hidden="1"/>
    <cellStyle name="Followed Hyperlink" xfId="14263" builtinId="9" hidden="1"/>
    <cellStyle name="Followed Hyperlink" xfId="14259" builtinId="9" hidden="1"/>
    <cellStyle name="Followed Hyperlink" xfId="14255" builtinId="9" hidden="1"/>
    <cellStyle name="Followed Hyperlink" xfId="14251" builtinId="9" hidden="1"/>
    <cellStyle name="Followed Hyperlink" xfId="14242" builtinId="9" hidden="1"/>
    <cellStyle name="Followed Hyperlink" xfId="14245" builtinId="9" hidden="1"/>
    <cellStyle name="Followed Hyperlink" xfId="14229" builtinId="9" hidden="1"/>
    <cellStyle name="Followed Hyperlink" xfId="14221" builtinId="9" hidden="1"/>
    <cellStyle name="Followed Hyperlink" xfId="14213" builtinId="9" hidden="1"/>
    <cellStyle name="Followed Hyperlink" xfId="14203" builtinId="9" hidden="1"/>
    <cellStyle name="Followed Hyperlink" xfId="14195" builtinId="9" hidden="1"/>
    <cellStyle name="Followed Hyperlink" xfId="14187" builtinId="9" hidden="1"/>
    <cellStyle name="Followed Hyperlink" xfId="14179" builtinId="9" hidden="1"/>
    <cellStyle name="Followed Hyperlink" xfId="14171" builtinId="9" hidden="1"/>
    <cellStyle name="Followed Hyperlink" xfId="14166" builtinId="9" hidden="1"/>
    <cellStyle name="Followed Hyperlink" xfId="14184" builtinId="9" hidden="1"/>
    <cellStyle name="Followed Hyperlink" xfId="14200" builtinId="9" hidden="1"/>
    <cellStyle name="Followed Hyperlink" xfId="14162" builtinId="9" hidden="1"/>
    <cellStyle name="Followed Hyperlink" xfId="14154" builtinId="9" hidden="1"/>
    <cellStyle name="Followed Hyperlink" xfId="14146" builtinId="9" hidden="1"/>
    <cellStyle name="Followed Hyperlink" xfId="14141" builtinId="9" hidden="1"/>
    <cellStyle name="Followed Hyperlink" xfId="14137" builtinId="9" hidden="1"/>
    <cellStyle name="Followed Hyperlink" xfId="14133" builtinId="9" hidden="1"/>
    <cellStyle name="Followed Hyperlink" xfId="14129" builtinId="9" hidden="1"/>
    <cellStyle name="Followed Hyperlink" xfId="14125" builtinId="9" hidden="1"/>
    <cellStyle name="Followed Hyperlink" xfId="14116" builtinId="9" hidden="1"/>
    <cellStyle name="Followed Hyperlink" xfId="14119" builtinId="9" hidden="1"/>
    <cellStyle name="Followed Hyperlink" xfId="14103" builtinId="9" hidden="1"/>
    <cellStyle name="Followed Hyperlink" xfId="14095" builtinId="9" hidden="1"/>
    <cellStyle name="Followed Hyperlink" xfId="14087" builtinId="9" hidden="1"/>
    <cellStyle name="Followed Hyperlink" xfId="14077" builtinId="9" hidden="1"/>
    <cellStyle name="Followed Hyperlink" xfId="14069" builtinId="9" hidden="1"/>
    <cellStyle name="Followed Hyperlink" xfId="14061" builtinId="9" hidden="1"/>
    <cellStyle name="Followed Hyperlink" xfId="14053" builtinId="9" hidden="1"/>
    <cellStyle name="Followed Hyperlink" xfId="14045" builtinId="9" hidden="1"/>
    <cellStyle name="Followed Hyperlink" xfId="14040" builtinId="9" hidden="1"/>
    <cellStyle name="Followed Hyperlink" xfId="14058" builtinId="9" hidden="1"/>
    <cellStyle name="Followed Hyperlink" xfId="14074" builtinId="9" hidden="1"/>
    <cellStyle name="Followed Hyperlink" xfId="14036" builtinId="9" hidden="1"/>
    <cellStyle name="Followed Hyperlink" xfId="14028" builtinId="9" hidden="1"/>
    <cellStyle name="Followed Hyperlink" xfId="14020" builtinId="9" hidden="1"/>
    <cellStyle name="Followed Hyperlink" xfId="14015" builtinId="9" hidden="1"/>
    <cellStyle name="Followed Hyperlink" xfId="14011" builtinId="9" hidden="1"/>
    <cellStyle name="Followed Hyperlink" xfId="14007" builtinId="9" hidden="1"/>
    <cellStyle name="Followed Hyperlink" xfId="14003" builtinId="9" hidden="1"/>
    <cellStyle name="Followed Hyperlink" xfId="13999" builtinId="9" hidden="1"/>
    <cellStyle name="Followed Hyperlink" xfId="13990" builtinId="9" hidden="1"/>
    <cellStyle name="Followed Hyperlink" xfId="13993" builtinId="9" hidden="1"/>
    <cellStyle name="Followed Hyperlink" xfId="13977" builtinId="9" hidden="1"/>
    <cellStyle name="Followed Hyperlink" xfId="13969" builtinId="9" hidden="1"/>
    <cellStyle name="Followed Hyperlink" xfId="13961" builtinId="9" hidden="1"/>
    <cellStyle name="Followed Hyperlink" xfId="13951" builtinId="9" hidden="1"/>
    <cellStyle name="Followed Hyperlink" xfId="13943" builtinId="9" hidden="1"/>
    <cellStyle name="Followed Hyperlink" xfId="13935" builtinId="9" hidden="1"/>
    <cellStyle name="Followed Hyperlink" xfId="13927" builtinId="9" hidden="1"/>
    <cellStyle name="Followed Hyperlink" xfId="13919" builtinId="9" hidden="1"/>
    <cellStyle name="Followed Hyperlink" xfId="13914" builtinId="9" hidden="1"/>
    <cellStyle name="Followed Hyperlink" xfId="13932" builtinId="9" hidden="1"/>
    <cellStyle name="Followed Hyperlink" xfId="13948" builtinId="9" hidden="1"/>
    <cellStyle name="Followed Hyperlink" xfId="13910" builtinId="9" hidden="1"/>
    <cellStyle name="Followed Hyperlink" xfId="13902" builtinId="9" hidden="1"/>
    <cellStyle name="Followed Hyperlink" xfId="13894" builtinId="9" hidden="1"/>
    <cellStyle name="Followed Hyperlink" xfId="13889" builtinId="9" hidden="1"/>
    <cellStyle name="Followed Hyperlink" xfId="13885" builtinId="9" hidden="1"/>
    <cellStyle name="Followed Hyperlink" xfId="13881" builtinId="9" hidden="1"/>
    <cellStyle name="Followed Hyperlink" xfId="13877" builtinId="9" hidden="1"/>
    <cellStyle name="Followed Hyperlink" xfId="13873" builtinId="9" hidden="1"/>
    <cellStyle name="Followed Hyperlink" xfId="13864" builtinId="9" hidden="1"/>
    <cellStyle name="Followed Hyperlink" xfId="13867" builtinId="9" hidden="1"/>
    <cellStyle name="Followed Hyperlink" xfId="13851" builtinId="9" hidden="1"/>
    <cellStyle name="Followed Hyperlink" xfId="13843" builtinId="9" hidden="1"/>
    <cellStyle name="Followed Hyperlink" xfId="13835" builtinId="9" hidden="1"/>
    <cellStyle name="Followed Hyperlink" xfId="13825" builtinId="9" hidden="1"/>
    <cellStyle name="Followed Hyperlink" xfId="13817" builtinId="9" hidden="1"/>
    <cellStyle name="Followed Hyperlink" xfId="13809" builtinId="9" hidden="1"/>
    <cellStyle name="Followed Hyperlink" xfId="13801" builtinId="9" hidden="1"/>
    <cellStyle name="Followed Hyperlink" xfId="13793" builtinId="9" hidden="1"/>
    <cellStyle name="Followed Hyperlink" xfId="13788" builtinId="9" hidden="1"/>
    <cellStyle name="Followed Hyperlink" xfId="13806" builtinId="9" hidden="1"/>
    <cellStyle name="Followed Hyperlink" xfId="13822" builtinId="9" hidden="1"/>
    <cellStyle name="Followed Hyperlink" xfId="13784" builtinId="9" hidden="1"/>
    <cellStyle name="Followed Hyperlink" xfId="13776" builtinId="9" hidden="1"/>
    <cellStyle name="Followed Hyperlink" xfId="13768" builtinId="9" hidden="1"/>
    <cellStyle name="Followed Hyperlink" xfId="13763" builtinId="9" hidden="1"/>
    <cellStyle name="Followed Hyperlink" xfId="13759" builtinId="9" hidden="1"/>
    <cellStyle name="Followed Hyperlink" xfId="13755" builtinId="9" hidden="1"/>
    <cellStyle name="Followed Hyperlink" xfId="13751" builtinId="9" hidden="1"/>
    <cellStyle name="Followed Hyperlink" xfId="13747" builtinId="9" hidden="1"/>
    <cellStyle name="Followed Hyperlink" xfId="13738" builtinId="9" hidden="1"/>
    <cellStyle name="Followed Hyperlink" xfId="13741" builtinId="9" hidden="1"/>
    <cellStyle name="Followed Hyperlink" xfId="13725" builtinId="9" hidden="1"/>
    <cellStyle name="Followed Hyperlink" xfId="13717" builtinId="9" hidden="1"/>
    <cellStyle name="Followed Hyperlink" xfId="13709" builtinId="9" hidden="1"/>
    <cellStyle name="Followed Hyperlink" xfId="13699" builtinId="9" hidden="1"/>
    <cellStyle name="Followed Hyperlink" xfId="13691" builtinId="9" hidden="1"/>
    <cellStyle name="Followed Hyperlink" xfId="13683" builtinId="9" hidden="1"/>
    <cellStyle name="Followed Hyperlink" xfId="13675" builtinId="9" hidden="1"/>
    <cellStyle name="Followed Hyperlink" xfId="13667" builtinId="9" hidden="1"/>
    <cellStyle name="Followed Hyperlink" xfId="13662" builtinId="9" hidden="1"/>
    <cellStyle name="Followed Hyperlink" xfId="13680" builtinId="9" hidden="1"/>
    <cellStyle name="Followed Hyperlink" xfId="13696" builtinId="9" hidden="1"/>
    <cellStyle name="Followed Hyperlink" xfId="13658" builtinId="9" hidden="1"/>
    <cellStyle name="Followed Hyperlink" xfId="13650" builtinId="9" hidden="1"/>
    <cellStyle name="Followed Hyperlink" xfId="13642" builtinId="9" hidden="1"/>
    <cellStyle name="Followed Hyperlink" xfId="13637" builtinId="9" hidden="1"/>
    <cellStyle name="Followed Hyperlink" xfId="13633" builtinId="9" hidden="1"/>
    <cellStyle name="Followed Hyperlink" xfId="13629" builtinId="9" hidden="1"/>
    <cellStyle name="Followed Hyperlink" xfId="13625" builtinId="9" hidden="1"/>
    <cellStyle name="Followed Hyperlink" xfId="13621" builtinId="9" hidden="1"/>
    <cellStyle name="Followed Hyperlink" xfId="13612" builtinId="9" hidden="1"/>
    <cellStyle name="Followed Hyperlink" xfId="13615" builtinId="9" hidden="1"/>
    <cellStyle name="Followed Hyperlink" xfId="13599" builtinId="9" hidden="1"/>
    <cellStyle name="Followed Hyperlink" xfId="13591" builtinId="9" hidden="1"/>
    <cellStyle name="Followed Hyperlink" xfId="13583" builtinId="9" hidden="1"/>
    <cellStyle name="Followed Hyperlink" xfId="13573" builtinId="9" hidden="1"/>
    <cellStyle name="Followed Hyperlink" xfId="13565" builtinId="9" hidden="1"/>
    <cellStyle name="Followed Hyperlink" xfId="13557" builtinId="9" hidden="1"/>
    <cellStyle name="Followed Hyperlink" xfId="13549" builtinId="9" hidden="1"/>
    <cellStyle name="Followed Hyperlink" xfId="13541" builtinId="9" hidden="1"/>
    <cellStyle name="Followed Hyperlink" xfId="13536" builtinId="9" hidden="1"/>
    <cellStyle name="Followed Hyperlink" xfId="13554" builtinId="9" hidden="1"/>
    <cellStyle name="Followed Hyperlink" xfId="13570" builtinId="9" hidden="1"/>
    <cellStyle name="Followed Hyperlink" xfId="13532" builtinId="9" hidden="1"/>
    <cellStyle name="Followed Hyperlink" xfId="13524" builtinId="9" hidden="1"/>
    <cellStyle name="Followed Hyperlink" xfId="13516" builtinId="9" hidden="1"/>
    <cellStyle name="Followed Hyperlink" xfId="13511" builtinId="9" hidden="1"/>
    <cellStyle name="Followed Hyperlink" xfId="13507" builtinId="9" hidden="1"/>
    <cellStyle name="Followed Hyperlink" xfId="13503" builtinId="9" hidden="1"/>
    <cellStyle name="Followed Hyperlink" xfId="13499" builtinId="9" hidden="1"/>
    <cellStyle name="Followed Hyperlink" xfId="13495" builtinId="9" hidden="1"/>
    <cellStyle name="Followed Hyperlink" xfId="13486" builtinId="9" hidden="1"/>
    <cellStyle name="Followed Hyperlink" xfId="13489" builtinId="9" hidden="1"/>
    <cellStyle name="Followed Hyperlink" xfId="13473" builtinId="9" hidden="1"/>
    <cellStyle name="Followed Hyperlink" xfId="13465" builtinId="9" hidden="1"/>
    <cellStyle name="Followed Hyperlink" xfId="13457" builtinId="9" hidden="1"/>
    <cellStyle name="Followed Hyperlink" xfId="13447" builtinId="9" hidden="1"/>
    <cellStyle name="Followed Hyperlink" xfId="13439" builtinId="9" hidden="1"/>
    <cellStyle name="Followed Hyperlink" xfId="13431" builtinId="9" hidden="1"/>
    <cellStyle name="Followed Hyperlink" xfId="13423" builtinId="9" hidden="1"/>
    <cellStyle name="Followed Hyperlink" xfId="13415" builtinId="9" hidden="1"/>
    <cellStyle name="Followed Hyperlink" xfId="13410" builtinId="9" hidden="1"/>
    <cellStyle name="Followed Hyperlink" xfId="13428" builtinId="9" hidden="1"/>
    <cellStyle name="Followed Hyperlink" xfId="13444" builtinId="9" hidden="1"/>
    <cellStyle name="Followed Hyperlink" xfId="13406" builtinId="9" hidden="1"/>
    <cellStyle name="Followed Hyperlink" xfId="13398" builtinId="9" hidden="1"/>
    <cellStyle name="Followed Hyperlink" xfId="13390" builtinId="9" hidden="1"/>
    <cellStyle name="Followed Hyperlink" xfId="13385" builtinId="9" hidden="1"/>
    <cellStyle name="Followed Hyperlink" xfId="13381" builtinId="9" hidden="1"/>
    <cellStyle name="Followed Hyperlink" xfId="13377" builtinId="9" hidden="1"/>
    <cellStyle name="Followed Hyperlink" xfId="13373" builtinId="9" hidden="1"/>
    <cellStyle name="Followed Hyperlink" xfId="13369" builtinId="9" hidden="1"/>
    <cellStyle name="Followed Hyperlink" xfId="13360" builtinId="9" hidden="1"/>
    <cellStyle name="Followed Hyperlink" xfId="13363" builtinId="9" hidden="1"/>
    <cellStyle name="Followed Hyperlink" xfId="13347" builtinId="9" hidden="1"/>
    <cellStyle name="Followed Hyperlink" xfId="13339" builtinId="9" hidden="1"/>
    <cellStyle name="Followed Hyperlink" xfId="13331" builtinId="9" hidden="1"/>
    <cellStyle name="Followed Hyperlink" xfId="13321" builtinId="9" hidden="1"/>
    <cellStyle name="Followed Hyperlink" xfId="13313" builtinId="9" hidden="1"/>
    <cellStyle name="Followed Hyperlink" xfId="13305" builtinId="9" hidden="1"/>
    <cellStyle name="Followed Hyperlink" xfId="13297" builtinId="9" hidden="1"/>
    <cellStyle name="Followed Hyperlink" xfId="13289" builtinId="9" hidden="1"/>
    <cellStyle name="Followed Hyperlink" xfId="13284" builtinId="9" hidden="1"/>
    <cellStyle name="Followed Hyperlink" xfId="13302" builtinId="9" hidden="1"/>
    <cellStyle name="Followed Hyperlink" xfId="13318" builtinId="9" hidden="1"/>
    <cellStyle name="Followed Hyperlink" xfId="13280" builtinId="9" hidden="1"/>
    <cellStyle name="Followed Hyperlink" xfId="13272" builtinId="9" hidden="1"/>
    <cellStyle name="Followed Hyperlink" xfId="13264" builtinId="9" hidden="1"/>
    <cellStyle name="Followed Hyperlink" xfId="13259" builtinId="9" hidden="1"/>
    <cellStyle name="Followed Hyperlink" xfId="13255" builtinId="9" hidden="1"/>
    <cellStyle name="Followed Hyperlink" xfId="13251" builtinId="9" hidden="1"/>
    <cellStyle name="Followed Hyperlink" xfId="13247" builtinId="9" hidden="1"/>
    <cellStyle name="Followed Hyperlink" xfId="13243" builtinId="9" hidden="1"/>
    <cellStyle name="Followed Hyperlink" xfId="13234" builtinId="9" hidden="1"/>
    <cellStyle name="Followed Hyperlink" xfId="13237" builtinId="9" hidden="1"/>
    <cellStyle name="Followed Hyperlink" xfId="13221" builtinId="9" hidden="1"/>
    <cellStyle name="Followed Hyperlink" xfId="13213" builtinId="9" hidden="1"/>
    <cellStyle name="Followed Hyperlink" xfId="13205" builtinId="9" hidden="1"/>
    <cellStyle name="Followed Hyperlink" xfId="13195" builtinId="9" hidden="1"/>
    <cellStyle name="Followed Hyperlink" xfId="13187" builtinId="9" hidden="1"/>
    <cellStyle name="Followed Hyperlink" xfId="13179" builtinId="9" hidden="1"/>
    <cellStyle name="Followed Hyperlink" xfId="13171" builtinId="9" hidden="1"/>
    <cellStyle name="Followed Hyperlink" xfId="13163" builtinId="9" hidden="1"/>
    <cellStyle name="Followed Hyperlink" xfId="13158" builtinId="9" hidden="1"/>
    <cellStyle name="Followed Hyperlink" xfId="13176" builtinId="9" hidden="1"/>
    <cellStyle name="Followed Hyperlink" xfId="13192" builtinId="9" hidden="1"/>
    <cellStyle name="Followed Hyperlink" xfId="13154" builtinId="9" hidden="1"/>
    <cellStyle name="Followed Hyperlink" xfId="13146" builtinId="9" hidden="1"/>
    <cellStyle name="Followed Hyperlink" xfId="13138" builtinId="9" hidden="1"/>
    <cellStyle name="Followed Hyperlink" xfId="13133" builtinId="9" hidden="1"/>
    <cellStyle name="Followed Hyperlink" xfId="13129" builtinId="9" hidden="1"/>
    <cellStyle name="Followed Hyperlink" xfId="13125" builtinId="9" hidden="1"/>
    <cellStyle name="Followed Hyperlink" xfId="13121" builtinId="9" hidden="1"/>
    <cellStyle name="Followed Hyperlink" xfId="13117" builtinId="9" hidden="1"/>
    <cellStyle name="Followed Hyperlink" xfId="13108" builtinId="9" hidden="1"/>
    <cellStyle name="Followed Hyperlink" xfId="13111" builtinId="9" hidden="1"/>
    <cellStyle name="Followed Hyperlink" xfId="13095" builtinId="9" hidden="1"/>
    <cellStyle name="Followed Hyperlink" xfId="13087" builtinId="9" hidden="1"/>
    <cellStyle name="Followed Hyperlink" xfId="13079" builtinId="9" hidden="1"/>
    <cellStyle name="Followed Hyperlink" xfId="13069" builtinId="9" hidden="1"/>
    <cellStyle name="Followed Hyperlink" xfId="13061" builtinId="9" hidden="1"/>
    <cellStyle name="Followed Hyperlink" xfId="13053" builtinId="9" hidden="1"/>
    <cellStyle name="Followed Hyperlink" xfId="13045" builtinId="9" hidden="1"/>
    <cellStyle name="Followed Hyperlink" xfId="13037" builtinId="9" hidden="1"/>
    <cellStyle name="Followed Hyperlink" xfId="13032" builtinId="9" hidden="1"/>
    <cellStyle name="Followed Hyperlink" xfId="13050" builtinId="9" hidden="1"/>
    <cellStyle name="Followed Hyperlink" xfId="13066" builtinId="9" hidden="1"/>
    <cellStyle name="Followed Hyperlink" xfId="13028" builtinId="9" hidden="1"/>
    <cellStyle name="Followed Hyperlink" xfId="13020" builtinId="9" hidden="1"/>
    <cellStyle name="Followed Hyperlink" xfId="13012" builtinId="9" hidden="1"/>
    <cellStyle name="Followed Hyperlink" xfId="13007" builtinId="9" hidden="1"/>
    <cellStyle name="Followed Hyperlink" xfId="13003" builtinId="9" hidden="1"/>
    <cellStyle name="Followed Hyperlink" xfId="12999" builtinId="9" hidden="1"/>
    <cellStyle name="Followed Hyperlink" xfId="12995" builtinId="9" hidden="1"/>
    <cellStyle name="Followed Hyperlink" xfId="12991" builtinId="9" hidden="1"/>
    <cellStyle name="Followed Hyperlink" xfId="12982" builtinId="9" hidden="1"/>
    <cellStyle name="Followed Hyperlink" xfId="12985" builtinId="9" hidden="1"/>
    <cellStyle name="Followed Hyperlink" xfId="12969" builtinId="9" hidden="1"/>
    <cellStyle name="Followed Hyperlink" xfId="12961" builtinId="9" hidden="1"/>
    <cellStyle name="Followed Hyperlink" xfId="12953" builtinId="9" hidden="1"/>
    <cellStyle name="Followed Hyperlink" xfId="12943" builtinId="9" hidden="1"/>
    <cellStyle name="Followed Hyperlink" xfId="12935" builtinId="9" hidden="1"/>
    <cellStyle name="Followed Hyperlink" xfId="12927" builtinId="9" hidden="1"/>
    <cellStyle name="Followed Hyperlink" xfId="12919" builtinId="9" hidden="1"/>
    <cellStyle name="Followed Hyperlink" xfId="12911" builtinId="9" hidden="1"/>
    <cellStyle name="Followed Hyperlink" xfId="12906" builtinId="9" hidden="1"/>
    <cellStyle name="Followed Hyperlink" xfId="12924" builtinId="9" hidden="1"/>
    <cellStyle name="Followed Hyperlink" xfId="12940" builtinId="9" hidden="1"/>
    <cellStyle name="Followed Hyperlink" xfId="12902" builtinId="9" hidden="1"/>
    <cellStyle name="Followed Hyperlink" xfId="12894" builtinId="9" hidden="1"/>
    <cellStyle name="Followed Hyperlink" xfId="12886" builtinId="9" hidden="1"/>
    <cellStyle name="Followed Hyperlink" xfId="12881" builtinId="9" hidden="1"/>
    <cellStyle name="Followed Hyperlink" xfId="12877" builtinId="9" hidden="1"/>
    <cellStyle name="Followed Hyperlink" xfId="12873" builtinId="9" hidden="1"/>
    <cellStyle name="Followed Hyperlink" xfId="12869" builtinId="9" hidden="1"/>
    <cellStyle name="Followed Hyperlink" xfId="12865" builtinId="9" hidden="1"/>
    <cellStyle name="Followed Hyperlink" xfId="12856" builtinId="9" hidden="1"/>
    <cellStyle name="Followed Hyperlink" xfId="12859" builtinId="9" hidden="1"/>
    <cellStyle name="Followed Hyperlink" xfId="12843" builtinId="9" hidden="1"/>
    <cellStyle name="Followed Hyperlink" xfId="12835" builtinId="9" hidden="1"/>
    <cellStyle name="Followed Hyperlink" xfId="12827" builtinId="9" hidden="1"/>
    <cellStyle name="Followed Hyperlink" xfId="12817" builtinId="9" hidden="1"/>
    <cellStyle name="Followed Hyperlink" xfId="12809" builtinId="9" hidden="1"/>
    <cellStyle name="Followed Hyperlink" xfId="12801" builtinId="9" hidden="1"/>
    <cellStyle name="Followed Hyperlink" xfId="12793" builtinId="9" hidden="1"/>
    <cellStyle name="Followed Hyperlink" xfId="12785" builtinId="9" hidden="1"/>
    <cellStyle name="Followed Hyperlink" xfId="12780" builtinId="9" hidden="1"/>
    <cellStyle name="Followed Hyperlink" xfId="12798" builtinId="9" hidden="1"/>
    <cellStyle name="Followed Hyperlink" xfId="12814" builtinId="9" hidden="1"/>
    <cellStyle name="Followed Hyperlink" xfId="12776" builtinId="9" hidden="1"/>
    <cellStyle name="Followed Hyperlink" xfId="12768" builtinId="9" hidden="1"/>
    <cellStyle name="Followed Hyperlink" xfId="12760" builtinId="9" hidden="1"/>
    <cellStyle name="Followed Hyperlink" xfId="12755" builtinId="9" hidden="1"/>
    <cellStyle name="Followed Hyperlink" xfId="12751" builtinId="9" hidden="1"/>
    <cellStyle name="Followed Hyperlink" xfId="12747" builtinId="9" hidden="1"/>
    <cellStyle name="Followed Hyperlink" xfId="12743" builtinId="9" hidden="1"/>
    <cellStyle name="Followed Hyperlink" xfId="12739" builtinId="9" hidden="1"/>
    <cellStyle name="Followed Hyperlink" xfId="12730" builtinId="9" hidden="1"/>
    <cellStyle name="Followed Hyperlink" xfId="12733" builtinId="9" hidden="1"/>
    <cellStyle name="Followed Hyperlink" xfId="12717" builtinId="9" hidden="1"/>
    <cellStyle name="Followed Hyperlink" xfId="12709" builtinId="9" hidden="1"/>
    <cellStyle name="Followed Hyperlink" xfId="12701" builtinId="9" hidden="1"/>
    <cellStyle name="Followed Hyperlink" xfId="12691" builtinId="9" hidden="1"/>
    <cellStyle name="Followed Hyperlink" xfId="12683" builtinId="9" hidden="1"/>
    <cellStyle name="Followed Hyperlink" xfId="12675" builtinId="9" hidden="1"/>
    <cellStyle name="Followed Hyperlink" xfId="12667" builtinId="9" hidden="1"/>
    <cellStyle name="Followed Hyperlink" xfId="12659" builtinId="9" hidden="1"/>
    <cellStyle name="Followed Hyperlink" xfId="12654" builtinId="9" hidden="1"/>
    <cellStyle name="Followed Hyperlink" xfId="12672" builtinId="9" hidden="1"/>
    <cellStyle name="Followed Hyperlink" xfId="12688" builtinId="9" hidden="1"/>
    <cellStyle name="Followed Hyperlink" xfId="12650" builtinId="9" hidden="1"/>
    <cellStyle name="Followed Hyperlink" xfId="12642" builtinId="9" hidden="1"/>
    <cellStyle name="Followed Hyperlink" xfId="12634" builtinId="9" hidden="1"/>
    <cellStyle name="Followed Hyperlink" xfId="12629" builtinId="9" hidden="1"/>
    <cellStyle name="Followed Hyperlink" xfId="12625" builtinId="9" hidden="1"/>
    <cellStyle name="Followed Hyperlink" xfId="12621" builtinId="9" hidden="1"/>
    <cellStyle name="Followed Hyperlink" xfId="12617" builtinId="9" hidden="1"/>
    <cellStyle name="Followed Hyperlink" xfId="12613" builtinId="9" hidden="1"/>
    <cellStyle name="Followed Hyperlink" xfId="12604" builtinId="9" hidden="1"/>
    <cellStyle name="Followed Hyperlink" xfId="12607" builtinId="9" hidden="1"/>
    <cellStyle name="Followed Hyperlink" xfId="12591" builtinId="9" hidden="1"/>
    <cellStyle name="Followed Hyperlink" xfId="12583" builtinId="9" hidden="1"/>
    <cellStyle name="Followed Hyperlink" xfId="12575" builtinId="9" hidden="1"/>
    <cellStyle name="Followed Hyperlink" xfId="12565" builtinId="9" hidden="1"/>
    <cellStyle name="Followed Hyperlink" xfId="12557" builtinId="9" hidden="1"/>
    <cellStyle name="Followed Hyperlink" xfId="12549" builtinId="9" hidden="1"/>
    <cellStyle name="Followed Hyperlink" xfId="12541" builtinId="9" hidden="1"/>
    <cellStyle name="Followed Hyperlink" xfId="12533" builtinId="9" hidden="1"/>
    <cellStyle name="Followed Hyperlink" xfId="12528" builtinId="9" hidden="1"/>
    <cellStyle name="Followed Hyperlink" xfId="12546" builtinId="9" hidden="1"/>
    <cellStyle name="Followed Hyperlink" xfId="12562" builtinId="9" hidden="1"/>
    <cellStyle name="Followed Hyperlink" xfId="12524" builtinId="9" hidden="1"/>
    <cellStyle name="Followed Hyperlink" xfId="12516" builtinId="9" hidden="1"/>
    <cellStyle name="Followed Hyperlink" xfId="12508" builtinId="9" hidden="1"/>
    <cellStyle name="Followed Hyperlink" xfId="12503" builtinId="9" hidden="1"/>
    <cellStyle name="Followed Hyperlink" xfId="12499" builtinId="9" hidden="1"/>
    <cellStyle name="Followed Hyperlink" xfId="12495" builtinId="9" hidden="1"/>
    <cellStyle name="Followed Hyperlink" xfId="12491" builtinId="9" hidden="1"/>
    <cellStyle name="Followed Hyperlink" xfId="12487" builtinId="9" hidden="1"/>
    <cellStyle name="Followed Hyperlink" xfId="12478" builtinId="9" hidden="1"/>
    <cellStyle name="Followed Hyperlink" xfId="12481" builtinId="9" hidden="1"/>
    <cellStyle name="Followed Hyperlink" xfId="12465" builtinId="9" hidden="1"/>
    <cellStyle name="Followed Hyperlink" xfId="12457" builtinId="9" hidden="1"/>
    <cellStyle name="Followed Hyperlink" xfId="12449" builtinId="9" hidden="1"/>
    <cellStyle name="Followed Hyperlink" xfId="12439" builtinId="9" hidden="1"/>
    <cellStyle name="Followed Hyperlink" xfId="12431" builtinId="9" hidden="1"/>
    <cellStyle name="Followed Hyperlink" xfId="12423" builtinId="9" hidden="1"/>
    <cellStyle name="Followed Hyperlink" xfId="12415" builtinId="9" hidden="1"/>
    <cellStyle name="Followed Hyperlink" xfId="12407" builtinId="9" hidden="1"/>
    <cellStyle name="Followed Hyperlink" xfId="12402" builtinId="9" hidden="1"/>
    <cellStyle name="Followed Hyperlink" xfId="12420" builtinId="9" hidden="1"/>
    <cellStyle name="Followed Hyperlink" xfId="12436" builtinId="9" hidden="1"/>
    <cellStyle name="Followed Hyperlink" xfId="12398" builtinId="9" hidden="1"/>
    <cellStyle name="Followed Hyperlink" xfId="12390" builtinId="9" hidden="1"/>
    <cellStyle name="Followed Hyperlink" xfId="12382" builtinId="9" hidden="1"/>
    <cellStyle name="Followed Hyperlink" xfId="12377" builtinId="9" hidden="1"/>
    <cellStyle name="Followed Hyperlink" xfId="12373" builtinId="9" hidden="1"/>
    <cellStyle name="Followed Hyperlink" xfId="12369" builtinId="9" hidden="1"/>
    <cellStyle name="Followed Hyperlink" xfId="12365" builtinId="9" hidden="1"/>
    <cellStyle name="Followed Hyperlink" xfId="12361" builtinId="9" hidden="1"/>
    <cellStyle name="Followed Hyperlink" xfId="12352" builtinId="9" hidden="1"/>
    <cellStyle name="Followed Hyperlink" xfId="12355" builtinId="9" hidden="1"/>
    <cellStyle name="Followed Hyperlink" xfId="12339" builtinId="9" hidden="1"/>
    <cellStyle name="Followed Hyperlink" xfId="12331" builtinId="9" hidden="1"/>
    <cellStyle name="Followed Hyperlink" xfId="12323" builtinId="9" hidden="1"/>
    <cellStyle name="Followed Hyperlink" xfId="12313" builtinId="9" hidden="1"/>
    <cellStyle name="Followed Hyperlink" xfId="12305" builtinId="9" hidden="1"/>
    <cellStyle name="Followed Hyperlink" xfId="12297" builtinId="9" hidden="1"/>
    <cellStyle name="Followed Hyperlink" xfId="12289" builtinId="9" hidden="1"/>
    <cellStyle name="Followed Hyperlink" xfId="12281" builtinId="9" hidden="1"/>
    <cellStyle name="Followed Hyperlink" xfId="12276" builtinId="9" hidden="1"/>
    <cellStyle name="Followed Hyperlink" xfId="12294" builtinId="9" hidden="1"/>
    <cellStyle name="Followed Hyperlink" xfId="12310" builtinId="9" hidden="1"/>
    <cellStyle name="Followed Hyperlink" xfId="12272" builtinId="9" hidden="1"/>
    <cellStyle name="Followed Hyperlink" xfId="12264" builtinId="9" hidden="1"/>
    <cellStyle name="Followed Hyperlink" xfId="12256" builtinId="9" hidden="1"/>
    <cellStyle name="Followed Hyperlink" xfId="12251" builtinId="9" hidden="1"/>
    <cellStyle name="Followed Hyperlink" xfId="12247" builtinId="9" hidden="1"/>
    <cellStyle name="Followed Hyperlink" xfId="12243" builtinId="9" hidden="1"/>
    <cellStyle name="Followed Hyperlink" xfId="12239" builtinId="9" hidden="1"/>
    <cellStyle name="Followed Hyperlink" xfId="12235" builtinId="9" hidden="1"/>
    <cellStyle name="Followed Hyperlink" xfId="12226" builtinId="9" hidden="1"/>
    <cellStyle name="Followed Hyperlink" xfId="12229" builtinId="9" hidden="1"/>
    <cellStyle name="Followed Hyperlink" xfId="12213" builtinId="9" hidden="1"/>
    <cellStyle name="Followed Hyperlink" xfId="12205" builtinId="9" hidden="1"/>
    <cellStyle name="Followed Hyperlink" xfId="12197" builtinId="9" hidden="1"/>
    <cellStyle name="Followed Hyperlink" xfId="12187" builtinId="9" hidden="1"/>
    <cellStyle name="Followed Hyperlink" xfId="12179" builtinId="9" hidden="1"/>
    <cellStyle name="Followed Hyperlink" xfId="12171" builtinId="9" hidden="1"/>
    <cellStyle name="Followed Hyperlink" xfId="12163" builtinId="9" hidden="1"/>
    <cellStyle name="Followed Hyperlink" xfId="12155" builtinId="9" hidden="1"/>
    <cellStyle name="Followed Hyperlink" xfId="12150" builtinId="9" hidden="1"/>
    <cellStyle name="Followed Hyperlink" xfId="12168" builtinId="9" hidden="1"/>
    <cellStyle name="Followed Hyperlink" xfId="12184" builtinId="9" hidden="1"/>
    <cellStyle name="Followed Hyperlink" xfId="12146" builtinId="9" hidden="1"/>
    <cellStyle name="Followed Hyperlink" xfId="12138" builtinId="9" hidden="1"/>
    <cellStyle name="Followed Hyperlink" xfId="12130" builtinId="9" hidden="1"/>
    <cellStyle name="Followed Hyperlink" xfId="12125" builtinId="9" hidden="1"/>
    <cellStyle name="Followed Hyperlink" xfId="12121" builtinId="9" hidden="1"/>
    <cellStyle name="Followed Hyperlink" xfId="12117" builtinId="9" hidden="1"/>
    <cellStyle name="Followed Hyperlink" xfId="12113" builtinId="9" hidden="1"/>
    <cellStyle name="Followed Hyperlink" xfId="12109" builtinId="9" hidden="1"/>
    <cellStyle name="Followed Hyperlink" xfId="12100" builtinId="9" hidden="1"/>
    <cellStyle name="Followed Hyperlink" xfId="12103" builtinId="9" hidden="1"/>
    <cellStyle name="Followed Hyperlink" xfId="12087" builtinId="9" hidden="1"/>
    <cellStyle name="Followed Hyperlink" xfId="12079" builtinId="9" hidden="1"/>
    <cellStyle name="Followed Hyperlink" xfId="12071" builtinId="9" hidden="1"/>
    <cellStyle name="Followed Hyperlink" xfId="12061" builtinId="9" hidden="1"/>
    <cellStyle name="Followed Hyperlink" xfId="12053" builtinId="9" hidden="1"/>
    <cellStyle name="Followed Hyperlink" xfId="12045" builtinId="9" hidden="1"/>
    <cellStyle name="Followed Hyperlink" xfId="12037" builtinId="9" hidden="1"/>
    <cellStyle name="Followed Hyperlink" xfId="12029" builtinId="9" hidden="1"/>
    <cellStyle name="Followed Hyperlink" xfId="12024" builtinId="9" hidden="1"/>
    <cellStyle name="Followed Hyperlink" xfId="12042" builtinId="9" hidden="1"/>
    <cellStyle name="Followed Hyperlink" xfId="12058" builtinId="9" hidden="1"/>
    <cellStyle name="Followed Hyperlink" xfId="12020" builtinId="9" hidden="1"/>
    <cellStyle name="Followed Hyperlink" xfId="12012" builtinId="9" hidden="1"/>
    <cellStyle name="Followed Hyperlink" xfId="12004" builtinId="9" hidden="1"/>
    <cellStyle name="Followed Hyperlink" xfId="11999" builtinId="9" hidden="1"/>
    <cellStyle name="Followed Hyperlink" xfId="11995" builtinId="9" hidden="1"/>
    <cellStyle name="Followed Hyperlink" xfId="11991" builtinId="9" hidden="1"/>
    <cellStyle name="Followed Hyperlink" xfId="11987" builtinId="9" hidden="1"/>
    <cellStyle name="Followed Hyperlink" xfId="11983" builtinId="9" hidden="1"/>
    <cellStyle name="Followed Hyperlink" xfId="11974" builtinId="9" hidden="1"/>
    <cellStyle name="Followed Hyperlink" xfId="11977" builtinId="9" hidden="1"/>
    <cellStyle name="Followed Hyperlink" xfId="11961" builtinId="9" hidden="1"/>
    <cellStyle name="Followed Hyperlink" xfId="11953" builtinId="9" hidden="1"/>
    <cellStyle name="Followed Hyperlink" xfId="11945" builtinId="9" hidden="1"/>
    <cellStyle name="Followed Hyperlink" xfId="11935" builtinId="9" hidden="1"/>
    <cellStyle name="Followed Hyperlink" xfId="11927" builtinId="9" hidden="1"/>
    <cellStyle name="Followed Hyperlink" xfId="11919" builtinId="9" hidden="1"/>
    <cellStyle name="Followed Hyperlink" xfId="11911" builtinId="9" hidden="1"/>
    <cellStyle name="Followed Hyperlink" xfId="11903" builtinId="9" hidden="1"/>
    <cellStyle name="Followed Hyperlink" xfId="11898" builtinId="9" hidden="1"/>
    <cellStyle name="Followed Hyperlink" xfId="11916" builtinId="9" hidden="1"/>
    <cellStyle name="Followed Hyperlink" xfId="11932" builtinId="9" hidden="1"/>
    <cellStyle name="Followed Hyperlink" xfId="11894" builtinId="9" hidden="1"/>
    <cellStyle name="Followed Hyperlink" xfId="11886" builtinId="9" hidden="1"/>
    <cellStyle name="Followed Hyperlink" xfId="11878" builtinId="9" hidden="1"/>
    <cellStyle name="Followed Hyperlink" xfId="11873" builtinId="9" hidden="1"/>
    <cellStyle name="Followed Hyperlink" xfId="11869" builtinId="9" hidden="1"/>
    <cellStyle name="Followed Hyperlink" xfId="11865" builtinId="9" hidden="1"/>
    <cellStyle name="Followed Hyperlink" xfId="11861" builtinId="9" hidden="1"/>
    <cellStyle name="Followed Hyperlink" xfId="11857" builtinId="9" hidden="1"/>
    <cellStyle name="Followed Hyperlink" xfId="11848" builtinId="9" hidden="1"/>
    <cellStyle name="Followed Hyperlink" xfId="11851" builtinId="9" hidden="1"/>
    <cellStyle name="Followed Hyperlink" xfId="11835" builtinId="9" hidden="1"/>
    <cellStyle name="Followed Hyperlink" xfId="11827" builtinId="9" hidden="1"/>
    <cellStyle name="Followed Hyperlink" xfId="11819" builtinId="9" hidden="1"/>
    <cellStyle name="Followed Hyperlink" xfId="11809" builtinId="9" hidden="1"/>
    <cellStyle name="Followed Hyperlink" xfId="11801" builtinId="9" hidden="1"/>
    <cellStyle name="Followed Hyperlink" xfId="11793" builtinId="9" hidden="1"/>
    <cellStyle name="Followed Hyperlink" xfId="11785" builtinId="9" hidden="1"/>
    <cellStyle name="Followed Hyperlink" xfId="11777" builtinId="9" hidden="1"/>
    <cellStyle name="Followed Hyperlink" xfId="11772" builtinId="9" hidden="1"/>
    <cellStyle name="Followed Hyperlink" xfId="11790" builtinId="9" hidden="1"/>
    <cellStyle name="Followed Hyperlink" xfId="11806" builtinId="9" hidden="1"/>
    <cellStyle name="Followed Hyperlink" xfId="11768" builtinId="9" hidden="1"/>
    <cellStyle name="Followed Hyperlink" xfId="11760" builtinId="9" hidden="1"/>
    <cellStyle name="Followed Hyperlink" xfId="11752" builtinId="9" hidden="1"/>
    <cellStyle name="Followed Hyperlink" xfId="11747" builtinId="9" hidden="1"/>
    <cellStyle name="Followed Hyperlink" xfId="11743" builtinId="9" hidden="1"/>
    <cellStyle name="Followed Hyperlink" xfId="11739" builtinId="9" hidden="1"/>
    <cellStyle name="Followed Hyperlink" xfId="11735" builtinId="9" hidden="1"/>
    <cellStyle name="Followed Hyperlink" xfId="11731" builtinId="9" hidden="1"/>
    <cellStyle name="Followed Hyperlink" xfId="11722" builtinId="9" hidden="1"/>
    <cellStyle name="Followed Hyperlink" xfId="11725" builtinId="9" hidden="1"/>
    <cellStyle name="Followed Hyperlink" xfId="11709" builtinId="9" hidden="1"/>
    <cellStyle name="Followed Hyperlink" xfId="11701" builtinId="9" hidden="1"/>
    <cellStyle name="Followed Hyperlink" xfId="11693" builtinId="9" hidden="1"/>
    <cellStyle name="Followed Hyperlink" xfId="11683" builtinId="9" hidden="1"/>
    <cellStyle name="Followed Hyperlink" xfId="11675" builtinId="9" hidden="1"/>
    <cellStyle name="Followed Hyperlink" xfId="11667" builtinId="9" hidden="1"/>
    <cellStyle name="Followed Hyperlink" xfId="11659" builtinId="9" hidden="1"/>
    <cellStyle name="Followed Hyperlink" xfId="11651" builtinId="9" hidden="1"/>
    <cellStyle name="Followed Hyperlink" xfId="11646" builtinId="9" hidden="1"/>
    <cellStyle name="Followed Hyperlink" xfId="11664" builtinId="9" hidden="1"/>
    <cellStyle name="Followed Hyperlink" xfId="11680" builtinId="9" hidden="1"/>
    <cellStyle name="Followed Hyperlink" xfId="11642" builtinId="9" hidden="1"/>
    <cellStyle name="Followed Hyperlink" xfId="11634" builtinId="9" hidden="1"/>
    <cellStyle name="Followed Hyperlink" xfId="11626" builtinId="9" hidden="1"/>
    <cellStyle name="Followed Hyperlink" xfId="11621" builtinId="9" hidden="1"/>
    <cellStyle name="Followed Hyperlink" xfId="11617" builtinId="9" hidden="1"/>
    <cellStyle name="Followed Hyperlink" xfId="11613" builtinId="9" hidden="1"/>
    <cellStyle name="Followed Hyperlink" xfId="11609" builtinId="9" hidden="1"/>
    <cellStyle name="Followed Hyperlink" xfId="11605" builtinId="9" hidden="1"/>
    <cellStyle name="Followed Hyperlink" xfId="11596" builtinId="9" hidden="1"/>
    <cellStyle name="Followed Hyperlink" xfId="11599" builtinId="9" hidden="1"/>
    <cellStyle name="Followed Hyperlink" xfId="11583" builtinId="9" hidden="1"/>
    <cellStyle name="Followed Hyperlink" xfId="11575" builtinId="9" hidden="1"/>
    <cellStyle name="Followed Hyperlink" xfId="11567" builtinId="9" hidden="1"/>
    <cellStyle name="Followed Hyperlink" xfId="11557" builtinId="9" hidden="1"/>
    <cellStyle name="Followed Hyperlink" xfId="11549" builtinId="9" hidden="1"/>
    <cellStyle name="Followed Hyperlink" xfId="11541" builtinId="9" hidden="1"/>
    <cellStyle name="Followed Hyperlink" xfId="11533" builtinId="9" hidden="1"/>
    <cellStyle name="Followed Hyperlink" xfId="11525" builtinId="9" hidden="1"/>
    <cellStyle name="Followed Hyperlink" xfId="11520" builtinId="9" hidden="1"/>
    <cellStyle name="Followed Hyperlink" xfId="11538" builtinId="9" hidden="1"/>
    <cellStyle name="Followed Hyperlink" xfId="11554" builtinId="9" hidden="1"/>
    <cellStyle name="Followed Hyperlink" xfId="11516" builtinId="9" hidden="1"/>
    <cellStyle name="Followed Hyperlink" xfId="11508" builtinId="9" hidden="1"/>
    <cellStyle name="Followed Hyperlink" xfId="11500" builtinId="9" hidden="1"/>
    <cellStyle name="Followed Hyperlink" xfId="11495" builtinId="9" hidden="1"/>
    <cellStyle name="Followed Hyperlink" xfId="11491" builtinId="9" hidden="1"/>
    <cellStyle name="Followed Hyperlink" xfId="11487" builtinId="9" hidden="1"/>
    <cellStyle name="Followed Hyperlink" xfId="11483" builtinId="9" hidden="1"/>
    <cellStyle name="Followed Hyperlink" xfId="11479" builtinId="9" hidden="1"/>
    <cellStyle name="Followed Hyperlink" xfId="11470" builtinId="9" hidden="1"/>
    <cellStyle name="Followed Hyperlink" xfId="11473" builtinId="9" hidden="1"/>
    <cellStyle name="Followed Hyperlink" xfId="11457" builtinId="9" hidden="1"/>
    <cellStyle name="Followed Hyperlink" xfId="11449" builtinId="9" hidden="1"/>
    <cellStyle name="Followed Hyperlink" xfId="11441" builtinId="9" hidden="1"/>
    <cellStyle name="Followed Hyperlink" xfId="11431" builtinId="9" hidden="1"/>
    <cellStyle name="Followed Hyperlink" xfId="11423" builtinId="9" hidden="1"/>
    <cellStyle name="Followed Hyperlink" xfId="11415" builtinId="9" hidden="1"/>
    <cellStyle name="Followed Hyperlink" xfId="11407" builtinId="9" hidden="1"/>
    <cellStyle name="Followed Hyperlink" xfId="11399" builtinId="9" hidden="1"/>
    <cellStyle name="Followed Hyperlink" xfId="11394" builtinId="9" hidden="1"/>
    <cellStyle name="Followed Hyperlink" xfId="11412" builtinId="9" hidden="1"/>
    <cellStyle name="Followed Hyperlink" xfId="11428" builtinId="9" hidden="1"/>
    <cellStyle name="Followed Hyperlink" xfId="11390" builtinId="9" hidden="1"/>
    <cellStyle name="Followed Hyperlink" xfId="11382" builtinId="9" hidden="1"/>
    <cellStyle name="Followed Hyperlink" xfId="11374" builtinId="9" hidden="1"/>
    <cellStyle name="Followed Hyperlink" xfId="11369" builtinId="9" hidden="1"/>
    <cellStyle name="Followed Hyperlink" xfId="11365" builtinId="9" hidden="1"/>
    <cellStyle name="Followed Hyperlink" xfId="11361" builtinId="9" hidden="1"/>
    <cellStyle name="Followed Hyperlink" xfId="11357" builtinId="9" hidden="1"/>
    <cellStyle name="Followed Hyperlink" xfId="11353" builtinId="9" hidden="1"/>
    <cellStyle name="Followed Hyperlink" xfId="11344" builtinId="9" hidden="1"/>
    <cellStyle name="Followed Hyperlink" xfId="11347" builtinId="9" hidden="1"/>
    <cellStyle name="Followed Hyperlink" xfId="11331" builtinId="9" hidden="1"/>
    <cellStyle name="Followed Hyperlink" xfId="11323" builtinId="9" hidden="1"/>
    <cellStyle name="Followed Hyperlink" xfId="11315" builtinId="9" hidden="1"/>
    <cellStyle name="Followed Hyperlink" xfId="11305" builtinId="9" hidden="1"/>
    <cellStyle name="Followed Hyperlink" xfId="11297" builtinId="9" hidden="1"/>
    <cellStyle name="Followed Hyperlink" xfId="11289" builtinId="9" hidden="1"/>
    <cellStyle name="Followed Hyperlink" xfId="11281" builtinId="9" hidden="1"/>
    <cellStyle name="Followed Hyperlink" xfId="11273" builtinId="9" hidden="1"/>
    <cellStyle name="Followed Hyperlink" xfId="11268" builtinId="9" hidden="1"/>
    <cellStyle name="Followed Hyperlink" xfId="11286" builtinId="9" hidden="1"/>
    <cellStyle name="Followed Hyperlink" xfId="11302" builtinId="9" hidden="1"/>
    <cellStyle name="Followed Hyperlink" xfId="11264" builtinId="9" hidden="1"/>
    <cellStyle name="Followed Hyperlink" xfId="11256" builtinId="9" hidden="1"/>
    <cellStyle name="Followed Hyperlink" xfId="11248" builtinId="9" hidden="1"/>
    <cellStyle name="Followed Hyperlink" xfId="11243" builtinId="9" hidden="1"/>
    <cellStyle name="Followed Hyperlink" xfId="11239" builtinId="9" hidden="1"/>
    <cellStyle name="Followed Hyperlink" xfId="11235" builtinId="9" hidden="1"/>
    <cellStyle name="Followed Hyperlink" xfId="11231" builtinId="9" hidden="1"/>
    <cellStyle name="Followed Hyperlink" xfId="11227" builtinId="9" hidden="1"/>
    <cellStyle name="Followed Hyperlink" xfId="11218" builtinId="9" hidden="1"/>
    <cellStyle name="Followed Hyperlink" xfId="11221" builtinId="9" hidden="1"/>
    <cellStyle name="Followed Hyperlink" xfId="11205" builtinId="9" hidden="1"/>
    <cellStyle name="Followed Hyperlink" xfId="11197" builtinId="9" hidden="1"/>
    <cellStyle name="Followed Hyperlink" xfId="11189" builtinId="9" hidden="1"/>
    <cellStyle name="Followed Hyperlink" xfId="11179" builtinId="9" hidden="1"/>
    <cellStyle name="Followed Hyperlink" xfId="11171" builtinId="9" hidden="1"/>
    <cellStyle name="Followed Hyperlink" xfId="11163" builtinId="9" hidden="1"/>
    <cellStyle name="Followed Hyperlink" xfId="11155" builtinId="9" hidden="1"/>
    <cellStyle name="Followed Hyperlink" xfId="11147" builtinId="9" hidden="1"/>
    <cellStyle name="Followed Hyperlink" xfId="11142" builtinId="9" hidden="1"/>
    <cellStyle name="Followed Hyperlink" xfId="11160" builtinId="9" hidden="1"/>
    <cellStyle name="Followed Hyperlink" xfId="11176" builtinId="9" hidden="1"/>
    <cellStyle name="Followed Hyperlink" xfId="11138" builtinId="9" hidden="1"/>
    <cellStyle name="Followed Hyperlink" xfId="11130" builtinId="9" hidden="1"/>
    <cellStyle name="Followed Hyperlink" xfId="11122" builtinId="9" hidden="1"/>
    <cellStyle name="Followed Hyperlink" xfId="11117" builtinId="9" hidden="1"/>
    <cellStyle name="Followed Hyperlink" xfId="11113" builtinId="9" hidden="1"/>
    <cellStyle name="Followed Hyperlink" xfId="11109" builtinId="9" hidden="1"/>
    <cellStyle name="Followed Hyperlink" xfId="11105" builtinId="9" hidden="1"/>
    <cellStyle name="Followed Hyperlink" xfId="11101" builtinId="9" hidden="1"/>
    <cellStyle name="Followed Hyperlink" xfId="11092" builtinId="9" hidden="1"/>
    <cellStyle name="Followed Hyperlink" xfId="11095" builtinId="9" hidden="1"/>
    <cellStyle name="Followed Hyperlink" xfId="11079" builtinId="9" hidden="1"/>
    <cellStyle name="Followed Hyperlink" xfId="11071" builtinId="9" hidden="1"/>
    <cellStyle name="Followed Hyperlink" xfId="11063" builtinId="9" hidden="1"/>
    <cellStyle name="Followed Hyperlink" xfId="11053" builtinId="9" hidden="1"/>
    <cellStyle name="Followed Hyperlink" xfId="11045" builtinId="9" hidden="1"/>
    <cellStyle name="Followed Hyperlink" xfId="11037" builtinId="9" hidden="1"/>
    <cellStyle name="Followed Hyperlink" xfId="11029" builtinId="9" hidden="1"/>
    <cellStyle name="Followed Hyperlink" xfId="11021" builtinId="9" hidden="1"/>
    <cellStyle name="Followed Hyperlink" xfId="11016" builtinId="9" hidden="1"/>
    <cellStyle name="Followed Hyperlink" xfId="11034" builtinId="9" hidden="1"/>
    <cellStyle name="Followed Hyperlink" xfId="11050" builtinId="9" hidden="1"/>
    <cellStyle name="Followed Hyperlink" xfId="11012" builtinId="9" hidden="1"/>
    <cellStyle name="Followed Hyperlink" xfId="11004" builtinId="9" hidden="1"/>
    <cellStyle name="Followed Hyperlink" xfId="10996" builtinId="9" hidden="1"/>
    <cellStyle name="Followed Hyperlink" xfId="10991" builtinId="9" hidden="1"/>
    <cellStyle name="Followed Hyperlink" xfId="10987" builtinId="9" hidden="1"/>
    <cellStyle name="Followed Hyperlink" xfId="10983" builtinId="9" hidden="1"/>
    <cellStyle name="Followed Hyperlink" xfId="10979" builtinId="9" hidden="1"/>
    <cellStyle name="Followed Hyperlink" xfId="10975" builtinId="9" hidden="1"/>
    <cellStyle name="Followed Hyperlink" xfId="10966" builtinId="9" hidden="1"/>
    <cellStyle name="Followed Hyperlink" xfId="10969" builtinId="9" hidden="1"/>
    <cellStyle name="Followed Hyperlink" xfId="10953" builtinId="9" hidden="1"/>
    <cellStyle name="Followed Hyperlink" xfId="10945" builtinId="9" hidden="1"/>
    <cellStyle name="Followed Hyperlink" xfId="10937" builtinId="9" hidden="1"/>
    <cellStyle name="Followed Hyperlink" xfId="10927" builtinId="9" hidden="1"/>
    <cellStyle name="Followed Hyperlink" xfId="10919" builtinId="9" hidden="1"/>
    <cellStyle name="Followed Hyperlink" xfId="10911" builtinId="9" hidden="1"/>
    <cellStyle name="Followed Hyperlink" xfId="10903" builtinId="9" hidden="1"/>
    <cellStyle name="Followed Hyperlink" xfId="10895" builtinId="9" hidden="1"/>
    <cellStyle name="Followed Hyperlink" xfId="10890" builtinId="9" hidden="1"/>
    <cellStyle name="Followed Hyperlink" xfId="10908" builtinId="9" hidden="1"/>
    <cellStyle name="Followed Hyperlink" xfId="10924" builtinId="9" hidden="1"/>
    <cellStyle name="Followed Hyperlink" xfId="10886" builtinId="9" hidden="1"/>
    <cellStyle name="Followed Hyperlink" xfId="10878" builtinId="9" hidden="1"/>
    <cellStyle name="Followed Hyperlink" xfId="10870" builtinId="9" hidden="1"/>
    <cellStyle name="Followed Hyperlink" xfId="10865" builtinId="9" hidden="1"/>
    <cellStyle name="Followed Hyperlink" xfId="10861" builtinId="9" hidden="1"/>
    <cellStyle name="Followed Hyperlink" xfId="10857" builtinId="9" hidden="1"/>
    <cellStyle name="Followed Hyperlink" xfId="10853" builtinId="9" hidden="1"/>
    <cellStyle name="Followed Hyperlink" xfId="10849" builtinId="9" hidden="1"/>
    <cellStyle name="Followed Hyperlink" xfId="10840" builtinId="9" hidden="1"/>
    <cellStyle name="Followed Hyperlink" xfId="10843" builtinId="9" hidden="1"/>
    <cellStyle name="Followed Hyperlink" xfId="10827" builtinId="9" hidden="1"/>
    <cellStyle name="Followed Hyperlink" xfId="10819" builtinId="9" hidden="1"/>
    <cellStyle name="Followed Hyperlink" xfId="10811" builtinId="9" hidden="1"/>
    <cellStyle name="Followed Hyperlink" xfId="10801" builtinId="9" hidden="1"/>
    <cellStyle name="Followed Hyperlink" xfId="10793" builtinId="9" hidden="1"/>
    <cellStyle name="Followed Hyperlink" xfId="10785" builtinId="9" hidden="1"/>
    <cellStyle name="Followed Hyperlink" xfId="10777" builtinId="9" hidden="1"/>
    <cellStyle name="Followed Hyperlink" xfId="10769" builtinId="9" hidden="1"/>
    <cellStyle name="Followed Hyperlink" xfId="10764" builtinId="9" hidden="1"/>
    <cellStyle name="Followed Hyperlink" xfId="10782" builtinId="9" hidden="1"/>
    <cellStyle name="Followed Hyperlink" xfId="10798" builtinId="9" hidden="1"/>
    <cellStyle name="Followed Hyperlink" xfId="10760" builtinId="9" hidden="1"/>
    <cellStyle name="Followed Hyperlink" xfId="10752" builtinId="9" hidden="1"/>
    <cellStyle name="Followed Hyperlink" xfId="10744" builtinId="9" hidden="1"/>
    <cellStyle name="Followed Hyperlink" xfId="10739" builtinId="9" hidden="1"/>
    <cellStyle name="Followed Hyperlink" xfId="10735" builtinId="9" hidden="1"/>
    <cellStyle name="Followed Hyperlink" xfId="10731" builtinId="9" hidden="1"/>
    <cellStyle name="Followed Hyperlink" xfId="10727" builtinId="9" hidden="1"/>
    <cellStyle name="Followed Hyperlink" xfId="10723" builtinId="9" hidden="1"/>
    <cellStyle name="Followed Hyperlink" xfId="10714" builtinId="9" hidden="1"/>
    <cellStyle name="Followed Hyperlink" xfId="10717" builtinId="9" hidden="1"/>
    <cellStyle name="Followed Hyperlink" xfId="10701" builtinId="9" hidden="1"/>
    <cellStyle name="Followed Hyperlink" xfId="10693" builtinId="9" hidden="1"/>
    <cellStyle name="Followed Hyperlink" xfId="10685" builtinId="9" hidden="1"/>
    <cellStyle name="Followed Hyperlink" xfId="10675" builtinId="9" hidden="1"/>
    <cellStyle name="Followed Hyperlink" xfId="10667" builtinId="9" hidden="1"/>
    <cellStyle name="Followed Hyperlink" xfId="10659" builtinId="9" hidden="1"/>
    <cellStyle name="Followed Hyperlink" xfId="10651" builtinId="9" hidden="1"/>
    <cellStyle name="Followed Hyperlink" xfId="10643" builtinId="9" hidden="1"/>
    <cellStyle name="Followed Hyperlink" xfId="10638" builtinId="9" hidden="1"/>
    <cellStyle name="Followed Hyperlink" xfId="10656" builtinId="9" hidden="1"/>
    <cellStyle name="Followed Hyperlink" xfId="10672" builtinId="9" hidden="1"/>
    <cellStyle name="Followed Hyperlink" xfId="10634" builtinId="9" hidden="1"/>
    <cellStyle name="Followed Hyperlink" xfId="10626" builtinId="9" hidden="1"/>
    <cellStyle name="Followed Hyperlink" xfId="10618" builtinId="9" hidden="1"/>
    <cellStyle name="Followed Hyperlink" xfId="10613" builtinId="9" hidden="1"/>
    <cellStyle name="Followed Hyperlink" xfId="10609" builtinId="9" hidden="1"/>
    <cellStyle name="Followed Hyperlink" xfId="10605" builtinId="9" hidden="1"/>
    <cellStyle name="Followed Hyperlink" xfId="10601" builtinId="9" hidden="1"/>
    <cellStyle name="Followed Hyperlink" xfId="10597" builtinId="9" hidden="1"/>
    <cellStyle name="Followed Hyperlink" xfId="10588" builtinId="9" hidden="1"/>
    <cellStyle name="Followed Hyperlink" xfId="10591" builtinId="9" hidden="1"/>
    <cellStyle name="Followed Hyperlink" xfId="10575" builtinId="9" hidden="1"/>
    <cellStyle name="Followed Hyperlink" xfId="10567" builtinId="9" hidden="1"/>
    <cellStyle name="Followed Hyperlink" xfId="10559" builtinId="9" hidden="1"/>
    <cellStyle name="Followed Hyperlink" xfId="10549" builtinId="9" hidden="1"/>
    <cellStyle name="Followed Hyperlink" xfId="10541" builtinId="9" hidden="1"/>
    <cellStyle name="Followed Hyperlink" xfId="10533" builtinId="9" hidden="1"/>
    <cellStyle name="Followed Hyperlink" xfId="10525" builtinId="9" hidden="1"/>
    <cellStyle name="Followed Hyperlink" xfId="10517" builtinId="9" hidden="1"/>
    <cellStyle name="Followed Hyperlink" xfId="10512" builtinId="9" hidden="1"/>
    <cellStyle name="Followed Hyperlink" xfId="10530" builtinId="9" hidden="1"/>
    <cellStyle name="Followed Hyperlink" xfId="10546" builtinId="9" hidden="1"/>
    <cellStyle name="Followed Hyperlink" xfId="10508" builtinId="9" hidden="1"/>
    <cellStyle name="Followed Hyperlink" xfId="10500" builtinId="9" hidden="1"/>
    <cellStyle name="Followed Hyperlink" xfId="10492" builtinId="9" hidden="1"/>
    <cellStyle name="Followed Hyperlink" xfId="10487" builtinId="9" hidden="1"/>
    <cellStyle name="Followed Hyperlink" xfId="10483" builtinId="9" hidden="1"/>
    <cellStyle name="Followed Hyperlink" xfId="10479" builtinId="9" hidden="1"/>
    <cellStyle name="Followed Hyperlink" xfId="10475" builtinId="9" hidden="1"/>
    <cellStyle name="Followed Hyperlink" xfId="10471" builtinId="9" hidden="1"/>
    <cellStyle name="Followed Hyperlink" xfId="10462" builtinId="9" hidden="1"/>
    <cellStyle name="Followed Hyperlink" xfId="10465" builtinId="9" hidden="1"/>
    <cellStyle name="Followed Hyperlink" xfId="10449" builtinId="9" hidden="1"/>
    <cellStyle name="Followed Hyperlink" xfId="10441" builtinId="9" hidden="1"/>
    <cellStyle name="Followed Hyperlink" xfId="10433" builtinId="9" hidden="1"/>
    <cellStyle name="Followed Hyperlink" xfId="10423" builtinId="9" hidden="1"/>
    <cellStyle name="Followed Hyperlink" xfId="10415" builtinId="9" hidden="1"/>
    <cellStyle name="Followed Hyperlink" xfId="10407" builtinId="9" hidden="1"/>
    <cellStyle name="Followed Hyperlink" xfId="10399" builtinId="9" hidden="1"/>
    <cellStyle name="Followed Hyperlink" xfId="10391" builtinId="9" hidden="1"/>
    <cellStyle name="Followed Hyperlink" xfId="10386" builtinId="9" hidden="1"/>
    <cellStyle name="Followed Hyperlink" xfId="10404" builtinId="9" hidden="1"/>
    <cellStyle name="Followed Hyperlink" xfId="10420" builtinId="9" hidden="1"/>
    <cellStyle name="Followed Hyperlink" xfId="10382" builtinId="9" hidden="1"/>
    <cellStyle name="Followed Hyperlink" xfId="10374" builtinId="9" hidden="1"/>
    <cellStyle name="Followed Hyperlink" xfId="10366" builtinId="9" hidden="1"/>
    <cellStyle name="Followed Hyperlink" xfId="10361" builtinId="9" hidden="1"/>
    <cellStyle name="Followed Hyperlink" xfId="10357" builtinId="9" hidden="1"/>
    <cellStyle name="Followed Hyperlink" xfId="10353" builtinId="9" hidden="1"/>
    <cellStyle name="Followed Hyperlink" xfId="10349" builtinId="9" hidden="1"/>
    <cellStyle name="Followed Hyperlink" xfId="10345" builtinId="9" hidden="1"/>
    <cellStyle name="Followed Hyperlink" xfId="10336" builtinId="9" hidden="1"/>
    <cellStyle name="Followed Hyperlink" xfId="10339" builtinId="9" hidden="1"/>
    <cellStyle name="Followed Hyperlink" xfId="10323" builtinId="9" hidden="1"/>
    <cellStyle name="Followed Hyperlink" xfId="10315" builtinId="9" hidden="1"/>
    <cellStyle name="Followed Hyperlink" xfId="10307" builtinId="9" hidden="1"/>
    <cellStyle name="Followed Hyperlink" xfId="10297" builtinId="9" hidden="1"/>
    <cellStyle name="Followed Hyperlink" xfId="10289" builtinId="9" hidden="1"/>
    <cellStyle name="Followed Hyperlink" xfId="10281" builtinId="9" hidden="1"/>
    <cellStyle name="Followed Hyperlink" xfId="10273" builtinId="9" hidden="1"/>
    <cellStyle name="Followed Hyperlink" xfId="10265" builtinId="9" hidden="1"/>
    <cellStyle name="Followed Hyperlink" xfId="10260" builtinId="9" hidden="1"/>
    <cellStyle name="Followed Hyperlink" xfId="10278" builtinId="9" hidden="1"/>
    <cellStyle name="Followed Hyperlink" xfId="10294" builtinId="9" hidden="1"/>
    <cellStyle name="Followed Hyperlink" xfId="10256" builtinId="9" hidden="1"/>
    <cellStyle name="Followed Hyperlink" xfId="10248" builtinId="9" hidden="1"/>
    <cellStyle name="Followed Hyperlink" xfId="10240" builtinId="9" hidden="1"/>
    <cellStyle name="Followed Hyperlink" xfId="10235" builtinId="9" hidden="1"/>
    <cellStyle name="Followed Hyperlink" xfId="10231" builtinId="9" hidden="1"/>
    <cellStyle name="Followed Hyperlink" xfId="10227" builtinId="9" hidden="1"/>
    <cellStyle name="Followed Hyperlink" xfId="10223" builtinId="9" hidden="1"/>
    <cellStyle name="Followed Hyperlink" xfId="10219" builtinId="9" hidden="1"/>
    <cellStyle name="Followed Hyperlink" xfId="10210" builtinId="9" hidden="1"/>
    <cellStyle name="Followed Hyperlink" xfId="10213" builtinId="9" hidden="1"/>
    <cellStyle name="Followed Hyperlink" xfId="10197" builtinId="9" hidden="1"/>
    <cellStyle name="Followed Hyperlink" xfId="10189" builtinId="9" hidden="1"/>
    <cellStyle name="Followed Hyperlink" xfId="10181" builtinId="9" hidden="1"/>
    <cellStyle name="Followed Hyperlink" xfId="10171" builtinId="9" hidden="1"/>
    <cellStyle name="Followed Hyperlink" xfId="10163" builtinId="9" hidden="1"/>
    <cellStyle name="Followed Hyperlink" xfId="10155" builtinId="9" hidden="1"/>
    <cellStyle name="Followed Hyperlink" xfId="10147" builtinId="9" hidden="1"/>
    <cellStyle name="Followed Hyperlink" xfId="10139" builtinId="9" hidden="1"/>
    <cellStyle name="Followed Hyperlink" xfId="10134" builtinId="9" hidden="1"/>
    <cellStyle name="Followed Hyperlink" xfId="10152" builtinId="9" hidden="1"/>
    <cellStyle name="Followed Hyperlink" xfId="10168" builtinId="9" hidden="1"/>
    <cellStyle name="Followed Hyperlink" xfId="10130" builtinId="9" hidden="1"/>
    <cellStyle name="Followed Hyperlink" xfId="10122" builtinId="9" hidden="1"/>
    <cellStyle name="Followed Hyperlink" xfId="10114" builtinId="9" hidden="1"/>
    <cellStyle name="Followed Hyperlink" xfId="10109" builtinId="9" hidden="1"/>
    <cellStyle name="Followed Hyperlink" xfId="10105" builtinId="9" hidden="1"/>
    <cellStyle name="Followed Hyperlink" xfId="10101" builtinId="9" hidden="1"/>
    <cellStyle name="Followed Hyperlink" xfId="10097" builtinId="9" hidden="1"/>
    <cellStyle name="Followed Hyperlink" xfId="10093" builtinId="9" hidden="1"/>
    <cellStyle name="Followed Hyperlink" xfId="10084" builtinId="9" hidden="1"/>
    <cellStyle name="Followed Hyperlink" xfId="10087" builtinId="9" hidden="1"/>
    <cellStyle name="Followed Hyperlink" xfId="10071" builtinId="9" hidden="1"/>
    <cellStyle name="Followed Hyperlink" xfId="10063" builtinId="9" hidden="1"/>
    <cellStyle name="Followed Hyperlink" xfId="10055" builtinId="9" hidden="1"/>
    <cellStyle name="Followed Hyperlink" xfId="10045" builtinId="9" hidden="1"/>
    <cellStyle name="Followed Hyperlink" xfId="10037" builtinId="9" hidden="1"/>
    <cellStyle name="Followed Hyperlink" xfId="10029" builtinId="9" hidden="1"/>
    <cellStyle name="Followed Hyperlink" xfId="10021" builtinId="9" hidden="1"/>
    <cellStyle name="Followed Hyperlink" xfId="10013" builtinId="9" hidden="1"/>
    <cellStyle name="Followed Hyperlink" xfId="10008" builtinId="9" hidden="1"/>
    <cellStyle name="Followed Hyperlink" xfId="10026" builtinId="9" hidden="1"/>
    <cellStyle name="Followed Hyperlink" xfId="10042" builtinId="9" hidden="1"/>
    <cellStyle name="Followed Hyperlink" xfId="10004" builtinId="9" hidden="1"/>
    <cellStyle name="Followed Hyperlink" xfId="9996" builtinId="9" hidden="1"/>
    <cellStyle name="Followed Hyperlink" xfId="9988" builtinId="9" hidden="1"/>
    <cellStyle name="Followed Hyperlink" xfId="9983" builtinId="9" hidden="1"/>
    <cellStyle name="Followed Hyperlink" xfId="9979" builtinId="9" hidden="1"/>
    <cellStyle name="Followed Hyperlink" xfId="9975" builtinId="9" hidden="1"/>
    <cellStyle name="Followed Hyperlink" xfId="9971" builtinId="9" hidden="1"/>
    <cellStyle name="Followed Hyperlink" xfId="9967" builtinId="9" hidden="1"/>
    <cellStyle name="Followed Hyperlink" xfId="9958" builtinId="9" hidden="1"/>
    <cellStyle name="Followed Hyperlink" xfId="9961" builtinId="9" hidden="1"/>
    <cellStyle name="Followed Hyperlink" xfId="9945" builtinId="9" hidden="1"/>
    <cellStyle name="Followed Hyperlink" xfId="9937" builtinId="9" hidden="1"/>
    <cellStyle name="Followed Hyperlink" xfId="9929" builtinId="9" hidden="1"/>
    <cellStyle name="Followed Hyperlink" xfId="9919" builtinId="9" hidden="1"/>
    <cellStyle name="Followed Hyperlink" xfId="9911" builtinId="9" hidden="1"/>
    <cellStyle name="Followed Hyperlink" xfId="9903" builtinId="9" hidden="1"/>
    <cellStyle name="Followed Hyperlink" xfId="9895" builtinId="9" hidden="1"/>
    <cellStyle name="Followed Hyperlink" xfId="9887" builtinId="9" hidden="1"/>
    <cellStyle name="Followed Hyperlink" xfId="9882" builtinId="9" hidden="1"/>
    <cellStyle name="Followed Hyperlink" xfId="9900" builtinId="9" hidden="1"/>
    <cellStyle name="Followed Hyperlink" xfId="9916" builtinId="9" hidden="1"/>
    <cellStyle name="Followed Hyperlink" xfId="9878" builtinId="9" hidden="1"/>
    <cellStyle name="Followed Hyperlink" xfId="9870" builtinId="9" hidden="1"/>
    <cellStyle name="Followed Hyperlink" xfId="9862" builtinId="9" hidden="1"/>
    <cellStyle name="Followed Hyperlink" xfId="9857" builtinId="9" hidden="1"/>
    <cellStyle name="Followed Hyperlink" xfId="9853" builtinId="9" hidden="1"/>
    <cellStyle name="Followed Hyperlink" xfId="9849" builtinId="9" hidden="1"/>
    <cellStyle name="Followed Hyperlink" xfId="9845" builtinId="9" hidden="1"/>
    <cellStyle name="Followed Hyperlink" xfId="9841" builtinId="9" hidden="1"/>
    <cellStyle name="Followed Hyperlink" xfId="9832" builtinId="9" hidden="1"/>
    <cellStyle name="Followed Hyperlink" xfId="9835" builtinId="9" hidden="1"/>
    <cellStyle name="Followed Hyperlink" xfId="9819" builtinId="9" hidden="1"/>
    <cellStyle name="Followed Hyperlink" xfId="9811" builtinId="9" hidden="1"/>
    <cellStyle name="Followed Hyperlink" xfId="9803" builtinId="9" hidden="1"/>
    <cellStyle name="Followed Hyperlink" xfId="9793" builtinId="9" hidden="1"/>
    <cellStyle name="Followed Hyperlink" xfId="9785" builtinId="9" hidden="1"/>
    <cellStyle name="Followed Hyperlink" xfId="9777" builtinId="9" hidden="1"/>
    <cellStyle name="Followed Hyperlink" xfId="9769" builtinId="9" hidden="1"/>
    <cellStyle name="Followed Hyperlink" xfId="9761" builtinId="9" hidden="1"/>
    <cellStyle name="Followed Hyperlink" xfId="9756" builtinId="9" hidden="1"/>
    <cellStyle name="Followed Hyperlink" xfId="9774" builtinId="9" hidden="1"/>
    <cellStyle name="Followed Hyperlink" xfId="9790" builtinId="9" hidden="1"/>
    <cellStyle name="Followed Hyperlink" xfId="9752" builtinId="9" hidden="1"/>
    <cellStyle name="Followed Hyperlink" xfId="9744" builtinId="9" hidden="1"/>
    <cellStyle name="Followed Hyperlink" xfId="9736" builtinId="9" hidden="1"/>
    <cellStyle name="Followed Hyperlink" xfId="9731" builtinId="9" hidden="1"/>
    <cellStyle name="Followed Hyperlink" xfId="9727" builtinId="9" hidden="1"/>
    <cellStyle name="Followed Hyperlink" xfId="9723" builtinId="9" hidden="1"/>
    <cellStyle name="Followed Hyperlink" xfId="9719" builtinId="9" hidden="1"/>
    <cellStyle name="Followed Hyperlink" xfId="9715" builtinId="9" hidden="1"/>
    <cellStyle name="Followed Hyperlink" xfId="9706" builtinId="9" hidden="1"/>
    <cellStyle name="Followed Hyperlink" xfId="9709" builtinId="9" hidden="1"/>
    <cellStyle name="Followed Hyperlink" xfId="9693" builtinId="9" hidden="1"/>
    <cellStyle name="Followed Hyperlink" xfId="9685" builtinId="9" hidden="1"/>
    <cellStyle name="Followed Hyperlink" xfId="9677" builtinId="9" hidden="1"/>
    <cellStyle name="Followed Hyperlink" xfId="9667" builtinId="9" hidden="1"/>
    <cellStyle name="Followed Hyperlink" xfId="9659" builtinId="9" hidden="1"/>
    <cellStyle name="Followed Hyperlink" xfId="9651" builtinId="9" hidden="1"/>
    <cellStyle name="Followed Hyperlink" xfId="9643" builtinId="9" hidden="1"/>
    <cellStyle name="Followed Hyperlink" xfId="9635" builtinId="9" hidden="1"/>
    <cellStyle name="Followed Hyperlink" xfId="9630" builtinId="9" hidden="1"/>
    <cellStyle name="Followed Hyperlink" xfId="9648" builtinId="9" hidden="1"/>
    <cellStyle name="Followed Hyperlink" xfId="9664" builtinId="9" hidden="1"/>
    <cellStyle name="Followed Hyperlink" xfId="9626" builtinId="9" hidden="1"/>
    <cellStyle name="Followed Hyperlink" xfId="9618" builtinId="9" hidden="1"/>
    <cellStyle name="Followed Hyperlink" xfId="9610" builtinId="9" hidden="1"/>
    <cellStyle name="Followed Hyperlink" xfId="9605" builtinId="9" hidden="1"/>
    <cellStyle name="Followed Hyperlink" xfId="9601" builtinId="9" hidden="1"/>
    <cellStyle name="Followed Hyperlink" xfId="9597" builtinId="9" hidden="1"/>
    <cellStyle name="Followed Hyperlink" xfId="9593" builtinId="9" hidden="1"/>
    <cellStyle name="Followed Hyperlink" xfId="9589" builtinId="9" hidden="1"/>
    <cellStyle name="Followed Hyperlink" xfId="9580" builtinId="9" hidden="1"/>
    <cellStyle name="Followed Hyperlink" xfId="9583" builtinId="9" hidden="1"/>
    <cellStyle name="Followed Hyperlink" xfId="9567" builtinId="9" hidden="1"/>
    <cellStyle name="Followed Hyperlink" xfId="9559" builtinId="9" hidden="1"/>
    <cellStyle name="Followed Hyperlink" xfId="9551" builtinId="9" hidden="1"/>
    <cellStyle name="Followed Hyperlink" xfId="9541" builtinId="9" hidden="1"/>
    <cellStyle name="Followed Hyperlink" xfId="9533" builtinId="9" hidden="1"/>
    <cellStyle name="Followed Hyperlink" xfId="9525" builtinId="9" hidden="1"/>
    <cellStyle name="Followed Hyperlink" xfId="9517" builtinId="9" hidden="1"/>
    <cellStyle name="Followed Hyperlink" xfId="9509" builtinId="9" hidden="1"/>
    <cellStyle name="Followed Hyperlink" xfId="9504" builtinId="9" hidden="1"/>
    <cellStyle name="Followed Hyperlink" xfId="9522" builtinId="9" hidden="1"/>
    <cellStyle name="Followed Hyperlink" xfId="9538" builtinId="9" hidden="1"/>
    <cellStyle name="Followed Hyperlink" xfId="9500" builtinId="9" hidden="1"/>
    <cellStyle name="Followed Hyperlink" xfId="9492" builtinId="9" hidden="1"/>
    <cellStyle name="Followed Hyperlink" xfId="9484" builtinId="9" hidden="1"/>
    <cellStyle name="Followed Hyperlink" xfId="9479" builtinId="9" hidden="1"/>
    <cellStyle name="Followed Hyperlink" xfId="9475" builtinId="9" hidden="1"/>
    <cellStyle name="Followed Hyperlink" xfId="9471" builtinId="9" hidden="1"/>
    <cellStyle name="Followed Hyperlink" xfId="9467" builtinId="9" hidden="1"/>
    <cellStyle name="Followed Hyperlink" xfId="9463" builtinId="9" hidden="1"/>
    <cellStyle name="Followed Hyperlink" xfId="9454" builtinId="9" hidden="1"/>
    <cellStyle name="Followed Hyperlink" xfId="9457" builtinId="9" hidden="1"/>
    <cellStyle name="Followed Hyperlink" xfId="9441" builtinId="9" hidden="1"/>
    <cellStyle name="Followed Hyperlink" xfId="9433" builtinId="9" hidden="1"/>
    <cellStyle name="Followed Hyperlink" xfId="9425" builtinId="9" hidden="1"/>
    <cellStyle name="Followed Hyperlink" xfId="9415" builtinId="9" hidden="1"/>
    <cellStyle name="Followed Hyperlink" xfId="9407" builtinId="9" hidden="1"/>
    <cellStyle name="Followed Hyperlink" xfId="9399" builtinId="9" hidden="1"/>
    <cellStyle name="Followed Hyperlink" xfId="9391" builtinId="9" hidden="1"/>
    <cellStyle name="Followed Hyperlink" xfId="9383" builtinId="9" hidden="1"/>
    <cellStyle name="Followed Hyperlink" xfId="9378" builtinId="9" hidden="1"/>
    <cellStyle name="Followed Hyperlink" xfId="9396" builtinId="9" hidden="1"/>
    <cellStyle name="Followed Hyperlink" xfId="9412" builtinId="9" hidden="1"/>
    <cellStyle name="Followed Hyperlink" xfId="9374" builtinId="9" hidden="1"/>
    <cellStyle name="Followed Hyperlink" xfId="9366" builtinId="9" hidden="1"/>
    <cellStyle name="Followed Hyperlink" xfId="9358" builtinId="9" hidden="1"/>
    <cellStyle name="Followed Hyperlink" xfId="9353" builtinId="9" hidden="1"/>
    <cellStyle name="Followed Hyperlink" xfId="9349" builtinId="9" hidden="1"/>
    <cellStyle name="Followed Hyperlink" xfId="9345" builtinId="9" hidden="1"/>
    <cellStyle name="Followed Hyperlink" xfId="9341" builtinId="9" hidden="1"/>
    <cellStyle name="Followed Hyperlink" xfId="9337" builtinId="9" hidden="1"/>
    <cellStyle name="Followed Hyperlink" xfId="9328" builtinId="9" hidden="1"/>
    <cellStyle name="Followed Hyperlink" xfId="9331" builtinId="9" hidden="1"/>
    <cellStyle name="Followed Hyperlink" xfId="9315" builtinId="9" hidden="1"/>
    <cellStyle name="Followed Hyperlink" xfId="9307" builtinId="9" hidden="1"/>
    <cellStyle name="Followed Hyperlink" xfId="9299" builtinId="9" hidden="1"/>
    <cellStyle name="Followed Hyperlink" xfId="9289" builtinId="9" hidden="1"/>
    <cellStyle name="Followed Hyperlink" xfId="9281" builtinId="9" hidden="1"/>
    <cellStyle name="Followed Hyperlink" xfId="9273" builtinId="9" hidden="1"/>
    <cellStyle name="Followed Hyperlink" xfId="9265" builtinId="9" hidden="1"/>
    <cellStyle name="Followed Hyperlink" xfId="9257" builtinId="9" hidden="1"/>
    <cellStyle name="Followed Hyperlink" xfId="9252" builtinId="9" hidden="1"/>
    <cellStyle name="Followed Hyperlink" xfId="9270" builtinId="9" hidden="1"/>
    <cellStyle name="Followed Hyperlink" xfId="9286" builtinId="9" hidden="1"/>
    <cellStyle name="Followed Hyperlink" xfId="9248" builtinId="9" hidden="1"/>
    <cellStyle name="Followed Hyperlink" xfId="9240" builtinId="9" hidden="1"/>
    <cellStyle name="Followed Hyperlink" xfId="9232" builtinId="9" hidden="1"/>
    <cellStyle name="Followed Hyperlink" xfId="9227" builtinId="9" hidden="1"/>
    <cellStyle name="Followed Hyperlink" xfId="9223" builtinId="9" hidden="1"/>
    <cellStyle name="Followed Hyperlink" xfId="9219" builtinId="9" hidden="1"/>
    <cellStyle name="Followed Hyperlink" xfId="9215" builtinId="9" hidden="1"/>
    <cellStyle name="Followed Hyperlink" xfId="9211" builtinId="9" hidden="1"/>
    <cellStyle name="Followed Hyperlink" xfId="9202" builtinId="9" hidden="1"/>
    <cellStyle name="Followed Hyperlink" xfId="9205" builtinId="9" hidden="1"/>
    <cellStyle name="Followed Hyperlink" xfId="9189" builtinId="9" hidden="1"/>
    <cellStyle name="Followed Hyperlink" xfId="9181" builtinId="9" hidden="1"/>
    <cellStyle name="Followed Hyperlink" xfId="9173" builtinId="9" hidden="1"/>
    <cellStyle name="Followed Hyperlink" xfId="9163" builtinId="9" hidden="1"/>
    <cellStyle name="Followed Hyperlink" xfId="9155" builtinId="9" hidden="1"/>
    <cellStyle name="Followed Hyperlink" xfId="9147" builtinId="9" hidden="1"/>
    <cellStyle name="Followed Hyperlink" xfId="9139" builtinId="9" hidden="1"/>
    <cellStyle name="Followed Hyperlink" xfId="9131" builtinId="9" hidden="1"/>
    <cellStyle name="Followed Hyperlink" xfId="9126" builtinId="9" hidden="1"/>
    <cellStyle name="Followed Hyperlink" xfId="9144" builtinId="9" hidden="1"/>
    <cellStyle name="Followed Hyperlink" xfId="9160" builtinId="9" hidden="1"/>
    <cellStyle name="Followed Hyperlink" xfId="9122" builtinId="9" hidden="1"/>
    <cellStyle name="Followed Hyperlink" xfId="9114" builtinId="9" hidden="1"/>
    <cellStyle name="Followed Hyperlink" xfId="9106" builtinId="9" hidden="1"/>
    <cellStyle name="Followed Hyperlink" xfId="9101" builtinId="9" hidden="1"/>
    <cellStyle name="Followed Hyperlink" xfId="9097" builtinId="9" hidden="1"/>
    <cellStyle name="Followed Hyperlink" xfId="9093" builtinId="9" hidden="1"/>
    <cellStyle name="Followed Hyperlink" xfId="9089" builtinId="9" hidden="1"/>
    <cellStyle name="Followed Hyperlink" xfId="9085" builtinId="9" hidden="1"/>
    <cellStyle name="Followed Hyperlink" xfId="9076" builtinId="9" hidden="1"/>
    <cellStyle name="Followed Hyperlink" xfId="9079" builtinId="9" hidden="1"/>
    <cellStyle name="Followed Hyperlink" xfId="9063" builtinId="9" hidden="1"/>
    <cellStyle name="Followed Hyperlink" xfId="9055" builtinId="9" hidden="1"/>
    <cellStyle name="Followed Hyperlink" xfId="9047" builtinId="9" hidden="1"/>
    <cellStyle name="Followed Hyperlink" xfId="9037" builtinId="9" hidden="1"/>
    <cellStyle name="Followed Hyperlink" xfId="9029" builtinId="9" hidden="1"/>
    <cellStyle name="Followed Hyperlink" xfId="9021" builtinId="9" hidden="1"/>
    <cellStyle name="Followed Hyperlink" xfId="9013" builtinId="9" hidden="1"/>
    <cellStyle name="Followed Hyperlink" xfId="9005" builtinId="9" hidden="1"/>
    <cellStyle name="Followed Hyperlink" xfId="9000" builtinId="9" hidden="1"/>
    <cellStyle name="Followed Hyperlink" xfId="9018" builtinId="9" hidden="1"/>
    <cellStyle name="Followed Hyperlink" xfId="9034" builtinId="9" hidden="1"/>
    <cellStyle name="Followed Hyperlink" xfId="8996" builtinId="9" hidden="1"/>
    <cellStyle name="Followed Hyperlink" xfId="8988" builtinId="9" hidden="1"/>
    <cellStyle name="Followed Hyperlink" xfId="8980" builtinId="9" hidden="1"/>
    <cellStyle name="Followed Hyperlink" xfId="8975" builtinId="9" hidden="1"/>
    <cellStyle name="Followed Hyperlink" xfId="8971" builtinId="9" hidden="1"/>
    <cellStyle name="Followed Hyperlink" xfId="8967" builtinId="9" hidden="1"/>
    <cellStyle name="Followed Hyperlink" xfId="8963" builtinId="9" hidden="1"/>
    <cellStyle name="Followed Hyperlink" xfId="8959" builtinId="9" hidden="1"/>
    <cellStyle name="Followed Hyperlink" xfId="8950" builtinId="9" hidden="1"/>
    <cellStyle name="Followed Hyperlink" xfId="8953" builtinId="9" hidden="1"/>
    <cellStyle name="Followed Hyperlink" xfId="8937" builtinId="9" hidden="1"/>
    <cellStyle name="Followed Hyperlink" xfId="8929" builtinId="9" hidden="1"/>
    <cellStyle name="Followed Hyperlink" xfId="8921" builtinId="9" hidden="1"/>
    <cellStyle name="Followed Hyperlink" xfId="8911" builtinId="9" hidden="1"/>
    <cellStyle name="Followed Hyperlink" xfId="8903" builtinId="9" hidden="1"/>
    <cellStyle name="Followed Hyperlink" xfId="8895" builtinId="9" hidden="1"/>
    <cellStyle name="Followed Hyperlink" xfId="8887" builtinId="9" hidden="1"/>
    <cellStyle name="Followed Hyperlink" xfId="8879" builtinId="9" hidden="1"/>
    <cellStyle name="Followed Hyperlink" xfId="8874" builtinId="9" hidden="1"/>
    <cellStyle name="Followed Hyperlink" xfId="8892" builtinId="9" hidden="1"/>
    <cellStyle name="Followed Hyperlink" xfId="8908" builtinId="9" hidden="1"/>
    <cellStyle name="Followed Hyperlink" xfId="8870" builtinId="9" hidden="1"/>
    <cellStyle name="Followed Hyperlink" xfId="8862" builtinId="9" hidden="1"/>
    <cellStyle name="Followed Hyperlink" xfId="8854" builtinId="9" hidden="1"/>
    <cellStyle name="Followed Hyperlink" xfId="8849" builtinId="9" hidden="1"/>
    <cellStyle name="Followed Hyperlink" xfId="8845" builtinId="9" hidden="1"/>
    <cellStyle name="Followed Hyperlink" xfId="8841" builtinId="9" hidden="1"/>
    <cellStyle name="Followed Hyperlink" xfId="8837" builtinId="9" hidden="1"/>
    <cellStyle name="Followed Hyperlink" xfId="8833" builtinId="9" hidden="1"/>
    <cellStyle name="Followed Hyperlink" xfId="8824" builtinId="9" hidden="1"/>
    <cellStyle name="Followed Hyperlink" xfId="8827" builtinId="9" hidden="1"/>
    <cellStyle name="Followed Hyperlink" xfId="8811" builtinId="9" hidden="1"/>
    <cellStyle name="Followed Hyperlink" xfId="8803" builtinId="9" hidden="1"/>
    <cellStyle name="Followed Hyperlink" xfId="8795" builtinId="9" hidden="1"/>
    <cellStyle name="Followed Hyperlink" xfId="8785" builtinId="9" hidden="1"/>
    <cellStyle name="Followed Hyperlink" xfId="8777" builtinId="9" hidden="1"/>
    <cellStyle name="Followed Hyperlink" xfId="8769" builtinId="9" hidden="1"/>
    <cellStyle name="Followed Hyperlink" xfId="8761" builtinId="9" hidden="1"/>
    <cellStyle name="Followed Hyperlink" xfId="8753" builtinId="9" hidden="1"/>
    <cellStyle name="Followed Hyperlink" xfId="8748" builtinId="9" hidden="1"/>
    <cellStyle name="Followed Hyperlink" xfId="8766" builtinId="9" hidden="1"/>
    <cellStyle name="Followed Hyperlink" xfId="8782" builtinId="9" hidden="1"/>
    <cellStyle name="Followed Hyperlink" xfId="8744" builtinId="9" hidden="1"/>
    <cellStyle name="Followed Hyperlink" xfId="8736" builtinId="9" hidden="1"/>
    <cellStyle name="Followed Hyperlink" xfId="8728" builtinId="9" hidden="1"/>
    <cellStyle name="Followed Hyperlink" xfId="8723" builtinId="9" hidden="1"/>
    <cellStyle name="Followed Hyperlink" xfId="8719" builtinId="9" hidden="1"/>
    <cellStyle name="Followed Hyperlink" xfId="8715" builtinId="9" hidden="1"/>
    <cellStyle name="Followed Hyperlink" xfId="8711" builtinId="9" hidden="1"/>
    <cellStyle name="Followed Hyperlink" xfId="8707" builtinId="9" hidden="1"/>
    <cellStyle name="Followed Hyperlink" xfId="8698" builtinId="9" hidden="1"/>
    <cellStyle name="Followed Hyperlink" xfId="8701" builtinId="9" hidden="1"/>
    <cellStyle name="Followed Hyperlink" xfId="8685" builtinId="9" hidden="1"/>
    <cellStyle name="Followed Hyperlink" xfId="8677" builtinId="9" hidden="1"/>
    <cellStyle name="Followed Hyperlink" xfId="8669" builtinId="9" hidden="1"/>
    <cellStyle name="Followed Hyperlink" xfId="8659" builtinId="9" hidden="1"/>
    <cellStyle name="Followed Hyperlink" xfId="8651" builtinId="9" hidden="1"/>
    <cellStyle name="Followed Hyperlink" xfId="8643" builtinId="9" hidden="1"/>
    <cellStyle name="Followed Hyperlink" xfId="8635" builtinId="9" hidden="1"/>
    <cellStyle name="Followed Hyperlink" xfId="8627" builtinId="9" hidden="1"/>
    <cellStyle name="Followed Hyperlink" xfId="8622" builtinId="9" hidden="1"/>
    <cellStyle name="Followed Hyperlink" xfId="8640" builtinId="9" hidden="1"/>
    <cellStyle name="Followed Hyperlink" xfId="8656" builtinId="9" hidden="1"/>
    <cellStyle name="Followed Hyperlink" xfId="8618" builtinId="9" hidden="1"/>
    <cellStyle name="Followed Hyperlink" xfId="8610" builtinId="9" hidden="1"/>
    <cellStyle name="Followed Hyperlink" xfId="8602" builtinId="9" hidden="1"/>
    <cellStyle name="Followed Hyperlink" xfId="8597" builtinId="9" hidden="1"/>
    <cellStyle name="Followed Hyperlink" xfId="8593" builtinId="9" hidden="1"/>
    <cellStyle name="Followed Hyperlink" xfId="8589" builtinId="9" hidden="1"/>
    <cellStyle name="Followed Hyperlink" xfId="8585" builtinId="9" hidden="1"/>
    <cellStyle name="Followed Hyperlink" xfId="8581" builtinId="9" hidden="1"/>
    <cellStyle name="Followed Hyperlink" xfId="8572" builtinId="9" hidden="1"/>
    <cellStyle name="Followed Hyperlink" xfId="8575" builtinId="9" hidden="1"/>
    <cellStyle name="Followed Hyperlink" xfId="8559" builtinId="9" hidden="1"/>
    <cellStyle name="Followed Hyperlink" xfId="8551" builtinId="9" hidden="1"/>
    <cellStyle name="Followed Hyperlink" xfId="8543" builtinId="9" hidden="1"/>
    <cellStyle name="Followed Hyperlink" xfId="8533" builtinId="9" hidden="1"/>
    <cellStyle name="Followed Hyperlink" xfId="8525" builtinId="9" hidden="1"/>
    <cellStyle name="Followed Hyperlink" xfId="8517" builtinId="9" hidden="1"/>
    <cellStyle name="Followed Hyperlink" xfId="8509" builtinId="9" hidden="1"/>
    <cellStyle name="Followed Hyperlink" xfId="8501" builtinId="9" hidden="1"/>
    <cellStyle name="Followed Hyperlink" xfId="8496" builtinId="9" hidden="1"/>
    <cellStyle name="Followed Hyperlink" xfId="8514" builtinId="9" hidden="1"/>
    <cellStyle name="Followed Hyperlink" xfId="8530" builtinId="9" hidden="1"/>
    <cellStyle name="Followed Hyperlink" xfId="8492" builtinId="9" hidden="1"/>
    <cellStyle name="Followed Hyperlink" xfId="8484" builtinId="9" hidden="1"/>
    <cellStyle name="Followed Hyperlink" xfId="8476" builtinId="9" hidden="1"/>
    <cellStyle name="Followed Hyperlink" xfId="8471" builtinId="9" hidden="1"/>
    <cellStyle name="Followed Hyperlink" xfId="8467" builtinId="9" hidden="1"/>
    <cellStyle name="Followed Hyperlink" xfId="8463" builtinId="9" hidden="1"/>
    <cellStyle name="Followed Hyperlink" xfId="8459" builtinId="9" hidden="1"/>
    <cellStyle name="Followed Hyperlink" xfId="8455" builtinId="9" hidden="1"/>
    <cellStyle name="Followed Hyperlink" xfId="8446" builtinId="9" hidden="1"/>
    <cellStyle name="Followed Hyperlink" xfId="8449" builtinId="9" hidden="1"/>
    <cellStyle name="Followed Hyperlink" xfId="8433" builtinId="9" hidden="1"/>
    <cellStyle name="Followed Hyperlink" xfId="8425" builtinId="9" hidden="1"/>
    <cellStyle name="Followed Hyperlink" xfId="8417" builtinId="9" hidden="1"/>
    <cellStyle name="Followed Hyperlink" xfId="8407" builtinId="9" hidden="1"/>
    <cellStyle name="Followed Hyperlink" xfId="8399" builtinId="9" hidden="1"/>
    <cellStyle name="Followed Hyperlink" xfId="8391" builtinId="9" hidden="1"/>
    <cellStyle name="Followed Hyperlink" xfId="8383" builtinId="9" hidden="1"/>
    <cellStyle name="Followed Hyperlink" xfId="8375" builtinId="9" hidden="1"/>
    <cellStyle name="Followed Hyperlink" xfId="8370" builtinId="9" hidden="1"/>
    <cellStyle name="Followed Hyperlink" xfId="8388" builtinId="9" hidden="1"/>
    <cellStyle name="Followed Hyperlink" xfId="8404" builtinId="9" hidden="1"/>
    <cellStyle name="Followed Hyperlink" xfId="8366" builtinId="9" hidden="1"/>
    <cellStyle name="Followed Hyperlink" xfId="8358" builtinId="9" hidden="1"/>
    <cellStyle name="Followed Hyperlink" xfId="8350" builtinId="9" hidden="1"/>
    <cellStyle name="Followed Hyperlink" xfId="8345" builtinId="9" hidden="1"/>
    <cellStyle name="Followed Hyperlink" xfId="8341" builtinId="9" hidden="1"/>
    <cellStyle name="Followed Hyperlink" xfId="8337" builtinId="9" hidden="1"/>
    <cellStyle name="Followed Hyperlink" xfId="8333" builtinId="9" hidden="1"/>
    <cellStyle name="Followed Hyperlink" xfId="8329" builtinId="9" hidden="1"/>
    <cellStyle name="Followed Hyperlink" xfId="8320" builtinId="9" hidden="1"/>
    <cellStyle name="Followed Hyperlink" xfId="8323" builtinId="9" hidden="1"/>
    <cellStyle name="Followed Hyperlink" xfId="8307" builtinId="9" hidden="1"/>
    <cellStyle name="Followed Hyperlink" xfId="8299" builtinId="9" hidden="1"/>
    <cellStyle name="Followed Hyperlink" xfId="8291" builtinId="9" hidden="1"/>
    <cellStyle name="Followed Hyperlink" xfId="8281" builtinId="9" hidden="1"/>
    <cellStyle name="Followed Hyperlink" xfId="8273" builtinId="9" hidden="1"/>
    <cellStyle name="Followed Hyperlink" xfId="8265" builtinId="9" hidden="1"/>
    <cellStyle name="Followed Hyperlink" xfId="8257" builtinId="9" hidden="1"/>
    <cellStyle name="Followed Hyperlink" xfId="8249" builtinId="9" hidden="1"/>
    <cellStyle name="Followed Hyperlink" xfId="8244" builtinId="9" hidden="1"/>
    <cellStyle name="Followed Hyperlink" xfId="8262" builtinId="9" hidden="1"/>
    <cellStyle name="Followed Hyperlink" xfId="8278" builtinId="9" hidden="1"/>
    <cellStyle name="Followed Hyperlink" xfId="8240" builtinId="9" hidden="1"/>
    <cellStyle name="Followed Hyperlink" xfId="8232" builtinId="9" hidden="1"/>
    <cellStyle name="Followed Hyperlink" xfId="8224" builtinId="9" hidden="1"/>
    <cellStyle name="Followed Hyperlink" xfId="8219" builtinId="9" hidden="1"/>
    <cellStyle name="Followed Hyperlink" xfId="8215" builtinId="9" hidden="1"/>
    <cellStyle name="Followed Hyperlink" xfId="8211" builtinId="9" hidden="1"/>
    <cellStyle name="Followed Hyperlink" xfId="8207" builtinId="9" hidden="1"/>
    <cellStyle name="Followed Hyperlink" xfId="8203" builtinId="9" hidden="1"/>
    <cellStyle name="Followed Hyperlink" xfId="8194" builtinId="9" hidden="1"/>
    <cellStyle name="Followed Hyperlink" xfId="8197" builtinId="9" hidden="1"/>
    <cellStyle name="Followed Hyperlink" xfId="8181" builtinId="9" hidden="1"/>
    <cellStyle name="Followed Hyperlink" xfId="8173" builtinId="9" hidden="1"/>
    <cellStyle name="Followed Hyperlink" xfId="8165" builtinId="9" hidden="1"/>
    <cellStyle name="Followed Hyperlink" xfId="8155" builtinId="9" hidden="1"/>
    <cellStyle name="Followed Hyperlink" xfId="8147" builtinId="9" hidden="1"/>
    <cellStyle name="Followed Hyperlink" xfId="8139" builtinId="9" hidden="1"/>
    <cellStyle name="Followed Hyperlink" xfId="8131" builtinId="9" hidden="1"/>
    <cellStyle name="Followed Hyperlink" xfId="8123" builtinId="9" hidden="1"/>
    <cellStyle name="Followed Hyperlink" xfId="8118" builtinId="9" hidden="1"/>
    <cellStyle name="Followed Hyperlink" xfId="8136" builtinId="9" hidden="1"/>
    <cellStyle name="Followed Hyperlink" xfId="8152" builtinId="9" hidden="1"/>
    <cellStyle name="Followed Hyperlink" xfId="8114" builtinId="9" hidden="1"/>
    <cellStyle name="Followed Hyperlink" xfId="8106" builtinId="9" hidden="1"/>
    <cellStyle name="Followed Hyperlink" xfId="8098" builtinId="9" hidden="1"/>
    <cellStyle name="Followed Hyperlink" xfId="8093" builtinId="9" hidden="1"/>
    <cellStyle name="Followed Hyperlink" xfId="8089" builtinId="9" hidden="1"/>
    <cellStyle name="Followed Hyperlink" xfId="8085" builtinId="9" hidden="1"/>
    <cellStyle name="Followed Hyperlink" xfId="8081" builtinId="9" hidden="1"/>
    <cellStyle name="Followed Hyperlink" xfId="8077" builtinId="9" hidden="1"/>
    <cellStyle name="Followed Hyperlink" xfId="8068" builtinId="9" hidden="1"/>
    <cellStyle name="Followed Hyperlink" xfId="8071" builtinId="9" hidden="1"/>
    <cellStyle name="Followed Hyperlink" xfId="8055" builtinId="9" hidden="1"/>
    <cellStyle name="Followed Hyperlink" xfId="8047" builtinId="9" hidden="1"/>
    <cellStyle name="Followed Hyperlink" xfId="8039" builtinId="9" hidden="1"/>
    <cellStyle name="Followed Hyperlink" xfId="8029" builtinId="9" hidden="1"/>
    <cellStyle name="Followed Hyperlink" xfId="8021" builtinId="9" hidden="1"/>
    <cellStyle name="Followed Hyperlink" xfId="8013" builtinId="9" hidden="1"/>
    <cellStyle name="Followed Hyperlink" xfId="8005" builtinId="9" hidden="1"/>
    <cellStyle name="Followed Hyperlink" xfId="7997" builtinId="9" hidden="1"/>
    <cellStyle name="Followed Hyperlink" xfId="7992" builtinId="9" hidden="1"/>
    <cellStyle name="Followed Hyperlink" xfId="8010" builtinId="9" hidden="1"/>
    <cellStyle name="Followed Hyperlink" xfId="8026" builtinId="9" hidden="1"/>
    <cellStyle name="Followed Hyperlink" xfId="7988" builtinId="9" hidden="1"/>
    <cellStyle name="Followed Hyperlink" xfId="7980" builtinId="9" hidden="1"/>
    <cellStyle name="Followed Hyperlink" xfId="7972" builtinId="9" hidden="1"/>
    <cellStyle name="Followed Hyperlink" xfId="7967" builtinId="9" hidden="1"/>
    <cellStyle name="Followed Hyperlink" xfId="7963" builtinId="9" hidden="1"/>
    <cellStyle name="Followed Hyperlink" xfId="7959" builtinId="9" hidden="1"/>
    <cellStyle name="Followed Hyperlink" xfId="7955" builtinId="9" hidden="1"/>
    <cellStyle name="Followed Hyperlink" xfId="7951" builtinId="9" hidden="1"/>
    <cellStyle name="Followed Hyperlink" xfId="7942" builtinId="9" hidden="1"/>
    <cellStyle name="Followed Hyperlink" xfId="7945" builtinId="9" hidden="1"/>
    <cellStyle name="Followed Hyperlink" xfId="7929" builtinId="9" hidden="1"/>
    <cellStyle name="Followed Hyperlink" xfId="7921" builtinId="9" hidden="1"/>
    <cellStyle name="Followed Hyperlink" xfId="7913" builtinId="9" hidden="1"/>
    <cellStyle name="Followed Hyperlink" xfId="7903" builtinId="9" hidden="1"/>
    <cellStyle name="Followed Hyperlink" xfId="7895" builtinId="9" hidden="1"/>
    <cellStyle name="Followed Hyperlink" xfId="7887" builtinId="9" hidden="1"/>
    <cellStyle name="Followed Hyperlink" xfId="7879" builtinId="9" hidden="1"/>
    <cellStyle name="Followed Hyperlink" xfId="7871" builtinId="9" hidden="1"/>
    <cellStyle name="Followed Hyperlink" xfId="7866" builtinId="9" hidden="1"/>
    <cellStyle name="Followed Hyperlink" xfId="7884" builtinId="9" hidden="1"/>
    <cellStyle name="Followed Hyperlink" xfId="7900" builtinId="9" hidden="1"/>
    <cellStyle name="Followed Hyperlink" xfId="7862" builtinId="9" hidden="1"/>
    <cellStyle name="Followed Hyperlink" xfId="7854" builtinId="9" hidden="1"/>
    <cellStyle name="Followed Hyperlink" xfId="7846" builtinId="9" hidden="1"/>
    <cellStyle name="Followed Hyperlink" xfId="7841" builtinId="9" hidden="1"/>
    <cellStyle name="Followed Hyperlink" xfId="7837" builtinId="9" hidden="1"/>
    <cellStyle name="Followed Hyperlink" xfId="7833" builtinId="9" hidden="1"/>
    <cellStyle name="Followed Hyperlink" xfId="7829" builtinId="9" hidden="1"/>
    <cellStyle name="Followed Hyperlink" xfId="7825" builtinId="9" hidden="1"/>
    <cellStyle name="Followed Hyperlink" xfId="7816" builtinId="9" hidden="1"/>
    <cellStyle name="Followed Hyperlink" xfId="7819" builtinId="9" hidden="1"/>
    <cellStyle name="Followed Hyperlink" xfId="7803" builtinId="9" hidden="1"/>
    <cellStyle name="Followed Hyperlink" xfId="7795" builtinId="9" hidden="1"/>
    <cellStyle name="Followed Hyperlink" xfId="7787" builtinId="9" hidden="1"/>
    <cellStyle name="Followed Hyperlink" xfId="7777" builtinId="9" hidden="1"/>
    <cellStyle name="Followed Hyperlink" xfId="7769" builtinId="9" hidden="1"/>
    <cellStyle name="Followed Hyperlink" xfId="7761" builtinId="9" hidden="1"/>
    <cellStyle name="Followed Hyperlink" xfId="7753" builtinId="9" hidden="1"/>
    <cellStyle name="Followed Hyperlink" xfId="7745" builtinId="9" hidden="1"/>
    <cellStyle name="Followed Hyperlink" xfId="7740" builtinId="9" hidden="1"/>
    <cellStyle name="Followed Hyperlink" xfId="7758" builtinId="9" hidden="1"/>
    <cellStyle name="Followed Hyperlink" xfId="7774" builtinId="9" hidden="1"/>
    <cellStyle name="Followed Hyperlink" xfId="7736" builtinId="9" hidden="1"/>
    <cellStyle name="Followed Hyperlink" xfId="7728" builtinId="9" hidden="1"/>
    <cellStyle name="Followed Hyperlink" xfId="7720" builtinId="9" hidden="1"/>
    <cellStyle name="Followed Hyperlink" xfId="7715" builtinId="9" hidden="1"/>
    <cellStyle name="Followed Hyperlink" xfId="7711" builtinId="9" hidden="1"/>
    <cellStyle name="Followed Hyperlink" xfId="7707" builtinId="9" hidden="1"/>
    <cellStyle name="Followed Hyperlink" xfId="7703" builtinId="9" hidden="1"/>
    <cellStyle name="Followed Hyperlink" xfId="7699" builtinId="9" hidden="1"/>
    <cellStyle name="Followed Hyperlink" xfId="7690" builtinId="9" hidden="1"/>
    <cellStyle name="Followed Hyperlink" xfId="7693" builtinId="9" hidden="1"/>
    <cellStyle name="Followed Hyperlink" xfId="7677" builtinId="9" hidden="1"/>
    <cellStyle name="Followed Hyperlink" xfId="7669" builtinId="9" hidden="1"/>
    <cellStyle name="Followed Hyperlink" xfId="7661" builtinId="9" hidden="1"/>
    <cellStyle name="Followed Hyperlink" xfId="7651" builtinId="9" hidden="1"/>
    <cellStyle name="Followed Hyperlink" xfId="7643" builtinId="9" hidden="1"/>
    <cellStyle name="Followed Hyperlink" xfId="7635" builtinId="9" hidden="1"/>
    <cellStyle name="Followed Hyperlink" xfId="7627" builtinId="9" hidden="1"/>
    <cellStyle name="Followed Hyperlink" xfId="7619" builtinId="9" hidden="1"/>
    <cellStyle name="Followed Hyperlink" xfId="7614" builtinId="9" hidden="1"/>
    <cellStyle name="Followed Hyperlink" xfId="7632" builtinId="9" hidden="1"/>
    <cellStyle name="Followed Hyperlink" xfId="7648" builtinId="9" hidden="1"/>
    <cellStyle name="Followed Hyperlink" xfId="7610" builtinId="9" hidden="1"/>
    <cellStyle name="Followed Hyperlink" xfId="7602" builtinId="9" hidden="1"/>
    <cellStyle name="Followed Hyperlink" xfId="7594" builtinId="9" hidden="1"/>
    <cellStyle name="Followed Hyperlink" xfId="7589" builtinId="9" hidden="1"/>
    <cellStyle name="Followed Hyperlink" xfId="7585" builtinId="9" hidden="1"/>
    <cellStyle name="Followed Hyperlink" xfId="7581" builtinId="9" hidden="1"/>
    <cellStyle name="Followed Hyperlink" xfId="7577" builtinId="9" hidden="1"/>
    <cellStyle name="Followed Hyperlink" xfId="7573" builtinId="9" hidden="1"/>
    <cellStyle name="Followed Hyperlink" xfId="7564" builtinId="9" hidden="1"/>
    <cellStyle name="Followed Hyperlink" xfId="7567" builtinId="9" hidden="1"/>
    <cellStyle name="Followed Hyperlink" xfId="7551" builtinId="9" hidden="1"/>
    <cellStyle name="Followed Hyperlink" xfId="7543" builtinId="9" hidden="1"/>
    <cellStyle name="Followed Hyperlink" xfId="7535" builtinId="9" hidden="1"/>
    <cellStyle name="Followed Hyperlink" xfId="7525" builtinId="9" hidden="1"/>
    <cellStyle name="Followed Hyperlink" xfId="7517" builtinId="9" hidden="1"/>
    <cellStyle name="Followed Hyperlink" xfId="7509" builtinId="9" hidden="1"/>
    <cellStyle name="Followed Hyperlink" xfId="7501" builtinId="9" hidden="1"/>
    <cellStyle name="Followed Hyperlink" xfId="7493" builtinId="9" hidden="1"/>
    <cellStyle name="Followed Hyperlink" xfId="7488" builtinId="9" hidden="1"/>
    <cellStyle name="Followed Hyperlink" xfId="7506" builtinId="9" hidden="1"/>
    <cellStyle name="Followed Hyperlink" xfId="7522" builtinId="9" hidden="1"/>
    <cellStyle name="Followed Hyperlink" xfId="7484" builtinId="9" hidden="1"/>
    <cellStyle name="Followed Hyperlink" xfId="7476" builtinId="9" hidden="1"/>
    <cellStyle name="Followed Hyperlink" xfId="7468" builtinId="9" hidden="1"/>
    <cellStyle name="Followed Hyperlink" xfId="7463" builtinId="9" hidden="1"/>
    <cellStyle name="Followed Hyperlink" xfId="7459" builtinId="9" hidden="1"/>
    <cellStyle name="Followed Hyperlink" xfId="7455" builtinId="9" hidden="1"/>
    <cellStyle name="Followed Hyperlink" xfId="7451" builtinId="9" hidden="1"/>
    <cellStyle name="Followed Hyperlink" xfId="7447" builtinId="9" hidden="1"/>
    <cellStyle name="Followed Hyperlink" xfId="7438" builtinId="9" hidden="1"/>
    <cellStyle name="Followed Hyperlink" xfId="7441" builtinId="9" hidden="1"/>
    <cellStyle name="Followed Hyperlink" xfId="7425" builtinId="9" hidden="1"/>
    <cellStyle name="Followed Hyperlink" xfId="7417" builtinId="9" hidden="1"/>
    <cellStyle name="Followed Hyperlink" xfId="7409" builtinId="9" hidden="1"/>
    <cellStyle name="Followed Hyperlink" xfId="7399" builtinId="9" hidden="1"/>
    <cellStyle name="Followed Hyperlink" xfId="7391" builtinId="9" hidden="1"/>
    <cellStyle name="Followed Hyperlink" xfId="7383" builtinId="9" hidden="1"/>
    <cellStyle name="Followed Hyperlink" xfId="7375" builtinId="9" hidden="1"/>
    <cellStyle name="Followed Hyperlink" xfId="7367" builtinId="9" hidden="1"/>
    <cellStyle name="Followed Hyperlink" xfId="7362" builtinId="9" hidden="1"/>
    <cellStyle name="Followed Hyperlink" xfId="7380" builtinId="9" hidden="1"/>
    <cellStyle name="Followed Hyperlink" xfId="7396" builtinId="9" hidden="1"/>
    <cellStyle name="Followed Hyperlink" xfId="7358" builtinId="9" hidden="1"/>
    <cellStyle name="Followed Hyperlink" xfId="7350" builtinId="9" hidden="1"/>
    <cellStyle name="Followed Hyperlink" xfId="7342" builtinId="9" hidden="1"/>
    <cellStyle name="Followed Hyperlink" xfId="7337" builtinId="9" hidden="1"/>
    <cellStyle name="Followed Hyperlink" xfId="7333" builtinId="9" hidden="1"/>
    <cellStyle name="Followed Hyperlink" xfId="7329" builtinId="9" hidden="1"/>
    <cellStyle name="Followed Hyperlink" xfId="7325" builtinId="9" hidden="1"/>
    <cellStyle name="Followed Hyperlink" xfId="7321" builtinId="9" hidden="1"/>
    <cellStyle name="Followed Hyperlink" xfId="7312" builtinId="9" hidden="1"/>
    <cellStyle name="Followed Hyperlink" xfId="7315" builtinId="9" hidden="1"/>
    <cellStyle name="Followed Hyperlink" xfId="7299" builtinId="9" hidden="1"/>
    <cellStyle name="Followed Hyperlink" xfId="7291" builtinId="9" hidden="1"/>
    <cellStyle name="Followed Hyperlink" xfId="7283" builtinId="9" hidden="1"/>
    <cellStyle name="Followed Hyperlink" xfId="7273" builtinId="9" hidden="1"/>
    <cellStyle name="Followed Hyperlink" xfId="7265" builtinId="9" hidden="1"/>
    <cellStyle name="Followed Hyperlink" xfId="7257" builtinId="9" hidden="1"/>
    <cellStyle name="Followed Hyperlink" xfId="7249" builtinId="9" hidden="1"/>
    <cellStyle name="Followed Hyperlink" xfId="7241" builtinId="9" hidden="1"/>
    <cellStyle name="Followed Hyperlink" xfId="7236" builtinId="9" hidden="1"/>
    <cellStyle name="Followed Hyperlink" xfId="7254" builtinId="9" hidden="1"/>
    <cellStyle name="Followed Hyperlink" xfId="7270" builtinId="9" hidden="1"/>
    <cellStyle name="Followed Hyperlink" xfId="7232" builtinId="9" hidden="1"/>
    <cellStyle name="Followed Hyperlink" xfId="7224" builtinId="9" hidden="1"/>
    <cellStyle name="Followed Hyperlink" xfId="7216" builtinId="9" hidden="1"/>
    <cellStyle name="Followed Hyperlink" xfId="7211" builtinId="9" hidden="1"/>
    <cellStyle name="Followed Hyperlink" xfId="7207" builtinId="9" hidden="1"/>
    <cellStyle name="Followed Hyperlink" xfId="7203" builtinId="9" hidden="1"/>
    <cellStyle name="Followed Hyperlink" xfId="7199" builtinId="9" hidden="1"/>
    <cellStyle name="Followed Hyperlink" xfId="7195" builtinId="9" hidden="1"/>
    <cellStyle name="Followed Hyperlink" xfId="7186" builtinId="9" hidden="1"/>
    <cellStyle name="Followed Hyperlink" xfId="7189" builtinId="9" hidden="1"/>
    <cellStyle name="Followed Hyperlink" xfId="7173" builtinId="9" hidden="1"/>
    <cellStyle name="Followed Hyperlink" xfId="7165" builtinId="9" hidden="1"/>
    <cellStyle name="Followed Hyperlink" xfId="7157" builtinId="9" hidden="1"/>
    <cellStyle name="Followed Hyperlink" xfId="7147" builtinId="9" hidden="1"/>
    <cellStyle name="Followed Hyperlink" xfId="7139" builtinId="9" hidden="1"/>
    <cellStyle name="Followed Hyperlink" xfId="7131" builtinId="9" hidden="1"/>
    <cellStyle name="Followed Hyperlink" xfId="7123" builtinId="9" hidden="1"/>
    <cellStyle name="Followed Hyperlink" xfId="7115" builtinId="9" hidden="1"/>
    <cellStyle name="Followed Hyperlink" xfId="7110" builtinId="9" hidden="1"/>
    <cellStyle name="Followed Hyperlink" xfId="7128" builtinId="9" hidden="1"/>
    <cellStyle name="Followed Hyperlink" xfId="7144" builtinId="9" hidden="1"/>
    <cellStyle name="Followed Hyperlink" xfId="7106" builtinId="9" hidden="1"/>
    <cellStyle name="Followed Hyperlink" xfId="7098" builtinId="9" hidden="1"/>
    <cellStyle name="Followed Hyperlink" xfId="7090" builtinId="9" hidden="1"/>
    <cellStyle name="Followed Hyperlink" xfId="7085" builtinId="9" hidden="1"/>
    <cellStyle name="Followed Hyperlink" xfId="7081" builtinId="9" hidden="1"/>
    <cellStyle name="Followed Hyperlink" xfId="7077" builtinId="9" hidden="1"/>
    <cellStyle name="Followed Hyperlink" xfId="7073" builtinId="9" hidden="1"/>
    <cellStyle name="Followed Hyperlink" xfId="7069" builtinId="9" hidden="1"/>
    <cellStyle name="Followed Hyperlink" xfId="7060" builtinId="9" hidden="1"/>
    <cellStyle name="Followed Hyperlink" xfId="7063" builtinId="9" hidden="1"/>
    <cellStyle name="Followed Hyperlink" xfId="7047" builtinId="9" hidden="1"/>
    <cellStyle name="Followed Hyperlink" xfId="7039" builtinId="9" hidden="1"/>
    <cellStyle name="Followed Hyperlink" xfId="7031" builtinId="9" hidden="1"/>
    <cellStyle name="Followed Hyperlink" xfId="7021" builtinId="9" hidden="1"/>
    <cellStyle name="Followed Hyperlink" xfId="7013" builtinId="9" hidden="1"/>
    <cellStyle name="Followed Hyperlink" xfId="7005" builtinId="9" hidden="1"/>
    <cellStyle name="Followed Hyperlink" xfId="6997" builtinId="9" hidden="1"/>
    <cellStyle name="Followed Hyperlink" xfId="6989" builtinId="9" hidden="1"/>
    <cellStyle name="Followed Hyperlink" xfId="6984" builtinId="9" hidden="1"/>
    <cellStyle name="Followed Hyperlink" xfId="7002" builtinId="9" hidden="1"/>
    <cellStyle name="Followed Hyperlink" xfId="7018" builtinId="9" hidden="1"/>
    <cellStyle name="Followed Hyperlink" xfId="6980" builtinId="9" hidden="1"/>
    <cellStyle name="Followed Hyperlink" xfId="6972" builtinId="9" hidden="1"/>
    <cellStyle name="Followed Hyperlink" xfId="6964" builtinId="9" hidden="1"/>
    <cellStyle name="Followed Hyperlink" xfId="6959" builtinId="9" hidden="1"/>
    <cellStyle name="Followed Hyperlink" xfId="6955" builtinId="9" hidden="1"/>
    <cellStyle name="Followed Hyperlink" xfId="6951" builtinId="9" hidden="1"/>
    <cellStyle name="Followed Hyperlink" xfId="6947" builtinId="9" hidden="1"/>
    <cellStyle name="Followed Hyperlink" xfId="6943" builtinId="9" hidden="1"/>
    <cellStyle name="Followed Hyperlink" xfId="6934" builtinId="9" hidden="1"/>
    <cellStyle name="Followed Hyperlink" xfId="6937" builtinId="9" hidden="1"/>
    <cellStyle name="Followed Hyperlink" xfId="6921" builtinId="9" hidden="1"/>
    <cellStyle name="Followed Hyperlink" xfId="6913" builtinId="9" hidden="1"/>
    <cellStyle name="Followed Hyperlink" xfId="6905" builtinId="9" hidden="1"/>
    <cellStyle name="Followed Hyperlink" xfId="6895" builtinId="9" hidden="1"/>
    <cellStyle name="Followed Hyperlink" xfId="6887" builtinId="9" hidden="1"/>
    <cellStyle name="Followed Hyperlink" xfId="6879" builtinId="9" hidden="1"/>
    <cellStyle name="Followed Hyperlink" xfId="6871" builtinId="9" hidden="1"/>
    <cellStyle name="Followed Hyperlink" xfId="6863" builtinId="9" hidden="1"/>
    <cellStyle name="Followed Hyperlink" xfId="6858" builtinId="9" hidden="1"/>
    <cellStyle name="Followed Hyperlink" xfId="6876" builtinId="9" hidden="1"/>
    <cellStyle name="Followed Hyperlink" xfId="6892" builtinId="9" hidden="1"/>
    <cellStyle name="Followed Hyperlink" xfId="6854" builtinId="9" hidden="1"/>
    <cellStyle name="Followed Hyperlink" xfId="6846" builtinId="9" hidden="1"/>
    <cellStyle name="Followed Hyperlink" xfId="6838" builtinId="9" hidden="1"/>
    <cellStyle name="Followed Hyperlink" xfId="6833" builtinId="9" hidden="1"/>
    <cellStyle name="Followed Hyperlink" xfId="6829" builtinId="9" hidden="1"/>
    <cellStyle name="Followed Hyperlink" xfId="6825" builtinId="9" hidden="1"/>
    <cellStyle name="Followed Hyperlink" xfId="6821" builtinId="9" hidden="1"/>
    <cellStyle name="Followed Hyperlink" xfId="6817" builtinId="9" hidden="1"/>
    <cellStyle name="Followed Hyperlink" xfId="6808" builtinId="9" hidden="1"/>
    <cellStyle name="Followed Hyperlink" xfId="6811" builtinId="9" hidden="1"/>
    <cellStyle name="Followed Hyperlink" xfId="6795" builtinId="9" hidden="1"/>
    <cellStyle name="Followed Hyperlink" xfId="6787" builtinId="9" hidden="1"/>
    <cellStyle name="Followed Hyperlink" xfId="6779" builtinId="9" hidden="1"/>
    <cellStyle name="Followed Hyperlink" xfId="6769" builtinId="9" hidden="1"/>
    <cellStyle name="Followed Hyperlink" xfId="6761" builtinId="9" hidden="1"/>
    <cellStyle name="Followed Hyperlink" xfId="6753" builtinId="9" hidden="1"/>
    <cellStyle name="Followed Hyperlink" xfId="6745" builtinId="9" hidden="1"/>
    <cellStyle name="Followed Hyperlink" xfId="6737" builtinId="9" hidden="1"/>
    <cellStyle name="Followed Hyperlink" xfId="6732" builtinId="9" hidden="1"/>
    <cellStyle name="Followed Hyperlink" xfId="6750" builtinId="9" hidden="1"/>
    <cellStyle name="Followed Hyperlink" xfId="6766" builtinId="9" hidden="1"/>
    <cellStyle name="Followed Hyperlink" xfId="6728" builtinId="9" hidden="1"/>
    <cellStyle name="Followed Hyperlink" xfId="6720" builtinId="9" hidden="1"/>
    <cellStyle name="Followed Hyperlink" xfId="6712" builtinId="9" hidden="1"/>
    <cellStyle name="Followed Hyperlink" xfId="6707" builtinId="9" hidden="1"/>
    <cellStyle name="Followed Hyperlink" xfId="6703" builtinId="9" hidden="1"/>
    <cellStyle name="Followed Hyperlink" xfId="6699" builtinId="9" hidden="1"/>
    <cellStyle name="Followed Hyperlink" xfId="6695" builtinId="9" hidden="1"/>
    <cellStyle name="Followed Hyperlink" xfId="6691" builtinId="9" hidden="1"/>
    <cellStyle name="Followed Hyperlink" xfId="6682" builtinId="9" hidden="1"/>
    <cellStyle name="Followed Hyperlink" xfId="6685" builtinId="9" hidden="1"/>
    <cellStyle name="Followed Hyperlink" xfId="6669" builtinId="9" hidden="1"/>
    <cellStyle name="Followed Hyperlink" xfId="6661" builtinId="9" hidden="1"/>
    <cellStyle name="Followed Hyperlink" xfId="6653" builtinId="9" hidden="1"/>
    <cellStyle name="Followed Hyperlink" xfId="6643" builtinId="9" hidden="1"/>
    <cellStyle name="Followed Hyperlink" xfId="6635" builtinId="9" hidden="1"/>
    <cellStyle name="Followed Hyperlink" xfId="6627" builtinId="9" hidden="1"/>
    <cellStyle name="Followed Hyperlink" xfId="6619" builtinId="9" hidden="1"/>
    <cellStyle name="Followed Hyperlink" xfId="6611" builtinId="9" hidden="1"/>
    <cellStyle name="Followed Hyperlink" xfId="6606" builtinId="9" hidden="1"/>
    <cellStyle name="Followed Hyperlink" xfId="6624" builtinId="9" hidden="1"/>
    <cellStyle name="Followed Hyperlink" xfId="6640" builtinId="9" hidden="1"/>
    <cellStyle name="Followed Hyperlink" xfId="6602" builtinId="9" hidden="1"/>
    <cellStyle name="Followed Hyperlink" xfId="6594" builtinId="9" hidden="1"/>
    <cellStyle name="Followed Hyperlink" xfId="6586" builtinId="9" hidden="1"/>
    <cellStyle name="Followed Hyperlink" xfId="6581" builtinId="9" hidden="1"/>
    <cellStyle name="Followed Hyperlink" xfId="6577" builtinId="9" hidden="1"/>
    <cellStyle name="Followed Hyperlink" xfId="6573" builtinId="9" hidden="1"/>
    <cellStyle name="Followed Hyperlink" xfId="6569" builtinId="9" hidden="1"/>
    <cellStyle name="Followed Hyperlink" xfId="6565" builtinId="9" hidden="1"/>
    <cellStyle name="Followed Hyperlink" xfId="6556" builtinId="9" hidden="1"/>
    <cellStyle name="Followed Hyperlink" xfId="6559" builtinId="9" hidden="1"/>
    <cellStyle name="Followed Hyperlink" xfId="6543" builtinId="9" hidden="1"/>
    <cellStyle name="Followed Hyperlink" xfId="6535" builtinId="9" hidden="1"/>
    <cellStyle name="Followed Hyperlink" xfId="6527" builtinId="9" hidden="1"/>
    <cellStyle name="Followed Hyperlink" xfId="6517" builtinId="9" hidden="1"/>
    <cellStyle name="Followed Hyperlink" xfId="6509" builtinId="9" hidden="1"/>
    <cellStyle name="Followed Hyperlink" xfId="6501" builtinId="9" hidden="1"/>
    <cellStyle name="Followed Hyperlink" xfId="6493" builtinId="9" hidden="1"/>
    <cellStyle name="Followed Hyperlink" xfId="6485" builtinId="9" hidden="1"/>
    <cellStyle name="Followed Hyperlink" xfId="6480" builtinId="9" hidden="1"/>
    <cellStyle name="Followed Hyperlink" xfId="6498" builtinId="9" hidden="1"/>
    <cellStyle name="Followed Hyperlink" xfId="6514" builtinId="9" hidden="1"/>
    <cellStyle name="Followed Hyperlink" xfId="6476" builtinId="9" hidden="1"/>
    <cellStyle name="Followed Hyperlink" xfId="6468" builtinId="9" hidden="1"/>
    <cellStyle name="Followed Hyperlink" xfId="6460" builtinId="9" hidden="1"/>
    <cellStyle name="Followed Hyperlink" xfId="6455" builtinId="9" hidden="1"/>
    <cellStyle name="Followed Hyperlink" xfId="6451" builtinId="9" hidden="1"/>
    <cellStyle name="Followed Hyperlink" xfId="6447" builtinId="9" hidden="1"/>
    <cellStyle name="Followed Hyperlink" xfId="6443" builtinId="9" hidden="1"/>
    <cellStyle name="Followed Hyperlink" xfId="6439" builtinId="9" hidden="1"/>
    <cellStyle name="Followed Hyperlink" xfId="6430" builtinId="9" hidden="1"/>
    <cellStyle name="Followed Hyperlink" xfId="6433" builtinId="9" hidden="1"/>
    <cellStyle name="Followed Hyperlink" xfId="6417" builtinId="9" hidden="1"/>
    <cellStyle name="Followed Hyperlink" xfId="6409" builtinId="9" hidden="1"/>
    <cellStyle name="Followed Hyperlink" xfId="6401" builtinId="9" hidden="1"/>
    <cellStyle name="Followed Hyperlink" xfId="6391" builtinId="9" hidden="1"/>
    <cellStyle name="Followed Hyperlink" xfId="6383" builtinId="9" hidden="1"/>
    <cellStyle name="Followed Hyperlink" xfId="6375" builtinId="9" hidden="1"/>
    <cellStyle name="Followed Hyperlink" xfId="6367" builtinId="9" hidden="1"/>
    <cellStyle name="Followed Hyperlink" xfId="6359" builtinId="9" hidden="1"/>
    <cellStyle name="Followed Hyperlink" xfId="6354" builtinId="9" hidden="1"/>
    <cellStyle name="Followed Hyperlink" xfId="6372" builtinId="9" hidden="1"/>
    <cellStyle name="Followed Hyperlink" xfId="6388" builtinId="9" hidden="1"/>
    <cellStyle name="Followed Hyperlink" xfId="6350" builtinId="9" hidden="1"/>
    <cellStyle name="Followed Hyperlink" xfId="6342" builtinId="9" hidden="1"/>
    <cellStyle name="Followed Hyperlink" xfId="6334" builtinId="9" hidden="1"/>
    <cellStyle name="Followed Hyperlink" xfId="6329" builtinId="9" hidden="1"/>
    <cellStyle name="Followed Hyperlink" xfId="6325" builtinId="9" hidden="1"/>
    <cellStyle name="Followed Hyperlink" xfId="6321" builtinId="9" hidden="1"/>
    <cellStyle name="Followed Hyperlink" xfId="6317" builtinId="9" hidden="1"/>
    <cellStyle name="Followed Hyperlink" xfId="6313" builtinId="9" hidden="1"/>
    <cellStyle name="Followed Hyperlink" xfId="6304" builtinId="9" hidden="1"/>
    <cellStyle name="Followed Hyperlink" xfId="6307" builtinId="9" hidden="1"/>
    <cellStyle name="Followed Hyperlink" xfId="6291" builtinId="9" hidden="1"/>
    <cellStyle name="Followed Hyperlink" xfId="6283" builtinId="9" hidden="1"/>
    <cellStyle name="Followed Hyperlink" xfId="6275" builtinId="9" hidden="1"/>
    <cellStyle name="Followed Hyperlink" xfId="6265" builtinId="9" hidden="1"/>
    <cellStyle name="Followed Hyperlink" xfId="6257" builtinId="9" hidden="1"/>
    <cellStyle name="Followed Hyperlink" xfId="6249" builtinId="9" hidden="1"/>
    <cellStyle name="Followed Hyperlink" xfId="6241" builtinId="9" hidden="1"/>
    <cellStyle name="Followed Hyperlink" xfId="6233" builtinId="9" hidden="1"/>
    <cellStyle name="Followed Hyperlink" xfId="6228" builtinId="9" hidden="1"/>
    <cellStyle name="Followed Hyperlink" xfId="6246" builtinId="9" hidden="1"/>
    <cellStyle name="Followed Hyperlink" xfId="6262" builtinId="9" hidden="1"/>
    <cellStyle name="Followed Hyperlink" xfId="6224" builtinId="9" hidden="1"/>
    <cellStyle name="Followed Hyperlink" xfId="6216" builtinId="9" hidden="1"/>
    <cellStyle name="Followed Hyperlink" xfId="6208" builtinId="9" hidden="1"/>
    <cellStyle name="Followed Hyperlink" xfId="6203" builtinId="9" hidden="1"/>
    <cellStyle name="Followed Hyperlink" xfId="6199" builtinId="9" hidden="1"/>
    <cellStyle name="Followed Hyperlink" xfId="6195" builtinId="9" hidden="1"/>
    <cellStyle name="Followed Hyperlink" xfId="6191" builtinId="9" hidden="1"/>
    <cellStyle name="Followed Hyperlink" xfId="6187" builtinId="9" hidden="1"/>
    <cellStyle name="Followed Hyperlink" xfId="6178" builtinId="9" hidden="1"/>
    <cellStyle name="Followed Hyperlink" xfId="6181" builtinId="9" hidden="1"/>
    <cellStyle name="Followed Hyperlink" xfId="6165" builtinId="9" hidden="1"/>
    <cellStyle name="Followed Hyperlink" xfId="6157" builtinId="9" hidden="1"/>
    <cellStyle name="Followed Hyperlink" xfId="6149" builtinId="9" hidden="1"/>
    <cellStyle name="Followed Hyperlink" xfId="6139" builtinId="9" hidden="1"/>
    <cellStyle name="Followed Hyperlink" xfId="6131" builtinId="9" hidden="1"/>
    <cellStyle name="Followed Hyperlink" xfId="6123" builtinId="9" hidden="1"/>
    <cellStyle name="Followed Hyperlink" xfId="6115" builtinId="9" hidden="1"/>
    <cellStyle name="Followed Hyperlink" xfId="6107" builtinId="9" hidden="1"/>
    <cellStyle name="Followed Hyperlink" xfId="6102" builtinId="9" hidden="1"/>
    <cellStyle name="Followed Hyperlink" xfId="6120" builtinId="9" hidden="1"/>
    <cellStyle name="Followed Hyperlink" xfId="6136" builtinId="9" hidden="1"/>
    <cellStyle name="Followed Hyperlink" xfId="6098" builtinId="9" hidden="1"/>
    <cellStyle name="Followed Hyperlink" xfId="6090" builtinId="9" hidden="1"/>
    <cellStyle name="Followed Hyperlink" xfId="6082" builtinId="9" hidden="1"/>
    <cellStyle name="Followed Hyperlink" xfId="6077" builtinId="9" hidden="1"/>
    <cellStyle name="Followed Hyperlink" xfId="6073" builtinId="9" hidden="1"/>
    <cellStyle name="Followed Hyperlink" xfId="6069" builtinId="9" hidden="1"/>
    <cellStyle name="Followed Hyperlink" xfId="6065" builtinId="9" hidden="1"/>
    <cellStyle name="Followed Hyperlink" xfId="6061" builtinId="9" hidden="1"/>
    <cellStyle name="Followed Hyperlink" xfId="6052" builtinId="9" hidden="1"/>
    <cellStyle name="Followed Hyperlink" xfId="6055" builtinId="9" hidden="1"/>
    <cellStyle name="Followed Hyperlink" xfId="6039" builtinId="9" hidden="1"/>
    <cellStyle name="Followed Hyperlink" xfId="6031" builtinId="9" hidden="1"/>
    <cellStyle name="Followed Hyperlink" xfId="6023" builtinId="9" hidden="1"/>
    <cellStyle name="Followed Hyperlink" xfId="6013" builtinId="9" hidden="1"/>
    <cellStyle name="Followed Hyperlink" xfId="6005" builtinId="9" hidden="1"/>
    <cellStyle name="Followed Hyperlink" xfId="5997" builtinId="9" hidden="1"/>
    <cellStyle name="Followed Hyperlink" xfId="5989" builtinId="9" hidden="1"/>
    <cellStyle name="Followed Hyperlink" xfId="5981" builtinId="9" hidden="1"/>
    <cellStyle name="Followed Hyperlink" xfId="5976" builtinId="9" hidden="1"/>
    <cellStyle name="Followed Hyperlink" xfId="5994" builtinId="9" hidden="1"/>
    <cellStyle name="Followed Hyperlink" xfId="6010" builtinId="9" hidden="1"/>
    <cellStyle name="Followed Hyperlink" xfId="5972" builtinId="9" hidden="1"/>
    <cellStyle name="Followed Hyperlink" xfId="5964" builtinId="9" hidden="1"/>
    <cellStyle name="Followed Hyperlink" xfId="5956" builtinId="9" hidden="1"/>
    <cellStyle name="Followed Hyperlink" xfId="5951" builtinId="9" hidden="1"/>
    <cellStyle name="Followed Hyperlink" xfId="5947" builtinId="9" hidden="1"/>
    <cellStyle name="Followed Hyperlink" xfId="5943" builtinId="9" hidden="1"/>
    <cellStyle name="Followed Hyperlink" xfId="5939" builtinId="9" hidden="1"/>
    <cellStyle name="Followed Hyperlink" xfId="5935" builtinId="9" hidden="1"/>
    <cellStyle name="Followed Hyperlink" xfId="5926" builtinId="9" hidden="1"/>
    <cellStyle name="Followed Hyperlink" xfId="5929" builtinId="9" hidden="1"/>
    <cellStyle name="Followed Hyperlink" xfId="5913" builtinId="9" hidden="1"/>
    <cellStyle name="Followed Hyperlink" xfId="5905" builtinId="9" hidden="1"/>
    <cellStyle name="Followed Hyperlink" xfId="5897" builtinId="9" hidden="1"/>
    <cellStyle name="Followed Hyperlink" xfId="5887" builtinId="9" hidden="1"/>
    <cellStyle name="Followed Hyperlink" xfId="5879" builtinId="9" hidden="1"/>
    <cellStyle name="Followed Hyperlink" xfId="5871" builtinId="9" hidden="1"/>
    <cellStyle name="Followed Hyperlink" xfId="5863" builtinId="9" hidden="1"/>
    <cellStyle name="Followed Hyperlink" xfId="5855" builtinId="9" hidden="1"/>
    <cellStyle name="Followed Hyperlink" xfId="5850" builtinId="9" hidden="1"/>
    <cellStyle name="Followed Hyperlink" xfId="5868" builtinId="9" hidden="1"/>
    <cellStyle name="Followed Hyperlink" xfId="5884" builtinId="9" hidden="1"/>
    <cellStyle name="Followed Hyperlink" xfId="5846" builtinId="9" hidden="1"/>
    <cellStyle name="Followed Hyperlink" xfId="5838" builtinId="9" hidden="1"/>
    <cellStyle name="Followed Hyperlink" xfId="5830" builtinId="9" hidden="1"/>
    <cellStyle name="Followed Hyperlink" xfId="5825" builtinId="9" hidden="1"/>
    <cellStyle name="Followed Hyperlink" xfId="5821" builtinId="9" hidden="1"/>
    <cellStyle name="Followed Hyperlink" xfId="5817" builtinId="9" hidden="1"/>
    <cellStyle name="Followed Hyperlink" xfId="5813" builtinId="9" hidden="1"/>
    <cellStyle name="Followed Hyperlink" xfId="5809" builtinId="9" hidden="1"/>
    <cellStyle name="Followed Hyperlink" xfId="5800" builtinId="9" hidden="1"/>
    <cellStyle name="Followed Hyperlink" xfId="5803" builtinId="9" hidden="1"/>
    <cellStyle name="Followed Hyperlink" xfId="5787" builtinId="9" hidden="1"/>
    <cellStyle name="Followed Hyperlink" xfId="5779" builtinId="9" hidden="1"/>
    <cellStyle name="Followed Hyperlink" xfId="5771" builtinId="9" hidden="1"/>
    <cellStyle name="Followed Hyperlink" xfId="5761" builtinId="9" hidden="1"/>
    <cellStyle name="Followed Hyperlink" xfId="5753" builtinId="9" hidden="1"/>
    <cellStyle name="Followed Hyperlink" xfId="5745" builtinId="9" hidden="1"/>
    <cellStyle name="Followed Hyperlink" xfId="5737" builtinId="9" hidden="1"/>
    <cellStyle name="Followed Hyperlink" xfId="5729" builtinId="9" hidden="1"/>
    <cellStyle name="Followed Hyperlink" xfId="5724" builtinId="9" hidden="1"/>
    <cellStyle name="Followed Hyperlink" xfId="5742" builtinId="9" hidden="1"/>
    <cellStyle name="Followed Hyperlink" xfId="5758" builtinId="9" hidden="1"/>
    <cellStyle name="Followed Hyperlink" xfId="5720" builtinId="9" hidden="1"/>
    <cellStyle name="Followed Hyperlink" xfId="5712" builtinId="9" hidden="1"/>
    <cellStyle name="Followed Hyperlink" xfId="5704" builtinId="9" hidden="1"/>
    <cellStyle name="Followed Hyperlink" xfId="5699" builtinId="9" hidden="1"/>
    <cellStyle name="Followed Hyperlink" xfId="5695" builtinId="9" hidden="1"/>
    <cellStyle name="Followed Hyperlink" xfId="5691" builtinId="9" hidden="1"/>
    <cellStyle name="Followed Hyperlink" xfId="5687" builtinId="9" hidden="1"/>
    <cellStyle name="Followed Hyperlink" xfId="5683" builtinId="9" hidden="1"/>
    <cellStyle name="Followed Hyperlink" xfId="5674" builtinId="9" hidden="1"/>
    <cellStyle name="Followed Hyperlink" xfId="5677" builtinId="9" hidden="1"/>
    <cellStyle name="Followed Hyperlink" xfId="5661" builtinId="9" hidden="1"/>
    <cellStyle name="Followed Hyperlink" xfId="5653" builtinId="9" hidden="1"/>
    <cellStyle name="Followed Hyperlink" xfId="5645" builtinId="9" hidden="1"/>
    <cellStyle name="Followed Hyperlink" xfId="5635" builtinId="9" hidden="1"/>
    <cellStyle name="Followed Hyperlink" xfId="5627" builtinId="9" hidden="1"/>
    <cellStyle name="Followed Hyperlink" xfId="5619" builtinId="9" hidden="1"/>
    <cellStyle name="Followed Hyperlink" xfId="5611" builtinId="9" hidden="1"/>
    <cellStyle name="Followed Hyperlink" xfId="5603" builtinId="9" hidden="1"/>
    <cellStyle name="Followed Hyperlink" xfId="5598" builtinId="9" hidden="1"/>
    <cellStyle name="Followed Hyperlink" xfId="5616" builtinId="9" hidden="1"/>
    <cellStyle name="Followed Hyperlink" xfId="5632" builtinId="9" hidden="1"/>
    <cellStyle name="Followed Hyperlink" xfId="5594" builtinId="9" hidden="1"/>
    <cellStyle name="Followed Hyperlink" xfId="5586" builtinId="9" hidden="1"/>
    <cellStyle name="Followed Hyperlink" xfId="5578" builtinId="9" hidden="1"/>
    <cellStyle name="Followed Hyperlink" xfId="5573" builtinId="9" hidden="1"/>
    <cellStyle name="Followed Hyperlink" xfId="5569" builtinId="9" hidden="1"/>
    <cellStyle name="Followed Hyperlink" xfId="5565" builtinId="9" hidden="1"/>
    <cellStyle name="Followed Hyperlink" xfId="5561" builtinId="9" hidden="1"/>
    <cellStyle name="Followed Hyperlink" xfId="5557" builtinId="9" hidden="1"/>
    <cellStyle name="Followed Hyperlink" xfId="5548" builtinId="9" hidden="1"/>
    <cellStyle name="Followed Hyperlink" xfId="5551" builtinId="9" hidden="1"/>
    <cellStyle name="Followed Hyperlink" xfId="5535" builtinId="9" hidden="1"/>
    <cellStyle name="Followed Hyperlink" xfId="5527" builtinId="9" hidden="1"/>
    <cellStyle name="Followed Hyperlink" xfId="5519" builtinId="9" hidden="1"/>
    <cellStyle name="Followed Hyperlink" xfId="5509" builtinId="9" hidden="1"/>
    <cellStyle name="Followed Hyperlink" xfId="5501" builtinId="9" hidden="1"/>
    <cellStyle name="Followed Hyperlink" xfId="5493" builtinId="9" hidden="1"/>
    <cellStyle name="Followed Hyperlink" xfId="5485" builtinId="9" hidden="1"/>
    <cellStyle name="Followed Hyperlink" xfId="5477" builtinId="9" hidden="1"/>
    <cellStyle name="Followed Hyperlink" xfId="5472" builtinId="9" hidden="1"/>
    <cellStyle name="Followed Hyperlink" xfId="5490" builtinId="9" hidden="1"/>
    <cellStyle name="Followed Hyperlink" xfId="5506" builtinId="9" hidden="1"/>
    <cellStyle name="Followed Hyperlink" xfId="5468" builtinId="9" hidden="1"/>
    <cellStyle name="Followed Hyperlink" xfId="5460" builtinId="9" hidden="1"/>
    <cellStyle name="Followed Hyperlink" xfId="5452" builtinId="9" hidden="1"/>
    <cellStyle name="Followed Hyperlink" xfId="5447" builtinId="9" hidden="1"/>
    <cellStyle name="Followed Hyperlink" xfId="5443" builtinId="9" hidden="1"/>
    <cellStyle name="Followed Hyperlink" xfId="5439" builtinId="9" hidden="1"/>
    <cellStyle name="Followed Hyperlink" xfId="5435" builtinId="9" hidden="1"/>
    <cellStyle name="Followed Hyperlink" xfId="5431" builtinId="9" hidden="1"/>
    <cellStyle name="Followed Hyperlink" xfId="5422" builtinId="9" hidden="1"/>
    <cellStyle name="Followed Hyperlink" xfId="5425" builtinId="9" hidden="1"/>
    <cellStyle name="Followed Hyperlink" xfId="5409" builtinId="9" hidden="1"/>
    <cellStyle name="Followed Hyperlink" xfId="5401" builtinId="9" hidden="1"/>
    <cellStyle name="Followed Hyperlink" xfId="5393" builtinId="9" hidden="1"/>
    <cellStyle name="Followed Hyperlink" xfId="5383" builtinId="9" hidden="1"/>
    <cellStyle name="Followed Hyperlink" xfId="5375" builtinId="9" hidden="1"/>
    <cellStyle name="Followed Hyperlink" xfId="5367" builtinId="9" hidden="1"/>
    <cellStyle name="Followed Hyperlink" xfId="5359" builtinId="9" hidden="1"/>
    <cellStyle name="Followed Hyperlink" xfId="5351" builtinId="9" hidden="1"/>
    <cellStyle name="Followed Hyperlink" xfId="5346" builtinId="9" hidden="1"/>
    <cellStyle name="Followed Hyperlink" xfId="5364" builtinId="9" hidden="1"/>
    <cellStyle name="Followed Hyperlink" xfId="5380" builtinId="9" hidden="1"/>
    <cellStyle name="Followed Hyperlink" xfId="5342" builtinId="9" hidden="1"/>
    <cellStyle name="Followed Hyperlink" xfId="5334" builtinId="9" hidden="1"/>
    <cellStyle name="Followed Hyperlink" xfId="5326" builtinId="9" hidden="1"/>
    <cellStyle name="Followed Hyperlink" xfId="5321" builtinId="9" hidden="1"/>
    <cellStyle name="Followed Hyperlink" xfId="5317" builtinId="9" hidden="1"/>
    <cellStyle name="Followed Hyperlink" xfId="5313" builtinId="9" hidden="1"/>
    <cellStyle name="Followed Hyperlink" xfId="5309" builtinId="9" hidden="1"/>
    <cellStyle name="Followed Hyperlink" xfId="5305" builtinId="9" hidden="1"/>
    <cellStyle name="Followed Hyperlink" xfId="5296" builtinId="9" hidden="1"/>
    <cellStyle name="Followed Hyperlink" xfId="5299" builtinId="9" hidden="1"/>
    <cellStyle name="Followed Hyperlink" xfId="5283" builtinId="9" hidden="1"/>
    <cellStyle name="Followed Hyperlink" xfId="5275" builtinId="9" hidden="1"/>
    <cellStyle name="Followed Hyperlink" xfId="5267" builtinId="9" hidden="1"/>
    <cellStyle name="Followed Hyperlink" xfId="5257" builtinId="9" hidden="1"/>
    <cellStyle name="Followed Hyperlink" xfId="5249" builtinId="9" hidden="1"/>
    <cellStyle name="Followed Hyperlink" xfId="5241" builtinId="9" hidden="1"/>
    <cellStyle name="Followed Hyperlink" xfId="5233" builtinId="9" hidden="1"/>
    <cellStyle name="Followed Hyperlink" xfId="5225" builtinId="9" hidden="1"/>
    <cellStyle name="Followed Hyperlink" xfId="5220" builtinId="9" hidden="1"/>
    <cellStyle name="Followed Hyperlink" xfId="5238" builtinId="9" hidden="1"/>
    <cellStyle name="Followed Hyperlink" xfId="5254" builtinId="9" hidden="1"/>
    <cellStyle name="Followed Hyperlink" xfId="5216" builtinId="9" hidden="1"/>
    <cellStyle name="Followed Hyperlink" xfId="5208" builtinId="9" hidden="1"/>
    <cellStyle name="Followed Hyperlink" xfId="5200" builtinId="9" hidden="1"/>
    <cellStyle name="Followed Hyperlink" xfId="5195" builtinId="9" hidden="1"/>
    <cellStyle name="Followed Hyperlink" xfId="5191" builtinId="9" hidden="1"/>
    <cellStyle name="Followed Hyperlink" xfId="5187" builtinId="9" hidden="1"/>
    <cellStyle name="Followed Hyperlink" xfId="5183" builtinId="9" hidden="1"/>
    <cellStyle name="Followed Hyperlink" xfId="5179" builtinId="9" hidden="1"/>
    <cellStyle name="Followed Hyperlink" xfId="5170" builtinId="9" hidden="1"/>
    <cellStyle name="Followed Hyperlink" xfId="5173" builtinId="9" hidden="1"/>
    <cellStyle name="Followed Hyperlink" xfId="5157" builtinId="9" hidden="1"/>
    <cellStyle name="Followed Hyperlink" xfId="5149" builtinId="9" hidden="1"/>
    <cellStyle name="Followed Hyperlink" xfId="5141" builtinId="9" hidden="1"/>
    <cellStyle name="Followed Hyperlink" xfId="5131" builtinId="9" hidden="1"/>
    <cellStyle name="Followed Hyperlink" xfId="5123" builtinId="9" hidden="1"/>
    <cellStyle name="Followed Hyperlink" xfId="5115" builtinId="9" hidden="1"/>
    <cellStyle name="Followed Hyperlink" xfId="5107" builtinId="9" hidden="1"/>
    <cellStyle name="Followed Hyperlink" xfId="5099" builtinId="9" hidden="1"/>
    <cellStyle name="Followed Hyperlink" xfId="5094" builtinId="9" hidden="1"/>
    <cellStyle name="Followed Hyperlink" xfId="5112" builtinId="9" hidden="1"/>
    <cellStyle name="Followed Hyperlink" xfId="5128" builtinId="9" hidden="1"/>
    <cellStyle name="Followed Hyperlink" xfId="5090" builtinId="9" hidden="1"/>
    <cellStyle name="Followed Hyperlink" xfId="5082" builtinId="9" hidden="1"/>
    <cellStyle name="Followed Hyperlink" xfId="5074" builtinId="9" hidden="1"/>
    <cellStyle name="Followed Hyperlink" xfId="5069" builtinId="9" hidden="1"/>
    <cellStyle name="Followed Hyperlink" xfId="5065" builtinId="9" hidden="1"/>
    <cellStyle name="Followed Hyperlink" xfId="5061" builtinId="9" hidden="1"/>
    <cellStyle name="Followed Hyperlink" xfId="5057" builtinId="9" hidden="1"/>
    <cellStyle name="Followed Hyperlink" xfId="5053" builtinId="9" hidden="1"/>
    <cellStyle name="Followed Hyperlink" xfId="5044" builtinId="9" hidden="1"/>
    <cellStyle name="Followed Hyperlink" xfId="5047" builtinId="9" hidden="1"/>
    <cellStyle name="Followed Hyperlink" xfId="5031" builtinId="9" hidden="1"/>
    <cellStyle name="Followed Hyperlink" xfId="5023" builtinId="9" hidden="1"/>
    <cellStyle name="Followed Hyperlink" xfId="5015" builtinId="9" hidden="1"/>
    <cellStyle name="Followed Hyperlink" xfId="5005" builtinId="9" hidden="1"/>
    <cellStyle name="Followed Hyperlink" xfId="4997" builtinId="9" hidden="1"/>
    <cellStyle name="Followed Hyperlink" xfId="4989" builtinId="9" hidden="1"/>
    <cellStyle name="Followed Hyperlink" xfId="4981" builtinId="9" hidden="1"/>
    <cellStyle name="Followed Hyperlink" xfId="4973" builtinId="9" hidden="1"/>
    <cellStyle name="Followed Hyperlink" xfId="4968" builtinId="9" hidden="1"/>
    <cellStyle name="Followed Hyperlink" xfId="4986" builtinId="9" hidden="1"/>
    <cellStyle name="Followed Hyperlink" xfId="5002" builtinId="9" hidden="1"/>
    <cellStyle name="Followed Hyperlink" xfId="4964" builtinId="9" hidden="1"/>
    <cellStyle name="Followed Hyperlink" xfId="4956" builtinId="9" hidden="1"/>
    <cellStyle name="Followed Hyperlink" xfId="4948" builtinId="9" hidden="1"/>
    <cellStyle name="Followed Hyperlink" xfId="4943" builtinId="9" hidden="1"/>
    <cellStyle name="Followed Hyperlink" xfId="4939" builtinId="9" hidden="1"/>
    <cellStyle name="Followed Hyperlink" xfId="4935" builtinId="9" hidden="1"/>
    <cellStyle name="Followed Hyperlink" xfId="4931" builtinId="9" hidden="1"/>
    <cellStyle name="Followed Hyperlink" xfId="4927" builtinId="9" hidden="1"/>
    <cellStyle name="Followed Hyperlink" xfId="4918" builtinId="9" hidden="1"/>
    <cellStyle name="Followed Hyperlink" xfId="4921" builtinId="9" hidden="1"/>
    <cellStyle name="Followed Hyperlink" xfId="4905" builtinId="9" hidden="1"/>
    <cellStyle name="Followed Hyperlink" xfId="4897" builtinId="9" hidden="1"/>
    <cellStyle name="Followed Hyperlink" xfId="4889" builtinId="9" hidden="1"/>
    <cellStyle name="Followed Hyperlink" xfId="4879" builtinId="9" hidden="1"/>
    <cellStyle name="Followed Hyperlink" xfId="4871" builtinId="9" hidden="1"/>
    <cellStyle name="Followed Hyperlink" xfId="4863" builtinId="9" hidden="1"/>
    <cellStyle name="Followed Hyperlink" xfId="4855" builtinId="9" hidden="1"/>
    <cellStyle name="Followed Hyperlink" xfId="4847" builtinId="9" hidden="1"/>
    <cellStyle name="Followed Hyperlink" xfId="4842" builtinId="9" hidden="1"/>
    <cellStyle name="Followed Hyperlink" xfId="4860" builtinId="9" hidden="1"/>
    <cellStyle name="Followed Hyperlink" xfId="4876" builtinId="9" hidden="1"/>
    <cellStyle name="Followed Hyperlink" xfId="4838" builtinId="9" hidden="1"/>
    <cellStyle name="Followed Hyperlink" xfId="4830" builtinId="9" hidden="1"/>
    <cellStyle name="Followed Hyperlink" xfId="4822" builtinId="9" hidden="1"/>
    <cellStyle name="Followed Hyperlink" xfId="4817" builtinId="9" hidden="1"/>
    <cellStyle name="Followed Hyperlink" xfId="4813" builtinId="9" hidden="1"/>
    <cellStyle name="Followed Hyperlink" xfId="4809" builtinId="9" hidden="1"/>
    <cellStyle name="Followed Hyperlink" xfId="4805" builtinId="9" hidden="1"/>
    <cellStyle name="Followed Hyperlink" xfId="4801" builtinId="9" hidden="1"/>
    <cellStyle name="Followed Hyperlink" xfId="4792" builtinId="9" hidden="1"/>
    <cellStyle name="Followed Hyperlink" xfId="4795" builtinId="9" hidden="1"/>
    <cellStyle name="Followed Hyperlink" xfId="4779" builtinId="9" hidden="1"/>
    <cellStyle name="Followed Hyperlink" xfId="4771" builtinId="9" hidden="1"/>
    <cellStyle name="Followed Hyperlink" xfId="4763" builtinId="9" hidden="1"/>
    <cellStyle name="Followed Hyperlink" xfId="4753" builtinId="9" hidden="1"/>
    <cellStyle name="Followed Hyperlink" xfId="4745" builtinId="9" hidden="1"/>
    <cellStyle name="Followed Hyperlink" xfId="4737" builtinId="9" hidden="1"/>
    <cellStyle name="Followed Hyperlink" xfId="4729" builtinId="9" hidden="1"/>
    <cellStyle name="Followed Hyperlink" xfId="4721" builtinId="9" hidden="1"/>
    <cellStyle name="Followed Hyperlink" xfId="4716" builtinId="9" hidden="1"/>
    <cellStyle name="Followed Hyperlink" xfId="4734" builtinId="9" hidden="1"/>
    <cellStyle name="Followed Hyperlink" xfId="4750" builtinId="9" hidden="1"/>
    <cellStyle name="Followed Hyperlink" xfId="4712" builtinId="9" hidden="1"/>
    <cellStyle name="Followed Hyperlink" xfId="4704" builtinId="9" hidden="1"/>
    <cellStyle name="Followed Hyperlink" xfId="4696" builtinId="9" hidden="1"/>
    <cellStyle name="Followed Hyperlink" xfId="4691" builtinId="9" hidden="1"/>
    <cellStyle name="Followed Hyperlink" xfId="4687" builtinId="9" hidden="1"/>
    <cellStyle name="Followed Hyperlink" xfId="4683" builtinId="9" hidden="1"/>
    <cellStyle name="Followed Hyperlink" xfId="4679" builtinId="9" hidden="1"/>
    <cellStyle name="Followed Hyperlink" xfId="4675" builtinId="9" hidden="1"/>
    <cellStyle name="Followed Hyperlink" xfId="4666" builtinId="9" hidden="1"/>
    <cellStyle name="Followed Hyperlink" xfId="4669" builtinId="9" hidden="1"/>
    <cellStyle name="Followed Hyperlink" xfId="4653" builtinId="9" hidden="1"/>
    <cellStyle name="Followed Hyperlink" xfId="4645" builtinId="9" hidden="1"/>
    <cellStyle name="Followed Hyperlink" xfId="4637" builtinId="9" hidden="1"/>
    <cellStyle name="Followed Hyperlink" xfId="4627" builtinId="9" hidden="1"/>
    <cellStyle name="Followed Hyperlink" xfId="4619" builtinId="9" hidden="1"/>
    <cellStyle name="Followed Hyperlink" xfId="4611" builtinId="9" hidden="1"/>
    <cellStyle name="Followed Hyperlink" xfId="4603" builtinId="9" hidden="1"/>
    <cellStyle name="Followed Hyperlink" xfId="4595" builtinId="9" hidden="1"/>
    <cellStyle name="Followed Hyperlink" xfId="4590" builtinId="9" hidden="1"/>
    <cellStyle name="Followed Hyperlink" xfId="4608" builtinId="9" hidden="1"/>
    <cellStyle name="Followed Hyperlink" xfId="4624" builtinId="9" hidden="1"/>
    <cellStyle name="Followed Hyperlink" xfId="4586" builtinId="9" hidden="1"/>
    <cellStyle name="Followed Hyperlink" xfId="4578" builtinId="9" hidden="1"/>
    <cellStyle name="Followed Hyperlink" xfId="4570" builtinId="9" hidden="1"/>
    <cellStyle name="Followed Hyperlink" xfId="4565" builtinId="9" hidden="1"/>
    <cellStyle name="Followed Hyperlink" xfId="4561" builtinId="9" hidden="1"/>
    <cellStyle name="Followed Hyperlink" xfId="4557" builtinId="9" hidden="1"/>
    <cellStyle name="Followed Hyperlink" xfId="4553" builtinId="9" hidden="1"/>
    <cellStyle name="Followed Hyperlink" xfId="4549" builtinId="9" hidden="1"/>
    <cellStyle name="Followed Hyperlink" xfId="4540" builtinId="9" hidden="1"/>
    <cellStyle name="Followed Hyperlink" xfId="4543" builtinId="9" hidden="1"/>
    <cellStyle name="Followed Hyperlink" xfId="4527" builtinId="9" hidden="1"/>
    <cellStyle name="Followed Hyperlink" xfId="4519" builtinId="9" hidden="1"/>
    <cellStyle name="Followed Hyperlink" xfId="4511" builtinId="9" hidden="1"/>
    <cellStyle name="Followed Hyperlink" xfId="4501" builtinId="9" hidden="1"/>
    <cellStyle name="Followed Hyperlink" xfId="4493" builtinId="9" hidden="1"/>
    <cellStyle name="Followed Hyperlink" xfId="4485" builtinId="9" hidden="1"/>
    <cellStyle name="Followed Hyperlink" xfId="4477" builtinId="9" hidden="1"/>
    <cellStyle name="Followed Hyperlink" xfId="4469" builtinId="9" hidden="1"/>
    <cellStyle name="Followed Hyperlink" xfId="4464" builtinId="9" hidden="1"/>
    <cellStyle name="Followed Hyperlink" xfId="4482" builtinId="9" hidden="1"/>
    <cellStyle name="Followed Hyperlink" xfId="4498" builtinId="9" hidden="1"/>
    <cellStyle name="Followed Hyperlink" xfId="4460" builtinId="9" hidden="1"/>
    <cellStyle name="Followed Hyperlink" xfId="4452" builtinId="9" hidden="1"/>
    <cellStyle name="Followed Hyperlink" xfId="4444" builtinId="9" hidden="1"/>
    <cellStyle name="Followed Hyperlink" xfId="4439" builtinId="9" hidden="1"/>
    <cellStyle name="Followed Hyperlink" xfId="4435" builtinId="9" hidden="1"/>
    <cellStyle name="Followed Hyperlink" xfId="4431" builtinId="9" hidden="1"/>
    <cellStyle name="Followed Hyperlink" xfId="4427" builtinId="9" hidden="1"/>
    <cellStyle name="Followed Hyperlink" xfId="4423" builtinId="9" hidden="1"/>
    <cellStyle name="Followed Hyperlink" xfId="4414" builtinId="9" hidden="1"/>
    <cellStyle name="Followed Hyperlink" xfId="4417" builtinId="9" hidden="1"/>
    <cellStyle name="Followed Hyperlink" xfId="4401" builtinId="9" hidden="1"/>
    <cellStyle name="Followed Hyperlink" xfId="4393" builtinId="9" hidden="1"/>
    <cellStyle name="Followed Hyperlink" xfId="4385" builtinId="9" hidden="1"/>
    <cellStyle name="Followed Hyperlink" xfId="4375" builtinId="9" hidden="1"/>
    <cellStyle name="Followed Hyperlink" xfId="4367" builtinId="9" hidden="1"/>
    <cellStyle name="Followed Hyperlink" xfId="4359" builtinId="9" hidden="1"/>
    <cellStyle name="Followed Hyperlink" xfId="4351" builtinId="9" hidden="1"/>
    <cellStyle name="Followed Hyperlink" xfId="4343" builtinId="9" hidden="1"/>
    <cellStyle name="Followed Hyperlink" xfId="4338" builtinId="9" hidden="1"/>
    <cellStyle name="Followed Hyperlink" xfId="4356" builtinId="9" hidden="1"/>
    <cellStyle name="Followed Hyperlink" xfId="4372" builtinId="9" hidden="1"/>
    <cellStyle name="Followed Hyperlink" xfId="4334" builtinId="9" hidden="1"/>
    <cellStyle name="Followed Hyperlink" xfId="4326" builtinId="9" hidden="1"/>
    <cellStyle name="Followed Hyperlink" xfId="4318" builtinId="9" hidden="1"/>
    <cellStyle name="Followed Hyperlink" xfId="4313" builtinId="9" hidden="1"/>
    <cellStyle name="Followed Hyperlink" xfId="4309" builtinId="9" hidden="1"/>
    <cellStyle name="Followed Hyperlink" xfId="4305" builtinId="9" hidden="1"/>
    <cellStyle name="Followed Hyperlink" xfId="4301" builtinId="9" hidden="1"/>
    <cellStyle name="Followed Hyperlink" xfId="4297" builtinId="9" hidden="1"/>
    <cellStyle name="Followed Hyperlink" xfId="4288" builtinId="9" hidden="1"/>
    <cellStyle name="Followed Hyperlink" xfId="4291" builtinId="9" hidden="1"/>
    <cellStyle name="Followed Hyperlink" xfId="4275" builtinId="9" hidden="1"/>
    <cellStyle name="Followed Hyperlink" xfId="4267" builtinId="9" hidden="1"/>
    <cellStyle name="Followed Hyperlink" xfId="4259" builtinId="9" hidden="1"/>
    <cellStyle name="Followed Hyperlink" xfId="4249" builtinId="9" hidden="1"/>
    <cellStyle name="Followed Hyperlink" xfId="4241" builtinId="9" hidden="1"/>
    <cellStyle name="Followed Hyperlink" xfId="4233" builtinId="9" hidden="1"/>
    <cellStyle name="Followed Hyperlink" xfId="4225" builtinId="9" hidden="1"/>
    <cellStyle name="Followed Hyperlink" xfId="4217" builtinId="9" hidden="1"/>
    <cellStyle name="Followed Hyperlink" xfId="4212" builtinId="9" hidden="1"/>
    <cellStyle name="Followed Hyperlink" xfId="4230" builtinId="9" hidden="1"/>
    <cellStyle name="Followed Hyperlink" xfId="4246" builtinId="9" hidden="1"/>
    <cellStyle name="Followed Hyperlink" xfId="4208" builtinId="9" hidden="1"/>
    <cellStyle name="Followed Hyperlink" xfId="4200" builtinId="9" hidden="1"/>
    <cellStyle name="Followed Hyperlink" xfId="4192" builtinId="9" hidden="1"/>
    <cellStyle name="Followed Hyperlink" xfId="4187" builtinId="9" hidden="1"/>
    <cellStyle name="Followed Hyperlink" xfId="4183" builtinId="9" hidden="1"/>
    <cellStyle name="Followed Hyperlink" xfId="4179" builtinId="9" hidden="1"/>
    <cellStyle name="Followed Hyperlink" xfId="4175" builtinId="9" hidden="1"/>
    <cellStyle name="Followed Hyperlink" xfId="4171" builtinId="9" hidden="1"/>
    <cellStyle name="Followed Hyperlink" xfId="4162" builtinId="9" hidden="1"/>
    <cellStyle name="Followed Hyperlink" xfId="4165" builtinId="9" hidden="1"/>
    <cellStyle name="Followed Hyperlink" xfId="4149" builtinId="9" hidden="1"/>
    <cellStyle name="Followed Hyperlink" xfId="4141" builtinId="9" hidden="1"/>
    <cellStyle name="Followed Hyperlink" xfId="4133" builtinId="9" hidden="1"/>
    <cellStyle name="Followed Hyperlink" xfId="4123" builtinId="9" hidden="1"/>
    <cellStyle name="Followed Hyperlink" xfId="4115" builtinId="9" hidden="1"/>
    <cellStyle name="Followed Hyperlink" xfId="4107" builtinId="9" hidden="1"/>
    <cellStyle name="Followed Hyperlink" xfId="4099" builtinId="9" hidden="1"/>
    <cellStyle name="Followed Hyperlink" xfId="4091" builtinId="9" hidden="1"/>
    <cellStyle name="Followed Hyperlink" xfId="4086" builtinId="9" hidden="1"/>
    <cellStyle name="Followed Hyperlink" xfId="4104" builtinId="9" hidden="1"/>
    <cellStyle name="Followed Hyperlink" xfId="4120" builtinId="9" hidden="1"/>
    <cellStyle name="Followed Hyperlink" xfId="4082" builtinId="9" hidden="1"/>
    <cellStyle name="Followed Hyperlink" xfId="4074" builtinId="9" hidden="1"/>
    <cellStyle name="Followed Hyperlink" xfId="4066" builtinId="9" hidden="1"/>
    <cellStyle name="Followed Hyperlink" xfId="4061" builtinId="9" hidden="1"/>
    <cellStyle name="Followed Hyperlink" xfId="4057" builtinId="9" hidden="1"/>
    <cellStyle name="Followed Hyperlink" xfId="4053" builtinId="9" hidden="1"/>
    <cellStyle name="Followed Hyperlink" xfId="4049" builtinId="9" hidden="1"/>
    <cellStyle name="Followed Hyperlink" xfId="4045" builtinId="9" hidden="1"/>
    <cellStyle name="Followed Hyperlink" xfId="4036" builtinId="9" hidden="1"/>
    <cellStyle name="Followed Hyperlink" xfId="4039" builtinId="9" hidden="1"/>
    <cellStyle name="Followed Hyperlink" xfId="4023" builtinId="9" hidden="1"/>
    <cellStyle name="Followed Hyperlink" xfId="4015" builtinId="9" hidden="1"/>
    <cellStyle name="Followed Hyperlink" xfId="4007" builtinId="9" hidden="1"/>
    <cellStyle name="Followed Hyperlink" xfId="3997" builtinId="9" hidden="1"/>
    <cellStyle name="Followed Hyperlink" xfId="3989" builtinId="9" hidden="1"/>
    <cellStyle name="Followed Hyperlink" xfId="3981" builtinId="9" hidden="1"/>
    <cellStyle name="Followed Hyperlink" xfId="3973" builtinId="9" hidden="1"/>
    <cellStyle name="Followed Hyperlink" xfId="3965" builtinId="9" hidden="1"/>
    <cellStyle name="Followed Hyperlink" xfId="3960" builtinId="9" hidden="1"/>
    <cellStyle name="Followed Hyperlink" xfId="3978" builtinId="9" hidden="1"/>
    <cellStyle name="Followed Hyperlink" xfId="3994" builtinId="9" hidden="1"/>
    <cellStyle name="Followed Hyperlink" xfId="3956" builtinId="9" hidden="1"/>
    <cellStyle name="Followed Hyperlink" xfId="3948" builtinId="9" hidden="1"/>
    <cellStyle name="Followed Hyperlink" xfId="3940" builtinId="9" hidden="1"/>
    <cellStyle name="Followed Hyperlink" xfId="3935" builtinId="9" hidden="1"/>
    <cellStyle name="Followed Hyperlink" xfId="3931" builtinId="9" hidden="1"/>
    <cellStyle name="Followed Hyperlink" xfId="3927" builtinId="9" hidden="1"/>
    <cellStyle name="Followed Hyperlink" xfId="3923" builtinId="9" hidden="1"/>
    <cellStyle name="Followed Hyperlink" xfId="3919" builtinId="9" hidden="1"/>
    <cellStyle name="Followed Hyperlink" xfId="3910" builtinId="9" hidden="1"/>
    <cellStyle name="Followed Hyperlink" xfId="3913" builtinId="9" hidden="1"/>
    <cellStyle name="Followed Hyperlink" xfId="3897" builtinId="9" hidden="1"/>
    <cellStyle name="Followed Hyperlink" xfId="3889" builtinId="9" hidden="1"/>
    <cellStyle name="Followed Hyperlink" xfId="3881" builtinId="9" hidden="1"/>
    <cellStyle name="Followed Hyperlink" xfId="3871" builtinId="9" hidden="1"/>
    <cellStyle name="Followed Hyperlink" xfId="3863" builtinId="9" hidden="1"/>
    <cellStyle name="Followed Hyperlink" xfId="3855" builtinId="9" hidden="1"/>
    <cellStyle name="Followed Hyperlink" xfId="3847" builtinId="9" hidden="1"/>
    <cellStyle name="Followed Hyperlink" xfId="3839" builtinId="9" hidden="1"/>
    <cellStyle name="Followed Hyperlink" xfId="3834" builtinId="9" hidden="1"/>
    <cellStyle name="Followed Hyperlink" xfId="3852" builtinId="9" hidden="1"/>
    <cellStyle name="Followed Hyperlink" xfId="3868" builtinId="9" hidden="1"/>
    <cellStyle name="Followed Hyperlink" xfId="3830" builtinId="9" hidden="1"/>
    <cellStyle name="Followed Hyperlink" xfId="3822" builtinId="9" hidden="1"/>
    <cellStyle name="Followed Hyperlink" xfId="3814" builtinId="9" hidden="1"/>
    <cellStyle name="Followed Hyperlink" xfId="3809" builtinId="9" hidden="1"/>
    <cellStyle name="Followed Hyperlink" xfId="3805" builtinId="9" hidden="1"/>
    <cellStyle name="Followed Hyperlink" xfId="3801" builtinId="9" hidden="1"/>
    <cellStyle name="Followed Hyperlink" xfId="3797" builtinId="9" hidden="1"/>
    <cellStyle name="Followed Hyperlink" xfId="3793" builtinId="9" hidden="1"/>
    <cellStyle name="Followed Hyperlink" xfId="3784" builtinId="9" hidden="1"/>
    <cellStyle name="Followed Hyperlink" xfId="3787" builtinId="9" hidden="1"/>
    <cellStyle name="Followed Hyperlink" xfId="3771" builtinId="9" hidden="1"/>
    <cellStyle name="Followed Hyperlink" xfId="3763" builtinId="9" hidden="1"/>
    <cellStyle name="Followed Hyperlink" xfId="3755" builtinId="9" hidden="1"/>
    <cellStyle name="Followed Hyperlink" xfId="3745" builtinId="9" hidden="1"/>
    <cellStyle name="Followed Hyperlink" xfId="3737" builtinId="9" hidden="1"/>
    <cellStyle name="Followed Hyperlink" xfId="3729" builtinId="9" hidden="1"/>
    <cellStyle name="Followed Hyperlink" xfId="3721" builtinId="9" hidden="1"/>
    <cellStyle name="Followed Hyperlink" xfId="3713" builtinId="9" hidden="1"/>
    <cellStyle name="Followed Hyperlink" xfId="3708" builtinId="9" hidden="1"/>
    <cellStyle name="Followed Hyperlink" xfId="3726" builtinId="9" hidden="1"/>
    <cellStyle name="Followed Hyperlink" xfId="3742" builtinId="9" hidden="1"/>
    <cellStyle name="Followed Hyperlink" xfId="3704" builtinId="9" hidden="1"/>
    <cellStyle name="Followed Hyperlink" xfId="3696" builtinId="9" hidden="1"/>
    <cellStyle name="Followed Hyperlink" xfId="3688" builtinId="9" hidden="1"/>
    <cellStyle name="Followed Hyperlink" xfId="3683" builtinId="9" hidden="1"/>
    <cellStyle name="Followed Hyperlink" xfId="3679" builtinId="9" hidden="1"/>
    <cellStyle name="Followed Hyperlink" xfId="3675" builtinId="9" hidden="1"/>
    <cellStyle name="Followed Hyperlink" xfId="3671" builtinId="9" hidden="1"/>
    <cellStyle name="Followed Hyperlink" xfId="3667" builtinId="9" hidden="1"/>
    <cellStyle name="Followed Hyperlink" xfId="3658" builtinId="9" hidden="1"/>
    <cellStyle name="Followed Hyperlink" xfId="3661" builtinId="9" hidden="1"/>
    <cellStyle name="Followed Hyperlink" xfId="3645" builtinId="9" hidden="1"/>
    <cellStyle name="Followed Hyperlink" xfId="3637" builtinId="9" hidden="1"/>
    <cellStyle name="Followed Hyperlink" xfId="3629" builtinId="9" hidden="1"/>
    <cellStyle name="Followed Hyperlink" xfId="3619" builtinId="9" hidden="1"/>
    <cellStyle name="Followed Hyperlink" xfId="3611" builtinId="9" hidden="1"/>
    <cellStyle name="Followed Hyperlink" xfId="3603" builtinId="9" hidden="1"/>
    <cellStyle name="Followed Hyperlink" xfId="3595" builtinId="9" hidden="1"/>
    <cellStyle name="Followed Hyperlink" xfId="3587" builtinId="9" hidden="1"/>
    <cellStyle name="Followed Hyperlink" xfId="3582" builtinId="9" hidden="1"/>
    <cellStyle name="Followed Hyperlink" xfId="3600" builtinId="9" hidden="1"/>
    <cellStyle name="Followed Hyperlink" xfId="3616" builtinId="9" hidden="1"/>
    <cellStyle name="Followed Hyperlink" xfId="3578" builtinId="9" hidden="1"/>
    <cellStyle name="Followed Hyperlink" xfId="3570" builtinId="9" hidden="1"/>
    <cellStyle name="Followed Hyperlink" xfId="3562" builtinId="9" hidden="1"/>
    <cellStyle name="Followed Hyperlink" xfId="3557" builtinId="9" hidden="1"/>
    <cellStyle name="Followed Hyperlink" xfId="3553" builtinId="9" hidden="1"/>
    <cellStyle name="Followed Hyperlink" xfId="3549" builtinId="9" hidden="1"/>
    <cellStyle name="Followed Hyperlink" xfId="3545" builtinId="9" hidden="1"/>
    <cellStyle name="Followed Hyperlink" xfId="3541" builtinId="9" hidden="1"/>
    <cellStyle name="Followed Hyperlink" xfId="3532" builtinId="9" hidden="1"/>
    <cellStyle name="Followed Hyperlink" xfId="3535" builtinId="9" hidden="1"/>
    <cellStyle name="Followed Hyperlink" xfId="3519" builtinId="9" hidden="1"/>
    <cellStyle name="Followed Hyperlink" xfId="3511" builtinId="9" hidden="1"/>
    <cellStyle name="Followed Hyperlink" xfId="3503" builtinId="9" hidden="1"/>
    <cellStyle name="Followed Hyperlink" xfId="3493" builtinId="9" hidden="1"/>
    <cellStyle name="Followed Hyperlink" xfId="3485" builtinId="9" hidden="1"/>
    <cellStyle name="Followed Hyperlink" xfId="3477" builtinId="9" hidden="1"/>
    <cellStyle name="Followed Hyperlink" xfId="3469" builtinId="9" hidden="1"/>
    <cellStyle name="Followed Hyperlink" xfId="3461" builtinId="9" hidden="1"/>
    <cellStyle name="Followed Hyperlink" xfId="3456" builtinId="9" hidden="1"/>
    <cellStyle name="Followed Hyperlink" xfId="3474" builtinId="9" hidden="1"/>
    <cellStyle name="Followed Hyperlink" xfId="3490" builtinId="9" hidden="1"/>
    <cellStyle name="Followed Hyperlink" xfId="3452" builtinId="9" hidden="1"/>
    <cellStyle name="Followed Hyperlink" xfId="3444" builtinId="9" hidden="1"/>
    <cellStyle name="Followed Hyperlink" xfId="3436" builtinId="9" hidden="1"/>
    <cellStyle name="Followed Hyperlink" xfId="3431" builtinId="9" hidden="1"/>
    <cellStyle name="Followed Hyperlink" xfId="3427" builtinId="9" hidden="1"/>
    <cellStyle name="Followed Hyperlink" xfId="3423" builtinId="9" hidden="1"/>
    <cellStyle name="Followed Hyperlink" xfId="3419" builtinId="9" hidden="1"/>
    <cellStyle name="Followed Hyperlink" xfId="3415" builtinId="9" hidden="1"/>
    <cellStyle name="Followed Hyperlink" xfId="3406" builtinId="9" hidden="1"/>
    <cellStyle name="Followed Hyperlink" xfId="3409" builtinId="9" hidden="1"/>
    <cellStyle name="Followed Hyperlink" xfId="3393" builtinId="9" hidden="1"/>
    <cellStyle name="Followed Hyperlink" xfId="3385" builtinId="9" hidden="1"/>
    <cellStyle name="Followed Hyperlink" xfId="3377" builtinId="9" hidden="1"/>
    <cellStyle name="Followed Hyperlink" xfId="3367" builtinId="9" hidden="1"/>
    <cellStyle name="Followed Hyperlink" xfId="3359" builtinId="9" hidden="1"/>
    <cellStyle name="Followed Hyperlink" xfId="3351" builtinId="9" hidden="1"/>
    <cellStyle name="Followed Hyperlink" xfId="3343" builtinId="9" hidden="1"/>
    <cellStyle name="Followed Hyperlink" xfId="3335" builtinId="9" hidden="1"/>
    <cellStyle name="Followed Hyperlink" xfId="3330" builtinId="9" hidden="1"/>
    <cellStyle name="Followed Hyperlink" xfId="3348" builtinId="9" hidden="1"/>
    <cellStyle name="Followed Hyperlink" xfId="3364" builtinId="9" hidden="1"/>
    <cellStyle name="Followed Hyperlink" xfId="3326" builtinId="9" hidden="1"/>
    <cellStyle name="Followed Hyperlink" xfId="3318" builtinId="9" hidden="1"/>
    <cellStyle name="Followed Hyperlink" xfId="3310" builtinId="9" hidden="1"/>
    <cellStyle name="Followed Hyperlink" xfId="3305" builtinId="9" hidden="1"/>
    <cellStyle name="Followed Hyperlink" xfId="3301" builtinId="9" hidden="1"/>
    <cellStyle name="Followed Hyperlink" xfId="3297" builtinId="9" hidden="1"/>
    <cellStyle name="Followed Hyperlink" xfId="3293" builtinId="9" hidden="1"/>
    <cellStyle name="Followed Hyperlink" xfId="3289" builtinId="9" hidden="1"/>
    <cellStyle name="Followed Hyperlink" xfId="3280" builtinId="9" hidden="1"/>
    <cellStyle name="Followed Hyperlink" xfId="3283" builtinId="9" hidden="1"/>
    <cellStyle name="Followed Hyperlink" xfId="3267" builtinId="9" hidden="1"/>
    <cellStyle name="Followed Hyperlink" xfId="3259" builtinId="9" hidden="1"/>
    <cellStyle name="Followed Hyperlink" xfId="3251" builtinId="9" hidden="1"/>
    <cellStyle name="Followed Hyperlink" xfId="3241" builtinId="9" hidden="1"/>
    <cellStyle name="Followed Hyperlink" xfId="3233" builtinId="9" hidden="1"/>
    <cellStyle name="Followed Hyperlink" xfId="3225" builtinId="9" hidden="1"/>
    <cellStyle name="Followed Hyperlink" xfId="3217" builtinId="9" hidden="1"/>
    <cellStyle name="Followed Hyperlink" xfId="3209" builtinId="9" hidden="1"/>
    <cellStyle name="Followed Hyperlink" xfId="3204" builtinId="9" hidden="1"/>
    <cellStyle name="Followed Hyperlink" xfId="3222" builtinId="9" hidden="1"/>
    <cellStyle name="Followed Hyperlink" xfId="3238" builtinId="9" hidden="1"/>
    <cellStyle name="Followed Hyperlink" xfId="3200" builtinId="9" hidden="1"/>
    <cellStyle name="Followed Hyperlink" xfId="3192" builtinId="9" hidden="1"/>
    <cellStyle name="Followed Hyperlink" xfId="3184" builtinId="9" hidden="1"/>
    <cellStyle name="Followed Hyperlink" xfId="3179" builtinId="9" hidden="1"/>
    <cellStyle name="Followed Hyperlink" xfId="3175" builtinId="9" hidden="1"/>
    <cellStyle name="Followed Hyperlink" xfId="3171" builtinId="9" hidden="1"/>
    <cellStyle name="Followed Hyperlink" xfId="3167" builtinId="9" hidden="1"/>
    <cellStyle name="Followed Hyperlink" xfId="3163" builtinId="9" hidden="1"/>
    <cellStyle name="Followed Hyperlink" xfId="3154" builtinId="9" hidden="1"/>
    <cellStyle name="Followed Hyperlink" xfId="3157" builtinId="9" hidden="1"/>
    <cellStyle name="Followed Hyperlink" xfId="3141" builtinId="9" hidden="1"/>
    <cellStyle name="Followed Hyperlink" xfId="3133" builtinId="9" hidden="1"/>
    <cellStyle name="Followed Hyperlink" xfId="3125" builtinId="9" hidden="1"/>
    <cellStyle name="Followed Hyperlink" xfId="3115" builtinId="9" hidden="1"/>
    <cellStyle name="Followed Hyperlink" xfId="3107" builtinId="9" hidden="1"/>
    <cellStyle name="Followed Hyperlink" xfId="3099" builtinId="9" hidden="1"/>
    <cellStyle name="Followed Hyperlink" xfId="3091" builtinId="9" hidden="1"/>
    <cellStyle name="Followed Hyperlink" xfId="3083" builtinId="9" hidden="1"/>
    <cellStyle name="Followed Hyperlink" xfId="3078" builtinId="9" hidden="1"/>
    <cellStyle name="Followed Hyperlink" xfId="3096" builtinId="9" hidden="1"/>
    <cellStyle name="Followed Hyperlink" xfId="3112" builtinId="9" hidden="1"/>
    <cellStyle name="Followed Hyperlink" xfId="3074" builtinId="9" hidden="1"/>
    <cellStyle name="Followed Hyperlink" xfId="3066" builtinId="9" hidden="1"/>
    <cellStyle name="Followed Hyperlink" xfId="3058" builtinId="9" hidden="1"/>
    <cellStyle name="Followed Hyperlink" xfId="3053" builtinId="9" hidden="1"/>
    <cellStyle name="Followed Hyperlink" xfId="3049" builtinId="9" hidden="1"/>
    <cellStyle name="Followed Hyperlink" xfId="3045" builtinId="9" hidden="1"/>
    <cellStyle name="Followed Hyperlink" xfId="3041" builtinId="9" hidden="1"/>
    <cellStyle name="Followed Hyperlink" xfId="3037" builtinId="9" hidden="1"/>
    <cellStyle name="Followed Hyperlink" xfId="3028" builtinId="9" hidden="1"/>
    <cellStyle name="Followed Hyperlink" xfId="3031" builtinId="9" hidden="1"/>
    <cellStyle name="Followed Hyperlink" xfId="3015" builtinId="9" hidden="1"/>
    <cellStyle name="Followed Hyperlink" xfId="3007" builtinId="9" hidden="1"/>
    <cellStyle name="Followed Hyperlink" xfId="2999" builtinId="9" hidden="1"/>
    <cellStyle name="Followed Hyperlink" xfId="2989" builtinId="9" hidden="1"/>
    <cellStyle name="Followed Hyperlink" xfId="2981" builtinId="9" hidden="1"/>
    <cellStyle name="Followed Hyperlink" xfId="2973" builtinId="9" hidden="1"/>
    <cellStyle name="Followed Hyperlink" xfId="2965" builtinId="9" hidden="1"/>
    <cellStyle name="Followed Hyperlink" xfId="2957" builtinId="9" hidden="1"/>
    <cellStyle name="Followed Hyperlink" xfId="2952" builtinId="9" hidden="1"/>
    <cellStyle name="Followed Hyperlink" xfId="2970" builtinId="9" hidden="1"/>
    <cellStyle name="Followed Hyperlink" xfId="2986" builtinId="9" hidden="1"/>
    <cellStyle name="Followed Hyperlink" xfId="2948" builtinId="9" hidden="1"/>
    <cellStyle name="Followed Hyperlink" xfId="2940" builtinId="9" hidden="1"/>
    <cellStyle name="Followed Hyperlink" xfId="2932" builtinId="9" hidden="1"/>
    <cellStyle name="Followed Hyperlink" xfId="2927" builtinId="9" hidden="1"/>
    <cellStyle name="Followed Hyperlink" xfId="2923" builtinId="9" hidden="1"/>
    <cellStyle name="Followed Hyperlink" xfId="2919" builtinId="9" hidden="1"/>
    <cellStyle name="Followed Hyperlink" xfId="2915" builtinId="9" hidden="1"/>
    <cellStyle name="Followed Hyperlink" xfId="2911" builtinId="9" hidden="1"/>
    <cellStyle name="Followed Hyperlink" xfId="2902" builtinId="9" hidden="1"/>
    <cellStyle name="Followed Hyperlink" xfId="2905" builtinId="9" hidden="1"/>
    <cellStyle name="Followed Hyperlink" xfId="2889" builtinId="9" hidden="1"/>
    <cellStyle name="Followed Hyperlink" xfId="2881" builtinId="9" hidden="1"/>
    <cellStyle name="Followed Hyperlink" xfId="2873" builtinId="9" hidden="1"/>
    <cellStyle name="Followed Hyperlink" xfId="2863" builtinId="9" hidden="1"/>
    <cellStyle name="Followed Hyperlink" xfId="2855" builtinId="9" hidden="1"/>
    <cellStyle name="Followed Hyperlink" xfId="2847" builtinId="9" hidden="1"/>
    <cellStyle name="Followed Hyperlink" xfId="2839" builtinId="9" hidden="1"/>
    <cellStyle name="Followed Hyperlink" xfId="2831" builtinId="9" hidden="1"/>
    <cellStyle name="Followed Hyperlink" xfId="2826" builtinId="9" hidden="1"/>
    <cellStyle name="Followed Hyperlink" xfId="2844" builtinId="9" hidden="1"/>
    <cellStyle name="Followed Hyperlink" xfId="2860" builtinId="9" hidden="1"/>
    <cellStyle name="Followed Hyperlink" xfId="2822" builtinId="9" hidden="1"/>
    <cellStyle name="Followed Hyperlink" xfId="2814" builtinId="9" hidden="1"/>
    <cellStyle name="Followed Hyperlink" xfId="2806" builtinId="9" hidden="1"/>
    <cellStyle name="Followed Hyperlink" xfId="2801" builtinId="9" hidden="1"/>
    <cellStyle name="Followed Hyperlink" xfId="2797" builtinId="9" hidden="1"/>
    <cellStyle name="Followed Hyperlink" xfId="2793" builtinId="9" hidden="1"/>
    <cellStyle name="Followed Hyperlink" xfId="2789" builtinId="9" hidden="1"/>
    <cellStyle name="Followed Hyperlink" xfId="2785" builtinId="9" hidden="1"/>
    <cellStyle name="Followed Hyperlink" xfId="2776" builtinId="9" hidden="1"/>
    <cellStyle name="Followed Hyperlink" xfId="2779" builtinId="9" hidden="1"/>
    <cellStyle name="Followed Hyperlink" xfId="2763" builtinId="9" hidden="1"/>
    <cellStyle name="Followed Hyperlink" xfId="2755" builtinId="9" hidden="1"/>
    <cellStyle name="Followed Hyperlink" xfId="2747" builtinId="9" hidden="1"/>
    <cellStyle name="Followed Hyperlink" xfId="2737" builtinId="9" hidden="1"/>
    <cellStyle name="Followed Hyperlink" xfId="2729" builtinId="9" hidden="1"/>
    <cellStyle name="Followed Hyperlink" xfId="2721" builtinId="9" hidden="1"/>
    <cellStyle name="Followed Hyperlink" xfId="2713" builtinId="9" hidden="1"/>
    <cellStyle name="Followed Hyperlink" xfId="2705" builtinId="9" hidden="1"/>
    <cellStyle name="Followed Hyperlink" xfId="2700" builtinId="9" hidden="1"/>
    <cellStyle name="Followed Hyperlink" xfId="2718" builtinId="9" hidden="1"/>
    <cellStyle name="Followed Hyperlink" xfId="2734" builtinId="9" hidden="1"/>
    <cellStyle name="Followed Hyperlink" xfId="2696" builtinId="9" hidden="1"/>
    <cellStyle name="Followed Hyperlink" xfId="2688" builtinId="9" hidden="1"/>
    <cellStyle name="Followed Hyperlink" xfId="2680" builtinId="9" hidden="1"/>
    <cellStyle name="Followed Hyperlink" xfId="2675" builtinId="9" hidden="1"/>
    <cellStyle name="Followed Hyperlink" xfId="2671" builtinId="9" hidden="1"/>
    <cellStyle name="Followed Hyperlink" xfId="2667" builtinId="9" hidden="1"/>
    <cellStyle name="Followed Hyperlink" xfId="2663" builtinId="9" hidden="1"/>
    <cellStyle name="Followed Hyperlink" xfId="2659" builtinId="9" hidden="1"/>
    <cellStyle name="Followed Hyperlink" xfId="2650" builtinId="9" hidden="1"/>
    <cellStyle name="Followed Hyperlink" xfId="2653" builtinId="9" hidden="1"/>
    <cellStyle name="Followed Hyperlink" xfId="2637" builtinId="9" hidden="1"/>
    <cellStyle name="Followed Hyperlink" xfId="2629" builtinId="9" hidden="1"/>
    <cellStyle name="Followed Hyperlink" xfId="2621" builtinId="9" hidden="1"/>
    <cellStyle name="Followed Hyperlink" xfId="2611" builtinId="9" hidden="1"/>
    <cellStyle name="Followed Hyperlink" xfId="2603" builtinId="9" hidden="1"/>
    <cellStyle name="Followed Hyperlink" xfId="2595" builtinId="9" hidden="1"/>
    <cellStyle name="Followed Hyperlink" xfId="2587" builtinId="9" hidden="1"/>
    <cellStyle name="Followed Hyperlink" xfId="2579" builtinId="9" hidden="1"/>
    <cellStyle name="Followed Hyperlink" xfId="2574" builtinId="9" hidden="1"/>
    <cellStyle name="Followed Hyperlink" xfId="2592" builtinId="9" hidden="1"/>
    <cellStyle name="Followed Hyperlink" xfId="2608" builtinId="9" hidden="1"/>
    <cellStyle name="Followed Hyperlink" xfId="2570" builtinId="9" hidden="1"/>
    <cellStyle name="Followed Hyperlink" xfId="2562" builtinId="9" hidden="1"/>
    <cellStyle name="Followed Hyperlink" xfId="2554" builtinId="9" hidden="1"/>
    <cellStyle name="Followed Hyperlink" xfId="2549" builtinId="9" hidden="1"/>
    <cellStyle name="Followed Hyperlink" xfId="2545" builtinId="9" hidden="1"/>
    <cellStyle name="Followed Hyperlink" xfId="2541" builtinId="9" hidden="1"/>
    <cellStyle name="Followed Hyperlink" xfId="2537" builtinId="9" hidden="1"/>
    <cellStyle name="Followed Hyperlink" xfId="2533" builtinId="9" hidden="1"/>
    <cellStyle name="Followed Hyperlink" xfId="2524" builtinId="9" hidden="1"/>
    <cellStyle name="Followed Hyperlink" xfId="2527" builtinId="9" hidden="1"/>
    <cellStyle name="Followed Hyperlink" xfId="2511" builtinId="9" hidden="1"/>
    <cellStyle name="Followed Hyperlink" xfId="2503" builtinId="9" hidden="1"/>
    <cellStyle name="Followed Hyperlink" xfId="2495" builtinId="9" hidden="1"/>
    <cellStyle name="Followed Hyperlink" xfId="2485" builtinId="9" hidden="1"/>
    <cellStyle name="Followed Hyperlink" xfId="2477" builtinId="9" hidden="1"/>
    <cellStyle name="Followed Hyperlink" xfId="2469" builtinId="9" hidden="1"/>
    <cellStyle name="Followed Hyperlink" xfId="2461" builtinId="9" hidden="1"/>
    <cellStyle name="Followed Hyperlink" xfId="2453" builtinId="9" hidden="1"/>
    <cellStyle name="Followed Hyperlink" xfId="2448" builtinId="9" hidden="1"/>
    <cellStyle name="Followed Hyperlink" xfId="2466" builtinId="9" hidden="1"/>
    <cellStyle name="Followed Hyperlink" xfId="2482" builtinId="9" hidden="1"/>
    <cellStyle name="Followed Hyperlink" xfId="2444" builtinId="9" hidden="1"/>
    <cellStyle name="Followed Hyperlink" xfId="2436" builtinId="9" hidden="1"/>
    <cellStyle name="Followed Hyperlink" xfId="2428" builtinId="9" hidden="1"/>
    <cellStyle name="Followed Hyperlink" xfId="2423" builtinId="9" hidden="1"/>
    <cellStyle name="Followed Hyperlink" xfId="2419" builtinId="9" hidden="1"/>
    <cellStyle name="Followed Hyperlink" xfId="2415" builtinId="9" hidden="1"/>
    <cellStyle name="Followed Hyperlink" xfId="2411" builtinId="9" hidden="1"/>
    <cellStyle name="Followed Hyperlink" xfId="2407" builtinId="9" hidden="1"/>
    <cellStyle name="Followed Hyperlink" xfId="2398" builtinId="9" hidden="1"/>
    <cellStyle name="Followed Hyperlink" xfId="2401" builtinId="9" hidden="1"/>
    <cellStyle name="Followed Hyperlink" xfId="2385" builtinId="9" hidden="1"/>
    <cellStyle name="Followed Hyperlink" xfId="2377" builtinId="9" hidden="1"/>
    <cellStyle name="Followed Hyperlink" xfId="2369" builtinId="9" hidden="1"/>
    <cellStyle name="Followed Hyperlink" xfId="2359" builtinId="9" hidden="1"/>
    <cellStyle name="Followed Hyperlink" xfId="2351" builtinId="9" hidden="1"/>
    <cellStyle name="Followed Hyperlink" xfId="2343" builtinId="9" hidden="1"/>
    <cellStyle name="Followed Hyperlink" xfId="2335" builtinId="9" hidden="1"/>
    <cellStyle name="Followed Hyperlink" xfId="2327" builtinId="9" hidden="1"/>
    <cellStyle name="Followed Hyperlink" xfId="2322" builtinId="9" hidden="1"/>
    <cellStyle name="Followed Hyperlink" xfId="2340" builtinId="9" hidden="1"/>
    <cellStyle name="Followed Hyperlink" xfId="2356" builtinId="9" hidden="1"/>
    <cellStyle name="Followed Hyperlink" xfId="2318" builtinId="9" hidden="1"/>
    <cellStyle name="Followed Hyperlink" xfId="2310" builtinId="9" hidden="1"/>
    <cellStyle name="Followed Hyperlink" xfId="2302" builtinId="9" hidden="1"/>
    <cellStyle name="Followed Hyperlink" xfId="2297" builtinId="9" hidden="1"/>
    <cellStyle name="Followed Hyperlink" xfId="2293" builtinId="9" hidden="1"/>
    <cellStyle name="Followed Hyperlink" xfId="2289" builtinId="9" hidden="1"/>
    <cellStyle name="Followed Hyperlink" xfId="2285" builtinId="9" hidden="1"/>
    <cellStyle name="Followed Hyperlink" xfId="2281" builtinId="9" hidden="1"/>
    <cellStyle name="Followed Hyperlink" xfId="2272" builtinId="9" hidden="1"/>
    <cellStyle name="Followed Hyperlink" xfId="2275" builtinId="9" hidden="1"/>
    <cellStyle name="Followed Hyperlink" xfId="2259" builtinId="9" hidden="1"/>
    <cellStyle name="Followed Hyperlink" xfId="2251" builtinId="9" hidden="1"/>
    <cellStyle name="Followed Hyperlink" xfId="2243" builtinId="9" hidden="1"/>
    <cellStyle name="Followed Hyperlink" xfId="2233" builtinId="9" hidden="1"/>
    <cellStyle name="Followed Hyperlink" xfId="2225" builtinId="9" hidden="1"/>
    <cellStyle name="Followed Hyperlink" xfId="2217" builtinId="9" hidden="1"/>
    <cellStyle name="Followed Hyperlink" xfId="2209" builtinId="9" hidden="1"/>
    <cellStyle name="Followed Hyperlink" xfId="2201" builtinId="9" hidden="1"/>
    <cellStyle name="Followed Hyperlink" xfId="2196" builtinId="9" hidden="1"/>
    <cellStyle name="Followed Hyperlink" xfId="2214" builtinId="9" hidden="1"/>
    <cellStyle name="Followed Hyperlink" xfId="2230" builtinId="9" hidden="1"/>
    <cellStyle name="Followed Hyperlink" xfId="2192" builtinId="9" hidden="1"/>
    <cellStyle name="Followed Hyperlink" xfId="2184" builtinId="9" hidden="1"/>
    <cellStyle name="Followed Hyperlink" xfId="2176" builtinId="9" hidden="1"/>
    <cellStyle name="Followed Hyperlink" xfId="2171" builtinId="9" hidden="1"/>
    <cellStyle name="Followed Hyperlink" xfId="2167" builtinId="9" hidden="1"/>
    <cellStyle name="Followed Hyperlink" xfId="2163" builtinId="9" hidden="1"/>
    <cellStyle name="Followed Hyperlink" xfId="2159" builtinId="9" hidden="1"/>
    <cellStyle name="Followed Hyperlink" xfId="2155" builtinId="9" hidden="1"/>
    <cellStyle name="Followed Hyperlink" xfId="2146" builtinId="9" hidden="1"/>
    <cellStyle name="Followed Hyperlink" xfId="2149" builtinId="9" hidden="1"/>
    <cellStyle name="Followed Hyperlink" xfId="2133" builtinId="9" hidden="1"/>
    <cellStyle name="Followed Hyperlink" xfId="2125" builtinId="9" hidden="1"/>
    <cellStyle name="Followed Hyperlink" xfId="2117" builtinId="9" hidden="1"/>
    <cellStyle name="Followed Hyperlink" xfId="2107" builtinId="9" hidden="1"/>
    <cellStyle name="Followed Hyperlink" xfId="2099" builtinId="9" hidden="1"/>
    <cellStyle name="Followed Hyperlink" xfId="2091" builtinId="9" hidden="1"/>
    <cellStyle name="Followed Hyperlink" xfId="2083" builtinId="9" hidden="1"/>
    <cellStyle name="Followed Hyperlink" xfId="2075" builtinId="9" hidden="1"/>
    <cellStyle name="Followed Hyperlink" xfId="2070" builtinId="9" hidden="1"/>
    <cellStyle name="Followed Hyperlink" xfId="2088" builtinId="9" hidden="1"/>
    <cellStyle name="Followed Hyperlink" xfId="2104" builtinId="9" hidden="1"/>
    <cellStyle name="Followed Hyperlink" xfId="2066" builtinId="9" hidden="1"/>
    <cellStyle name="Followed Hyperlink" xfId="2058" builtinId="9" hidden="1"/>
    <cellStyle name="Followed Hyperlink" xfId="2050" builtinId="9" hidden="1"/>
    <cellStyle name="Followed Hyperlink" xfId="2045" builtinId="9" hidden="1"/>
    <cellStyle name="Followed Hyperlink" xfId="2041" builtinId="9" hidden="1"/>
    <cellStyle name="Followed Hyperlink" xfId="2037" builtinId="9" hidden="1"/>
    <cellStyle name="Followed Hyperlink" xfId="2033" builtinId="9" hidden="1"/>
    <cellStyle name="Followed Hyperlink" xfId="2029" builtinId="9" hidden="1"/>
    <cellStyle name="Followed Hyperlink" xfId="2020" builtinId="9" hidden="1"/>
    <cellStyle name="Followed Hyperlink" xfId="2023" builtinId="9" hidden="1"/>
    <cellStyle name="Followed Hyperlink" xfId="2007" builtinId="9" hidden="1"/>
    <cellStyle name="Followed Hyperlink" xfId="1999" builtinId="9" hidden="1"/>
    <cellStyle name="Followed Hyperlink" xfId="1991" builtinId="9" hidden="1"/>
    <cellStyle name="Followed Hyperlink" xfId="1981" builtinId="9" hidden="1"/>
    <cellStyle name="Followed Hyperlink" xfId="1973" builtinId="9" hidden="1"/>
    <cellStyle name="Followed Hyperlink" xfId="1965" builtinId="9" hidden="1"/>
    <cellStyle name="Followed Hyperlink" xfId="1957" builtinId="9" hidden="1"/>
    <cellStyle name="Followed Hyperlink" xfId="1949" builtinId="9" hidden="1"/>
    <cellStyle name="Followed Hyperlink" xfId="1944" builtinId="9" hidden="1"/>
    <cellStyle name="Followed Hyperlink" xfId="1962" builtinId="9" hidden="1"/>
    <cellStyle name="Followed Hyperlink" xfId="1978" builtinId="9" hidden="1"/>
    <cellStyle name="Followed Hyperlink" xfId="1940" builtinId="9" hidden="1"/>
    <cellStyle name="Followed Hyperlink" xfId="1932" builtinId="9" hidden="1"/>
    <cellStyle name="Followed Hyperlink" xfId="1924" builtinId="9" hidden="1"/>
    <cellStyle name="Followed Hyperlink" xfId="1919" builtinId="9" hidden="1"/>
    <cellStyle name="Followed Hyperlink" xfId="1915" builtinId="9" hidden="1"/>
    <cellStyle name="Followed Hyperlink" xfId="1911" builtinId="9" hidden="1"/>
    <cellStyle name="Followed Hyperlink" xfId="1907" builtinId="9" hidden="1"/>
    <cellStyle name="Followed Hyperlink" xfId="1903" builtinId="9" hidden="1"/>
    <cellStyle name="Followed Hyperlink" xfId="1894" builtinId="9" hidden="1"/>
    <cellStyle name="Followed Hyperlink" xfId="1897" builtinId="9" hidden="1"/>
    <cellStyle name="Followed Hyperlink" xfId="1881" builtinId="9" hidden="1"/>
    <cellStyle name="Followed Hyperlink" xfId="1873" builtinId="9" hidden="1"/>
    <cellStyle name="Followed Hyperlink" xfId="1865" builtinId="9" hidden="1"/>
    <cellStyle name="Followed Hyperlink" xfId="1855" builtinId="9" hidden="1"/>
    <cellStyle name="Followed Hyperlink" xfId="1847" builtinId="9" hidden="1"/>
    <cellStyle name="Followed Hyperlink" xfId="1839" builtinId="9" hidden="1"/>
    <cellStyle name="Followed Hyperlink" xfId="1831" builtinId="9" hidden="1"/>
    <cellStyle name="Followed Hyperlink" xfId="1823" builtinId="9" hidden="1"/>
    <cellStyle name="Followed Hyperlink" xfId="1818" builtinId="9" hidden="1"/>
    <cellStyle name="Followed Hyperlink" xfId="1836" builtinId="9" hidden="1"/>
    <cellStyle name="Followed Hyperlink" xfId="1852" builtinId="9" hidden="1"/>
    <cellStyle name="Followed Hyperlink" xfId="1814" builtinId="9" hidden="1"/>
    <cellStyle name="Followed Hyperlink" xfId="1806" builtinId="9" hidden="1"/>
    <cellStyle name="Followed Hyperlink" xfId="1798" builtinId="9" hidden="1"/>
    <cellStyle name="Followed Hyperlink" xfId="1793" builtinId="9" hidden="1"/>
    <cellStyle name="Followed Hyperlink" xfId="1789" builtinId="9" hidden="1"/>
    <cellStyle name="Followed Hyperlink" xfId="1785" builtinId="9" hidden="1"/>
    <cellStyle name="Followed Hyperlink" xfId="1781" builtinId="9" hidden="1"/>
    <cellStyle name="Followed Hyperlink" xfId="1777" builtinId="9" hidden="1"/>
    <cellStyle name="Followed Hyperlink" xfId="1768" builtinId="9" hidden="1"/>
    <cellStyle name="Followed Hyperlink" xfId="1771" builtinId="9" hidden="1"/>
    <cellStyle name="Followed Hyperlink" xfId="1755" builtinId="9" hidden="1"/>
    <cellStyle name="Followed Hyperlink" xfId="1747" builtinId="9" hidden="1"/>
    <cellStyle name="Followed Hyperlink" xfId="1739" builtinId="9" hidden="1"/>
    <cellStyle name="Followed Hyperlink" xfId="1729" builtinId="9" hidden="1"/>
    <cellStyle name="Followed Hyperlink" xfId="1721" builtinId="9" hidden="1"/>
    <cellStyle name="Followed Hyperlink" xfId="1713" builtinId="9" hidden="1"/>
    <cellStyle name="Followed Hyperlink" xfId="1705" builtinId="9" hidden="1"/>
    <cellStyle name="Followed Hyperlink" xfId="1697" builtinId="9" hidden="1"/>
    <cellStyle name="Followed Hyperlink" xfId="1692" builtinId="9" hidden="1"/>
    <cellStyle name="Followed Hyperlink" xfId="1710" builtinId="9" hidden="1"/>
    <cellStyle name="Followed Hyperlink" xfId="1726" builtinId="9" hidden="1"/>
    <cellStyle name="Followed Hyperlink" xfId="1688" builtinId="9" hidden="1"/>
    <cellStyle name="Followed Hyperlink" xfId="1680" builtinId="9" hidden="1"/>
    <cellStyle name="Followed Hyperlink" xfId="1672" builtinId="9" hidden="1"/>
    <cellStyle name="Followed Hyperlink" xfId="1667" builtinId="9" hidden="1"/>
    <cellStyle name="Followed Hyperlink" xfId="1663" builtinId="9" hidden="1"/>
    <cellStyle name="Followed Hyperlink" xfId="1659" builtinId="9" hidden="1"/>
    <cellStyle name="Followed Hyperlink" xfId="1655" builtinId="9" hidden="1"/>
    <cellStyle name="Followed Hyperlink" xfId="1651" builtinId="9" hidden="1"/>
    <cellStyle name="Followed Hyperlink" xfId="1642" builtinId="9" hidden="1"/>
    <cellStyle name="Followed Hyperlink" xfId="1645" builtinId="9" hidden="1"/>
    <cellStyle name="Followed Hyperlink" xfId="1629" builtinId="9" hidden="1"/>
    <cellStyle name="Followed Hyperlink" xfId="1621" builtinId="9" hidden="1"/>
    <cellStyle name="Followed Hyperlink" xfId="1613" builtinId="9" hidden="1"/>
    <cellStyle name="Followed Hyperlink" xfId="1603" builtinId="9" hidden="1"/>
    <cellStyle name="Followed Hyperlink" xfId="1595" builtinId="9" hidden="1"/>
    <cellStyle name="Followed Hyperlink" xfId="1587" builtinId="9" hidden="1"/>
    <cellStyle name="Followed Hyperlink" xfId="1579" builtinId="9" hidden="1"/>
    <cellStyle name="Followed Hyperlink" xfId="1571" builtinId="9" hidden="1"/>
    <cellStyle name="Followed Hyperlink" xfId="1566" builtinId="9" hidden="1"/>
    <cellStyle name="Followed Hyperlink" xfId="1584" builtinId="9" hidden="1"/>
    <cellStyle name="Followed Hyperlink" xfId="1600" builtinId="9" hidden="1"/>
    <cellStyle name="Followed Hyperlink" xfId="1562" builtinId="9" hidden="1"/>
    <cellStyle name="Followed Hyperlink" xfId="1554" builtinId="9" hidden="1"/>
    <cellStyle name="Followed Hyperlink" xfId="1546" builtinId="9" hidden="1"/>
    <cellStyle name="Followed Hyperlink" xfId="1541" builtinId="9" hidden="1"/>
    <cellStyle name="Followed Hyperlink" xfId="1537" builtinId="9" hidden="1"/>
    <cellStyle name="Followed Hyperlink" xfId="1533" builtinId="9" hidden="1"/>
    <cellStyle name="Followed Hyperlink" xfId="1529" builtinId="9" hidden="1"/>
    <cellStyle name="Followed Hyperlink" xfId="1525" builtinId="9" hidden="1"/>
    <cellStyle name="Followed Hyperlink" xfId="1516" builtinId="9" hidden="1"/>
    <cellStyle name="Followed Hyperlink" xfId="1519" builtinId="9" hidden="1"/>
    <cellStyle name="Followed Hyperlink" xfId="1503" builtinId="9" hidden="1"/>
    <cellStyle name="Followed Hyperlink" xfId="1495" builtinId="9" hidden="1"/>
    <cellStyle name="Followed Hyperlink" xfId="1487" builtinId="9" hidden="1"/>
    <cellStyle name="Followed Hyperlink" xfId="1477" builtinId="9" hidden="1"/>
    <cellStyle name="Followed Hyperlink" xfId="1469" builtinId="9" hidden="1"/>
    <cellStyle name="Followed Hyperlink" xfId="1461" builtinId="9" hidden="1"/>
    <cellStyle name="Followed Hyperlink" xfId="1453" builtinId="9" hidden="1"/>
    <cellStyle name="Followed Hyperlink" xfId="1445" builtinId="9" hidden="1"/>
    <cellStyle name="Followed Hyperlink" xfId="1440" builtinId="9" hidden="1"/>
    <cellStyle name="Followed Hyperlink" xfId="1458" builtinId="9" hidden="1"/>
    <cellStyle name="Followed Hyperlink" xfId="1474" builtinId="9" hidden="1"/>
    <cellStyle name="Followed Hyperlink" xfId="1436" builtinId="9" hidden="1"/>
    <cellStyle name="Followed Hyperlink" xfId="1428" builtinId="9" hidden="1"/>
    <cellStyle name="Followed Hyperlink" xfId="1420" builtinId="9" hidden="1"/>
    <cellStyle name="Followed Hyperlink" xfId="1415" builtinId="9" hidden="1"/>
    <cellStyle name="Followed Hyperlink" xfId="1411" builtinId="9" hidden="1"/>
    <cellStyle name="Followed Hyperlink" xfId="1407" builtinId="9" hidden="1"/>
    <cellStyle name="Followed Hyperlink" xfId="1403" builtinId="9" hidden="1"/>
    <cellStyle name="Followed Hyperlink" xfId="1399" builtinId="9" hidden="1"/>
    <cellStyle name="Followed Hyperlink" xfId="1390" builtinId="9" hidden="1"/>
    <cellStyle name="Followed Hyperlink" xfId="1393" builtinId="9" hidden="1"/>
    <cellStyle name="Followed Hyperlink" xfId="1377" builtinId="9" hidden="1"/>
    <cellStyle name="Followed Hyperlink" xfId="1369" builtinId="9" hidden="1"/>
    <cellStyle name="Followed Hyperlink" xfId="1361" builtinId="9" hidden="1"/>
    <cellStyle name="Followed Hyperlink" xfId="1351" builtinId="9" hidden="1"/>
    <cellStyle name="Followed Hyperlink" xfId="1343" builtinId="9" hidden="1"/>
    <cellStyle name="Followed Hyperlink" xfId="1335" builtinId="9" hidden="1"/>
    <cellStyle name="Followed Hyperlink" xfId="1327" builtinId="9" hidden="1"/>
    <cellStyle name="Followed Hyperlink" xfId="1319" builtinId="9" hidden="1"/>
    <cellStyle name="Followed Hyperlink" xfId="1314" builtinId="9" hidden="1"/>
    <cellStyle name="Followed Hyperlink" xfId="1332" builtinId="9" hidden="1"/>
    <cellStyle name="Followed Hyperlink" xfId="1348" builtinId="9" hidden="1"/>
    <cellStyle name="Followed Hyperlink" xfId="1310" builtinId="9" hidden="1"/>
    <cellStyle name="Followed Hyperlink" xfId="1302" builtinId="9" hidden="1"/>
    <cellStyle name="Followed Hyperlink" xfId="1294" builtinId="9" hidden="1"/>
    <cellStyle name="Followed Hyperlink" xfId="1289" builtinId="9" hidden="1"/>
    <cellStyle name="Followed Hyperlink" xfId="1285" builtinId="9" hidden="1"/>
    <cellStyle name="Followed Hyperlink" xfId="1281" builtinId="9" hidden="1"/>
    <cellStyle name="Followed Hyperlink" xfId="1277" builtinId="9" hidden="1"/>
    <cellStyle name="Followed Hyperlink" xfId="1273" builtinId="9" hidden="1"/>
    <cellStyle name="Followed Hyperlink" xfId="1264" builtinId="9" hidden="1"/>
    <cellStyle name="Followed Hyperlink" xfId="1267" builtinId="9" hidden="1"/>
    <cellStyle name="Followed Hyperlink" xfId="1251" builtinId="9" hidden="1"/>
    <cellStyle name="Followed Hyperlink" xfId="1243" builtinId="9" hidden="1"/>
    <cellStyle name="Followed Hyperlink" xfId="1235" builtinId="9" hidden="1"/>
    <cellStyle name="Followed Hyperlink" xfId="1225" builtinId="9" hidden="1"/>
    <cellStyle name="Followed Hyperlink" xfId="1217" builtinId="9" hidden="1"/>
    <cellStyle name="Followed Hyperlink" xfId="1209" builtinId="9" hidden="1"/>
    <cellStyle name="Followed Hyperlink" xfId="1201" builtinId="9" hidden="1"/>
    <cellStyle name="Followed Hyperlink" xfId="1193" builtinId="9" hidden="1"/>
    <cellStyle name="Followed Hyperlink" xfId="1188" builtinId="9" hidden="1"/>
    <cellStyle name="Followed Hyperlink" xfId="1206" builtinId="9" hidden="1"/>
    <cellStyle name="Followed Hyperlink" xfId="1222" builtinId="9" hidden="1"/>
    <cellStyle name="Followed Hyperlink" xfId="1184" builtinId="9" hidden="1"/>
    <cellStyle name="Followed Hyperlink" xfId="1176" builtinId="9" hidden="1"/>
    <cellStyle name="Followed Hyperlink" xfId="1168" builtinId="9" hidden="1"/>
    <cellStyle name="Followed Hyperlink" xfId="1163" builtinId="9" hidden="1"/>
    <cellStyle name="Followed Hyperlink" xfId="1159" builtinId="9" hidden="1"/>
    <cellStyle name="Followed Hyperlink" xfId="1155" builtinId="9" hidden="1"/>
    <cellStyle name="Followed Hyperlink" xfId="1151" builtinId="9" hidden="1"/>
    <cellStyle name="Followed Hyperlink" xfId="1147" builtinId="9" hidden="1"/>
    <cellStyle name="Followed Hyperlink" xfId="1138" builtinId="9" hidden="1"/>
    <cellStyle name="Followed Hyperlink" xfId="1141" builtinId="9" hidden="1"/>
    <cellStyle name="Followed Hyperlink" xfId="1125" builtinId="9" hidden="1"/>
    <cellStyle name="Followed Hyperlink" xfId="1117" builtinId="9" hidden="1"/>
    <cellStyle name="Followed Hyperlink" xfId="1109" builtinId="9" hidden="1"/>
    <cellStyle name="Followed Hyperlink" xfId="1099" builtinId="9" hidden="1"/>
    <cellStyle name="Followed Hyperlink" xfId="1091" builtinId="9" hidden="1"/>
    <cellStyle name="Followed Hyperlink" xfId="1083" builtinId="9" hidden="1"/>
    <cellStyle name="Followed Hyperlink" xfId="1075" builtinId="9" hidden="1"/>
    <cellStyle name="Followed Hyperlink" xfId="1067" builtinId="9" hidden="1"/>
    <cellStyle name="Followed Hyperlink" xfId="1062" builtinId="9" hidden="1"/>
    <cellStyle name="Followed Hyperlink" xfId="1080" builtinId="9" hidden="1"/>
    <cellStyle name="Followed Hyperlink" xfId="1096" builtinId="9" hidden="1"/>
    <cellStyle name="Followed Hyperlink" xfId="1058" builtinId="9" hidden="1"/>
    <cellStyle name="Followed Hyperlink" xfId="1050" builtinId="9" hidden="1"/>
    <cellStyle name="Followed Hyperlink" xfId="1042" builtinId="9" hidden="1"/>
    <cellStyle name="Followed Hyperlink" xfId="1037" builtinId="9" hidden="1"/>
    <cellStyle name="Followed Hyperlink" xfId="1033" builtinId="9" hidden="1"/>
    <cellStyle name="Followed Hyperlink" xfId="1029" builtinId="9" hidden="1"/>
    <cellStyle name="Followed Hyperlink" xfId="1025" builtinId="9" hidden="1"/>
    <cellStyle name="Followed Hyperlink" xfId="1021" builtinId="9" hidden="1"/>
    <cellStyle name="Followed Hyperlink" xfId="1012" builtinId="9" hidden="1"/>
    <cellStyle name="Followed Hyperlink" xfId="1015" builtinId="9" hidden="1"/>
    <cellStyle name="Followed Hyperlink" xfId="999" builtinId="9" hidden="1"/>
    <cellStyle name="Followed Hyperlink" xfId="991" builtinId="9" hidden="1"/>
    <cellStyle name="Followed Hyperlink" xfId="983" builtinId="9" hidden="1"/>
    <cellStyle name="Followed Hyperlink" xfId="973" builtinId="9" hidden="1"/>
    <cellStyle name="Followed Hyperlink" xfId="965" builtinId="9" hidden="1"/>
    <cellStyle name="Followed Hyperlink" xfId="957" builtinId="9" hidden="1"/>
    <cellStyle name="Followed Hyperlink" xfId="949" builtinId="9" hidden="1"/>
    <cellStyle name="Followed Hyperlink" xfId="941" builtinId="9" hidden="1"/>
    <cellStyle name="Followed Hyperlink" xfId="936" builtinId="9" hidden="1"/>
    <cellStyle name="Followed Hyperlink" xfId="954" builtinId="9" hidden="1"/>
    <cellStyle name="Followed Hyperlink" xfId="970" builtinId="9" hidden="1"/>
    <cellStyle name="Followed Hyperlink" xfId="932" builtinId="9" hidden="1"/>
    <cellStyle name="Followed Hyperlink" xfId="924" builtinId="9" hidden="1"/>
    <cellStyle name="Followed Hyperlink" xfId="916" builtinId="9" hidden="1"/>
    <cellStyle name="Followed Hyperlink" xfId="911" builtinId="9" hidden="1"/>
    <cellStyle name="Followed Hyperlink" xfId="907" builtinId="9" hidden="1"/>
    <cellStyle name="Followed Hyperlink" xfId="903" builtinId="9" hidden="1"/>
    <cellStyle name="Followed Hyperlink" xfId="899" builtinId="9" hidden="1"/>
    <cellStyle name="Followed Hyperlink" xfId="895" builtinId="9" hidden="1"/>
    <cellStyle name="Followed Hyperlink" xfId="886" builtinId="9" hidden="1"/>
    <cellStyle name="Followed Hyperlink" xfId="889" builtinId="9" hidden="1"/>
    <cellStyle name="Followed Hyperlink" xfId="873" builtinId="9" hidden="1"/>
    <cellStyle name="Followed Hyperlink" xfId="865" builtinId="9" hidden="1"/>
    <cellStyle name="Followed Hyperlink" xfId="857" builtinId="9" hidden="1"/>
    <cellStyle name="Followed Hyperlink" xfId="847" builtinId="9" hidden="1"/>
    <cellStyle name="Followed Hyperlink" xfId="839" builtinId="9" hidden="1"/>
    <cellStyle name="Followed Hyperlink" xfId="831" builtinId="9" hidden="1"/>
    <cellStyle name="Followed Hyperlink" xfId="823" builtinId="9" hidden="1"/>
    <cellStyle name="Followed Hyperlink" xfId="815" builtinId="9" hidden="1"/>
    <cellStyle name="Followed Hyperlink" xfId="810" builtinId="9" hidden="1"/>
    <cellStyle name="Followed Hyperlink" xfId="828" builtinId="9" hidden="1"/>
    <cellStyle name="Followed Hyperlink" xfId="844" builtinId="9" hidden="1"/>
    <cellStyle name="Followed Hyperlink" xfId="806" builtinId="9" hidden="1"/>
    <cellStyle name="Followed Hyperlink" xfId="798" builtinId="9" hidden="1"/>
    <cellStyle name="Followed Hyperlink" xfId="790" builtinId="9" hidden="1"/>
    <cellStyle name="Followed Hyperlink" xfId="785" builtinId="9" hidden="1"/>
    <cellStyle name="Followed Hyperlink" xfId="781" builtinId="9" hidden="1"/>
    <cellStyle name="Followed Hyperlink" xfId="777" builtinId="9" hidden="1"/>
    <cellStyle name="Followed Hyperlink" xfId="773" builtinId="9" hidden="1"/>
    <cellStyle name="Followed Hyperlink" xfId="769" builtinId="9" hidden="1"/>
    <cellStyle name="Followed Hyperlink" xfId="760" builtinId="9" hidden="1"/>
    <cellStyle name="Followed Hyperlink" xfId="763" builtinId="9" hidden="1"/>
    <cellStyle name="Followed Hyperlink" xfId="747" builtinId="9" hidden="1"/>
    <cellStyle name="Followed Hyperlink" xfId="739" builtinId="9" hidden="1"/>
    <cellStyle name="Followed Hyperlink" xfId="731" builtinId="9" hidden="1"/>
    <cellStyle name="Followed Hyperlink" xfId="721" builtinId="9" hidden="1"/>
    <cellStyle name="Followed Hyperlink" xfId="713" builtinId="9" hidden="1"/>
    <cellStyle name="Followed Hyperlink" xfId="705" builtinId="9" hidden="1"/>
    <cellStyle name="Followed Hyperlink" xfId="697" builtinId="9" hidden="1"/>
    <cellStyle name="Followed Hyperlink" xfId="689" builtinId="9" hidden="1"/>
    <cellStyle name="Followed Hyperlink" xfId="684" builtinId="9" hidden="1"/>
    <cellStyle name="Followed Hyperlink" xfId="702" builtinId="9" hidden="1"/>
    <cellStyle name="Followed Hyperlink" xfId="718" builtinId="9" hidden="1"/>
    <cellStyle name="Followed Hyperlink" xfId="680" builtinId="9" hidden="1"/>
    <cellStyle name="Followed Hyperlink" xfId="672" builtinId="9" hidden="1"/>
    <cellStyle name="Followed Hyperlink" xfId="664" builtinId="9" hidden="1"/>
    <cellStyle name="Followed Hyperlink" xfId="659" builtinId="9" hidden="1"/>
    <cellStyle name="Followed Hyperlink" xfId="655" builtinId="9" hidden="1"/>
    <cellStyle name="Followed Hyperlink" xfId="651" builtinId="9" hidden="1"/>
    <cellStyle name="Followed Hyperlink" xfId="647" builtinId="9" hidden="1"/>
    <cellStyle name="Followed Hyperlink" xfId="643" builtinId="9" hidden="1"/>
    <cellStyle name="Followed Hyperlink" xfId="634" builtinId="9" hidden="1"/>
    <cellStyle name="Followed Hyperlink" xfId="637" builtinId="9" hidden="1"/>
    <cellStyle name="Followed Hyperlink" xfId="621" builtinId="9" hidden="1"/>
    <cellStyle name="Followed Hyperlink" xfId="613" builtinId="9" hidden="1"/>
    <cellStyle name="Followed Hyperlink" xfId="605" builtinId="9" hidden="1"/>
    <cellStyle name="Followed Hyperlink" xfId="595" builtinId="9" hidden="1"/>
    <cellStyle name="Followed Hyperlink" xfId="587" builtinId="9" hidden="1"/>
    <cellStyle name="Followed Hyperlink" xfId="579" builtinId="9" hidden="1"/>
    <cellStyle name="Followed Hyperlink" xfId="571" builtinId="9" hidden="1"/>
    <cellStyle name="Followed Hyperlink" xfId="563" builtinId="9" hidden="1"/>
    <cellStyle name="Followed Hyperlink" xfId="558" builtinId="9" hidden="1"/>
    <cellStyle name="Followed Hyperlink" xfId="576" builtinId="9" hidden="1"/>
    <cellStyle name="Followed Hyperlink" xfId="592" builtinId="9" hidden="1"/>
    <cellStyle name="Followed Hyperlink" xfId="554" builtinId="9" hidden="1"/>
    <cellStyle name="Followed Hyperlink" xfId="546" builtinId="9" hidden="1"/>
    <cellStyle name="Followed Hyperlink" xfId="538" builtinId="9" hidden="1"/>
    <cellStyle name="Followed Hyperlink" xfId="533" builtinId="9" hidden="1"/>
    <cellStyle name="Followed Hyperlink" xfId="529" builtinId="9" hidden="1"/>
    <cellStyle name="Followed Hyperlink" xfId="525" builtinId="9" hidden="1"/>
    <cellStyle name="Followed Hyperlink" xfId="521" builtinId="9" hidden="1"/>
    <cellStyle name="Followed Hyperlink" xfId="517" builtinId="9" hidden="1"/>
    <cellStyle name="Followed Hyperlink" xfId="508" builtinId="9" hidden="1"/>
    <cellStyle name="Followed Hyperlink" xfId="511" builtinId="9" hidden="1"/>
    <cellStyle name="Followed Hyperlink" xfId="495" builtinId="9" hidden="1"/>
    <cellStyle name="Followed Hyperlink" xfId="487" builtinId="9" hidden="1"/>
    <cellStyle name="Followed Hyperlink" xfId="479" builtinId="9" hidden="1"/>
    <cellStyle name="Followed Hyperlink" xfId="469" builtinId="9" hidden="1"/>
    <cellStyle name="Followed Hyperlink" xfId="461" builtinId="9" hidden="1"/>
    <cellStyle name="Followed Hyperlink" xfId="453" builtinId="9" hidden="1"/>
    <cellStyle name="Followed Hyperlink" xfId="445" builtinId="9" hidden="1"/>
    <cellStyle name="Followed Hyperlink" xfId="437" builtinId="9" hidden="1"/>
    <cellStyle name="Followed Hyperlink" xfId="432" builtinId="9" hidden="1"/>
    <cellStyle name="Followed Hyperlink" xfId="450" builtinId="9" hidden="1"/>
    <cellStyle name="Followed Hyperlink" xfId="466" builtinId="9" hidden="1"/>
    <cellStyle name="Followed Hyperlink" xfId="428" builtinId="9" hidden="1"/>
    <cellStyle name="Followed Hyperlink" xfId="420" builtinId="9" hidden="1"/>
    <cellStyle name="Followed Hyperlink" xfId="412" builtinId="9" hidden="1"/>
    <cellStyle name="Followed Hyperlink" xfId="407" builtinId="9" hidden="1"/>
    <cellStyle name="Followed Hyperlink" xfId="403" builtinId="9" hidden="1"/>
    <cellStyle name="Followed Hyperlink" xfId="399" builtinId="9" hidden="1"/>
    <cellStyle name="Followed Hyperlink" xfId="395" builtinId="9" hidden="1"/>
    <cellStyle name="Followed Hyperlink" xfId="391" builtinId="9" hidden="1"/>
    <cellStyle name="Followed Hyperlink" xfId="382" builtinId="9" hidden="1"/>
    <cellStyle name="Followed Hyperlink" xfId="385" builtinId="9" hidden="1"/>
    <cellStyle name="Followed Hyperlink" xfId="369" builtinId="9" hidden="1"/>
    <cellStyle name="Followed Hyperlink" xfId="361" builtinId="9" hidden="1"/>
    <cellStyle name="Followed Hyperlink" xfId="353" builtinId="9" hidden="1"/>
    <cellStyle name="Followed Hyperlink" xfId="343" builtinId="9" hidden="1"/>
    <cellStyle name="Followed Hyperlink" xfId="335" builtinId="9" hidden="1"/>
    <cellStyle name="Followed Hyperlink" xfId="327" builtinId="9" hidden="1"/>
    <cellStyle name="Followed Hyperlink" xfId="319" builtinId="9" hidden="1"/>
    <cellStyle name="Followed Hyperlink" xfId="311" builtinId="9" hidden="1"/>
    <cellStyle name="Followed Hyperlink" xfId="306" builtinId="9" hidden="1"/>
    <cellStyle name="Followed Hyperlink" xfId="324" builtinId="9" hidden="1"/>
    <cellStyle name="Followed Hyperlink" xfId="340" builtinId="9" hidden="1"/>
    <cellStyle name="Followed Hyperlink" xfId="302" builtinId="9" hidden="1"/>
    <cellStyle name="Followed Hyperlink" xfId="294" builtinId="9" hidden="1"/>
    <cellStyle name="Followed Hyperlink" xfId="286" builtinId="9" hidden="1"/>
    <cellStyle name="Followed Hyperlink" xfId="281" builtinId="9" hidden="1"/>
    <cellStyle name="Followed Hyperlink" xfId="277" builtinId="9" hidden="1"/>
    <cellStyle name="Followed Hyperlink" xfId="273" builtinId="9" hidden="1"/>
    <cellStyle name="Followed Hyperlink" xfId="269" builtinId="9" hidden="1"/>
    <cellStyle name="Followed Hyperlink" xfId="265" builtinId="9" hidden="1"/>
    <cellStyle name="Followed Hyperlink" xfId="256" builtinId="9" hidden="1"/>
    <cellStyle name="Followed Hyperlink" xfId="259" builtinId="9" hidden="1"/>
    <cellStyle name="Followed Hyperlink" xfId="243" builtinId="9" hidden="1"/>
    <cellStyle name="Followed Hyperlink" xfId="235" builtinId="9" hidden="1"/>
    <cellStyle name="Followed Hyperlink" xfId="227" builtinId="9" hidden="1"/>
    <cellStyle name="Followed Hyperlink" xfId="217" builtinId="9" hidden="1"/>
    <cellStyle name="Followed Hyperlink" xfId="209" builtinId="9" hidden="1"/>
    <cellStyle name="Followed Hyperlink" xfId="201" builtinId="9" hidden="1"/>
    <cellStyle name="Followed Hyperlink" xfId="193" builtinId="9" hidden="1"/>
    <cellStyle name="Followed Hyperlink" xfId="185" builtinId="9" hidden="1"/>
    <cellStyle name="Followed Hyperlink" xfId="180" builtinId="9" hidden="1"/>
    <cellStyle name="Followed Hyperlink" xfId="198" builtinId="9" hidden="1"/>
    <cellStyle name="Followed Hyperlink" xfId="214" builtinId="9" hidden="1"/>
    <cellStyle name="Followed Hyperlink" xfId="176" builtinId="9" hidden="1"/>
    <cellStyle name="Followed Hyperlink" xfId="168" builtinId="9" hidden="1"/>
    <cellStyle name="Followed Hyperlink" xfId="160" builtinId="9" hidden="1"/>
    <cellStyle name="Followed Hyperlink" xfId="155" builtinId="9" hidden="1"/>
    <cellStyle name="Followed Hyperlink" xfId="151" builtinId="9" hidden="1"/>
    <cellStyle name="Followed Hyperlink" xfId="147" builtinId="9" hidden="1"/>
    <cellStyle name="Followed Hyperlink" xfId="143" builtinId="9" hidden="1"/>
    <cellStyle name="Followed Hyperlink" xfId="139" builtinId="9" hidden="1"/>
    <cellStyle name="Followed Hyperlink" xfId="130" builtinId="9" hidden="1"/>
    <cellStyle name="Followed Hyperlink" xfId="133" builtinId="9" hidden="1"/>
    <cellStyle name="Followed Hyperlink" xfId="117" builtinId="9" hidden="1"/>
    <cellStyle name="Followed Hyperlink" xfId="109" builtinId="9" hidden="1"/>
    <cellStyle name="Followed Hyperlink" xfId="101" builtinId="9" hidden="1"/>
    <cellStyle name="Followed Hyperlink" xfId="91" builtinId="9" hidden="1"/>
    <cellStyle name="Followed Hyperlink" xfId="83" builtinId="9" hidden="1"/>
    <cellStyle name="Followed Hyperlink" xfId="75" builtinId="9" hidden="1"/>
    <cellStyle name="Followed Hyperlink" xfId="67" builtinId="9" hidden="1"/>
    <cellStyle name="Followed Hyperlink" xfId="59" builtinId="9" hidden="1"/>
    <cellStyle name="Followed Hyperlink" xfId="54" builtinId="9" hidden="1"/>
    <cellStyle name="Followed Hyperlink" xfId="72" builtinId="9" hidden="1"/>
    <cellStyle name="Followed Hyperlink" xfId="88" builtinId="9" hidden="1"/>
    <cellStyle name="Followed Hyperlink" xfId="50" builtinId="9" hidden="1"/>
    <cellStyle name="Followed Hyperlink" xfId="42" builtinId="9" hidden="1"/>
    <cellStyle name="Followed Hyperlink" xfId="34" builtinId="9" hidden="1"/>
    <cellStyle name="Followed Hyperlink" xfId="29" builtinId="9" hidden="1"/>
    <cellStyle name="Followed Hyperlink" xfId="25" builtinId="9" hidden="1"/>
    <cellStyle name="Followed Hyperlink" xfId="21" builtinId="9" hidden="1"/>
    <cellStyle name="Followed Hyperlink" xfId="17" builtinId="9" hidden="1"/>
    <cellStyle name="Followed Hyperlink" xfId="13" builtinId="9" hidden="1"/>
    <cellStyle name="Followed Hyperlink" xfId="4" builtinId="9" hidden="1"/>
    <cellStyle name="Followed Hyperlink" xfId="7" builtinId="9" hidden="1"/>
    <cellStyle name="Followed Hyperlink" xfId="58165" builtinId="9" hidden="1"/>
    <cellStyle name="Followed Hyperlink" xfId="58173" builtinId="9" hidden="1"/>
    <cellStyle name="Followed Hyperlink" xfId="58181" builtinId="9" hidden="1"/>
    <cellStyle name="Followed Hyperlink" xfId="58191" builtinId="9" hidden="1"/>
    <cellStyle name="Followed Hyperlink" xfId="58199" builtinId="9" hidden="1"/>
    <cellStyle name="Followed Hyperlink" xfId="58207" builtinId="9" hidden="1"/>
    <cellStyle name="Followed Hyperlink" xfId="58215" builtinId="9" hidden="1"/>
    <cellStyle name="Followed Hyperlink" xfId="58223" builtinId="9" hidden="1"/>
    <cellStyle name="Followed Hyperlink" xfId="58228" builtinId="9" hidden="1"/>
    <cellStyle name="Followed Hyperlink" xfId="58210" builtinId="9" hidden="1"/>
    <cellStyle name="Followed Hyperlink" xfId="58194" builtinId="9" hidden="1"/>
    <cellStyle name="Followed Hyperlink" xfId="58232" builtinId="9" hidden="1"/>
    <cellStyle name="Followed Hyperlink" xfId="58240" builtinId="9" hidden="1"/>
    <cellStyle name="Followed Hyperlink" xfId="58248" builtinId="9" hidden="1"/>
    <cellStyle name="Followed Hyperlink" xfId="58253" builtinId="9" hidden="1"/>
    <cellStyle name="Followed Hyperlink" xfId="58257" builtinId="9" hidden="1"/>
    <cellStyle name="Followed Hyperlink" xfId="58261" builtinId="9" hidden="1"/>
    <cellStyle name="Followed Hyperlink" xfId="58265" builtinId="9" hidden="1"/>
    <cellStyle name="Followed Hyperlink" xfId="58269" builtinId="9" hidden="1"/>
    <cellStyle name="Followed Hyperlink" xfId="58270" builtinId="9" hidden="1"/>
    <cellStyle name="Followed Hyperlink" xfId="58266" builtinId="9" hidden="1"/>
    <cellStyle name="Followed Hyperlink" xfId="58262" builtinId="9" hidden="1"/>
    <cellStyle name="Followed Hyperlink" xfId="58258" builtinId="9" hidden="1"/>
    <cellStyle name="Followed Hyperlink" xfId="58254" builtinId="9" hidden="1"/>
    <cellStyle name="Followed Hyperlink" xfId="58250" builtinId="9" hidden="1"/>
    <cellStyle name="Followed Hyperlink" xfId="58242" builtinId="9" hidden="1"/>
    <cellStyle name="Followed Hyperlink" xfId="58234" builtinId="9" hidden="1"/>
    <cellStyle name="Followed Hyperlink" xfId="58190" builtinId="9" hidden="1"/>
    <cellStyle name="Followed Hyperlink" xfId="58206" builtinId="9" hidden="1"/>
    <cellStyle name="Followed Hyperlink" xfId="58222" builtinId="9" hidden="1"/>
    <cellStyle name="Followed Hyperlink" xfId="58224" builtinId="9" hidden="1"/>
    <cellStyle name="Followed Hyperlink" xfId="58217" builtinId="9" hidden="1"/>
    <cellStyle name="Followed Hyperlink" xfId="58209" builtinId="9" hidden="1"/>
    <cellStyle name="Followed Hyperlink" xfId="58201" builtinId="9" hidden="1"/>
    <cellStyle name="Followed Hyperlink" xfId="58193" builtinId="9" hidden="1"/>
    <cellStyle name="Followed Hyperlink" xfId="58183" builtinId="9" hidden="1"/>
    <cellStyle name="Followed Hyperlink" xfId="58175" builtinId="9" hidden="1"/>
    <cellStyle name="Followed Hyperlink" xfId="58167" builtinId="9" hidden="1"/>
    <cellStyle name="Followed Hyperlink" xfId="3" builtinId="9" hidden="1"/>
    <cellStyle name="Followed Hyperlink" xfId="9" builtinId="9" hidden="1"/>
    <cellStyle name="Followed Hyperlink" xfId="12" builtinId="9" hidden="1"/>
    <cellStyle name="Followed Hyperlink" xfId="16" builtinId="9" hidden="1"/>
    <cellStyle name="Followed Hyperlink" xfId="20" builtinId="9" hidden="1"/>
    <cellStyle name="Followed Hyperlink" xfId="24" builtinId="9" hidden="1"/>
    <cellStyle name="Followed Hyperlink" xfId="28" builtinId="9" hidden="1"/>
    <cellStyle name="Followed Hyperlink" xfId="32" builtinId="9" hidden="1"/>
    <cellStyle name="Followed Hyperlink" xfId="40" builtinId="9" hidden="1"/>
    <cellStyle name="Followed Hyperlink" xfId="48" builtinId="9" hidden="1"/>
    <cellStyle name="Followed Hyperlink" xfId="92" builtinId="9" hidden="1"/>
    <cellStyle name="Followed Hyperlink" xfId="76" builtinId="9" hidden="1"/>
    <cellStyle name="Followed Hyperlink" xfId="60" builtinId="9" hidden="1"/>
    <cellStyle name="Followed Hyperlink" xfId="58" builtinId="9" hidden="1"/>
    <cellStyle name="Followed Hyperlink" xfId="65" builtinId="9" hidden="1"/>
    <cellStyle name="Followed Hyperlink" xfId="73" builtinId="9" hidden="1"/>
    <cellStyle name="Followed Hyperlink" xfId="81" builtinId="9" hidden="1"/>
    <cellStyle name="Followed Hyperlink" xfId="89" builtinId="9" hidden="1"/>
    <cellStyle name="Followed Hyperlink" xfId="99" builtinId="9" hidden="1"/>
    <cellStyle name="Followed Hyperlink" xfId="107" builtinId="9" hidden="1"/>
    <cellStyle name="Followed Hyperlink" xfId="115" builtinId="9" hidden="1"/>
    <cellStyle name="Followed Hyperlink" xfId="129" builtinId="9" hidden="1"/>
    <cellStyle name="Followed Hyperlink" xfId="135" builtinId="9" hidden="1"/>
    <cellStyle name="Followed Hyperlink" xfId="138" builtinId="9" hidden="1"/>
    <cellStyle name="Followed Hyperlink" xfId="142" builtinId="9" hidden="1"/>
    <cellStyle name="Followed Hyperlink" xfId="146" builtinId="9" hidden="1"/>
    <cellStyle name="Followed Hyperlink" xfId="150" builtinId="9" hidden="1"/>
    <cellStyle name="Followed Hyperlink" xfId="154" builtinId="9" hidden="1"/>
    <cellStyle name="Followed Hyperlink" xfId="158" builtinId="9" hidden="1"/>
    <cellStyle name="Followed Hyperlink" xfId="166" builtinId="9" hidden="1"/>
    <cellStyle name="Followed Hyperlink" xfId="174" builtinId="9" hidden="1"/>
    <cellStyle name="Followed Hyperlink" xfId="218" builtinId="9" hidden="1"/>
    <cellStyle name="Followed Hyperlink" xfId="202" builtinId="9" hidden="1"/>
    <cellStyle name="Followed Hyperlink" xfId="186" builtinId="9" hidden="1"/>
    <cellStyle name="Followed Hyperlink" xfId="184" builtinId="9" hidden="1"/>
    <cellStyle name="Followed Hyperlink" xfId="191" builtinId="9" hidden="1"/>
    <cellStyle name="Followed Hyperlink" xfId="199" builtinId="9" hidden="1"/>
    <cellStyle name="Followed Hyperlink" xfId="207" builtinId="9" hidden="1"/>
    <cellStyle name="Followed Hyperlink" xfId="215" builtinId="9" hidden="1"/>
    <cellStyle name="Followed Hyperlink" xfId="225" builtinId="9" hidden="1"/>
    <cellStyle name="Followed Hyperlink" xfId="233" builtinId="9" hidden="1"/>
    <cellStyle name="Followed Hyperlink" xfId="241" builtinId="9" hidden="1"/>
    <cellStyle name="Followed Hyperlink" xfId="255" builtinId="9" hidden="1"/>
    <cellStyle name="Followed Hyperlink" xfId="261" builtinId="9" hidden="1"/>
    <cellStyle name="Followed Hyperlink" xfId="264" builtinId="9" hidden="1"/>
    <cellStyle name="Followed Hyperlink" xfId="268" builtinId="9" hidden="1"/>
    <cellStyle name="Followed Hyperlink" xfId="272" builtinId="9" hidden="1"/>
    <cellStyle name="Followed Hyperlink" xfId="276" builtinId="9" hidden="1"/>
    <cellStyle name="Followed Hyperlink" xfId="280" builtinId="9" hidden="1"/>
    <cellStyle name="Followed Hyperlink" xfId="284" builtinId="9" hidden="1"/>
    <cellStyle name="Followed Hyperlink" xfId="292" builtinId="9" hidden="1"/>
    <cellStyle name="Followed Hyperlink" xfId="300" builtinId="9" hidden="1"/>
    <cellStyle name="Followed Hyperlink" xfId="344" builtinId="9" hidden="1"/>
    <cellStyle name="Followed Hyperlink" xfId="328" builtinId="9" hidden="1"/>
    <cellStyle name="Followed Hyperlink" xfId="312" builtinId="9" hidden="1"/>
    <cellStyle name="Followed Hyperlink" xfId="310" builtinId="9" hidden="1"/>
    <cellStyle name="Followed Hyperlink" xfId="317" builtinId="9" hidden="1"/>
    <cellStyle name="Followed Hyperlink" xfId="325" builtinId="9" hidden="1"/>
    <cellStyle name="Followed Hyperlink" xfId="333" builtinId="9" hidden="1"/>
    <cellStyle name="Followed Hyperlink" xfId="341" builtinId="9" hidden="1"/>
    <cellStyle name="Followed Hyperlink" xfId="351" builtinId="9" hidden="1"/>
    <cellStyle name="Followed Hyperlink" xfId="359" builtinId="9" hidden="1"/>
    <cellStyle name="Followed Hyperlink" xfId="367" builtinId="9" hidden="1"/>
    <cellStyle name="Followed Hyperlink" xfId="381" builtinId="9" hidden="1"/>
    <cellStyle name="Followed Hyperlink" xfId="387" builtinId="9" hidden="1"/>
    <cellStyle name="Followed Hyperlink" xfId="390" builtinId="9" hidden="1"/>
    <cellStyle name="Followed Hyperlink" xfId="394" builtinId="9" hidden="1"/>
    <cellStyle name="Followed Hyperlink" xfId="398" builtinId="9" hidden="1"/>
    <cellStyle name="Followed Hyperlink" xfId="402" builtinId="9" hidden="1"/>
    <cellStyle name="Followed Hyperlink" xfId="406" builtinId="9" hidden="1"/>
    <cellStyle name="Followed Hyperlink" xfId="410" builtinId="9" hidden="1"/>
    <cellStyle name="Followed Hyperlink" xfId="418" builtinId="9" hidden="1"/>
    <cellStyle name="Followed Hyperlink" xfId="426" builtinId="9" hidden="1"/>
    <cellStyle name="Followed Hyperlink" xfId="470" builtinId="9" hidden="1"/>
    <cellStyle name="Followed Hyperlink" xfId="454" builtinId="9" hidden="1"/>
    <cellStyle name="Followed Hyperlink" xfId="438" builtinId="9" hidden="1"/>
    <cellStyle name="Followed Hyperlink" xfId="436" builtinId="9" hidden="1"/>
    <cellStyle name="Followed Hyperlink" xfId="443" builtinId="9" hidden="1"/>
    <cellStyle name="Followed Hyperlink" xfId="451" builtinId="9" hidden="1"/>
    <cellStyle name="Followed Hyperlink" xfId="459" builtinId="9" hidden="1"/>
    <cellStyle name="Followed Hyperlink" xfId="467" builtinId="9" hidden="1"/>
    <cellStyle name="Followed Hyperlink" xfId="477" builtinId="9" hidden="1"/>
    <cellStyle name="Followed Hyperlink" xfId="485" builtinId="9" hidden="1"/>
    <cellStyle name="Followed Hyperlink" xfId="493" builtinId="9" hidden="1"/>
    <cellStyle name="Followed Hyperlink" xfId="507" builtinId="9" hidden="1"/>
    <cellStyle name="Followed Hyperlink" xfId="513" builtinId="9" hidden="1"/>
    <cellStyle name="Followed Hyperlink" xfId="516" builtinId="9" hidden="1"/>
    <cellStyle name="Followed Hyperlink" xfId="520" builtinId="9" hidden="1"/>
    <cellStyle name="Followed Hyperlink" xfId="524" builtinId="9" hidden="1"/>
    <cellStyle name="Followed Hyperlink" xfId="528" builtinId="9" hidden="1"/>
    <cellStyle name="Followed Hyperlink" xfId="532" builtinId="9" hidden="1"/>
    <cellStyle name="Followed Hyperlink" xfId="536" builtinId="9" hidden="1"/>
    <cellStyle name="Followed Hyperlink" xfId="544" builtinId="9" hidden="1"/>
    <cellStyle name="Followed Hyperlink" xfId="552" builtinId="9" hidden="1"/>
    <cellStyle name="Followed Hyperlink" xfId="596" builtinId="9" hidden="1"/>
    <cellStyle name="Followed Hyperlink" xfId="580" builtinId="9" hidden="1"/>
    <cellStyle name="Followed Hyperlink" xfId="564" builtinId="9" hidden="1"/>
    <cellStyle name="Followed Hyperlink" xfId="562" builtinId="9" hidden="1"/>
    <cellStyle name="Followed Hyperlink" xfId="569" builtinId="9" hidden="1"/>
    <cellStyle name="Followed Hyperlink" xfId="577" builtinId="9" hidden="1"/>
    <cellStyle name="Followed Hyperlink" xfId="585" builtinId="9" hidden="1"/>
    <cellStyle name="Followed Hyperlink" xfId="593" builtinId="9" hidden="1"/>
    <cellStyle name="Followed Hyperlink" xfId="603" builtinId="9" hidden="1"/>
    <cellStyle name="Followed Hyperlink" xfId="611" builtinId="9" hidden="1"/>
    <cellStyle name="Followed Hyperlink" xfId="619" builtinId="9" hidden="1"/>
    <cellStyle name="Followed Hyperlink" xfId="633" builtinId="9" hidden="1"/>
    <cellStyle name="Followed Hyperlink" xfId="639" builtinId="9" hidden="1"/>
    <cellStyle name="Followed Hyperlink" xfId="642" builtinId="9" hidden="1"/>
    <cellStyle name="Followed Hyperlink" xfId="646" builtinId="9" hidden="1"/>
    <cellStyle name="Followed Hyperlink" xfId="650" builtinId="9" hidden="1"/>
    <cellStyle name="Followed Hyperlink" xfId="654" builtinId="9" hidden="1"/>
    <cellStyle name="Followed Hyperlink" xfId="658" builtinId="9" hidden="1"/>
    <cellStyle name="Followed Hyperlink" xfId="662" builtinId="9" hidden="1"/>
    <cellStyle name="Followed Hyperlink" xfId="670" builtinId="9" hidden="1"/>
    <cellStyle name="Followed Hyperlink" xfId="678" builtinId="9" hidden="1"/>
    <cellStyle name="Followed Hyperlink" xfId="722" builtinId="9" hidden="1"/>
    <cellStyle name="Followed Hyperlink" xfId="706" builtinId="9" hidden="1"/>
    <cellStyle name="Followed Hyperlink" xfId="690" builtinId="9" hidden="1"/>
    <cellStyle name="Followed Hyperlink" xfId="688" builtinId="9" hidden="1"/>
    <cellStyle name="Followed Hyperlink" xfId="695" builtinId="9" hidden="1"/>
    <cellStyle name="Followed Hyperlink" xfId="703" builtinId="9" hidden="1"/>
    <cellStyle name="Followed Hyperlink" xfId="711" builtinId="9" hidden="1"/>
    <cellStyle name="Followed Hyperlink" xfId="719" builtinId="9" hidden="1"/>
    <cellStyle name="Followed Hyperlink" xfId="729" builtinId="9" hidden="1"/>
    <cellStyle name="Followed Hyperlink" xfId="737" builtinId="9" hidden="1"/>
    <cellStyle name="Followed Hyperlink" xfId="745" builtinId="9" hidden="1"/>
    <cellStyle name="Followed Hyperlink" xfId="759" builtinId="9" hidden="1"/>
    <cellStyle name="Followed Hyperlink" xfId="765" builtinId="9" hidden="1"/>
    <cellStyle name="Followed Hyperlink" xfId="768" builtinId="9" hidden="1"/>
    <cellStyle name="Followed Hyperlink" xfId="772" builtinId="9" hidden="1"/>
    <cellStyle name="Followed Hyperlink" xfId="776" builtinId="9" hidden="1"/>
    <cellStyle name="Followed Hyperlink" xfId="780" builtinId="9" hidden="1"/>
    <cellStyle name="Followed Hyperlink" xfId="784" builtinId="9" hidden="1"/>
    <cellStyle name="Followed Hyperlink" xfId="788" builtinId="9" hidden="1"/>
    <cellStyle name="Followed Hyperlink" xfId="796" builtinId="9" hidden="1"/>
    <cellStyle name="Followed Hyperlink" xfId="804" builtinId="9" hidden="1"/>
    <cellStyle name="Followed Hyperlink" xfId="848" builtinId="9" hidden="1"/>
    <cellStyle name="Followed Hyperlink" xfId="832" builtinId="9" hidden="1"/>
    <cellStyle name="Followed Hyperlink" xfId="816" builtinId="9" hidden="1"/>
    <cellStyle name="Followed Hyperlink" xfId="814" builtinId="9" hidden="1"/>
    <cellStyle name="Followed Hyperlink" xfId="821" builtinId="9" hidden="1"/>
    <cellStyle name="Followed Hyperlink" xfId="829" builtinId="9" hidden="1"/>
    <cellStyle name="Followed Hyperlink" xfId="837" builtinId="9" hidden="1"/>
    <cellStyle name="Followed Hyperlink" xfId="845" builtinId="9" hidden="1"/>
    <cellStyle name="Followed Hyperlink" xfId="855" builtinId="9" hidden="1"/>
    <cellStyle name="Followed Hyperlink" xfId="863" builtinId="9" hidden="1"/>
    <cellStyle name="Followed Hyperlink" xfId="871" builtinId="9" hidden="1"/>
    <cellStyle name="Followed Hyperlink" xfId="885" builtinId="9" hidden="1"/>
    <cellStyle name="Followed Hyperlink" xfId="891" builtinId="9" hidden="1"/>
    <cellStyle name="Followed Hyperlink" xfId="894" builtinId="9" hidden="1"/>
    <cellStyle name="Followed Hyperlink" xfId="898" builtinId="9" hidden="1"/>
    <cellStyle name="Followed Hyperlink" xfId="902" builtinId="9" hidden="1"/>
    <cellStyle name="Followed Hyperlink" xfId="906" builtinId="9" hidden="1"/>
    <cellStyle name="Followed Hyperlink" xfId="910" builtinId="9" hidden="1"/>
    <cellStyle name="Followed Hyperlink" xfId="914" builtinId="9" hidden="1"/>
    <cellStyle name="Followed Hyperlink" xfId="922" builtinId="9" hidden="1"/>
    <cellStyle name="Followed Hyperlink" xfId="930" builtinId="9" hidden="1"/>
    <cellStyle name="Followed Hyperlink" xfId="974" builtinId="9" hidden="1"/>
    <cellStyle name="Followed Hyperlink" xfId="958" builtinId="9" hidden="1"/>
    <cellStyle name="Followed Hyperlink" xfId="942" builtinId="9" hidden="1"/>
    <cellStyle name="Followed Hyperlink" xfId="940" builtinId="9" hidden="1"/>
    <cellStyle name="Followed Hyperlink" xfId="947" builtinId="9" hidden="1"/>
    <cellStyle name="Followed Hyperlink" xfId="955" builtinId="9" hidden="1"/>
    <cellStyle name="Followed Hyperlink" xfId="963" builtinId="9" hidden="1"/>
    <cellStyle name="Followed Hyperlink" xfId="971" builtinId="9" hidden="1"/>
    <cellStyle name="Followed Hyperlink" xfId="981" builtinId="9" hidden="1"/>
    <cellStyle name="Followed Hyperlink" xfId="989" builtinId="9" hidden="1"/>
    <cellStyle name="Followed Hyperlink" xfId="997" builtinId="9" hidden="1"/>
    <cellStyle name="Followed Hyperlink" xfId="1011" builtinId="9" hidden="1"/>
    <cellStyle name="Followed Hyperlink" xfId="1017" builtinId="9" hidden="1"/>
    <cellStyle name="Followed Hyperlink" xfId="1020" builtinId="9" hidden="1"/>
    <cellStyle name="Followed Hyperlink" xfId="1024" builtinId="9" hidden="1"/>
    <cellStyle name="Followed Hyperlink" xfId="1028" builtinId="9" hidden="1"/>
    <cellStyle name="Followed Hyperlink" xfId="1032" builtinId="9" hidden="1"/>
    <cellStyle name="Followed Hyperlink" xfId="1036" builtinId="9" hidden="1"/>
    <cellStyle name="Followed Hyperlink" xfId="1040" builtinId="9" hidden="1"/>
    <cellStyle name="Followed Hyperlink" xfId="1048" builtinId="9" hidden="1"/>
    <cellStyle name="Followed Hyperlink" xfId="1056" builtinId="9" hidden="1"/>
    <cellStyle name="Followed Hyperlink" xfId="1100" builtinId="9" hidden="1"/>
    <cellStyle name="Followed Hyperlink" xfId="1084" builtinId="9" hidden="1"/>
    <cellStyle name="Followed Hyperlink" xfId="1068" builtinId="9" hidden="1"/>
    <cellStyle name="Followed Hyperlink" xfId="1066" builtinId="9" hidden="1"/>
    <cellStyle name="Followed Hyperlink" xfId="1073" builtinId="9" hidden="1"/>
    <cellStyle name="Followed Hyperlink" xfId="1081" builtinId="9" hidden="1"/>
    <cellStyle name="Followed Hyperlink" xfId="1089" builtinId="9" hidden="1"/>
    <cellStyle name="Followed Hyperlink" xfId="1097" builtinId="9" hidden="1"/>
    <cellStyle name="Followed Hyperlink" xfId="1107" builtinId="9" hidden="1"/>
    <cellStyle name="Followed Hyperlink" xfId="1115" builtinId="9" hidden="1"/>
    <cellStyle name="Followed Hyperlink" xfId="1123" builtinId="9" hidden="1"/>
    <cellStyle name="Followed Hyperlink" xfId="1137" builtinId="9" hidden="1"/>
    <cellStyle name="Followed Hyperlink" xfId="1143" builtinId="9" hidden="1"/>
    <cellStyle name="Followed Hyperlink" xfId="1146" builtinId="9" hidden="1"/>
    <cellStyle name="Followed Hyperlink" xfId="1150" builtinId="9" hidden="1"/>
    <cellStyle name="Followed Hyperlink" xfId="1154" builtinId="9" hidden="1"/>
    <cellStyle name="Followed Hyperlink" xfId="1158" builtinId="9" hidden="1"/>
    <cellStyle name="Followed Hyperlink" xfId="1162" builtinId="9" hidden="1"/>
    <cellStyle name="Followed Hyperlink" xfId="1166" builtinId="9" hidden="1"/>
    <cellStyle name="Followed Hyperlink" xfId="1174" builtinId="9" hidden="1"/>
    <cellStyle name="Followed Hyperlink" xfId="1182" builtinId="9" hidden="1"/>
    <cellStyle name="Followed Hyperlink" xfId="1226" builtinId="9" hidden="1"/>
    <cellStyle name="Followed Hyperlink" xfId="1210" builtinId="9" hidden="1"/>
    <cellStyle name="Followed Hyperlink" xfId="1194" builtinId="9" hidden="1"/>
    <cellStyle name="Followed Hyperlink" xfId="1192" builtinId="9" hidden="1"/>
    <cellStyle name="Followed Hyperlink" xfId="1199" builtinId="9" hidden="1"/>
    <cellStyle name="Followed Hyperlink" xfId="1207" builtinId="9" hidden="1"/>
    <cellStyle name="Followed Hyperlink" xfId="1215" builtinId="9" hidden="1"/>
    <cellStyle name="Followed Hyperlink" xfId="1223" builtinId="9" hidden="1"/>
    <cellStyle name="Followed Hyperlink" xfId="1233" builtinId="9" hidden="1"/>
    <cellStyle name="Followed Hyperlink" xfId="1241" builtinId="9" hidden="1"/>
    <cellStyle name="Followed Hyperlink" xfId="1249" builtinId="9" hidden="1"/>
    <cellStyle name="Followed Hyperlink" xfId="1263" builtinId="9" hidden="1"/>
    <cellStyle name="Followed Hyperlink" xfId="1269" builtinId="9" hidden="1"/>
    <cellStyle name="Followed Hyperlink" xfId="1272" builtinId="9" hidden="1"/>
    <cellStyle name="Followed Hyperlink" xfId="1276" builtinId="9" hidden="1"/>
    <cellStyle name="Followed Hyperlink" xfId="1280" builtinId="9" hidden="1"/>
    <cellStyle name="Followed Hyperlink" xfId="1284" builtinId="9" hidden="1"/>
    <cellStyle name="Followed Hyperlink" xfId="1288" builtinId="9" hidden="1"/>
    <cellStyle name="Followed Hyperlink" xfId="1292" builtinId="9" hidden="1"/>
    <cellStyle name="Followed Hyperlink" xfId="1300" builtinId="9" hidden="1"/>
    <cellStyle name="Followed Hyperlink" xfId="1308" builtinId="9" hidden="1"/>
    <cellStyle name="Followed Hyperlink" xfId="1352" builtinId="9" hidden="1"/>
    <cellStyle name="Followed Hyperlink" xfId="1336" builtinId="9" hidden="1"/>
    <cellStyle name="Followed Hyperlink" xfId="1320" builtinId="9" hidden="1"/>
    <cellStyle name="Followed Hyperlink" xfId="1318" builtinId="9" hidden="1"/>
    <cellStyle name="Followed Hyperlink" xfId="1325" builtinId="9" hidden="1"/>
    <cellStyle name="Followed Hyperlink" xfId="1333" builtinId="9" hidden="1"/>
    <cellStyle name="Followed Hyperlink" xfId="1341" builtinId="9" hidden="1"/>
    <cellStyle name="Followed Hyperlink" xfId="1349" builtinId="9" hidden="1"/>
    <cellStyle name="Followed Hyperlink" xfId="1359" builtinId="9" hidden="1"/>
    <cellStyle name="Followed Hyperlink" xfId="1367" builtinId="9" hidden="1"/>
    <cellStyle name="Followed Hyperlink" xfId="1375" builtinId="9" hidden="1"/>
    <cellStyle name="Followed Hyperlink" xfId="1389" builtinId="9" hidden="1"/>
    <cellStyle name="Followed Hyperlink" xfId="1395" builtinId="9" hidden="1"/>
    <cellStyle name="Followed Hyperlink" xfId="1398" builtinId="9" hidden="1"/>
    <cellStyle name="Followed Hyperlink" xfId="1402" builtinId="9" hidden="1"/>
    <cellStyle name="Followed Hyperlink" xfId="1406" builtinId="9" hidden="1"/>
    <cellStyle name="Followed Hyperlink" xfId="1410" builtinId="9" hidden="1"/>
    <cellStyle name="Followed Hyperlink" xfId="1414" builtinId="9" hidden="1"/>
    <cellStyle name="Followed Hyperlink" xfId="1418" builtinId="9" hidden="1"/>
    <cellStyle name="Followed Hyperlink" xfId="1426" builtinId="9" hidden="1"/>
    <cellStyle name="Followed Hyperlink" xfId="1434" builtinId="9" hidden="1"/>
    <cellStyle name="Followed Hyperlink" xfId="1478" builtinId="9" hidden="1"/>
    <cellStyle name="Followed Hyperlink" xfId="1462" builtinId="9" hidden="1"/>
    <cellStyle name="Followed Hyperlink" xfId="1446" builtinId="9" hidden="1"/>
    <cellStyle name="Followed Hyperlink" xfId="1444" builtinId="9" hidden="1"/>
    <cellStyle name="Followed Hyperlink" xfId="1451" builtinId="9" hidden="1"/>
    <cellStyle name="Followed Hyperlink" xfId="1459" builtinId="9" hidden="1"/>
    <cellStyle name="Followed Hyperlink" xfId="1467" builtinId="9" hidden="1"/>
    <cellStyle name="Followed Hyperlink" xfId="1475" builtinId="9" hidden="1"/>
    <cellStyle name="Followed Hyperlink" xfId="1485" builtinId="9" hidden="1"/>
    <cellStyle name="Followed Hyperlink" xfId="1493" builtinId="9" hidden="1"/>
    <cellStyle name="Followed Hyperlink" xfId="1501" builtinId="9" hidden="1"/>
    <cellStyle name="Followed Hyperlink" xfId="1515" builtinId="9" hidden="1"/>
    <cellStyle name="Followed Hyperlink" xfId="1521" builtinId="9" hidden="1"/>
    <cellStyle name="Followed Hyperlink" xfId="1524" builtinId="9" hidden="1"/>
    <cellStyle name="Followed Hyperlink" xfId="1528" builtinId="9" hidden="1"/>
    <cellStyle name="Followed Hyperlink" xfId="1532" builtinId="9" hidden="1"/>
    <cellStyle name="Followed Hyperlink" xfId="1536" builtinId="9" hidden="1"/>
    <cellStyle name="Followed Hyperlink" xfId="1540" builtinId="9" hidden="1"/>
    <cellStyle name="Followed Hyperlink" xfId="1544" builtinId="9" hidden="1"/>
    <cellStyle name="Followed Hyperlink" xfId="1552" builtinId="9" hidden="1"/>
    <cellStyle name="Followed Hyperlink" xfId="1560" builtinId="9" hidden="1"/>
    <cellStyle name="Followed Hyperlink" xfId="1604" builtinId="9" hidden="1"/>
    <cellStyle name="Followed Hyperlink" xfId="1588" builtinId="9" hidden="1"/>
    <cellStyle name="Followed Hyperlink" xfId="1572" builtinId="9" hidden="1"/>
    <cellStyle name="Followed Hyperlink" xfId="1570" builtinId="9" hidden="1"/>
    <cellStyle name="Followed Hyperlink" xfId="1577" builtinId="9" hidden="1"/>
    <cellStyle name="Followed Hyperlink" xfId="1585" builtinId="9" hidden="1"/>
    <cellStyle name="Followed Hyperlink" xfId="1593" builtinId="9" hidden="1"/>
    <cellStyle name="Followed Hyperlink" xfId="1601" builtinId="9" hidden="1"/>
    <cellStyle name="Followed Hyperlink" xfId="1611" builtinId="9" hidden="1"/>
    <cellStyle name="Followed Hyperlink" xfId="1619" builtinId="9" hidden="1"/>
    <cellStyle name="Followed Hyperlink" xfId="1627" builtinId="9" hidden="1"/>
    <cellStyle name="Followed Hyperlink" xfId="1641" builtinId="9" hidden="1"/>
    <cellStyle name="Followed Hyperlink" xfId="1647" builtinId="9" hidden="1"/>
    <cellStyle name="Followed Hyperlink" xfId="1650" builtinId="9" hidden="1"/>
    <cellStyle name="Followed Hyperlink" xfId="1654" builtinId="9" hidden="1"/>
    <cellStyle name="Followed Hyperlink" xfId="1658" builtinId="9" hidden="1"/>
    <cellStyle name="Followed Hyperlink" xfId="1662" builtinId="9" hidden="1"/>
    <cellStyle name="Followed Hyperlink" xfId="1666" builtinId="9" hidden="1"/>
    <cellStyle name="Followed Hyperlink" xfId="1670" builtinId="9" hidden="1"/>
    <cellStyle name="Followed Hyperlink" xfId="1678" builtinId="9" hidden="1"/>
    <cellStyle name="Followed Hyperlink" xfId="1686" builtinId="9" hidden="1"/>
    <cellStyle name="Followed Hyperlink" xfId="1730" builtinId="9" hidden="1"/>
    <cellStyle name="Followed Hyperlink" xfId="1714" builtinId="9" hidden="1"/>
    <cellStyle name="Followed Hyperlink" xfId="1698" builtinId="9" hidden="1"/>
    <cellStyle name="Followed Hyperlink" xfId="1696" builtinId="9" hidden="1"/>
    <cellStyle name="Followed Hyperlink" xfId="1703" builtinId="9" hidden="1"/>
    <cellStyle name="Followed Hyperlink" xfId="1711" builtinId="9" hidden="1"/>
    <cellStyle name="Followed Hyperlink" xfId="1719" builtinId="9" hidden="1"/>
    <cellStyle name="Followed Hyperlink" xfId="1727" builtinId="9" hidden="1"/>
    <cellStyle name="Followed Hyperlink" xfId="1737" builtinId="9" hidden="1"/>
    <cellStyle name="Followed Hyperlink" xfId="1745" builtinId="9" hidden="1"/>
    <cellStyle name="Followed Hyperlink" xfId="1753" builtinId="9" hidden="1"/>
    <cellStyle name="Followed Hyperlink" xfId="1767" builtinId="9" hidden="1"/>
    <cellStyle name="Followed Hyperlink" xfId="1773" builtinId="9" hidden="1"/>
    <cellStyle name="Followed Hyperlink" xfId="1776" builtinId="9" hidden="1"/>
    <cellStyle name="Followed Hyperlink" xfId="1780" builtinId="9" hidden="1"/>
    <cellStyle name="Followed Hyperlink" xfId="1784" builtinId="9" hidden="1"/>
    <cellStyle name="Followed Hyperlink" xfId="1788" builtinId="9" hidden="1"/>
    <cellStyle name="Followed Hyperlink" xfId="1792" builtinId="9" hidden="1"/>
    <cellStyle name="Followed Hyperlink" xfId="1796" builtinId="9" hidden="1"/>
    <cellStyle name="Followed Hyperlink" xfId="1804" builtinId="9" hidden="1"/>
    <cellStyle name="Followed Hyperlink" xfId="1812" builtinId="9" hidden="1"/>
    <cellStyle name="Followed Hyperlink" xfId="1856" builtinId="9" hidden="1"/>
    <cellStyle name="Followed Hyperlink" xfId="1840" builtinId="9" hidden="1"/>
    <cellStyle name="Followed Hyperlink" xfId="1824" builtinId="9" hidden="1"/>
    <cellStyle name="Followed Hyperlink" xfId="1822" builtinId="9" hidden="1"/>
    <cellStyle name="Followed Hyperlink" xfId="1829" builtinId="9" hidden="1"/>
    <cellStyle name="Followed Hyperlink" xfId="1837" builtinId="9" hidden="1"/>
    <cellStyle name="Followed Hyperlink" xfId="1845" builtinId="9" hidden="1"/>
    <cellStyle name="Followed Hyperlink" xfId="1853" builtinId="9" hidden="1"/>
    <cellStyle name="Followed Hyperlink" xfId="1863" builtinId="9" hidden="1"/>
    <cellStyle name="Followed Hyperlink" xfId="1871" builtinId="9" hidden="1"/>
    <cellStyle name="Followed Hyperlink" xfId="1879" builtinId="9" hidden="1"/>
    <cellStyle name="Followed Hyperlink" xfId="1893" builtinId="9" hidden="1"/>
    <cellStyle name="Followed Hyperlink" xfId="1899" builtinId="9" hidden="1"/>
    <cellStyle name="Followed Hyperlink" xfId="1902" builtinId="9" hidden="1"/>
    <cellStyle name="Followed Hyperlink" xfId="1906" builtinId="9" hidden="1"/>
    <cellStyle name="Followed Hyperlink" xfId="1910" builtinId="9" hidden="1"/>
    <cellStyle name="Followed Hyperlink" xfId="1914" builtinId="9" hidden="1"/>
    <cellStyle name="Followed Hyperlink" xfId="1918" builtinId="9" hidden="1"/>
    <cellStyle name="Followed Hyperlink" xfId="1922" builtinId="9" hidden="1"/>
    <cellStyle name="Followed Hyperlink" xfId="1930" builtinId="9" hidden="1"/>
    <cellStyle name="Followed Hyperlink" xfId="1938" builtinId="9" hidden="1"/>
    <cellStyle name="Followed Hyperlink" xfId="1982" builtinId="9" hidden="1"/>
    <cellStyle name="Followed Hyperlink" xfId="1966" builtinId="9" hidden="1"/>
    <cellStyle name="Followed Hyperlink" xfId="1950" builtinId="9" hidden="1"/>
    <cellStyle name="Followed Hyperlink" xfId="1948" builtinId="9" hidden="1"/>
    <cellStyle name="Followed Hyperlink" xfId="1955" builtinId="9" hidden="1"/>
    <cellStyle name="Followed Hyperlink" xfId="1963" builtinId="9" hidden="1"/>
    <cellStyle name="Followed Hyperlink" xfId="1971" builtinId="9" hidden="1"/>
    <cellStyle name="Followed Hyperlink" xfId="1979" builtinId="9" hidden="1"/>
    <cellStyle name="Followed Hyperlink" xfId="1989" builtinId="9" hidden="1"/>
    <cellStyle name="Followed Hyperlink" xfId="1997" builtinId="9" hidden="1"/>
    <cellStyle name="Followed Hyperlink" xfId="2005" builtinId="9" hidden="1"/>
    <cellStyle name="Followed Hyperlink" xfId="2019" builtinId="9" hidden="1"/>
    <cellStyle name="Followed Hyperlink" xfId="2025" builtinId="9" hidden="1"/>
    <cellStyle name="Followed Hyperlink" xfId="2028" builtinId="9" hidden="1"/>
    <cellStyle name="Followed Hyperlink" xfId="2032" builtinId="9" hidden="1"/>
    <cellStyle name="Followed Hyperlink" xfId="2036" builtinId="9" hidden="1"/>
    <cellStyle name="Followed Hyperlink" xfId="2040" builtinId="9" hidden="1"/>
    <cellStyle name="Followed Hyperlink" xfId="2044" builtinId="9" hidden="1"/>
    <cellStyle name="Followed Hyperlink" xfId="2048" builtinId="9" hidden="1"/>
    <cellStyle name="Followed Hyperlink" xfId="2056" builtinId="9" hidden="1"/>
    <cellStyle name="Followed Hyperlink" xfId="2064" builtinId="9" hidden="1"/>
    <cellStyle name="Followed Hyperlink" xfId="2108" builtinId="9" hidden="1"/>
    <cellStyle name="Followed Hyperlink" xfId="2092" builtinId="9" hidden="1"/>
    <cellStyle name="Followed Hyperlink" xfId="2076" builtinId="9" hidden="1"/>
    <cellStyle name="Followed Hyperlink" xfId="2074" builtinId="9" hidden="1"/>
    <cellStyle name="Followed Hyperlink" xfId="2081" builtinId="9" hidden="1"/>
    <cellStyle name="Followed Hyperlink" xfId="2089" builtinId="9" hidden="1"/>
    <cellStyle name="Followed Hyperlink" xfId="2097" builtinId="9" hidden="1"/>
    <cellStyle name="Followed Hyperlink" xfId="2105" builtinId="9" hidden="1"/>
    <cellStyle name="Followed Hyperlink" xfId="2115" builtinId="9" hidden="1"/>
    <cellStyle name="Followed Hyperlink" xfId="2123" builtinId="9" hidden="1"/>
    <cellStyle name="Followed Hyperlink" xfId="2131" builtinId="9" hidden="1"/>
    <cellStyle name="Followed Hyperlink" xfId="2145" builtinId="9" hidden="1"/>
    <cellStyle name="Followed Hyperlink" xfId="2151" builtinId="9" hidden="1"/>
    <cellStyle name="Followed Hyperlink" xfId="2154" builtinId="9" hidden="1"/>
    <cellStyle name="Followed Hyperlink" xfId="2158" builtinId="9" hidden="1"/>
    <cellStyle name="Followed Hyperlink" xfId="2162" builtinId="9" hidden="1"/>
    <cellStyle name="Followed Hyperlink" xfId="2166" builtinId="9" hidden="1"/>
    <cellStyle name="Followed Hyperlink" xfId="2170" builtinId="9" hidden="1"/>
    <cellStyle name="Followed Hyperlink" xfId="2174" builtinId="9" hidden="1"/>
    <cellStyle name="Followed Hyperlink" xfId="2182" builtinId="9" hidden="1"/>
    <cellStyle name="Followed Hyperlink" xfId="2190" builtinId="9" hidden="1"/>
    <cellStyle name="Followed Hyperlink" xfId="2234" builtinId="9" hidden="1"/>
    <cellStyle name="Followed Hyperlink" xfId="2218" builtinId="9" hidden="1"/>
    <cellStyle name="Followed Hyperlink" xfId="2202" builtinId="9" hidden="1"/>
    <cellStyle name="Followed Hyperlink" xfId="2200" builtinId="9" hidden="1"/>
    <cellStyle name="Followed Hyperlink" xfId="2207" builtinId="9" hidden="1"/>
    <cellStyle name="Followed Hyperlink" xfId="2215" builtinId="9" hidden="1"/>
    <cellStyle name="Followed Hyperlink" xfId="2223" builtinId="9" hidden="1"/>
    <cellStyle name="Followed Hyperlink" xfId="2231" builtinId="9" hidden="1"/>
    <cellStyle name="Followed Hyperlink" xfId="2241" builtinId="9" hidden="1"/>
    <cellStyle name="Followed Hyperlink" xfId="2249" builtinId="9" hidden="1"/>
    <cellStyle name="Followed Hyperlink" xfId="2257" builtinId="9" hidden="1"/>
    <cellStyle name="Followed Hyperlink" xfId="2271" builtinId="9" hidden="1"/>
    <cellStyle name="Followed Hyperlink" xfId="2277" builtinId="9" hidden="1"/>
    <cellStyle name="Followed Hyperlink" xfId="2280" builtinId="9" hidden="1"/>
    <cellStyle name="Followed Hyperlink" xfId="2284" builtinId="9" hidden="1"/>
    <cellStyle name="Followed Hyperlink" xfId="2288" builtinId="9" hidden="1"/>
    <cellStyle name="Followed Hyperlink" xfId="2292" builtinId="9" hidden="1"/>
    <cellStyle name="Followed Hyperlink" xfId="2296" builtinId="9" hidden="1"/>
    <cellStyle name="Followed Hyperlink" xfId="2300" builtinId="9" hidden="1"/>
    <cellStyle name="Followed Hyperlink" xfId="2308" builtinId="9" hidden="1"/>
    <cellStyle name="Followed Hyperlink" xfId="2316" builtinId="9" hidden="1"/>
    <cellStyle name="Followed Hyperlink" xfId="2360" builtinId="9" hidden="1"/>
    <cellStyle name="Followed Hyperlink" xfId="2344" builtinId="9" hidden="1"/>
    <cellStyle name="Followed Hyperlink" xfId="2328" builtinId="9" hidden="1"/>
    <cellStyle name="Followed Hyperlink" xfId="2326" builtinId="9" hidden="1"/>
    <cellStyle name="Followed Hyperlink" xfId="2333" builtinId="9" hidden="1"/>
    <cellStyle name="Followed Hyperlink" xfId="2341" builtinId="9" hidden="1"/>
    <cellStyle name="Followed Hyperlink" xfId="2349" builtinId="9" hidden="1"/>
    <cellStyle name="Followed Hyperlink" xfId="2357" builtinId="9" hidden="1"/>
    <cellStyle name="Followed Hyperlink" xfId="2367" builtinId="9" hidden="1"/>
    <cellStyle name="Followed Hyperlink" xfId="2375" builtinId="9" hidden="1"/>
    <cellStyle name="Followed Hyperlink" xfId="2383" builtinId="9" hidden="1"/>
    <cellStyle name="Followed Hyperlink" xfId="2397" builtinId="9" hidden="1"/>
    <cellStyle name="Followed Hyperlink" xfId="2403" builtinId="9" hidden="1"/>
    <cellStyle name="Followed Hyperlink" xfId="2406" builtinId="9" hidden="1"/>
    <cellStyle name="Followed Hyperlink" xfId="2410" builtinId="9" hidden="1"/>
    <cellStyle name="Followed Hyperlink" xfId="2414" builtinId="9" hidden="1"/>
    <cellStyle name="Followed Hyperlink" xfId="2418" builtinId="9" hidden="1"/>
    <cellStyle name="Followed Hyperlink" xfId="2422" builtinId="9" hidden="1"/>
    <cellStyle name="Followed Hyperlink" xfId="2426" builtinId="9" hidden="1"/>
    <cellStyle name="Followed Hyperlink" xfId="2434" builtinId="9" hidden="1"/>
    <cellStyle name="Followed Hyperlink" xfId="2442" builtinId="9" hidden="1"/>
    <cellStyle name="Followed Hyperlink" xfId="2486" builtinId="9" hidden="1"/>
    <cellStyle name="Followed Hyperlink" xfId="2470" builtinId="9" hidden="1"/>
    <cellStyle name="Followed Hyperlink" xfId="2454" builtinId="9" hidden="1"/>
    <cellStyle name="Followed Hyperlink" xfId="2452" builtinId="9" hidden="1"/>
    <cellStyle name="Followed Hyperlink" xfId="2459" builtinId="9" hidden="1"/>
    <cellStyle name="Followed Hyperlink" xfId="2467" builtinId="9" hidden="1"/>
    <cellStyle name="Followed Hyperlink" xfId="2475" builtinId="9" hidden="1"/>
    <cellStyle name="Followed Hyperlink" xfId="2483" builtinId="9" hidden="1"/>
    <cellStyle name="Followed Hyperlink" xfId="2493" builtinId="9" hidden="1"/>
    <cellStyle name="Followed Hyperlink" xfId="2501" builtinId="9" hidden="1"/>
    <cellStyle name="Followed Hyperlink" xfId="2509" builtinId="9" hidden="1"/>
    <cellStyle name="Followed Hyperlink" xfId="2523" builtinId="9" hidden="1"/>
    <cellStyle name="Followed Hyperlink" xfId="2529" builtinId="9" hidden="1"/>
    <cellStyle name="Followed Hyperlink" xfId="2532" builtinId="9" hidden="1"/>
    <cellStyle name="Followed Hyperlink" xfId="2536" builtinId="9" hidden="1"/>
    <cellStyle name="Followed Hyperlink" xfId="2540" builtinId="9" hidden="1"/>
    <cellStyle name="Followed Hyperlink" xfId="2544" builtinId="9" hidden="1"/>
    <cellStyle name="Followed Hyperlink" xfId="2548" builtinId="9" hidden="1"/>
    <cellStyle name="Followed Hyperlink" xfId="2552" builtinId="9" hidden="1"/>
    <cellStyle name="Followed Hyperlink" xfId="2560" builtinId="9" hidden="1"/>
    <cellStyle name="Followed Hyperlink" xfId="2568" builtinId="9" hidden="1"/>
    <cellStyle name="Followed Hyperlink" xfId="2612" builtinId="9" hidden="1"/>
    <cellStyle name="Followed Hyperlink" xfId="2596" builtinId="9" hidden="1"/>
    <cellStyle name="Followed Hyperlink" xfId="2580" builtinId="9" hidden="1"/>
    <cellStyle name="Followed Hyperlink" xfId="2578" builtinId="9" hidden="1"/>
    <cellStyle name="Followed Hyperlink" xfId="2585" builtinId="9" hidden="1"/>
    <cellStyle name="Followed Hyperlink" xfId="2593" builtinId="9" hidden="1"/>
    <cellStyle name="Followed Hyperlink" xfId="2601" builtinId="9" hidden="1"/>
    <cellStyle name="Followed Hyperlink" xfId="2609" builtinId="9" hidden="1"/>
    <cellStyle name="Followed Hyperlink" xfId="2619" builtinId="9" hidden="1"/>
    <cellStyle name="Followed Hyperlink" xfId="2627" builtinId="9" hidden="1"/>
    <cellStyle name="Followed Hyperlink" xfId="2635" builtinId="9" hidden="1"/>
    <cellStyle name="Followed Hyperlink" xfId="2649" builtinId="9" hidden="1"/>
    <cellStyle name="Followed Hyperlink" xfId="2655" builtinId="9" hidden="1"/>
    <cellStyle name="Followed Hyperlink" xfId="2658" builtinId="9" hidden="1"/>
    <cellStyle name="Followed Hyperlink" xfId="2662" builtinId="9" hidden="1"/>
    <cellStyle name="Followed Hyperlink" xfId="2666" builtinId="9" hidden="1"/>
    <cellStyle name="Followed Hyperlink" xfId="2670" builtinId="9" hidden="1"/>
    <cellStyle name="Followed Hyperlink" xfId="2674" builtinId="9" hidden="1"/>
    <cellStyle name="Followed Hyperlink" xfId="2678" builtinId="9" hidden="1"/>
    <cellStyle name="Followed Hyperlink" xfId="2686" builtinId="9" hidden="1"/>
    <cellStyle name="Followed Hyperlink" xfId="2694" builtinId="9" hidden="1"/>
    <cellStyle name="Followed Hyperlink" xfId="2738" builtinId="9" hidden="1"/>
    <cellStyle name="Followed Hyperlink" xfId="2722" builtinId="9" hidden="1"/>
    <cellStyle name="Followed Hyperlink" xfId="2706" builtinId="9" hidden="1"/>
    <cellStyle name="Followed Hyperlink" xfId="2704" builtinId="9" hidden="1"/>
    <cellStyle name="Followed Hyperlink" xfId="2711" builtinId="9" hidden="1"/>
    <cellStyle name="Followed Hyperlink" xfId="2719" builtinId="9" hidden="1"/>
    <cellStyle name="Followed Hyperlink" xfId="2727" builtinId="9" hidden="1"/>
    <cellStyle name="Followed Hyperlink" xfId="2735" builtinId="9" hidden="1"/>
    <cellStyle name="Followed Hyperlink" xfId="2745" builtinId="9" hidden="1"/>
    <cellStyle name="Followed Hyperlink" xfId="2753" builtinId="9" hidden="1"/>
    <cellStyle name="Followed Hyperlink" xfId="2761" builtinId="9" hidden="1"/>
    <cellStyle name="Followed Hyperlink" xfId="2775" builtinId="9" hidden="1"/>
    <cellStyle name="Followed Hyperlink" xfId="2781" builtinId="9" hidden="1"/>
    <cellStyle name="Followed Hyperlink" xfId="2784" builtinId="9" hidden="1"/>
    <cellStyle name="Followed Hyperlink" xfId="2788" builtinId="9" hidden="1"/>
    <cellStyle name="Followed Hyperlink" xfId="2792" builtinId="9" hidden="1"/>
    <cellStyle name="Followed Hyperlink" xfId="2796" builtinId="9" hidden="1"/>
    <cellStyle name="Followed Hyperlink" xfId="2800" builtinId="9" hidden="1"/>
    <cellStyle name="Followed Hyperlink" xfId="2804" builtinId="9" hidden="1"/>
    <cellStyle name="Followed Hyperlink" xfId="2812" builtinId="9" hidden="1"/>
    <cellStyle name="Followed Hyperlink" xfId="2820" builtinId="9" hidden="1"/>
    <cellStyle name="Followed Hyperlink" xfId="2864" builtinId="9" hidden="1"/>
    <cellStyle name="Followed Hyperlink" xfId="2848" builtinId="9" hidden="1"/>
    <cellStyle name="Followed Hyperlink" xfId="2832" builtinId="9" hidden="1"/>
    <cellStyle name="Followed Hyperlink" xfId="2830" builtinId="9" hidden="1"/>
    <cellStyle name="Followed Hyperlink" xfId="2837" builtinId="9" hidden="1"/>
    <cellStyle name="Followed Hyperlink" xfId="2845" builtinId="9" hidden="1"/>
    <cellStyle name="Followed Hyperlink" xfId="2853" builtinId="9" hidden="1"/>
    <cellStyle name="Followed Hyperlink" xfId="2861" builtinId="9" hidden="1"/>
    <cellStyle name="Followed Hyperlink" xfId="2871" builtinId="9" hidden="1"/>
    <cellStyle name="Followed Hyperlink" xfId="2879" builtinId="9" hidden="1"/>
    <cellStyle name="Followed Hyperlink" xfId="2887" builtinId="9" hidden="1"/>
    <cellStyle name="Followed Hyperlink" xfId="2901" builtinId="9" hidden="1"/>
    <cellStyle name="Followed Hyperlink" xfId="2907" builtinId="9" hidden="1"/>
    <cellStyle name="Followed Hyperlink" xfId="2910" builtinId="9" hidden="1"/>
    <cellStyle name="Followed Hyperlink" xfId="2914" builtinId="9" hidden="1"/>
    <cellStyle name="Followed Hyperlink" xfId="2918" builtinId="9" hidden="1"/>
    <cellStyle name="Followed Hyperlink" xfId="2922" builtinId="9" hidden="1"/>
    <cellStyle name="Followed Hyperlink" xfId="2926" builtinId="9" hidden="1"/>
    <cellStyle name="Followed Hyperlink" xfId="2930" builtinId="9" hidden="1"/>
    <cellStyle name="Followed Hyperlink" xfId="2938" builtinId="9" hidden="1"/>
    <cellStyle name="Followed Hyperlink" xfId="2946" builtinId="9" hidden="1"/>
    <cellStyle name="Followed Hyperlink" xfId="2990" builtinId="9" hidden="1"/>
    <cellStyle name="Followed Hyperlink" xfId="2974" builtinId="9" hidden="1"/>
    <cellStyle name="Followed Hyperlink" xfId="2958" builtinId="9" hidden="1"/>
    <cellStyle name="Followed Hyperlink" xfId="2956" builtinId="9" hidden="1"/>
    <cellStyle name="Followed Hyperlink" xfId="2963" builtinId="9" hidden="1"/>
    <cellStyle name="Followed Hyperlink" xfId="2971" builtinId="9" hidden="1"/>
    <cellStyle name="Followed Hyperlink" xfId="2979" builtinId="9" hidden="1"/>
    <cellStyle name="Followed Hyperlink" xfId="2987" builtinId="9" hidden="1"/>
    <cellStyle name="Followed Hyperlink" xfId="2997" builtinId="9" hidden="1"/>
    <cellStyle name="Followed Hyperlink" xfId="3005" builtinId="9" hidden="1"/>
    <cellStyle name="Followed Hyperlink" xfId="3013" builtinId="9" hidden="1"/>
    <cellStyle name="Followed Hyperlink" xfId="3027" builtinId="9" hidden="1"/>
    <cellStyle name="Followed Hyperlink" xfId="3033" builtinId="9" hidden="1"/>
    <cellStyle name="Followed Hyperlink" xfId="3036" builtinId="9" hidden="1"/>
    <cellStyle name="Followed Hyperlink" xfId="3040" builtinId="9" hidden="1"/>
    <cellStyle name="Followed Hyperlink" xfId="3044" builtinId="9" hidden="1"/>
    <cellStyle name="Followed Hyperlink" xfId="3048" builtinId="9" hidden="1"/>
    <cellStyle name="Followed Hyperlink" xfId="3052" builtinId="9" hidden="1"/>
    <cellStyle name="Followed Hyperlink" xfId="3056" builtinId="9" hidden="1"/>
    <cellStyle name="Followed Hyperlink" xfId="3064" builtinId="9" hidden="1"/>
    <cellStyle name="Followed Hyperlink" xfId="3072" builtinId="9" hidden="1"/>
    <cellStyle name="Followed Hyperlink" xfId="3116" builtinId="9" hidden="1"/>
    <cellStyle name="Followed Hyperlink" xfId="3100" builtinId="9" hidden="1"/>
    <cellStyle name="Followed Hyperlink" xfId="3084" builtinId="9" hidden="1"/>
    <cellStyle name="Followed Hyperlink" xfId="3082" builtinId="9" hidden="1"/>
    <cellStyle name="Followed Hyperlink" xfId="3089" builtinId="9" hidden="1"/>
    <cellStyle name="Followed Hyperlink" xfId="3097" builtinId="9" hidden="1"/>
    <cellStyle name="Followed Hyperlink" xfId="3105" builtinId="9" hidden="1"/>
    <cellStyle name="Followed Hyperlink" xfId="3113" builtinId="9" hidden="1"/>
    <cellStyle name="Followed Hyperlink" xfId="3123" builtinId="9" hidden="1"/>
    <cellStyle name="Followed Hyperlink" xfId="3131" builtinId="9" hidden="1"/>
    <cellStyle name="Followed Hyperlink" xfId="3139" builtinId="9" hidden="1"/>
    <cellStyle name="Followed Hyperlink" xfId="3153" builtinId="9" hidden="1"/>
    <cellStyle name="Followed Hyperlink" xfId="3159" builtinId="9" hidden="1"/>
    <cellStyle name="Followed Hyperlink" xfId="3162" builtinId="9" hidden="1"/>
    <cellStyle name="Followed Hyperlink" xfId="3166" builtinId="9" hidden="1"/>
    <cellStyle name="Followed Hyperlink" xfId="3170" builtinId="9" hidden="1"/>
    <cellStyle name="Followed Hyperlink" xfId="3174" builtinId="9" hidden="1"/>
    <cellStyle name="Followed Hyperlink" xfId="3178" builtinId="9" hidden="1"/>
    <cellStyle name="Followed Hyperlink" xfId="3182" builtinId="9" hidden="1"/>
    <cellStyle name="Followed Hyperlink" xfId="3190" builtinId="9" hidden="1"/>
    <cellStyle name="Followed Hyperlink" xfId="3198" builtinId="9" hidden="1"/>
    <cellStyle name="Followed Hyperlink" xfId="3242" builtinId="9" hidden="1"/>
    <cellStyle name="Followed Hyperlink" xfId="3226" builtinId="9" hidden="1"/>
    <cellStyle name="Followed Hyperlink" xfId="3210" builtinId="9" hidden="1"/>
    <cellStyle name="Followed Hyperlink" xfId="3208" builtinId="9" hidden="1"/>
    <cellStyle name="Followed Hyperlink" xfId="3215" builtinId="9" hidden="1"/>
    <cellStyle name="Followed Hyperlink" xfId="3223" builtinId="9" hidden="1"/>
    <cellStyle name="Followed Hyperlink" xfId="3231" builtinId="9" hidden="1"/>
    <cellStyle name="Followed Hyperlink" xfId="3239" builtinId="9" hidden="1"/>
    <cellStyle name="Followed Hyperlink" xfId="3249" builtinId="9" hidden="1"/>
    <cellStyle name="Followed Hyperlink" xfId="3257" builtinId="9" hidden="1"/>
    <cellStyle name="Followed Hyperlink" xfId="3265" builtinId="9" hidden="1"/>
    <cellStyle name="Followed Hyperlink" xfId="3279" builtinId="9" hidden="1"/>
    <cellStyle name="Followed Hyperlink" xfId="3285" builtinId="9" hidden="1"/>
    <cellStyle name="Followed Hyperlink" xfId="3288" builtinId="9" hidden="1"/>
    <cellStyle name="Followed Hyperlink" xfId="3292" builtinId="9" hidden="1"/>
    <cellStyle name="Followed Hyperlink" xfId="3296" builtinId="9" hidden="1"/>
    <cellStyle name="Followed Hyperlink" xfId="3300" builtinId="9" hidden="1"/>
    <cellStyle name="Followed Hyperlink" xfId="3304" builtinId="9" hidden="1"/>
    <cellStyle name="Followed Hyperlink" xfId="3308" builtinId="9" hidden="1"/>
    <cellStyle name="Followed Hyperlink" xfId="3316" builtinId="9" hidden="1"/>
    <cellStyle name="Followed Hyperlink" xfId="3324" builtinId="9" hidden="1"/>
    <cellStyle name="Followed Hyperlink" xfId="3368" builtinId="9" hidden="1"/>
    <cellStyle name="Followed Hyperlink" xfId="3352" builtinId="9" hidden="1"/>
    <cellStyle name="Followed Hyperlink" xfId="3336" builtinId="9" hidden="1"/>
    <cellStyle name="Followed Hyperlink" xfId="3334" builtinId="9" hidden="1"/>
    <cellStyle name="Followed Hyperlink" xfId="3341" builtinId="9" hidden="1"/>
    <cellStyle name="Followed Hyperlink" xfId="3349" builtinId="9" hidden="1"/>
    <cellStyle name="Followed Hyperlink" xfId="3357" builtinId="9" hidden="1"/>
    <cellStyle name="Followed Hyperlink" xfId="3365" builtinId="9" hidden="1"/>
    <cellStyle name="Followed Hyperlink" xfId="3375" builtinId="9" hidden="1"/>
    <cellStyle name="Followed Hyperlink" xfId="3383" builtinId="9" hidden="1"/>
    <cellStyle name="Followed Hyperlink" xfId="3391" builtinId="9" hidden="1"/>
    <cellStyle name="Followed Hyperlink" xfId="3405" builtinId="9" hidden="1"/>
    <cellStyle name="Followed Hyperlink" xfId="3411" builtinId="9" hidden="1"/>
    <cellStyle name="Followed Hyperlink" xfId="3414" builtinId="9" hidden="1"/>
    <cellStyle name="Followed Hyperlink" xfId="3418" builtinId="9" hidden="1"/>
    <cellStyle name="Followed Hyperlink" xfId="3422" builtinId="9" hidden="1"/>
    <cellStyle name="Followed Hyperlink" xfId="3426" builtinId="9" hidden="1"/>
    <cellStyle name="Followed Hyperlink" xfId="3430" builtinId="9" hidden="1"/>
    <cellStyle name="Followed Hyperlink" xfId="3434" builtinId="9" hidden="1"/>
    <cellStyle name="Followed Hyperlink" xfId="3442" builtinId="9" hidden="1"/>
    <cellStyle name="Followed Hyperlink" xfId="3450" builtinId="9" hidden="1"/>
    <cellStyle name="Followed Hyperlink" xfId="3494" builtinId="9" hidden="1"/>
    <cellStyle name="Followed Hyperlink" xfId="3478" builtinId="9" hidden="1"/>
    <cellStyle name="Followed Hyperlink" xfId="3462" builtinId="9" hidden="1"/>
    <cellStyle name="Followed Hyperlink" xfId="3460" builtinId="9" hidden="1"/>
    <cellStyle name="Followed Hyperlink" xfId="3467" builtinId="9" hidden="1"/>
    <cellStyle name="Followed Hyperlink" xfId="3475" builtinId="9" hidden="1"/>
    <cellStyle name="Followed Hyperlink" xfId="3483" builtinId="9" hidden="1"/>
    <cellStyle name="Followed Hyperlink" xfId="3491" builtinId="9" hidden="1"/>
    <cellStyle name="Followed Hyperlink" xfId="3501" builtinId="9" hidden="1"/>
    <cellStyle name="Followed Hyperlink" xfId="3509" builtinId="9" hidden="1"/>
    <cellStyle name="Followed Hyperlink" xfId="3517" builtinId="9" hidden="1"/>
    <cellStyle name="Followed Hyperlink" xfId="3531" builtinId="9" hidden="1"/>
    <cellStyle name="Followed Hyperlink" xfId="3537" builtinId="9" hidden="1"/>
    <cellStyle name="Followed Hyperlink" xfId="3540" builtinId="9" hidden="1"/>
    <cellStyle name="Followed Hyperlink" xfId="3544" builtinId="9" hidden="1"/>
    <cellStyle name="Followed Hyperlink" xfId="3548" builtinId="9" hidden="1"/>
    <cellStyle name="Followed Hyperlink" xfId="3552" builtinId="9" hidden="1"/>
    <cellStyle name="Followed Hyperlink" xfId="3556" builtinId="9" hidden="1"/>
    <cellStyle name="Followed Hyperlink" xfId="3560" builtinId="9" hidden="1"/>
    <cellStyle name="Followed Hyperlink" xfId="3568" builtinId="9" hidden="1"/>
    <cellStyle name="Followed Hyperlink" xfId="3576" builtinId="9" hidden="1"/>
    <cellStyle name="Followed Hyperlink" xfId="3620" builtinId="9" hidden="1"/>
    <cellStyle name="Followed Hyperlink" xfId="3604" builtinId="9" hidden="1"/>
    <cellStyle name="Followed Hyperlink" xfId="3588" builtinId="9" hidden="1"/>
    <cellStyle name="Followed Hyperlink" xfId="3586" builtinId="9" hidden="1"/>
    <cellStyle name="Followed Hyperlink" xfId="3593" builtinId="9" hidden="1"/>
    <cellStyle name="Followed Hyperlink" xfId="3601" builtinId="9" hidden="1"/>
    <cellStyle name="Followed Hyperlink" xfId="3609" builtinId="9" hidden="1"/>
    <cellStyle name="Followed Hyperlink" xfId="3617" builtinId="9" hidden="1"/>
    <cellStyle name="Followed Hyperlink" xfId="3627" builtinId="9" hidden="1"/>
    <cellStyle name="Followed Hyperlink" xfId="3635" builtinId="9" hidden="1"/>
    <cellStyle name="Followed Hyperlink" xfId="3643" builtinId="9" hidden="1"/>
    <cellStyle name="Followed Hyperlink" xfId="3657" builtinId="9" hidden="1"/>
    <cellStyle name="Followed Hyperlink" xfId="3663" builtinId="9" hidden="1"/>
    <cellStyle name="Followed Hyperlink" xfId="3666" builtinId="9" hidden="1"/>
    <cellStyle name="Followed Hyperlink" xfId="3670" builtinId="9" hidden="1"/>
    <cellStyle name="Followed Hyperlink" xfId="3674" builtinId="9" hidden="1"/>
    <cellStyle name="Followed Hyperlink" xfId="3678" builtinId="9" hidden="1"/>
    <cellStyle name="Followed Hyperlink" xfId="3682" builtinId="9" hidden="1"/>
    <cellStyle name="Followed Hyperlink" xfId="3686" builtinId="9" hidden="1"/>
    <cellStyle name="Followed Hyperlink" xfId="3694" builtinId="9" hidden="1"/>
    <cellStyle name="Followed Hyperlink" xfId="3702" builtinId="9" hidden="1"/>
    <cellStyle name="Followed Hyperlink" xfId="3746" builtinId="9" hidden="1"/>
    <cellStyle name="Followed Hyperlink" xfId="3730" builtinId="9" hidden="1"/>
    <cellStyle name="Followed Hyperlink" xfId="3714" builtinId="9" hidden="1"/>
    <cellStyle name="Followed Hyperlink" xfId="3712" builtinId="9" hidden="1"/>
    <cellStyle name="Followed Hyperlink" xfId="3719" builtinId="9" hidden="1"/>
    <cellStyle name="Followed Hyperlink" xfId="3727" builtinId="9" hidden="1"/>
    <cellStyle name="Followed Hyperlink" xfId="3735" builtinId="9" hidden="1"/>
    <cellStyle name="Followed Hyperlink" xfId="3743" builtinId="9" hidden="1"/>
    <cellStyle name="Followed Hyperlink" xfId="3753" builtinId="9" hidden="1"/>
    <cellStyle name="Followed Hyperlink" xfId="3761" builtinId="9" hidden="1"/>
    <cellStyle name="Followed Hyperlink" xfId="3769" builtinId="9" hidden="1"/>
    <cellStyle name="Followed Hyperlink" xfId="3783" builtinId="9" hidden="1"/>
    <cellStyle name="Followed Hyperlink" xfId="3789" builtinId="9" hidden="1"/>
    <cellStyle name="Followed Hyperlink" xfId="3792" builtinId="9" hidden="1"/>
    <cellStyle name="Followed Hyperlink" xfId="3796" builtinId="9" hidden="1"/>
    <cellStyle name="Followed Hyperlink" xfId="3800" builtinId="9" hidden="1"/>
    <cellStyle name="Followed Hyperlink" xfId="3804" builtinId="9" hidden="1"/>
    <cellStyle name="Followed Hyperlink" xfId="3808" builtinId="9" hidden="1"/>
    <cellStyle name="Followed Hyperlink" xfId="3812" builtinId="9" hidden="1"/>
    <cellStyle name="Followed Hyperlink" xfId="3820" builtinId="9" hidden="1"/>
    <cellStyle name="Followed Hyperlink" xfId="3828" builtinId="9" hidden="1"/>
    <cellStyle name="Followed Hyperlink" xfId="3872" builtinId="9" hidden="1"/>
    <cellStyle name="Followed Hyperlink" xfId="3856" builtinId="9" hidden="1"/>
    <cellStyle name="Followed Hyperlink" xfId="3840" builtinId="9" hidden="1"/>
    <cellStyle name="Followed Hyperlink" xfId="3838" builtinId="9" hidden="1"/>
    <cellStyle name="Followed Hyperlink" xfId="3845" builtinId="9" hidden="1"/>
    <cellStyle name="Followed Hyperlink" xfId="3853" builtinId="9" hidden="1"/>
    <cellStyle name="Followed Hyperlink" xfId="3861" builtinId="9" hidden="1"/>
    <cellStyle name="Followed Hyperlink" xfId="3869" builtinId="9" hidden="1"/>
    <cellStyle name="Followed Hyperlink" xfId="3879" builtinId="9" hidden="1"/>
    <cellStyle name="Followed Hyperlink" xfId="3887" builtinId="9" hidden="1"/>
    <cellStyle name="Followed Hyperlink" xfId="3895" builtinId="9" hidden="1"/>
    <cellStyle name="Followed Hyperlink" xfId="3909" builtinId="9" hidden="1"/>
    <cellStyle name="Followed Hyperlink" xfId="3915" builtinId="9" hidden="1"/>
    <cellStyle name="Followed Hyperlink" xfId="3918" builtinId="9" hidden="1"/>
    <cellStyle name="Followed Hyperlink" xfId="3922" builtinId="9" hidden="1"/>
    <cellStyle name="Followed Hyperlink" xfId="3926" builtinId="9" hidden="1"/>
    <cellStyle name="Followed Hyperlink" xfId="3930" builtinId="9" hidden="1"/>
    <cellStyle name="Followed Hyperlink" xfId="3934" builtinId="9" hidden="1"/>
    <cellStyle name="Followed Hyperlink" xfId="3938" builtinId="9" hidden="1"/>
    <cellStyle name="Followed Hyperlink" xfId="3946" builtinId="9" hidden="1"/>
    <cellStyle name="Followed Hyperlink" xfId="3954" builtinId="9" hidden="1"/>
    <cellStyle name="Followed Hyperlink" xfId="3998" builtinId="9" hidden="1"/>
    <cellStyle name="Followed Hyperlink" xfId="3982" builtinId="9" hidden="1"/>
    <cellStyle name="Followed Hyperlink" xfId="3966" builtinId="9" hidden="1"/>
    <cellStyle name="Followed Hyperlink" xfId="3964" builtinId="9" hidden="1"/>
    <cellStyle name="Followed Hyperlink" xfId="3971" builtinId="9" hidden="1"/>
    <cellStyle name="Followed Hyperlink" xfId="3979" builtinId="9" hidden="1"/>
    <cellStyle name="Followed Hyperlink" xfId="3987" builtinId="9" hidden="1"/>
    <cellStyle name="Followed Hyperlink" xfId="3995" builtinId="9" hidden="1"/>
    <cellStyle name="Followed Hyperlink" xfId="4005" builtinId="9" hidden="1"/>
    <cellStyle name="Followed Hyperlink" xfId="4013" builtinId="9" hidden="1"/>
    <cellStyle name="Followed Hyperlink" xfId="4021" builtinId="9" hidden="1"/>
    <cellStyle name="Followed Hyperlink" xfId="4035" builtinId="9" hidden="1"/>
    <cellStyle name="Followed Hyperlink" xfId="4041" builtinId="9" hidden="1"/>
    <cellStyle name="Followed Hyperlink" xfId="4044" builtinId="9" hidden="1"/>
    <cellStyle name="Followed Hyperlink" xfId="4048" builtinId="9" hidden="1"/>
    <cellStyle name="Followed Hyperlink" xfId="4052" builtinId="9" hidden="1"/>
    <cellStyle name="Followed Hyperlink" xfId="4056" builtinId="9" hidden="1"/>
    <cellStyle name="Followed Hyperlink" xfId="4060" builtinId="9" hidden="1"/>
    <cellStyle name="Followed Hyperlink" xfId="4064" builtinId="9" hidden="1"/>
    <cellStyle name="Followed Hyperlink" xfId="4072" builtinId="9" hidden="1"/>
    <cellStyle name="Followed Hyperlink" xfId="4080" builtinId="9" hidden="1"/>
    <cellStyle name="Followed Hyperlink" xfId="4124" builtinId="9" hidden="1"/>
    <cellStyle name="Followed Hyperlink" xfId="4108" builtinId="9" hidden="1"/>
    <cellStyle name="Followed Hyperlink" xfId="4092" builtinId="9" hidden="1"/>
    <cellStyle name="Followed Hyperlink" xfId="4090" builtinId="9" hidden="1"/>
    <cellStyle name="Followed Hyperlink" xfId="4097" builtinId="9" hidden="1"/>
    <cellStyle name="Followed Hyperlink" xfId="4105" builtinId="9" hidden="1"/>
    <cellStyle name="Followed Hyperlink" xfId="4113" builtinId="9" hidden="1"/>
    <cellStyle name="Followed Hyperlink" xfId="4121" builtinId="9" hidden="1"/>
    <cellStyle name="Followed Hyperlink" xfId="4131" builtinId="9" hidden="1"/>
    <cellStyle name="Followed Hyperlink" xfId="4139" builtinId="9" hidden="1"/>
    <cellStyle name="Followed Hyperlink" xfId="4147" builtinId="9" hidden="1"/>
    <cellStyle name="Followed Hyperlink" xfId="4161" builtinId="9" hidden="1"/>
    <cellStyle name="Followed Hyperlink" xfId="4167" builtinId="9" hidden="1"/>
    <cellStyle name="Followed Hyperlink" xfId="4170" builtinId="9" hidden="1"/>
    <cellStyle name="Followed Hyperlink" xfId="4174" builtinId="9" hidden="1"/>
    <cellStyle name="Followed Hyperlink" xfId="4178" builtinId="9" hidden="1"/>
    <cellStyle name="Followed Hyperlink" xfId="4182" builtinId="9" hidden="1"/>
    <cellStyle name="Followed Hyperlink" xfId="4186" builtinId="9" hidden="1"/>
    <cellStyle name="Followed Hyperlink" xfId="4190" builtinId="9" hidden="1"/>
    <cellStyle name="Followed Hyperlink" xfId="4198" builtinId="9" hidden="1"/>
    <cellStyle name="Followed Hyperlink" xfId="4206" builtinId="9" hidden="1"/>
    <cellStyle name="Followed Hyperlink" xfId="4250" builtinId="9" hidden="1"/>
    <cellStyle name="Followed Hyperlink" xfId="4234" builtinId="9" hidden="1"/>
    <cellStyle name="Followed Hyperlink" xfId="4218" builtinId="9" hidden="1"/>
    <cellStyle name="Followed Hyperlink" xfId="4216" builtinId="9" hidden="1"/>
    <cellStyle name="Followed Hyperlink" xfId="4223" builtinId="9" hidden="1"/>
    <cellStyle name="Followed Hyperlink" xfId="4231" builtinId="9" hidden="1"/>
    <cellStyle name="Followed Hyperlink" xfId="4239" builtinId="9" hidden="1"/>
    <cellStyle name="Followed Hyperlink" xfId="4247" builtinId="9" hidden="1"/>
    <cellStyle name="Followed Hyperlink" xfId="4257" builtinId="9" hidden="1"/>
    <cellStyle name="Followed Hyperlink" xfId="4265" builtinId="9" hidden="1"/>
    <cellStyle name="Followed Hyperlink" xfId="4273" builtinId="9" hidden="1"/>
    <cellStyle name="Followed Hyperlink" xfId="4287" builtinId="9" hidden="1"/>
    <cellStyle name="Followed Hyperlink" xfId="4293" builtinId="9" hidden="1"/>
    <cellStyle name="Followed Hyperlink" xfId="4296" builtinId="9" hidden="1"/>
    <cellStyle name="Followed Hyperlink" xfId="4300" builtinId="9" hidden="1"/>
    <cellStyle name="Followed Hyperlink" xfId="4304" builtinId="9" hidden="1"/>
    <cellStyle name="Followed Hyperlink" xfId="4308" builtinId="9" hidden="1"/>
    <cellStyle name="Followed Hyperlink" xfId="4312" builtinId="9" hidden="1"/>
    <cellStyle name="Followed Hyperlink" xfId="4316" builtinId="9" hidden="1"/>
    <cellStyle name="Followed Hyperlink" xfId="4324" builtinId="9" hidden="1"/>
    <cellStyle name="Followed Hyperlink" xfId="4332" builtinId="9" hidden="1"/>
    <cellStyle name="Followed Hyperlink" xfId="4376" builtinId="9" hidden="1"/>
    <cellStyle name="Followed Hyperlink" xfId="4360" builtinId="9" hidden="1"/>
    <cellStyle name="Followed Hyperlink" xfId="4344" builtinId="9" hidden="1"/>
    <cellStyle name="Followed Hyperlink" xfId="4342" builtinId="9" hidden="1"/>
    <cellStyle name="Followed Hyperlink" xfId="4349" builtinId="9" hidden="1"/>
    <cellStyle name="Followed Hyperlink" xfId="4357" builtinId="9" hidden="1"/>
    <cellStyle name="Followed Hyperlink" xfId="4365" builtinId="9" hidden="1"/>
    <cellStyle name="Followed Hyperlink" xfId="4373" builtinId="9" hidden="1"/>
    <cellStyle name="Followed Hyperlink" xfId="4383" builtinId="9" hidden="1"/>
    <cellStyle name="Followed Hyperlink" xfId="4391" builtinId="9" hidden="1"/>
    <cellStyle name="Followed Hyperlink" xfId="4399" builtinId="9" hidden="1"/>
    <cellStyle name="Followed Hyperlink" xfId="4413" builtinId="9" hidden="1"/>
    <cellStyle name="Followed Hyperlink" xfId="4419" builtinId="9" hidden="1"/>
    <cellStyle name="Followed Hyperlink" xfId="4422" builtinId="9" hidden="1"/>
    <cellStyle name="Followed Hyperlink" xfId="4426" builtinId="9" hidden="1"/>
    <cellStyle name="Followed Hyperlink" xfId="4430" builtinId="9" hidden="1"/>
    <cellStyle name="Followed Hyperlink" xfId="4434" builtinId="9" hidden="1"/>
    <cellStyle name="Followed Hyperlink" xfId="4438" builtinId="9" hidden="1"/>
    <cellStyle name="Followed Hyperlink" xfId="4442" builtinId="9" hidden="1"/>
    <cellStyle name="Followed Hyperlink" xfId="4450" builtinId="9" hidden="1"/>
    <cellStyle name="Followed Hyperlink" xfId="4458" builtinId="9" hidden="1"/>
    <cellStyle name="Followed Hyperlink" xfId="4502" builtinId="9" hidden="1"/>
    <cellStyle name="Followed Hyperlink" xfId="4486" builtinId="9" hidden="1"/>
    <cellStyle name="Followed Hyperlink" xfId="4470" builtinId="9" hidden="1"/>
    <cellStyle name="Followed Hyperlink" xfId="4468" builtinId="9" hidden="1"/>
    <cellStyle name="Followed Hyperlink" xfId="4475" builtinId="9" hidden="1"/>
    <cellStyle name="Followed Hyperlink" xfId="4483" builtinId="9" hidden="1"/>
    <cellStyle name="Followed Hyperlink" xfId="4491" builtinId="9" hidden="1"/>
    <cellStyle name="Followed Hyperlink" xfId="4499" builtinId="9" hidden="1"/>
    <cellStyle name="Followed Hyperlink" xfId="4509" builtinId="9" hidden="1"/>
    <cellStyle name="Followed Hyperlink" xfId="4517" builtinId="9" hidden="1"/>
    <cellStyle name="Followed Hyperlink" xfId="4525" builtinId="9" hidden="1"/>
    <cellStyle name="Followed Hyperlink" xfId="4539" builtinId="9" hidden="1"/>
    <cellStyle name="Followed Hyperlink" xfId="4545" builtinId="9" hidden="1"/>
    <cellStyle name="Followed Hyperlink" xfId="4548" builtinId="9" hidden="1"/>
    <cellStyle name="Followed Hyperlink" xfId="4552" builtinId="9" hidden="1"/>
    <cellStyle name="Followed Hyperlink" xfId="4556" builtinId="9" hidden="1"/>
    <cellStyle name="Followed Hyperlink" xfId="4560" builtinId="9" hidden="1"/>
    <cellStyle name="Followed Hyperlink" xfId="4564" builtinId="9" hidden="1"/>
    <cellStyle name="Followed Hyperlink" xfId="4568" builtinId="9" hidden="1"/>
    <cellStyle name="Followed Hyperlink" xfId="4576" builtinId="9" hidden="1"/>
    <cellStyle name="Followed Hyperlink" xfId="4584" builtinId="9" hidden="1"/>
    <cellStyle name="Followed Hyperlink" xfId="4628" builtinId="9" hidden="1"/>
    <cellStyle name="Followed Hyperlink" xfId="4612" builtinId="9" hidden="1"/>
    <cellStyle name="Followed Hyperlink" xfId="4596" builtinId="9" hidden="1"/>
    <cellStyle name="Followed Hyperlink" xfId="4594" builtinId="9" hidden="1"/>
    <cellStyle name="Followed Hyperlink" xfId="4601" builtinId="9" hidden="1"/>
    <cellStyle name="Followed Hyperlink" xfId="4609" builtinId="9" hidden="1"/>
    <cellStyle name="Followed Hyperlink" xfId="4617" builtinId="9" hidden="1"/>
    <cellStyle name="Followed Hyperlink" xfId="4625" builtinId="9" hidden="1"/>
    <cellStyle name="Followed Hyperlink" xfId="4635" builtinId="9" hidden="1"/>
    <cellStyle name="Followed Hyperlink" xfId="4643" builtinId="9" hidden="1"/>
    <cellStyle name="Followed Hyperlink" xfId="4651" builtinId="9" hidden="1"/>
    <cellStyle name="Followed Hyperlink" xfId="4665" builtinId="9" hidden="1"/>
    <cellStyle name="Followed Hyperlink" xfId="4671" builtinId="9" hidden="1"/>
    <cellStyle name="Followed Hyperlink" xfId="4674" builtinId="9" hidden="1"/>
    <cellStyle name="Followed Hyperlink" xfId="4678" builtinId="9" hidden="1"/>
    <cellStyle name="Followed Hyperlink" xfId="4682" builtinId="9" hidden="1"/>
    <cellStyle name="Followed Hyperlink" xfId="4686" builtinId="9" hidden="1"/>
    <cellStyle name="Followed Hyperlink" xfId="4690" builtinId="9" hidden="1"/>
    <cellStyle name="Followed Hyperlink" xfId="4694" builtinId="9" hidden="1"/>
    <cellStyle name="Followed Hyperlink" xfId="4702" builtinId="9" hidden="1"/>
    <cellStyle name="Followed Hyperlink" xfId="4710" builtinId="9" hidden="1"/>
    <cellStyle name="Followed Hyperlink" xfId="4754" builtinId="9" hidden="1"/>
    <cellStyle name="Followed Hyperlink" xfId="4738" builtinId="9" hidden="1"/>
    <cellStyle name="Followed Hyperlink" xfId="4722" builtinId="9" hidden="1"/>
    <cellStyle name="Followed Hyperlink" xfId="4720" builtinId="9" hidden="1"/>
    <cellStyle name="Followed Hyperlink" xfId="4727" builtinId="9" hidden="1"/>
    <cellStyle name="Followed Hyperlink" xfId="4735" builtinId="9" hidden="1"/>
    <cellStyle name="Followed Hyperlink" xfId="4743" builtinId="9" hidden="1"/>
    <cellStyle name="Followed Hyperlink" xfId="4751" builtinId="9" hidden="1"/>
    <cellStyle name="Followed Hyperlink" xfId="4761" builtinId="9" hidden="1"/>
    <cellStyle name="Followed Hyperlink" xfId="4769" builtinId="9" hidden="1"/>
    <cellStyle name="Followed Hyperlink" xfId="4777" builtinId="9" hidden="1"/>
    <cellStyle name="Followed Hyperlink" xfId="4791" builtinId="9" hidden="1"/>
    <cellStyle name="Followed Hyperlink" xfId="4797" builtinId="9" hidden="1"/>
    <cellStyle name="Followed Hyperlink" xfId="4800" builtinId="9" hidden="1"/>
    <cellStyle name="Followed Hyperlink" xfId="4804" builtinId="9" hidden="1"/>
    <cellStyle name="Followed Hyperlink" xfId="4808" builtinId="9" hidden="1"/>
    <cellStyle name="Followed Hyperlink" xfId="4812" builtinId="9" hidden="1"/>
    <cellStyle name="Followed Hyperlink" xfId="4816" builtinId="9" hidden="1"/>
    <cellStyle name="Followed Hyperlink" xfId="4820" builtinId="9" hidden="1"/>
    <cellStyle name="Followed Hyperlink" xfId="4828" builtinId="9" hidden="1"/>
    <cellStyle name="Followed Hyperlink" xfId="4836" builtinId="9" hidden="1"/>
    <cellStyle name="Followed Hyperlink" xfId="4880" builtinId="9" hidden="1"/>
    <cellStyle name="Followed Hyperlink" xfId="4864" builtinId="9" hidden="1"/>
    <cellStyle name="Followed Hyperlink" xfId="4848" builtinId="9" hidden="1"/>
    <cellStyle name="Followed Hyperlink" xfId="4846" builtinId="9" hidden="1"/>
    <cellStyle name="Followed Hyperlink" xfId="4853" builtinId="9" hidden="1"/>
    <cellStyle name="Followed Hyperlink" xfId="4861" builtinId="9" hidden="1"/>
    <cellStyle name="Followed Hyperlink" xfId="4869" builtinId="9" hidden="1"/>
    <cellStyle name="Followed Hyperlink" xfId="4877" builtinId="9" hidden="1"/>
    <cellStyle name="Followed Hyperlink" xfId="4887" builtinId="9" hidden="1"/>
    <cellStyle name="Followed Hyperlink" xfId="4895" builtinId="9" hidden="1"/>
    <cellStyle name="Followed Hyperlink" xfId="4903" builtinId="9" hidden="1"/>
    <cellStyle name="Followed Hyperlink" xfId="4917" builtinId="9" hidden="1"/>
    <cellStyle name="Followed Hyperlink" xfId="4923" builtinId="9" hidden="1"/>
    <cellStyle name="Followed Hyperlink" xfId="4926" builtinId="9" hidden="1"/>
    <cellStyle name="Followed Hyperlink" xfId="4930" builtinId="9" hidden="1"/>
    <cellStyle name="Followed Hyperlink" xfId="4934" builtinId="9" hidden="1"/>
    <cellStyle name="Followed Hyperlink" xfId="4938" builtinId="9" hidden="1"/>
    <cellStyle name="Followed Hyperlink" xfId="4942" builtinId="9" hidden="1"/>
    <cellStyle name="Followed Hyperlink" xfId="4946" builtinId="9" hidden="1"/>
    <cellStyle name="Followed Hyperlink" xfId="4954" builtinId="9" hidden="1"/>
    <cellStyle name="Followed Hyperlink" xfId="4962" builtinId="9" hidden="1"/>
    <cellStyle name="Followed Hyperlink" xfId="5006" builtinId="9" hidden="1"/>
    <cellStyle name="Followed Hyperlink" xfId="4990" builtinId="9" hidden="1"/>
    <cellStyle name="Followed Hyperlink" xfId="4974" builtinId="9" hidden="1"/>
    <cellStyle name="Followed Hyperlink" xfId="4972" builtinId="9" hidden="1"/>
    <cellStyle name="Followed Hyperlink" xfId="4979" builtinId="9" hidden="1"/>
    <cellStyle name="Followed Hyperlink" xfId="4987" builtinId="9" hidden="1"/>
    <cellStyle name="Followed Hyperlink" xfId="4995" builtinId="9" hidden="1"/>
    <cellStyle name="Followed Hyperlink" xfId="5003" builtinId="9" hidden="1"/>
    <cellStyle name="Followed Hyperlink" xfId="5013" builtinId="9" hidden="1"/>
    <cellStyle name="Followed Hyperlink" xfId="5021" builtinId="9" hidden="1"/>
    <cellStyle name="Followed Hyperlink" xfId="5029" builtinId="9" hidden="1"/>
    <cellStyle name="Followed Hyperlink" xfId="5043" builtinId="9" hidden="1"/>
    <cellStyle name="Followed Hyperlink" xfId="5049" builtinId="9" hidden="1"/>
    <cellStyle name="Followed Hyperlink" xfId="5052" builtinId="9" hidden="1"/>
    <cellStyle name="Followed Hyperlink" xfId="5056" builtinId="9" hidden="1"/>
    <cellStyle name="Followed Hyperlink" xfId="5060" builtinId="9" hidden="1"/>
    <cellStyle name="Followed Hyperlink" xfId="5064" builtinId="9" hidden="1"/>
    <cellStyle name="Followed Hyperlink" xfId="5068" builtinId="9" hidden="1"/>
    <cellStyle name="Followed Hyperlink" xfId="5072" builtinId="9" hidden="1"/>
    <cellStyle name="Followed Hyperlink" xfId="5080" builtinId="9" hidden="1"/>
    <cellStyle name="Followed Hyperlink" xfId="5088" builtinId="9" hidden="1"/>
    <cellStyle name="Followed Hyperlink" xfId="5132" builtinId="9" hidden="1"/>
    <cellStyle name="Followed Hyperlink" xfId="5116" builtinId="9" hidden="1"/>
    <cellStyle name="Followed Hyperlink" xfId="5100" builtinId="9" hidden="1"/>
    <cellStyle name="Followed Hyperlink" xfId="5098" builtinId="9" hidden="1"/>
    <cellStyle name="Followed Hyperlink" xfId="5105" builtinId="9" hidden="1"/>
    <cellStyle name="Followed Hyperlink" xfId="5113" builtinId="9" hidden="1"/>
    <cellStyle name="Followed Hyperlink" xfId="5121" builtinId="9" hidden="1"/>
    <cellStyle name="Followed Hyperlink" xfId="5129" builtinId="9" hidden="1"/>
    <cellStyle name="Followed Hyperlink" xfId="5139" builtinId="9" hidden="1"/>
    <cellStyle name="Followed Hyperlink" xfId="5147" builtinId="9" hidden="1"/>
    <cellStyle name="Followed Hyperlink" xfId="5155" builtinId="9" hidden="1"/>
    <cellStyle name="Followed Hyperlink" xfId="5169" builtinId="9" hidden="1"/>
    <cellStyle name="Followed Hyperlink" xfId="5175" builtinId="9" hidden="1"/>
    <cellStyle name="Followed Hyperlink" xfId="5178" builtinId="9" hidden="1"/>
    <cellStyle name="Followed Hyperlink" xfId="5182" builtinId="9" hidden="1"/>
    <cellStyle name="Followed Hyperlink" xfId="5186" builtinId="9" hidden="1"/>
    <cellStyle name="Followed Hyperlink" xfId="5190" builtinId="9" hidden="1"/>
    <cellStyle name="Followed Hyperlink" xfId="5194" builtinId="9" hidden="1"/>
    <cellStyle name="Followed Hyperlink" xfId="5198" builtinId="9" hidden="1"/>
    <cellStyle name="Followed Hyperlink" xfId="5206" builtinId="9" hidden="1"/>
    <cellStyle name="Followed Hyperlink" xfId="5214" builtinId="9" hidden="1"/>
    <cellStyle name="Followed Hyperlink" xfId="5258" builtinId="9" hidden="1"/>
    <cellStyle name="Followed Hyperlink" xfId="5242" builtinId="9" hidden="1"/>
    <cellStyle name="Followed Hyperlink" xfId="5226" builtinId="9" hidden="1"/>
    <cellStyle name="Followed Hyperlink" xfId="5224" builtinId="9" hidden="1"/>
    <cellStyle name="Followed Hyperlink" xfId="5231" builtinId="9" hidden="1"/>
    <cellStyle name="Followed Hyperlink" xfId="5239" builtinId="9" hidden="1"/>
    <cellStyle name="Followed Hyperlink" xfId="5247" builtinId="9" hidden="1"/>
    <cellStyle name="Followed Hyperlink" xfId="5255" builtinId="9" hidden="1"/>
    <cellStyle name="Followed Hyperlink" xfId="5265" builtinId="9" hidden="1"/>
    <cellStyle name="Followed Hyperlink" xfId="5273" builtinId="9" hidden="1"/>
    <cellStyle name="Followed Hyperlink" xfId="5281" builtinId="9" hidden="1"/>
    <cellStyle name="Followed Hyperlink" xfId="5295" builtinId="9" hidden="1"/>
    <cellStyle name="Followed Hyperlink" xfId="5301" builtinId="9" hidden="1"/>
    <cellStyle name="Followed Hyperlink" xfId="5304" builtinId="9" hidden="1"/>
    <cellStyle name="Followed Hyperlink" xfId="5308" builtinId="9" hidden="1"/>
    <cellStyle name="Followed Hyperlink" xfId="5312" builtinId="9" hidden="1"/>
    <cellStyle name="Followed Hyperlink" xfId="5316" builtinId="9" hidden="1"/>
    <cellStyle name="Followed Hyperlink" xfId="5320" builtinId="9" hidden="1"/>
    <cellStyle name="Followed Hyperlink" xfId="5324" builtinId="9" hidden="1"/>
    <cellStyle name="Followed Hyperlink" xfId="5332" builtinId="9" hidden="1"/>
    <cellStyle name="Followed Hyperlink" xfId="5340" builtinId="9" hidden="1"/>
    <cellStyle name="Followed Hyperlink" xfId="5384" builtinId="9" hidden="1"/>
    <cellStyle name="Followed Hyperlink" xfId="5368" builtinId="9" hidden="1"/>
    <cellStyle name="Followed Hyperlink" xfId="5352" builtinId="9" hidden="1"/>
    <cellStyle name="Followed Hyperlink" xfId="5350" builtinId="9" hidden="1"/>
    <cellStyle name="Followed Hyperlink" xfId="5357" builtinId="9" hidden="1"/>
    <cellStyle name="Followed Hyperlink" xfId="5365" builtinId="9" hidden="1"/>
    <cellStyle name="Followed Hyperlink" xfId="5373" builtinId="9" hidden="1"/>
    <cellStyle name="Followed Hyperlink" xfId="5381" builtinId="9" hidden="1"/>
    <cellStyle name="Followed Hyperlink" xfId="5391" builtinId="9" hidden="1"/>
    <cellStyle name="Followed Hyperlink" xfId="5399" builtinId="9" hidden="1"/>
    <cellStyle name="Followed Hyperlink" xfId="5407" builtinId="9" hidden="1"/>
    <cellStyle name="Followed Hyperlink" xfId="5421" builtinId="9" hidden="1"/>
    <cellStyle name="Followed Hyperlink" xfId="5427" builtinId="9" hidden="1"/>
    <cellStyle name="Followed Hyperlink" xfId="5430" builtinId="9" hidden="1"/>
    <cellStyle name="Followed Hyperlink" xfId="5434" builtinId="9" hidden="1"/>
    <cellStyle name="Followed Hyperlink" xfId="5438" builtinId="9" hidden="1"/>
    <cellStyle name="Followed Hyperlink" xfId="5442" builtinId="9" hidden="1"/>
    <cellStyle name="Followed Hyperlink" xfId="5446" builtinId="9" hidden="1"/>
    <cellStyle name="Followed Hyperlink" xfId="5450" builtinId="9" hidden="1"/>
    <cellStyle name="Followed Hyperlink" xfId="5458" builtinId="9" hidden="1"/>
    <cellStyle name="Followed Hyperlink" xfId="5466" builtinId="9" hidden="1"/>
    <cellStyle name="Followed Hyperlink" xfId="5510" builtinId="9" hidden="1"/>
    <cellStyle name="Followed Hyperlink" xfId="5494" builtinId="9" hidden="1"/>
    <cellStyle name="Followed Hyperlink" xfId="5478" builtinId="9" hidden="1"/>
    <cellStyle name="Followed Hyperlink" xfId="5476" builtinId="9" hidden="1"/>
    <cellStyle name="Followed Hyperlink" xfId="5483" builtinId="9" hidden="1"/>
    <cellStyle name="Followed Hyperlink" xfId="5491" builtinId="9" hidden="1"/>
    <cellStyle name="Followed Hyperlink" xfId="5499" builtinId="9" hidden="1"/>
    <cellStyle name="Followed Hyperlink" xfId="5507" builtinId="9" hidden="1"/>
    <cellStyle name="Followed Hyperlink" xfId="5517" builtinId="9" hidden="1"/>
    <cellStyle name="Followed Hyperlink" xfId="5525" builtinId="9" hidden="1"/>
    <cellStyle name="Followed Hyperlink" xfId="5533" builtinId="9" hidden="1"/>
    <cellStyle name="Followed Hyperlink" xfId="5547" builtinId="9" hidden="1"/>
    <cellStyle name="Followed Hyperlink" xfId="5553" builtinId="9" hidden="1"/>
    <cellStyle name="Followed Hyperlink" xfId="5556" builtinId="9" hidden="1"/>
    <cellStyle name="Followed Hyperlink" xfId="5560" builtinId="9" hidden="1"/>
    <cellStyle name="Followed Hyperlink" xfId="5564" builtinId="9" hidden="1"/>
    <cellStyle name="Followed Hyperlink" xfId="5568" builtinId="9" hidden="1"/>
    <cellStyle name="Followed Hyperlink" xfId="5572" builtinId="9" hidden="1"/>
    <cellStyle name="Followed Hyperlink" xfId="5576" builtinId="9" hidden="1"/>
    <cellStyle name="Followed Hyperlink" xfId="5584" builtinId="9" hidden="1"/>
    <cellStyle name="Followed Hyperlink" xfId="5592" builtinId="9" hidden="1"/>
    <cellStyle name="Followed Hyperlink" xfId="5636" builtinId="9" hidden="1"/>
    <cellStyle name="Followed Hyperlink" xfId="5620" builtinId="9" hidden="1"/>
    <cellStyle name="Followed Hyperlink" xfId="5604" builtinId="9" hidden="1"/>
    <cellStyle name="Followed Hyperlink" xfId="5602" builtinId="9" hidden="1"/>
    <cellStyle name="Followed Hyperlink" xfId="5609" builtinId="9" hidden="1"/>
    <cellStyle name="Followed Hyperlink" xfId="5617" builtinId="9" hidden="1"/>
    <cellStyle name="Followed Hyperlink" xfId="5625" builtinId="9" hidden="1"/>
    <cellStyle name="Followed Hyperlink" xfId="5633" builtinId="9" hidden="1"/>
    <cellStyle name="Followed Hyperlink" xfId="5643" builtinId="9" hidden="1"/>
    <cellStyle name="Followed Hyperlink" xfId="5651" builtinId="9" hidden="1"/>
    <cellStyle name="Followed Hyperlink" xfId="5659" builtinId="9" hidden="1"/>
    <cellStyle name="Followed Hyperlink" xfId="5673" builtinId="9" hidden="1"/>
    <cellStyle name="Followed Hyperlink" xfId="5679" builtinId="9" hidden="1"/>
    <cellStyle name="Followed Hyperlink" xfId="5682" builtinId="9" hidden="1"/>
    <cellStyle name="Followed Hyperlink" xfId="5686" builtinId="9" hidden="1"/>
    <cellStyle name="Followed Hyperlink" xfId="5690" builtinId="9" hidden="1"/>
    <cellStyle name="Followed Hyperlink" xfId="5694" builtinId="9" hidden="1"/>
    <cellStyle name="Followed Hyperlink" xfId="5698" builtinId="9" hidden="1"/>
    <cellStyle name="Followed Hyperlink" xfId="5702" builtinId="9" hidden="1"/>
    <cellStyle name="Followed Hyperlink" xfId="5710" builtinId="9" hidden="1"/>
    <cellStyle name="Followed Hyperlink" xfId="5718" builtinId="9" hidden="1"/>
    <cellStyle name="Followed Hyperlink" xfId="5762" builtinId="9" hidden="1"/>
    <cellStyle name="Followed Hyperlink" xfId="5746" builtinId="9" hidden="1"/>
    <cellStyle name="Followed Hyperlink" xfId="5730" builtinId="9" hidden="1"/>
    <cellStyle name="Followed Hyperlink" xfId="5728" builtinId="9" hidden="1"/>
    <cellStyle name="Followed Hyperlink" xfId="5735" builtinId="9" hidden="1"/>
    <cellStyle name="Followed Hyperlink" xfId="5743" builtinId="9" hidden="1"/>
    <cellStyle name="Followed Hyperlink" xfId="5751" builtinId="9" hidden="1"/>
    <cellStyle name="Followed Hyperlink" xfId="5759" builtinId="9" hidden="1"/>
    <cellStyle name="Followed Hyperlink" xfId="5769" builtinId="9" hidden="1"/>
    <cellStyle name="Followed Hyperlink" xfId="5777" builtinId="9" hidden="1"/>
    <cellStyle name="Followed Hyperlink" xfId="5785" builtinId="9" hidden="1"/>
    <cellStyle name="Followed Hyperlink" xfId="5799" builtinId="9" hidden="1"/>
    <cellStyle name="Followed Hyperlink" xfId="5805" builtinId="9" hidden="1"/>
    <cellStyle name="Followed Hyperlink" xfId="5808" builtinId="9" hidden="1"/>
    <cellStyle name="Followed Hyperlink" xfId="5812" builtinId="9" hidden="1"/>
    <cellStyle name="Followed Hyperlink" xfId="5816" builtinId="9" hidden="1"/>
    <cellStyle name="Followed Hyperlink" xfId="5820" builtinId="9" hidden="1"/>
    <cellStyle name="Followed Hyperlink" xfId="5824" builtinId="9" hidden="1"/>
    <cellStyle name="Followed Hyperlink" xfId="5828" builtinId="9" hidden="1"/>
    <cellStyle name="Followed Hyperlink" xfId="5836" builtinId="9" hidden="1"/>
    <cellStyle name="Followed Hyperlink" xfId="5844" builtinId="9" hidden="1"/>
    <cellStyle name="Followed Hyperlink" xfId="5888" builtinId="9" hidden="1"/>
    <cellStyle name="Followed Hyperlink" xfId="5872" builtinId="9" hidden="1"/>
    <cellStyle name="Followed Hyperlink" xfId="5856" builtinId="9" hidden="1"/>
    <cellStyle name="Followed Hyperlink" xfId="5854" builtinId="9" hidden="1"/>
    <cellStyle name="Followed Hyperlink" xfId="5861" builtinId="9" hidden="1"/>
    <cellStyle name="Followed Hyperlink" xfId="5869" builtinId="9" hidden="1"/>
    <cellStyle name="Followed Hyperlink" xfId="5877" builtinId="9" hidden="1"/>
    <cellStyle name="Followed Hyperlink" xfId="5885" builtinId="9" hidden="1"/>
    <cellStyle name="Followed Hyperlink" xfId="5895" builtinId="9" hidden="1"/>
    <cellStyle name="Followed Hyperlink" xfId="5903" builtinId="9" hidden="1"/>
    <cellStyle name="Followed Hyperlink" xfId="5911" builtinId="9" hidden="1"/>
    <cellStyle name="Followed Hyperlink" xfId="5925" builtinId="9" hidden="1"/>
    <cellStyle name="Followed Hyperlink" xfId="5931" builtinId="9" hidden="1"/>
    <cellStyle name="Followed Hyperlink" xfId="5934" builtinId="9" hidden="1"/>
    <cellStyle name="Followed Hyperlink" xfId="5938" builtinId="9" hidden="1"/>
    <cellStyle name="Followed Hyperlink" xfId="5942" builtinId="9" hidden="1"/>
    <cellStyle name="Followed Hyperlink" xfId="5946" builtinId="9" hidden="1"/>
    <cellStyle name="Followed Hyperlink" xfId="5950" builtinId="9" hidden="1"/>
    <cellStyle name="Followed Hyperlink" xfId="5954" builtinId="9" hidden="1"/>
    <cellStyle name="Followed Hyperlink" xfId="5962" builtinId="9" hidden="1"/>
    <cellStyle name="Followed Hyperlink" xfId="5970" builtinId="9" hidden="1"/>
    <cellStyle name="Followed Hyperlink" xfId="6014" builtinId="9" hidden="1"/>
    <cellStyle name="Followed Hyperlink" xfId="5998" builtinId="9" hidden="1"/>
    <cellStyle name="Followed Hyperlink" xfId="5982" builtinId="9" hidden="1"/>
    <cellStyle name="Followed Hyperlink" xfId="5980" builtinId="9" hidden="1"/>
    <cellStyle name="Followed Hyperlink" xfId="5987" builtinId="9" hidden="1"/>
    <cellStyle name="Followed Hyperlink" xfId="5995" builtinId="9" hidden="1"/>
    <cellStyle name="Followed Hyperlink" xfId="6003" builtinId="9" hidden="1"/>
    <cellStyle name="Followed Hyperlink" xfId="6011" builtinId="9" hidden="1"/>
    <cellStyle name="Followed Hyperlink" xfId="6021" builtinId="9" hidden="1"/>
    <cellStyle name="Followed Hyperlink" xfId="6029" builtinId="9" hidden="1"/>
    <cellStyle name="Followed Hyperlink" xfId="6037" builtinId="9" hidden="1"/>
    <cellStyle name="Followed Hyperlink" xfId="6051" builtinId="9" hidden="1"/>
    <cellStyle name="Followed Hyperlink" xfId="6057" builtinId="9" hidden="1"/>
    <cellStyle name="Followed Hyperlink" xfId="6060" builtinId="9" hidden="1"/>
    <cellStyle name="Followed Hyperlink" xfId="6064" builtinId="9" hidden="1"/>
    <cellStyle name="Followed Hyperlink" xfId="6068" builtinId="9" hidden="1"/>
    <cellStyle name="Followed Hyperlink" xfId="6072" builtinId="9" hidden="1"/>
    <cellStyle name="Followed Hyperlink" xfId="6076" builtinId="9" hidden="1"/>
    <cellStyle name="Followed Hyperlink" xfId="6080" builtinId="9" hidden="1"/>
    <cellStyle name="Followed Hyperlink" xfId="6088" builtinId="9" hidden="1"/>
    <cellStyle name="Followed Hyperlink" xfId="6096" builtinId="9" hidden="1"/>
    <cellStyle name="Followed Hyperlink" xfId="6140" builtinId="9" hidden="1"/>
    <cellStyle name="Followed Hyperlink" xfId="6124" builtinId="9" hidden="1"/>
    <cellStyle name="Followed Hyperlink" xfId="6108" builtinId="9" hidden="1"/>
    <cellStyle name="Followed Hyperlink" xfId="6106" builtinId="9" hidden="1"/>
    <cellStyle name="Followed Hyperlink" xfId="6113" builtinId="9" hidden="1"/>
    <cellStyle name="Followed Hyperlink" xfId="6121" builtinId="9" hidden="1"/>
    <cellStyle name="Followed Hyperlink" xfId="6129" builtinId="9" hidden="1"/>
    <cellStyle name="Followed Hyperlink" xfId="6137" builtinId="9" hidden="1"/>
    <cellStyle name="Followed Hyperlink" xfId="6147" builtinId="9" hidden="1"/>
    <cellStyle name="Followed Hyperlink" xfId="6155" builtinId="9" hidden="1"/>
    <cellStyle name="Followed Hyperlink" xfId="6163" builtinId="9" hidden="1"/>
    <cellStyle name="Followed Hyperlink" xfId="6177" builtinId="9" hidden="1"/>
    <cellStyle name="Followed Hyperlink" xfId="6183" builtinId="9" hidden="1"/>
    <cellStyle name="Followed Hyperlink" xfId="6186" builtinId="9" hidden="1"/>
    <cellStyle name="Followed Hyperlink" xfId="6190" builtinId="9" hidden="1"/>
    <cellStyle name="Followed Hyperlink" xfId="6194" builtinId="9" hidden="1"/>
    <cellStyle name="Followed Hyperlink" xfId="6198" builtinId="9" hidden="1"/>
    <cellStyle name="Followed Hyperlink" xfId="6202" builtinId="9" hidden="1"/>
    <cellStyle name="Followed Hyperlink" xfId="6206" builtinId="9" hidden="1"/>
    <cellStyle name="Followed Hyperlink" xfId="6214" builtinId="9" hidden="1"/>
    <cellStyle name="Followed Hyperlink" xfId="6222" builtinId="9" hidden="1"/>
    <cellStyle name="Followed Hyperlink" xfId="6266" builtinId="9" hidden="1"/>
    <cellStyle name="Followed Hyperlink" xfId="6250" builtinId="9" hidden="1"/>
    <cellStyle name="Followed Hyperlink" xfId="6234" builtinId="9" hidden="1"/>
    <cellStyle name="Followed Hyperlink" xfId="6232" builtinId="9" hidden="1"/>
    <cellStyle name="Followed Hyperlink" xfId="6239" builtinId="9" hidden="1"/>
    <cellStyle name="Followed Hyperlink" xfId="6247" builtinId="9" hidden="1"/>
    <cellStyle name="Followed Hyperlink" xfId="6255" builtinId="9" hidden="1"/>
    <cellStyle name="Followed Hyperlink" xfId="6263" builtinId="9" hidden="1"/>
    <cellStyle name="Followed Hyperlink" xfId="6273" builtinId="9" hidden="1"/>
    <cellStyle name="Followed Hyperlink" xfId="6281" builtinId="9" hidden="1"/>
    <cellStyle name="Followed Hyperlink" xfId="6289" builtinId="9" hidden="1"/>
    <cellStyle name="Followed Hyperlink" xfId="6303" builtinId="9" hidden="1"/>
    <cellStyle name="Followed Hyperlink" xfId="6309" builtinId="9" hidden="1"/>
    <cellStyle name="Followed Hyperlink" xfId="6312" builtinId="9" hidden="1"/>
    <cellStyle name="Followed Hyperlink" xfId="6316" builtinId="9" hidden="1"/>
    <cellStyle name="Followed Hyperlink" xfId="6320" builtinId="9" hidden="1"/>
    <cellStyle name="Followed Hyperlink" xfId="6324" builtinId="9" hidden="1"/>
    <cellStyle name="Followed Hyperlink" xfId="6328" builtinId="9" hidden="1"/>
    <cellStyle name="Followed Hyperlink" xfId="6332" builtinId="9" hidden="1"/>
    <cellStyle name="Followed Hyperlink" xfId="6340" builtinId="9" hidden="1"/>
    <cellStyle name="Followed Hyperlink" xfId="6348" builtinId="9" hidden="1"/>
    <cellStyle name="Followed Hyperlink" xfId="6392" builtinId="9" hidden="1"/>
    <cellStyle name="Followed Hyperlink" xfId="6376" builtinId="9" hidden="1"/>
    <cellStyle name="Followed Hyperlink" xfId="6360" builtinId="9" hidden="1"/>
    <cellStyle name="Followed Hyperlink" xfId="6358" builtinId="9" hidden="1"/>
    <cellStyle name="Followed Hyperlink" xfId="6365" builtinId="9" hidden="1"/>
    <cellStyle name="Followed Hyperlink" xfId="6373" builtinId="9" hidden="1"/>
    <cellStyle name="Followed Hyperlink" xfId="6381" builtinId="9" hidden="1"/>
    <cellStyle name="Followed Hyperlink" xfId="6389" builtinId="9" hidden="1"/>
    <cellStyle name="Followed Hyperlink" xfId="6399" builtinId="9" hidden="1"/>
    <cellStyle name="Followed Hyperlink" xfId="6407" builtinId="9" hidden="1"/>
    <cellStyle name="Followed Hyperlink" xfId="6415" builtinId="9" hidden="1"/>
    <cellStyle name="Followed Hyperlink" xfId="6429" builtinId="9" hidden="1"/>
    <cellStyle name="Followed Hyperlink" xfId="6435" builtinId="9" hidden="1"/>
    <cellStyle name="Followed Hyperlink" xfId="6438" builtinId="9" hidden="1"/>
    <cellStyle name="Followed Hyperlink" xfId="6442" builtinId="9" hidden="1"/>
    <cellStyle name="Followed Hyperlink" xfId="6446" builtinId="9" hidden="1"/>
    <cellStyle name="Followed Hyperlink" xfId="6450" builtinId="9" hidden="1"/>
    <cellStyle name="Followed Hyperlink" xfId="6454" builtinId="9" hidden="1"/>
    <cellStyle name="Followed Hyperlink" xfId="6458" builtinId="9" hidden="1"/>
    <cellStyle name="Followed Hyperlink" xfId="6466" builtinId="9" hidden="1"/>
    <cellStyle name="Followed Hyperlink" xfId="6474" builtinId="9" hidden="1"/>
    <cellStyle name="Followed Hyperlink" xfId="6518" builtinId="9" hidden="1"/>
    <cellStyle name="Followed Hyperlink" xfId="6502" builtinId="9" hidden="1"/>
    <cellStyle name="Followed Hyperlink" xfId="6486" builtinId="9" hidden="1"/>
    <cellStyle name="Followed Hyperlink" xfId="6484" builtinId="9" hidden="1"/>
    <cellStyle name="Followed Hyperlink" xfId="6491" builtinId="9" hidden="1"/>
    <cellStyle name="Followed Hyperlink" xfId="6499" builtinId="9" hidden="1"/>
    <cellStyle name="Followed Hyperlink" xfId="6507" builtinId="9" hidden="1"/>
    <cellStyle name="Followed Hyperlink" xfId="6515" builtinId="9" hidden="1"/>
    <cellStyle name="Followed Hyperlink" xfId="6525" builtinId="9" hidden="1"/>
    <cellStyle name="Followed Hyperlink" xfId="6533" builtinId="9" hidden="1"/>
    <cellStyle name="Followed Hyperlink" xfId="6541" builtinId="9" hidden="1"/>
    <cellStyle name="Followed Hyperlink" xfId="6555" builtinId="9" hidden="1"/>
    <cellStyle name="Followed Hyperlink" xfId="6561" builtinId="9" hidden="1"/>
    <cellStyle name="Followed Hyperlink" xfId="6564" builtinId="9" hidden="1"/>
    <cellStyle name="Followed Hyperlink" xfId="6568" builtinId="9" hidden="1"/>
    <cellStyle name="Followed Hyperlink" xfId="6572" builtinId="9" hidden="1"/>
    <cellStyle name="Followed Hyperlink" xfId="6576" builtinId="9" hidden="1"/>
    <cellStyle name="Followed Hyperlink" xfId="6580" builtinId="9" hidden="1"/>
    <cellStyle name="Followed Hyperlink" xfId="6584" builtinId="9" hidden="1"/>
    <cellStyle name="Followed Hyperlink" xfId="6592" builtinId="9" hidden="1"/>
    <cellStyle name="Followed Hyperlink" xfId="6600" builtinId="9" hidden="1"/>
    <cellStyle name="Followed Hyperlink" xfId="6644" builtinId="9" hidden="1"/>
    <cellStyle name="Followed Hyperlink" xfId="6628" builtinId="9" hidden="1"/>
    <cellStyle name="Followed Hyperlink" xfId="6612" builtinId="9" hidden="1"/>
    <cellStyle name="Followed Hyperlink" xfId="6610" builtinId="9" hidden="1"/>
    <cellStyle name="Followed Hyperlink" xfId="6617" builtinId="9" hidden="1"/>
    <cellStyle name="Followed Hyperlink" xfId="6625" builtinId="9" hidden="1"/>
    <cellStyle name="Followed Hyperlink" xfId="6633" builtinId="9" hidden="1"/>
    <cellStyle name="Followed Hyperlink" xfId="6641" builtinId="9" hidden="1"/>
    <cellStyle name="Followed Hyperlink" xfId="6651" builtinId="9" hidden="1"/>
    <cellStyle name="Followed Hyperlink" xfId="6659" builtinId="9" hidden="1"/>
    <cellStyle name="Followed Hyperlink" xfId="6667" builtinId="9" hidden="1"/>
    <cellStyle name="Followed Hyperlink" xfId="6681" builtinId="9" hidden="1"/>
    <cellStyle name="Followed Hyperlink" xfId="6687" builtinId="9" hidden="1"/>
    <cellStyle name="Followed Hyperlink" xfId="6690" builtinId="9" hidden="1"/>
    <cellStyle name="Followed Hyperlink" xfId="6694" builtinId="9" hidden="1"/>
    <cellStyle name="Followed Hyperlink" xfId="6698" builtinId="9" hidden="1"/>
    <cellStyle name="Followed Hyperlink" xfId="6702" builtinId="9" hidden="1"/>
    <cellStyle name="Followed Hyperlink" xfId="6706" builtinId="9" hidden="1"/>
    <cellStyle name="Followed Hyperlink" xfId="6710" builtinId="9" hidden="1"/>
    <cellStyle name="Followed Hyperlink" xfId="6718" builtinId="9" hidden="1"/>
    <cellStyle name="Followed Hyperlink" xfId="6726" builtinId="9" hidden="1"/>
    <cellStyle name="Followed Hyperlink" xfId="6770" builtinId="9" hidden="1"/>
    <cellStyle name="Followed Hyperlink" xfId="6754" builtinId="9" hidden="1"/>
    <cellStyle name="Followed Hyperlink" xfId="6738" builtinId="9" hidden="1"/>
    <cellStyle name="Followed Hyperlink" xfId="6736" builtinId="9" hidden="1"/>
    <cellStyle name="Followed Hyperlink" xfId="6743" builtinId="9" hidden="1"/>
    <cellStyle name="Followed Hyperlink" xfId="6751" builtinId="9" hidden="1"/>
    <cellStyle name="Followed Hyperlink" xfId="6759" builtinId="9" hidden="1"/>
    <cellStyle name="Followed Hyperlink" xfId="6767" builtinId="9" hidden="1"/>
    <cellStyle name="Followed Hyperlink" xfId="6777" builtinId="9" hidden="1"/>
    <cellStyle name="Followed Hyperlink" xfId="6785" builtinId="9" hidden="1"/>
    <cellStyle name="Followed Hyperlink" xfId="6793" builtinId="9" hidden="1"/>
    <cellStyle name="Followed Hyperlink" xfId="6807" builtinId="9" hidden="1"/>
    <cellStyle name="Followed Hyperlink" xfId="6813" builtinId="9" hidden="1"/>
    <cellStyle name="Followed Hyperlink" xfId="6816" builtinId="9" hidden="1"/>
    <cellStyle name="Followed Hyperlink" xfId="6820" builtinId="9" hidden="1"/>
    <cellStyle name="Followed Hyperlink" xfId="6824" builtinId="9" hidden="1"/>
    <cellStyle name="Followed Hyperlink" xfId="6828" builtinId="9" hidden="1"/>
    <cellStyle name="Followed Hyperlink" xfId="6832" builtinId="9" hidden="1"/>
    <cellStyle name="Followed Hyperlink" xfId="6836" builtinId="9" hidden="1"/>
    <cellStyle name="Followed Hyperlink" xfId="6844" builtinId="9" hidden="1"/>
    <cellStyle name="Followed Hyperlink" xfId="6852" builtinId="9" hidden="1"/>
    <cellStyle name="Followed Hyperlink" xfId="6896" builtinId="9" hidden="1"/>
    <cellStyle name="Followed Hyperlink" xfId="6880" builtinId="9" hidden="1"/>
    <cellStyle name="Followed Hyperlink" xfId="6864" builtinId="9" hidden="1"/>
    <cellStyle name="Followed Hyperlink" xfId="6862" builtinId="9" hidden="1"/>
    <cellStyle name="Followed Hyperlink" xfId="6869" builtinId="9" hidden="1"/>
    <cellStyle name="Followed Hyperlink" xfId="6877" builtinId="9" hidden="1"/>
    <cellStyle name="Followed Hyperlink" xfId="6885" builtinId="9" hidden="1"/>
    <cellStyle name="Followed Hyperlink" xfId="6893" builtinId="9" hidden="1"/>
    <cellStyle name="Followed Hyperlink" xfId="6903" builtinId="9" hidden="1"/>
    <cellStyle name="Followed Hyperlink" xfId="6911" builtinId="9" hidden="1"/>
    <cellStyle name="Followed Hyperlink" xfId="6919" builtinId="9" hidden="1"/>
    <cellStyle name="Followed Hyperlink" xfId="6933" builtinId="9" hidden="1"/>
    <cellStyle name="Followed Hyperlink" xfId="6939" builtinId="9" hidden="1"/>
    <cellStyle name="Followed Hyperlink" xfId="6942" builtinId="9" hidden="1"/>
    <cellStyle name="Followed Hyperlink" xfId="6946" builtinId="9" hidden="1"/>
    <cellStyle name="Followed Hyperlink" xfId="6950" builtinId="9" hidden="1"/>
    <cellStyle name="Followed Hyperlink" xfId="6954" builtinId="9" hidden="1"/>
    <cellStyle name="Followed Hyperlink" xfId="6958" builtinId="9" hidden="1"/>
    <cellStyle name="Followed Hyperlink" xfId="6962" builtinId="9" hidden="1"/>
    <cellStyle name="Followed Hyperlink" xfId="6970" builtinId="9" hidden="1"/>
    <cellStyle name="Followed Hyperlink" xfId="6978" builtinId="9" hidden="1"/>
    <cellStyle name="Followed Hyperlink" xfId="7022" builtinId="9" hidden="1"/>
    <cellStyle name="Followed Hyperlink" xfId="7006" builtinId="9" hidden="1"/>
    <cellStyle name="Followed Hyperlink" xfId="6990" builtinId="9" hidden="1"/>
    <cellStyle name="Followed Hyperlink" xfId="6988" builtinId="9" hidden="1"/>
    <cellStyle name="Followed Hyperlink" xfId="6995" builtinId="9" hidden="1"/>
    <cellStyle name="Followed Hyperlink" xfId="7003" builtinId="9" hidden="1"/>
    <cellStyle name="Followed Hyperlink" xfId="7011" builtinId="9" hidden="1"/>
    <cellStyle name="Followed Hyperlink" xfId="7019" builtinId="9" hidden="1"/>
    <cellStyle name="Followed Hyperlink" xfId="7029" builtinId="9" hidden="1"/>
    <cellStyle name="Followed Hyperlink" xfId="7037" builtinId="9" hidden="1"/>
    <cellStyle name="Followed Hyperlink" xfId="7045" builtinId="9" hidden="1"/>
    <cellStyle name="Followed Hyperlink" xfId="7059" builtinId="9" hidden="1"/>
    <cellStyle name="Followed Hyperlink" xfId="7065" builtinId="9" hidden="1"/>
    <cellStyle name="Followed Hyperlink" xfId="7068" builtinId="9" hidden="1"/>
    <cellStyle name="Followed Hyperlink" xfId="7072" builtinId="9" hidden="1"/>
    <cellStyle name="Followed Hyperlink" xfId="7076" builtinId="9" hidden="1"/>
    <cellStyle name="Followed Hyperlink" xfId="7080" builtinId="9" hidden="1"/>
    <cellStyle name="Followed Hyperlink" xfId="7084" builtinId="9" hidden="1"/>
    <cellStyle name="Followed Hyperlink" xfId="7088" builtinId="9" hidden="1"/>
    <cellStyle name="Followed Hyperlink" xfId="7096" builtinId="9" hidden="1"/>
    <cellStyle name="Followed Hyperlink" xfId="7104" builtinId="9" hidden="1"/>
    <cellStyle name="Followed Hyperlink" xfId="7148" builtinId="9" hidden="1"/>
    <cellStyle name="Followed Hyperlink" xfId="7132" builtinId="9" hidden="1"/>
    <cellStyle name="Followed Hyperlink" xfId="7116" builtinId="9" hidden="1"/>
    <cellStyle name="Followed Hyperlink" xfId="7114" builtinId="9" hidden="1"/>
    <cellStyle name="Followed Hyperlink" xfId="7121" builtinId="9" hidden="1"/>
    <cellStyle name="Followed Hyperlink" xfId="7129" builtinId="9" hidden="1"/>
    <cellStyle name="Followed Hyperlink" xfId="7137" builtinId="9" hidden="1"/>
    <cellStyle name="Followed Hyperlink" xfId="7145" builtinId="9" hidden="1"/>
    <cellStyle name="Followed Hyperlink" xfId="7155" builtinId="9" hidden="1"/>
    <cellStyle name="Followed Hyperlink" xfId="7163" builtinId="9" hidden="1"/>
    <cellStyle name="Followed Hyperlink" xfId="7171" builtinId="9" hidden="1"/>
    <cellStyle name="Followed Hyperlink" xfId="7185" builtinId="9" hidden="1"/>
    <cellStyle name="Followed Hyperlink" xfId="7191" builtinId="9" hidden="1"/>
    <cellStyle name="Followed Hyperlink" xfId="7194" builtinId="9" hidden="1"/>
    <cellStyle name="Followed Hyperlink" xfId="7198" builtinId="9" hidden="1"/>
    <cellStyle name="Followed Hyperlink" xfId="7202" builtinId="9" hidden="1"/>
    <cellStyle name="Followed Hyperlink" xfId="7206" builtinId="9" hidden="1"/>
    <cellStyle name="Followed Hyperlink" xfId="7210" builtinId="9" hidden="1"/>
    <cellStyle name="Followed Hyperlink" xfId="7214" builtinId="9" hidden="1"/>
    <cellStyle name="Followed Hyperlink" xfId="7222" builtinId="9" hidden="1"/>
    <cellStyle name="Followed Hyperlink" xfId="7230" builtinId="9" hidden="1"/>
    <cellStyle name="Followed Hyperlink" xfId="7274" builtinId="9" hidden="1"/>
    <cellStyle name="Followed Hyperlink" xfId="7258" builtinId="9" hidden="1"/>
    <cellStyle name="Followed Hyperlink" xfId="7242" builtinId="9" hidden="1"/>
    <cellStyle name="Followed Hyperlink" xfId="7240" builtinId="9" hidden="1"/>
    <cellStyle name="Followed Hyperlink" xfId="7247" builtinId="9" hidden="1"/>
    <cellStyle name="Followed Hyperlink" xfId="7255" builtinId="9" hidden="1"/>
    <cellStyle name="Followed Hyperlink" xfId="7263" builtinId="9" hidden="1"/>
    <cellStyle name="Followed Hyperlink" xfId="7271" builtinId="9" hidden="1"/>
    <cellStyle name="Followed Hyperlink" xfId="7281" builtinId="9" hidden="1"/>
    <cellStyle name="Followed Hyperlink" xfId="7289" builtinId="9" hidden="1"/>
    <cellStyle name="Followed Hyperlink" xfId="7297" builtinId="9" hidden="1"/>
    <cellStyle name="Followed Hyperlink" xfId="7311" builtinId="9" hidden="1"/>
    <cellStyle name="Followed Hyperlink" xfId="7317" builtinId="9" hidden="1"/>
    <cellStyle name="Followed Hyperlink" xfId="7320" builtinId="9" hidden="1"/>
    <cellStyle name="Followed Hyperlink" xfId="7324" builtinId="9" hidden="1"/>
    <cellStyle name="Followed Hyperlink" xfId="7328" builtinId="9" hidden="1"/>
    <cellStyle name="Followed Hyperlink" xfId="7332" builtinId="9" hidden="1"/>
    <cellStyle name="Followed Hyperlink" xfId="7336" builtinId="9" hidden="1"/>
    <cellStyle name="Followed Hyperlink" xfId="7340" builtinId="9" hidden="1"/>
    <cellStyle name="Followed Hyperlink" xfId="7348" builtinId="9" hidden="1"/>
    <cellStyle name="Followed Hyperlink" xfId="7356" builtinId="9" hidden="1"/>
    <cellStyle name="Followed Hyperlink" xfId="7400" builtinId="9" hidden="1"/>
    <cellStyle name="Followed Hyperlink" xfId="7384" builtinId="9" hidden="1"/>
    <cellStyle name="Followed Hyperlink" xfId="7368" builtinId="9" hidden="1"/>
    <cellStyle name="Followed Hyperlink" xfId="7366" builtinId="9" hidden="1"/>
    <cellStyle name="Followed Hyperlink" xfId="7373" builtinId="9" hidden="1"/>
    <cellStyle name="Followed Hyperlink" xfId="7381" builtinId="9" hidden="1"/>
    <cellStyle name="Followed Hyperlink" xfId="7389" builtinId="9" hidden="1"/>
    <cellStyle name="Followed Hyperlink" xfId="7397" builtinId="9" hidden="1"/>
    <cellStyle name="Followed Hyperlink" xfId="7407" builtinId="9" hidden="1"/>
    <cellStyle name="Followed Hyperlink" xfId="7415" builtinId="9" hidden="1"/>
    <cellStyle name="Followed Hyperlink" xfId="7423" builtinId="9" hidden="1"/>
    <cellStyle name="Followed Hyperlink" xfId="7437" builtinId="9" hidden="1"/>
    <cellStyle name="Followed Hyperlink" xfId="7443" builtinId="9" hidden="1"/>
    <cellStyle name="Followed Hyperlink" xfId="7446" builtinId="9" hidden="1"/>
    <cellStyle name="Followed Hyperlink" xfId="7450" builtinId="9" hidden="1"/>
    <cellStyle name="Followed Hyperlink" xfId="7454" builtinId="9" hidden="1"/>
    <cellStyle name="Followed Hyperlink" xfId="7458" builtinId="9" hidden="1"/>
    <cellStyle name="Followed Hyperlink" xfId="7462" builtinId="9" hidden="1"/>
    <cellStyle name="Followed Hyperlink" xfId="7466" builtinId="9" hidden="1"/>
    <cellStyle name="Followed Hyperlink" xfId="7474" builtinId="9" hidden="1"/>
    <cellStyle name="Followed Hyperlink" xfId="7482" builtinId="9" hidden="1"/>
    <cellStyle name="Followed Hyperlink" xfId="7526" builtinId="9" hidden="1"/>
    <cellStyle name="Followed Hyperlink" xfId="7510" builtinId="9" hidden="1"/>
    <cellStyle name="Followed Hyperlink" xfId="7494" builtinId="9" hidden="1"/>
    <cellStyle name="Followed Hyperlink" xfId="7492" builtinId="9" hidden="1"/>
    <cellStyle name="Followed Hyperlink" xfId="7499" builtinId="9" hidden="1"/>
    <cellStyle name="Followed Hyperlink" xfId="7507" builtinId="9" hidden="1"/>
    <cellStyle name="Followed Hyperlink" xfId="7515" builtinId="9" hidden="1"/>
    <cellStyle name="Followed Hyperlink" xfId="7523" builtinId="9" hidden="1"/>
    <cellStyle name="Followed Hyperlink" xfId="7533" builtinId="9" hidden="1"/>
    <cellStyle name="Followed Hyperlink" xfId="7541" builtinId="9" hidden="1"/>
    <cellStyle name="Followed Hyperlink" xfId="7549" builtinId="9" hidden="1"/>
    <cellStyle name="Followed Hyperlink" xfId="7563" builtinId="9" hidden="1"/>
    <cellStyle name="Followed Hyperlink" xfId="7569" builtinId="9" hidden="1"/>
    <cellStyle name="Followed Hyperlink" xfId="7572" builtinId="9" hidden="1"/>
    <cellStyle name="Followed Hyperlink" xfId="7576" builtinId="9" hidden="1"/>
    <cellStyle name="Followed Hyperlink" xfId="7580" builtinId="9" hidden="1"/>
    <cellStyle name="Followed Hyperlink" xfId="7584" builtinId="9" hidden="1"/>
    <cellStyle name="Followed Hyperlink" xfId="7588" builtinId="9" hidden="1"/>
    <cellStyle name="Followed Hyperlink" xfId="7592" builtinId="9" hidden="1"/>
    <cellStyle name="Followed Hyperlink" xfId="7600" builtinId="9" hidden="1"/>
    <cellStyle name="Followed Hyperlink" xfId="7608" builtinId="9" hidden="1"/>
    <cellStyle name="Followed Hyperlink" xfId="7652" builtinId="9" hidden="1"/>
    <cellStyle name="Followed Hyperlink" xfId="7636" builtinId="9" hidden="1"/>
    <cellStyle name="Followed Hyperlink" xfId="7620" builtinId="9" hidden="1"/>
    <cellStyle name="Followed Hyperlink" xfId="7618" builtinId="9" hidden="1"/>
    <cellStyle name="Followed Hyperlink" xfId="7625" builtinId="9" hidden="1"/>
    <cellStyle name="Followed Hyperlink" xfId="7633" builtinId="9" hidden="1"/>
    <cellStyle name="Followed Hyperlink" xfId="7641" builtinId="9" hidden="1"/>
    <cellStyle name="Followed Hyperlink" xfId="7649" builtinId="9" hidden="1"/>
    <cellStyle name="Followed Hyperlink" xfId="7659" builtinId="9" hidden="1"/>
    <cellStyle name="Followed Hyperlink" xfId="7667" builtinId="9" hidden="1"/>
    <cellStyle name="Followed Hyperlink" xfId="7675" builtinId="9" hidden="1"/>
    <cellStyle name="Followed Hyperlink" xfId="7689" builtinId="9" hidden="1"/>
    <cellStyle name="Followed Hyperlink" xfId="7695" builtinId="9" hidden="1"/>
    <cellStyle name="Followed Hyperlink" xfId="7698" builtinId="9" hidden="1"/>
    <cellStyle name="Followed Hyperlink" xfId="7702" builtinId="9" hidden="1"/>
    <cellStyle name="Followed Hyperlink" xfId="7706" builtinId="9" hidden="1"/>
    <cellStyle name="Followed Hyperlink" xfId="7710" builtinId="9" hidden="1"/>
    <cellStyle name="Followed Hyperlink" xfId="7714" builtinId="9" hidden="1"/>
    <cellStyle name="Followed Hyperlink" xfId="7718" builtinId="9" hidden="1"/>
    <cellStyle name="Followed Hyperlink" xfId="7726" builtinId="9" hidden="1"/>
    <cellStyle name="Followed Hyperlink" xfId="7734" builtinId="9" hidden="1"/>
    <cellStyle name="Followed Hyperlink" xfId="7778" builtinId="9" hidden="1"/>
    <cellStyle name="Followed Hyperlink" xfId="7762" builtinId="9" hidden="1"/>
    <cellStyle name="Followed Hyperlink" xfId="7746" builtinId="9" hidden="1"/>
    <cellStyle name="Followed Hyperlink" xfId="7744" builtinId="9" hidden="1"/>
    <cellStyle name="Followed Hyperlink" xfId="7751" builtinId="9" hidden="1"/>
    <cellStyle name="Followed Hyperlink" xfId="7759" builtinId="9" hidden="1"/>
    <cellStyle name="Followed Hyperlink" xfId="7767" builtinId="9" hidden="1"/>
    <cellStyle name="Followed Hyperlink" xfId="7775" builtinId="9" hidden="1"/>
    <cellStyle name="Followed Hyperlink" xfId="7785" builtinId="9" hidden="1"/>
    <cellStyle name="Followed Hyperlink" xfId="7793" builtinId="9" hidden="1"/>
    <cellStyle name="Followed Hyperlink" xfId="7801" builtinId="9" hidden="1"/>
    <cellStyle name="Followed Hyperlink" xfId="7815" builtinId="9" hidden="1"/>
    <cellStyle name="Followed Hyperlink" xfId="7821" builtinId="9" hidden="1"/>
    <cellStyle name="Followed Hyperlink" xfId="7824" builtinId="9" hidden="1"/>
    <cellStyle name="Followed Hyperlink" xfId="7828" builtinId="9" hidden="1"/>
    <cellStyle name="Followed Hyperlink" xfId="7832" builtinId="9" hidden="1"/>
    <cellStyle name="Followed Hyperlink" xfId="7836" builtinId="9" hidden="1"/>
    <cellStyle name="Followed Hyperlink" xfId="7840" builtinId="9" hidden="1"/>
    <cellStyle name="Followed Hyperlink" xfId="7844" builtinId="9" hidden="1"/>
    <cellStyle name="Followed Hyperlink" xfId="7852" builtinId="9" hidden="1"/>
    <cellStyle name="Followed Hyperlink" xfId="7860" builtinId="9" hidden="1"/>
    <cellStyle name="Followed Hyperlink" xfId="7904" builtinId="9" hidden="1"/>
    <cellStyle name="Followed Hyperlink" xfId="7888" builtinId="9" hidden="1"/>
    <cellStyle name="Followed Hyperlink" xfId="7872" builtinId="9" hidden="1"/>
    <cellStyle name="Followed Hyperlink" xfId="7870" builtinId="9" hidden="1"/>
    <cellStyle name="Followed Hyperlink" xfId="7877" builtinId="9" hidden="1"/>
    <cellStyle name="Followed Hyperlink" xfId="7885" builtinId="9" hidden="1"/>
    <cellStyle name="Followed Hyperlink" xfId="7893" builtinId="9" hidden="1"/>
    <cellStyle name="Followed Hyperlink" xfId="7901" builtinId="9" hidden="1"/>
    <cellStyle name="Followed Hyperlink" xfId="7911" builtinId="9" hidden="1"/>
    <cellStyle name="Followed Hyperlink" xfId="7919" builtinId="9" hidden="1"/>
    <cellStyle name="Followed Hyperlink" xfId="7927" builtinId="9" hidden="1"/>
    <cellStyle name="Followed Hyperlink" xfId="7941" builtinId="9" hidden="1"/>
    <cellStyle name="Followed Hyperlink" xfId="7947" builtinId="9" hidden="1"/>
    <cellStyle name="Followed Hyperlink" xfId="7950" builtinId="9" hidden="1"/>
    <cellStyle name="Followed Hyperlink" xfId="7954" builtinId="9" hidden="1"/>
    <cellStyle name="Followed Hyperlink" xfId="7958" builtinId="9" hidden="1"/>
    <cellStyle name="Followed Hyperlink" xfId="7962" builtinId="9" hidden="1"/>
    <cellStyle name="Followed Hyperlink" xfId="7966" builtinId="9" hidden="1"/>
    <cellStyle name="Followed Hyperlink" xfId="7970" builtinId="9" hidden="1"/>
    <cellStyle name="Followed Hyperlink" xfId="7978" builtinId="9" hidden="1"/>
    <cellStyle name="Followed Hyperlink" xfId="7986" builtinId="9" hidden="1"/>
    <cellStyle name="Followed Hyperlink" xfId="8030" builtinId="9" hidden="1"/>
    <cellStyle name="Followed Hyperlink" xfId="8014" builtinId="9" hidden="1"/>
    <cellStyle name="Followed Hyperlink" xfId="7998" builtinId="9" hidden="1"/>
    <cellStyle name="Followed Hyperlink" xfId="7996" builtinId="9" hidden="1"/>
    <cellStyle name="Followed Hyperlink" xfId="8003" builtinId="9" hidden="1"/>
    <cellStyle name="Followed Hyperlink" xfId="8011" builtinId="9" hidden="1"/>
    <cellStyle name="Followed Hyperlink" xfId="8019" builtinId="9" hidden="1"/>
    <cellStyle name="Followed Hyperlink" xfId="8027" builtinId="9" hidden="1"/>
    <cellStyle name="Followed Hyperlink" xfId="8037" builtinId="9" hidden="1"/>
    <cellStyle name="Followed Hyperlink" xfId="8045" builtinId="9" hidden="1"/>
    <cellStyle name="Followed Hyperlink" xfId="8053" builtinId="9" hidden="1"/>
    <cellStyle name="Followed Hyperlink" xfId="8067" builtinId="9" hidden="1"/>
    <cellStyle name="Followed Hyperlink" xfId="8073" builtinId="9" hidden="1"/>
    <cellStyle name="Followed Hyperlink" xfId="8076" builtinId="9" hidden="1"/>
    <cellStyle name="Followed Hyperlink" xfId="8080" builtinId="9" hidden="1"/>
    <cellStyle name="Followed Hyperlink" xfId="8084" builtinId="9" hidden="1"/>
    <cellStyle name="Followed Hyperlink" xfId="8088" builtinId="9" hidden="1"/>
    <cellStyle name="Followed Hyperlink" xfId="8092" builtinId="9" hidden="1"/>
    <cellStyle name="Followed Hyperlink" xfId="8096" builtinId="9" hidden="1"/>
    <cellStyle name="Followed Hyperlink" xfId="8104" builtinId="9" hidden="1"/>
    <cellStyle name="Followed Hyperlink" xfId="8112" builtinId="9" hidden="1"/>
    <cellStyle name="Followed Hyperlink" xfId="8156" builtinId="9" hidden="1"/>
    <cellStyle name="Followed Hyperlink" xfId="8140" builtinId="9" hidden="1"/>
    <cellStyle name="Followed Hyperlink" xfId="8124" builtinId="9" hidden="1"/>
    <cellStyle name="Followed Hyperlink" xfId="8122" builtinId="9" hidden="1"/>
    <cellStyle name="Followed Hyperlink" xfId="8129" builtinId="9" hidden="1"/>
    <cellStyle name="Followed Hyperlink" xfId="8137" builtinId="9" hidden="1"/>
    <cellStyle name="Followed Hyperlink" xfId="8145" builtinId="9" hidden="1"/>
    <cellStyle name="Followed Hyperlink" xfId="8153" builtinId="9" hidden="1"/>
    <cellStyle name="Followed Hyperlink" xfId="8163" builtinId="9" hidden="1"/>
    <cellStyle name="Followed Hyperlink" xfId="8171" builtinId="9" hidden="1"/>
    <cellStyle name="Followed Hyperlink" xfId="8179" builtinId="9" hidden="1"/>
    <cellStyle name="Followed Hyperlink" xfId="8193" builtinId="9" hidden="1"/>
    <cellStyle name="Followed Hyperlink" xfId="8199" builtinId="9" hidden="1"/>
    <cellStyle name="Followed Hyperlink" xfId="8202" builtinId="9" hidden="1"/>
    <cellStyle name="Followed Hyperlink" xfId="8206" builtinId="9" hidden="1"/>
    <cellStyle name="Followed Hyperlink" xfId="8210" builtinId="9" hidden="1"/>
    <cellStyle name="Followed Hyperlink" xfId="8214" builtinId="9" hidden="1"/>
    <cellStyle name="Followed Hyperlink" xfId="8218" builtinId="9" hidden="1"/>
    <cellStyle name="Followed Hyperlink" xfId="8222" builtinId="9" hidden="1"/>
    <cellStyle name="Followed Hyperlink" xfId="8230" builtinId="9" hidden="1"/>
    <cellStyle name="Followed Hyperlink" xfId="8238" builtinId="9" hidden="1"/>
    <cellStyle name="Followed Hyperlink" xfId="8282" builtinId="9" hidden="1"/>
    <cellStyle name="Followed Hyperlink" xfId="8266" builtinId="9" hidden="1"/>
    <cellStyle name="Followed Hyperlink" xfId="8250" builtinId="9" hidden="1"/>
    <cellStyle name="Followed Hyperlink" xfId="8248" builtinId="9" hidden="1"/>
    <cellStyle name="Followed Hyperlink" xfId="8255" builtinId="9" hidden="1"/>
    <cellStyle name="Followed Hyperlink" xfId="8263" builtinId="9" hidden="1"/>
    <cellStyle name="Followed Hyperlink" xfId="8271" builtinId="9" hidden="1"/>
    <cellStyle name="Followed Hyperlink" xfId="8279" builtinId="9" hidden="1"/>
    <cellStyle name="Followed Hyperlink" xfId="8289" builtinId="9" hidden="1"/>
    <cellStyle name="Followed Hyperlink" xfId="8297" builtinId="9" hidden="1"/>
    <cellStyle name="Followed Hyperlink" xfId="8305" builtinId="9" hidden="1"/>
    <cellStyle name="Followed Hyperlink" xfId="8319" builtinId="9" hidden="1"/>
    <cellStyle name="Followed Hyperlink" xfId="8325" builtinId="9" hidden="1"/>
    <cellStyle name="Followed Hyperlink" xfId="8328" builtinId="9" hidden="1"/>
    <cellStyle name="Followed Hyperlink" xfId="8332" builtinId="9" hidden="1"/>
    <cellStyle name="Followed Hyperlink" xfId="8336" builtinId="9" hidden="1"/>
    <cellStyle name="Followed Hyperlink" xfId="8340" builtinId="9" hidden="1"/>
    <cellStyle name="Followed Hyperlink" xfId="8344" builtinId="9" hidden="1"/>
    <cellStyle name="Followed Hyperlink" xfId="8348" builtinId="9" hidden="1"/>
    <cellStyle name="Followed Hyperlink" xfId="8356" builtinId="9" hidden="1"/>
    <cellStyle name="Followed Hyperlink" xfId="8364" builtinId="9" hidden="1"/>
    <cellStyle name="Followed Hyperlink" xfId="8408" builtinId="9" hidden="1"/>
    <cellStyle name="Followed Hyperlink" xfId="8392" builtinId="9" hidden="1"/>
    <cellStyle name="Followed Hyperlink" xfId="8376" builtinId="9" hidden="1"/>
    <cellStyle name="Followed Hyperlink" xfId="8374" builtinId="9" hidden="1"/>
    <cellStyle name="Followed Hyperlink" xfId="8381" builtinId="9" hidden="1"/>
    <cellStyle name="Followed Hyperlink" xfId="8389" builtinId="9" hidden="1"/>
    <cellStyle name="Followed Hyperlink" xfId="8397" builtinId="9" hidden="1"/>
    <cellStyle name="Followed Hyperlink" xfId="8405" builtinId="9" hidden="1"/>
    <cellStyle name="Followed Hyperlink" xfId="8415" builtinId="9" hidden="1"/>
    <cellStyle name="Followed Hyperlink" xfId="8423" builtinId="9" hidden="1"/>
    <cellStyle name="Followed Hyperlink" xfId="8431" builtinId="9" hidden="1"/>
    <cellStyle name="Followed Hyperlink" xfId="8445" builtinId="9" hidden="1"/>
    <cellStyle name="Followed Hyperlink" xfId="8451" builtinId="9" hidden="1"/>
    <cellStyle name="Followed Hyperlink" xfId="8454" builtinId="9" hidden="1"/>
    <cellStyle name="Followed Hyperlink" xfId="8458" builtinId="9" hidden="1"/>
    <cellStyle name="Followed Hyperlink" xfId="8462" builtinId="9" hidden="1"/>
    <cellStyle name="Followed Hyperlink" xfId="8466" builtinId="9" hidden="1"/>
    <cellStyle name="Followed Hyperlink" xfId="8470" builtinId="9" hidden="1"/>
    <cellStyle name="Followed Hyperlink" xfId="8474" builtinId="9" hidden="1"/>
    <cellStyle name="Followed Hyperlink" xfId="8482" builtinId="9" hidden="1"/>
    <cellStyle name="Followed Hyperlink" xfId="8490" builtinId="9" hidden="1"/>
    <cellStyle name="Followed Hyperlink" xfId="8534" builtinId="9" hidden="1"/>
    <cellStyle name="Followed Hyperlink" xfId="8518" builtinId="9" hidden="1"/>
    <cellStyle name="Followed Hyperlink" xfId="8502" builtinId="9" hidden="1"/>
    <cellStyle name="Followed Hyperlink" xfId="8500" builtinId="9" hidden="1"/>
    <cellStyle name="Followed Hyperlink" xfId="8507" builtinId="9" hidden="1"/>
    <cellStyle name="Followed Hyperlink" xfId="8515" builtinId="9" hidden="1"/>
    <cellStyle name="Followed Hyperlink" xfId="8523" builtinId="9" hidden="1"/>
    <cellStyle name="Followed Hyperlink" xfId="8531" builtinId="9" hidden="1"/>
    <cellStyle name="Followed Hyperlink" xfId="8541" builtinId="9" hidden="1"/>
    <cellStyle name="Followed Hyperlink" xfId="8549" builtinId="9" hidden="1"/>
    <cellStyle name="Followed Hyperlink" xfId="8557" builtinId="9" hidden="1"/>
    <cellStyle name="Followed Hyperlink" xfId="8571" builtinId="9" hidden="1"/>
    <cellStyle name="Followed Hyperlink" xfId="8577" builtinId="9" hidden="1"/>
    <cellStyle name="Followed Hyperlink" xfId="8580" builtinId="9" hidden="1"/>
    <cellStyle name="Followed Hyperlink" xfId="8584" builtinId="9" hidden="1"/>
    <cellStyle name="Followed Hyperlink" xfId="8588" builtinId="9" hidden="1"/>
    <cellStyle name="Followed Hyperlink" xfId="8592" builtinId="9" hidden="1"/>
    <cellStyle name="Followed Hyperlink" xfId="8596" builtinId="9" hidden="1"/>
    <cellStyle name="Followed Hyperlink" xfId="8600" builtinId="9" hidden="1"/>
    <cellStyle name="Followed Hyperlink" xfId="8608" builtinId="9" hidden="1"/>
    <cellStyle name="Followed Hyperlink" xfId="8616" builtinId="9" hidden="1"/>
    <cellStyle name="Followed Hyperlink" xfId="8660" builtinId="9" hidden="1"/>
    <cellStyle name="Followed Hyperlink" xfId="8644" builtinId="9" hidden="1"/>
    <cellStyle name="Followed Hyperlink" xfId="8628" builtinId="9" hidden="1"/>
    <cellStyle name="Followed Hyperlink" xfId="8626" builtinId="9" hidden="1"/>
    <cellStyle name="Followed Hyperlink" xfId="8633" builtinId="9" hidden="1"/>
    <cellStyle name="Followed Hyperlink" xfId="8641" builtinId="9" hidden="1"/>
    <cellStyle name="Followed Hyperlink" xfId="8649" builtinId="9" hidden="1"/>
    <cellStyle name="Followed Hyperlink" xfId="8657" builtinId="9" hidden="1"/>
    <cellStyle name="Followed Hyperlink" xfId="8667" builtinId="9" hidden="1"/>
    <cellStyle name="Followed Hyperlink" xfId="8675" builtinId="9" hidden="1"/>
    <cellStyle name="Followed Hyperlink" xfId="8683" builtinId="9" hidden="1"/>
    <cellStyle name="Followed Hyperlink" xfId="8697" builtinId="9" hidden="1"/>
    <cellStyle name="Followed Hyperlink" xfId="8703" builtinId="9" hidden="1"/>
    <cellStyle name="Followed Hyperlink" xfId="8706" builtinId="9" hidden="1"/>
    <cellStyle name="Followed Hyperlink" xfId="8710" builtinId="9" hidden="1"/>
    <cellStyle name="Followed Hyperlink" xfId="8714" builtinId="9" hidden="1"/>
    <cellStyle name="Followed Hyperlink" xfId="8718" builtinId="9" hidden="1"/>
    <cellStyle name="Followed Hyperlink" xfId="8722" builtinId="9" hidden="1"/>
    <cellStyle name="Followed Hyperlink" xfId="8726" builtinId="9" hidden="1"/>
    <cellStyle name="Followed Hyperlink" xfId="8734" builtinId="9" hidden="1"/>
    <cellStyle name="Followed Hyperlink" xfId="8742" builtinId="9" hidden="1"/>
    <cellStyle name="Followed Hyperlink" xfId="8786" builtinId="9" hidden="1"/>
    <cellStyle name="Followed Hyperlink" xfId="8770" builtinId="9" hidden="1"/>
    <cellStyle name="Followed Hyperlink" xfId="8754" builtinId="9" hidden="1"/>
    <cellStyle name="Followed Hyperlink" xfId="8752" builtinId="9" hidden="1"/>
    <cellStyle name="Followed Hyperlink" xfId="8759" builtinId="9" hidden="1"/>
    <cellStyle name="Followed Hyperlink" xfId="8767" builtinId="9" hidden="1"/>
    <cellStyle name="Followed Hyperlink" xfId="8775" builtinId="9" hidden="1"/>
    <cellStyle name="Followed Hyperlink" xfId="8783" builtinId="9" hidden="1"/>
    <cellStyle name="Followed Hyperlink" xfId="8793" builtinId="9" hidden="1"/>
    <cellStyle name="Followed Hyperlink" xfId="8801" builtinId="9" hidden="1"/>
    <cellStyle name="Followed Hyperlink" xfId="8809" builtinId="9" hidden="1"/>
    <cellStyle name="Followed Hyperlink" xfId="8823" builtinId="9" hidden="1"/>
    <cellStyle name="Followed Hyperlink" xfId="8829" builtinId="9" hidden="1"/>
    <cellStyle name="Followed Hyperlink" xfId="8832" builtinId="9" hidden="1"/>
    <cellStyle name="Followed Hyperlink" xfId="8836" builtinId="9" hidden="1"/>
    <cellStyle name="Followed Hyperlink" xfId="8840" builtinId="9" hidden="1"/>
    <cellStyle name="Followed Hyperlink" xfId="8844" builtinId="9" hidden="1"/>
    <cellStyle name="Followed Hyperlink" xfId="8848" builtinId="9" hidden="1"/>
    <cellStyle name="Followed Hyperlink" xfId="8852" builtinId="9" hidden="1"/>
    <cellStyle name="Followed Hyperlink" xfId="8860" builtinId="9" hidden="1"/>
    <cellStyle name="Followed Hyperlink" xfId="8868" builtinId="9" hidden="1"/>
    <cellStyle name="Followed Hyperlink" xfId="8912" builtinId="9" hidden="1"/>
    <cellStyle name="Followed Hyperlink" xfId="8896" builtinId="9" hidden="1"/>
    <cellStyle name="Followed Hyperlink" xfId="8880" builtinId="9" hidden="1"/>
    <cellStyle name="Followed Hyperlink" xfId="8878" builtinId="9" hidden="1"/>
    <cellStyle name="Followed Hyperlink" xfId="8885" builtinId="9" hidden="1"/>
    <cellStyle name="Followed Hyperlink" xfId="8893" builtinId="9" hidden="1"/>
    <cellStyle name="Followed Hyperlink" xfId="8901" builtinId="9" hidden="1"/>
    <cellStyle name="Followed Hyperlink" xfId="8909" builtinId="9" hidden="1"/>
    <cellStyle name="Followed Hyperlink" xfId="8919" builtinId="9" hidden="1"/>
    <cellStyle name="Followed Hyperlink" xfId="8927" builtinId="9" hidden="1"/>
    <cellStyle name="Followed Hyperlink" xfId="8935" builtinId="9" hidden="1"/>
    <cellStyle name="Followed Hyperlink" xfId="8949" builtinId="9" hidden="1"/>
    <cellStyle name="Followed Hyperlink" xfId="8955" builtinId="9" hidden="1"/>
    <cellStyle name="Followed Hyperlink" xfId="8958" builtinId="9" hidden="1"/>
    <cellStyle name="Followed Hyperlink" xfId="8962" builtinId="9" hidden="1"/>
    <cellStyle name="Followed Hyperlink" xfId="8966" builtinId="9" hidden="1"/>
    <cellStyle name="Followed Hyperlink" xfId="8970" builtinId="9" hidden="1"/>
    <cellStyle name="Followed Hyperlink" xfId="8974" builtinId="9" hidden="1"/>
    <cellStyle name="Followed Hyperlink" xfId="8978" builtinId="9" hidden="1"/>
    <cellStyle name="Followed Hyperlink" xfId="8986" builtinId="9" hidden="1"/>
    <cellStyle name="Followed Hyperlink" xfId="8994" builtinId="9" hidden="1"/>
    <cellStyle name="Followed Hyperlink" xfId="9038" builtinId="9" hidden="1"/>
    <cellStyle name="Followed Hyperlink" xfId="9022" builtinId="9" hidden="1"/>
    <cellStyle name="Followed Hyperlink" xfId="9006" builtinId="9" hidden="1"/>
    <cellStyle name="Followed Hyperlink" xfId="9004" builtinId="9" hidden="1"/>
    <cellStyle name="Followed Hyperlink" xfId="9011" builtinId="9" hidden="1"/>
    <cellStyle name="Followed Hyperlink" xfId="9019" builtinId="9" hidden="1"/>
    <cellStyle name="Followed Hyperlink" xfId="9027" builtinId="9" hidden="1"/>
    <cellStyle name="Followed Hyperlink" xfId="9035" builtinId="9" hidden="1"/>
    <cellStyle name="Followed Hyperlink" xfId="9045" builtinId="9" hidden="1"/>
    <cellStyle name="Followed Hyperlink" xfId="9053" builtinId="9" hidden="1"/>
    <cellStyle name="Followed Hyperlink" xfId="9061" builtinId="9" hidden="1"/>
    <cellStyle name="Followed Hyperlink" xfId="9075" builtinId="9" hidden="1"/>
    <cellStyle name="Followed Hyperlink" xfId="9081" builtinId="9" hidden="1"/>
    <cellStyle name="Followed Hyperlink" xfId="9084" builtinId="9" hidden="1"/>
    <cellStyle name="Followed Hyperlink" xfId="9088" builtinId="9" hidden="1"/>
    <cellStyle name="Followed Hyperlink" xfId="9092" builtinId="9" hidden="1"/>
    <cellStyle name="Followed Hyperlink" xfId="9096" builtinId="9" hidden="1"/>
    <cellStyle name="Followed Hyperlink" xfId="9100" builtinId="9" hidden="1"/>
    <cellStyle name="Followed Hyperlink" xfId="9104" builtinId="9" hidden="1"/>
    <cellStyle name="Followed Hyperlink" xfId="9112" builtinId="9" hidden="1"/>
    <cellStyle name="Followed Hyperlink" xfId="9120" builtinId="9" hidden="1"/>
    <cellStyle name="Followed Hyperlink" xfId="9164" builtinId="9" hidden="1"/>
    <cellStyle name="Followed Hyperlink" xfId="9148" builtinId="9" hidden="1"/>
    <cellStyle name="Followed Hyperlink" xfId="9132" builtinId="9" hidden="1"/>
    <cellStyle name="Followed Hyperlink" xfId="9130" builtinId="9" hidden="1"/>
    <cellStyle name="Followed Hyperlink" xfId="9137" builtinId="9" hidden="1"/>
    <cellStyle name="Followed Hyperlink" xfId="9145" builtinId="9" hidden="1"/>
    <cellStyle name="Followed Hyperlink" xfId="9153" builtinId="9" hidden="1"/>
    <cellStyle name="Followed Hyperlink" xfId="9161" builtinId="9" hidden="1"/>
    <cellStyle name="Followed Hyperlink" xfId="9171" builtinId="9" hidden="1"/>
    <cellStyle name="Followed Hyperlink" xfId="9179" builtinId="9" hidden="1"/>
    <cellStyle name="Followed Hyperlink" xfId="9187" builtinId="9" hidden="1"/>
    <cellStyle name="Followed Hyperlink" xfId="9201" builtinId="9" hidden="1"/>
    <cellStyle name="Followed Hyperlink" xfId="9207" builtinId="9" hidden="1"/>
    <cellStyle name="Followed Hyperlink" xfId="9210" builtinId="9" hidden="1"/>
    <cellStyle name="Followed Hyperlink" xfId="9214" builtinId="9" hidden="1"/>
    <cellStyle name="Followed Hyperlink" xfId="9218" builtinId="9" hidden="1"/>
    <cellStyle name="Followed Hyperlink" xfId="9222" builtinId="9" hidden="1"/>
    <cellStyle name="Followed Hyperlink" xfId="9226" builtinId="9" hidden="1"/>
    <cellStyle name="Followed Hyperlink" xfId="9230" builtinId="9" hidden="1"/>
    <cellStyle name="Followed Hyperlink" xfId="9238" builtinId="9" hidden="1"/>
    <cellStyle name="Followed Hyperlink" xfId="9246" builtinId="9" hidden="1"/>
    <cellStyle name="Followed Hyperlink" xfId="9290" builtinId="9" hidden="1"/>
    <cellStyle name="Followed Hyperlink" xfId="9274" builtinId="9" hidden="1"/>
    <cellStyle name="Followed Hyperlink" xfId="9258" builtinId="9" hidden="1"/>
    <cellStyle name="Followed Hyperlink" xfId="9256" builtinId="9" hidden="1"/>
    <cellStyle name="Followed Hyperlink" xfId="9263" builtinId="9" hidden="1"/>
    <cellStyle name="Followed Hyperlink" xfId="9271" builtinId="9" hidden="1"/>
    <cellStyle name="Followed Hyperlink" xfId="9279" builtinId="9" hidden="1"/>
    <cellStyle name="Followed Hyperlink" xfId="9287" builtinId="9" hidden="1"/>
    <cellStyle name="Followed Hyperlink" xfId="9297" builtinId="9" hidden="1"/>
    <cellStyle name="Followed Hyperlink" xfId="9305" builtinId="9" hidden="1"/>
    <cellStyle name="Followed Hyperlink" xfId="9313" builtinId="9" hidden="1"/>
    <cellStyle name="Followed Hyperlink" xfId="9327" builtinId="9" hidden="1"/>
    <cellStyle name="Followed Hyperlink" xfId="9333" builtinId="9" hidden="1"/>
    <cellStyle name="Followed Hyperlink" xfId="9336" builtinId="9" hidden="1"/>
    <cellStyle name="Followed Hyperlink" xfId="9340" builtinId="9" hidden="1"/>
    <cellStyle name="Followed Hyperlink" xfId="9344" builtinId="9" hidden="1"/>
    <cellStyle name="Followed Hyperlink" xfId="9348" builtinId="9" hidden="1"/>
    <cellStyle name="Followed Hyperlink" xfId="9352" builtinId="9" hidden="1"/>
    <cellStyle name="Followed Hyperlink" xfId="9356" builtinId="9" hidden="1"/>
    <cellStyle name="Followed Hyperlink" xfId="9364" builtinId="9" hidden="1"/>
    <cellStyle name="Followed Hyperlink" xfId="9372" builtinId="9" hidden="1"/>
    <cellStyle name="Followed Hyperlink" xfId="9416" builtinId="9" hidden="1"/>
    <cellStyle name="Followed Hyperlink" xfId="9400" builtinId="9" hidden="1"/>
    <cellStyle name="Followed Hyperlink" xfId="9384" builtinId="9" hidden="1"/>
    <cellStyle name="Followed Hyperlink" xfId="9382" builtinId="9" hidden="1"/>
    <cellStyle name="Followed Hyperlink" xfId="9389" builtinId="9" hidden="1"/>
    <cellStyle name="Followed Hyperlink" xfId="9397" builtinId="9" hidden="1"/>
    <cellStyle name="Followed Hyperlink" xfId="9405" builtinId="9" hidden="1"/>
    <cellStyle name="Followed Hyperlink" xfId="9413" builtinId="9" hidden="1"/>
    <cellStyle name="Followed Hyperlink" xfId="9423" builtinId="9" hidden="1"/>
    <cellStyle name="Followed Hyperlink" xfId="9431" builtinId="9" hidden="1"/>
    <cellStyle name="Followed Hyperlink" xfId="9439" builtinId="9" hidden="1"/>
    <cellStyle name="Followed Hyperlink" xfId="9453" builtinId="9" hidden="1"/>
    <cellStyle name="Followed Hyperlink" xfId="9459" builtinId="9" hidden="1"/>
    <cellStyle name="Followed Hyperlink" xfId="9462" builtinId="9" hidden="1"/>
    <cellStyle name="Followed Hyperlink" xfId="9466" builtinId="9" hidden="1"/>
    <cellStyle name="Followed Hyperlink" xfId="9470" builtinId="9" hidden="1"/>
    <cellStyle name="Followed Hyperlink" xfId="9474" builtinId="9" hidden="1"/>
    <cellStyle name="Followed Hyperlink" xfId="9478" builtinId="9" hidden="1"/>
    <cellStyle name="Followed Hyperlink" xfId="9482" builtinId="9" hidden="1"/>
    <cellStyle name="Followed Hyperlink" xfId="9490" builtinId="9" hidden="1"/>
    <cellStyle name="Followed Hyperlink" xfId="9498" builtinId="9" hidden="1"/>
    <cellStyle name="Followed Hyperlink" xfId="9542" builtinId="9" hidden="1"/>
    <cellStyle name="Followed Hyperlink" xfId="9526" builtinId="9" hidden="1"/>
    <cellStyle name="Followed Hyperlink" xfId="9510" builtinId="9" hidden="1"/>
    <cellStyle name="Followed Hyperlink" xfId="9508" builtinId="9" hidden="1"/>
    <cellStyle name="Followed Hyperlink" xfId="9515" builtinId="9" hidden="1"/>
    <cellStyle name="Followed Hyperlink" xfId="9523" builtinId="9" hidden="1"/>
    <cellStyle name="Followed Hyperlink" xfId="9531" builtinId="9" hidden="1"/>
    <cellStyle name="Followed Hyperlink" xfId="9539" builtinId="9" hidden="1"/>
    <cellStyle name="Followed Hyperlink" xfId="9549" builtinId="9" hidden="1"/>
    <cellStyle name="Followed Hyperlink" xfId="9557" builtinId="9" hidden="1"/>
    <cellStyle name="Followed Hyperlink" xfId="9565" builtinId="9" hidden="1"/>
    <cellStyle name="Followed Hyperlink" xfId="9579" builtinId="9" hidden="1"/>
    <cellStyle name="Followed Hyperlink" xfId="9585" builtinId="9" hidden="1"/>
    <cellStyle name="Followed Hyperlink" xfId="9588" builtinId="9" hidden="1"/>
    <cellStyle name="Followed Hyperlink" xfId="9592" builtinId="9" hidden="1"/>
    <cellStyle name="Followed Hyperlink" xfId="9596" builtinId="9" hidden="1"/>
    <cellStyle name="Followed Hyperlink" xfId="9600" builtinId="9" hidden="1"/>
    <cellStyle name="Followed Hyperlink" xfId="9604" builtinId="9" hidden="1"/>
    <cellStyle name="Followed Hyperlink" xfId="9608" builtinId="9" hidden="1"/>
    <cellStyle name="Followed Hyperlink" xfId="9616" builtinId="9" hidden="1"/>
    <cellStyle name="Followed Hyperlink" xfId="9624" builtinId="9" hidden="1"/>
    <cellStyle name="Followed Hyperlink" xfId="9668" builtinId="9" hidden="1"/>
    <cellStyle name="Followed Hyperlink" xfId="9652" builtinId="9" hidden="1"/>
    <cellStyle name="Followed Hyperlink" xfId="9636" builtinId="9" hidden="1"/>
    <cellStyle name="Followed Hyperlink" xfId="9634" builtinId="9" hidden="1"/>
    <cellStyle name="Followed Hyperlink" xfId="9641" builtinId="9" hidden="1"/>
    <cellStyle name="Followed Hyperlink" xfId="9649" builtinId="9" hidden="1"/>
    <cellStyle name="Followed Hyperlink" xfId="9657" builtinId="9" hidden="1"/>
    <cellStyle name="Followed Hyperlink" xfId="9665" builtinId="9" hidden="1"/>
    <cellStyle name="Followed Hyperlink" xfId="9675" builtinId="9" hidden="1"/>
    <cellStyle name="Followed Hyperlink" xfId="9683" builtinId="9" hidden="1"/>
    <cellStyle name="Followed Hyperlink" xfId="9691" builtinId="9" hidden="1"/>
    <cellStyle name="Followed Hyperlink" xfId="9705" builtinId="9" hidden="1"/>
    <cellStyle name="Followed Hyperlink" xfId="9711" builtinId="9" hidden="1"/>
    <cellStyle name="Followed Hyperlink" xfId="9714" builtinId="9" hidden="1"/>
    <cellStyle name="Followed Hyperlink" xfId="9718" builtinId="9" hidden="1"/>
    <cellStyle name="Followed Hyperlink" xfId="9722" builtinId="9" hidden="1"/>
    <cellStyle name="Followed Hyperlink" xfId="9726" builtinId="9" hidden="1"/>
    <cellStyle name="Followed Hyperlink" xfId="9730" builtinId="9" hidden="1"/>
    <cellStyle name="Followed Hyperlink" xfId="9734" builtinId="9" hidden="1"/>
    <cellStyle name="Followed Hyperlink" xfId="9742" builtinId="9" hidden="1"/>
    <cellStyle name="Followed Hyperlink" xfId="9750" builtinId="9" hidden="1"/>
    <cellStyle name="Followed Hyperlink" xfId="9794" builtinId="9" hidden="1"/>
    <cellStyle name="Followed Hyperlink" xfId="9778" builtinId="9" hidden="1"/>
    <cellStyle name="Followed Hyperlink" xfId="9762" builtinId="9" hidden="1"/>
    <cellStyle name="Followed Hyperlink" xfId="9760" builtinId="9" hidden="1"/>
    <cellStyle name="Followed Hyperlink" xfId="9767" builtinId="9" hidden="1"/>
    <cellStyle name="Followed Hyperlink" xfId="9775" builtinId="9" hidden="1"/>
    <cellStyle name="Followed Hyperlink" xfId="9783" builtinId="9" hidden="1"/>
    <cellStyle name="Followed Hyperlink" xfId="9791" builtinId="9" hidden="1"/>
    <cellStyle name="Followed Hyperlink" xfId="9801" builtinId="9" hidden="1"/>
    <cellStyle name="Followed Hyperlink" xfId="9809" builtinId="9" hidden="1"/>
    <cellStyle name="Followed Hyperlink" xfId="9817" builtinId="9" hidden="1"/>
    <cellStyle name="Followed Hyperlink" xfId="9831" builtinId="9" hidden="1"/>
    <cellStyle name="Followed Hyperlink" xfId="9837" builtinId="9" hidden="1"/>
    <cellStyle name="Followed Hyperlink" xfId="9840" builtinId="9" hidden="1"/>
    <cellStyle name="Followed Hyperlink" xfId="9844" builtinId="9" hidden="1"/>
    <cellStyle name="Followed Hyperlink" xfId="9848" builtinId="9" hidden="1"/>
    <cellStyle name="Followed Hyperlink" xfId="9852" builtinId="9" hidden="1"/>
    <cellStyle name="Followed Hyperlink" xfId="9856" builtinId="9" hidden="1"/>
    <cellStyle name="Followed Hyperlink" xfId="9860" builtinId="9" hidden="1"/>
    <cellStyle name="Followed Hyperlink" xfId="9868" builtinId="9" hidden="1"/>
    <cellStyle name="Followed Hyperlink" xfId="9876" builtinId="9" hidden="1"/>
    <cellStyle name="Followed Hyperlink" xfId="9920" builtinId="9" hidden="1"/>
    <cellStyle name="Followed Hyperlink" xfId="9904" builtinId="9" hidden="1"/>
    <cellStyle name="Followed Hyperlink" xfId="9888" builtinId="9" hidden="1"/>
    <cellStyle name="Followed Hyperlink" xfId="9886" builtinId="9" hidden="1"/>
    <cellStyle name="Followed Hyperlink" xfId="9893" builtinId="9" hidden="1"/>
    <cellStyle name="Followed Hyperlink" xfId="9901" builtinId="9" hidden="1"/>
    <cellStyle name="Followed Hyperlink" xfId="9909" builtinId="9" hidden="1"/>
    <cellStyle name="Followed Hyperlink" xfId="9917" builtinId="9" hidden="1"/>
    <cellStyle name="Followed Hyperlink" xfId="9927" builtinId="9" hidden="1"/>
    <cellStyle name="Followed Hyperlink" xfId="9935" builtinId="9" hidden="1"/>
    <cellStyle name="Followed Hyperlink" xfId="9943" builtinId="9" hidden="1"/>
    <cellStyle name="Followed Hyperlink" xfId="9957" builtinId="9" hidden="1"/>
    <cellStyle name="Followed Hyperlink" xfId="9963" builtinId="9" hidden="1"/>
    <cellStyle name="Followed Hyperlink" xfId="9966" builtinId="9" hidden="1"/>
    <cellStyle name="Followed Hyperlink" xfId="9970" builtinId="9" hidden="1"/>
    <cellStyle name="Followed Hyperlink" xfId="9974" builtinId="9" hidden="1"/>
    <cellStyle name="Followed Hyperlink" xfId="9978" builtinId="9" hidden="1"/>
    <cellStyle name="Followed Hyperlink" xfId="9982" builtinId="9" hidden="1"/>
    <cellStyle name="Followed Hyperlink" xfId="9986" builtinId="9" hidden="1"/>
    <cellStyle name="Followed Hyperlink" xfId="9994" builtinId="9" hidden="1"/>
    <cellStyle name="Followed Hyperlink" xfId="10002" builtinId="9" hidden="1"/>
    <cellStyle name="Followed Hyperlink" xfId="10046" builtinId="9" hidden="1"/>
    <cellStyle name="Followed Hyperlink" xfId="10030" builtinId="9" hidden="1"/>
    <cellStyle name="Followed Hyperlink" xfId="10014" builtinId="9" hidden="1"/>
    <cellStyle name="Followed Hyperlink" xfId="10012" builtinId="9" hidden="1"/>
    <cellStyle name="Followed Hyperlink" xfId="10019" builtinId="9" hidden="1"/>
    <cellStyle name="Followed Hyperlink" xfId="10027" builtinId="9" hidden="1"/>
    <cellStyle name="Followed Hyperlink" xfId="10035" builtinId="9" hidden="1"/>
    <cellStyle name="Followed Hyperlink" xfId="10043" builtinId="9" hidden="1"/>
    <cellStyle name="Followed Hyperlink" xfId="10053" builtinId="9" hidden="1"/>
    <cellStyle name="Followed Hyperlink" xfId="10061" builtinId="9" hidden="1"/>
    <cellStyle name="Followed Hyperlink" xfId="10069" builtinId="9" hidden="1"/>
    <cellStyle name="Followed Hyperlink" xfId="10083" builtinId="9" hidden="1"/>
    <cellStyle name="Followed Hyperlink" xfId="10089" builtinId="9" hidden="1"/>
    <cellStyle name="Followed Hyperlink" xfId="10092" builtinId="9" hidden="1"/>
    <cellStyle name="Followed Hyperlink" xfId="10096" builtinId="9" hidden="1"/>
    <cellStyle name="Followed Hyperlink" xfId="10100" builtinId="9" hidden="1"/>
    <cellStyle name="Followed Hyperlink" xfId="10104" builtinId="9" hidden="1"/>
    <cellStyle name="Followed Hyperlink" xfId="10108" builtinId="9" hidden="1"/>
    <cellStyle name="Followed Hyperlink" xfId="10112" builtinId="9" hidden="1"/>
    <cellStyle name="Followed Hyperlink" xfId="10120" builtinId="9" hidden="1"/>
    <cellStyle name="Followed Hyperlink" xfId="10128" builtinId="9" hidden="1"/>
    <cellStyle name="Followed Hyperlink" xfId="10172" builtinId="9" hidden="1"/>
    <cellStyle name="Followed Hyperlink" xfId="10156" builtinId="9" hidden="1"/>
    <cellStyle name="Followed Hyperlink" xfId="10140" builtinId="9" hidden="1"/>
    <cellStyle name="Followed Hyperlink" xfId="10138" builtinId="9" hidden="1"/>
    <cellStyle name="Followed Hyperlink" xfId="10145" builtinId="9" hidden="1"/>
    <cellStyle name="Followed Hyperlink" xfId="10153" builtinId="9" hidden="1"/>
    <cellStyle name="Followed Hyperlink" xfId="10161" builtinId="9" hidden="1"/>
    <cellStyle name="Followed Hyperlink" xfId="10169" builtinId="9" hidden="1"/>
    <cellStyle name="Followed Hyperlink" xfId="10179" builtinId="9" hidden="1"/>
    <cellStyle name="Followed Hyperlink" xfId="10187" builtinId="9" hidden="1"/>
    <cellStyle name="Followed Hyperlink" xfId="10195" builtinId="9" hidden="1"/>
    <cellStyle name="Followed Hyperlink" xfId="10209" builtinId="9" hidden="1"/>
    <cellStyle name="Followed Hyperlink" xfId="10215" builtinId="9" hidden="1"/>
    <cellStyle name="Followed Hyperlink" xfId="10218" builtinId="9" hidden="1"/>
    <cellStyle name="Followed Hyperlink" xfId="10222" builtinId="9" hidden="1"/>
    <cellStyle name="Followed Hyperlink" xfId="10226" builtinId="9" hidden="1"/>
    <cellStyle name="Followed Hyperlink" xfId="10230" builtinId="9" hidden="1"/>
    <cellStyle name="Followed Hyperlink" xfId="10234" builtinId="9" hidden="1"/>
    <cellStyle name="Followed Hyperlink" xfId="10238" builtinId="9" hidden="1"/>
    <cellStyle name="Followed Hyperlink" xfId="10246" builtinId="9" hidden="1"/>
    <cellStyle name="Followed Hyperlink" xfId="10254" builtinId="9" hidden="1"/>
    <cellStyle name="Followed Hyperlink" xfId="10298" builtinId="9" hidden="1"/>
    <cellStyle name="Followed Hyperlink" xfId="10282" builtinId="9" hidden="1"/>
    <cellStyle name="Followed Hyperlink" xfId="10266" builtinId="9" hidden="1"/>
    <cellStyle name="Followed Hyperlink" xfId="10264" builtinId="9" hidden="1"/>
    <cellStyle name="Followed Hyperlink" xfId="10271" builtinId="9" hidden="1"/>
    <cellStyle name="Followed Hyperlink" xfId="10279" builtinId="9" hidden="1"/>
    <cellStyle name="Followed Hyperlink" xfId="10287" builtinId="9" hidden="1"/>
    <cellStyle name="Followed Hyperlink" xfId="10295" builtinId="9" hidden="1"/>
    <cellStyle name="Followed Hyperlink" xfId="10305" builtinId="9" hidden="1"/>
    <cellStyle name="Followed Hyperlink" xfId="10313" builtinId="9" hidden="1"/>
    <cellStyle name="Followed Hyperlink" xfId="10321" builtinId="9" hidden="1"/>
    <cellStyle name="Followed Hyperlink" xfId="10335" builtinId="9" hidden="1"/>
    <cellStyle name="Followed Hyperlink" xfId="10341" builtinId="9" hidden="1"/>
    <cellStyle name="Followed Hyperlink" xfId="10344" builtinId="9" hidden="1"/>
    <cellStyle name="Followed Hyperlink" xfId="10348" builtinId="9" hidden="1"/>
    <cellStyle name="Followed Hyperlink" xfId="10352" builtinId="9" hidden="1"/>
    <cellStyle name="Followed Hyperlink" xfId="10356" builtinId="9" hidden="1"/>
    <cellStyle name="Followed Hyperlink" xfId="10360" builtinId="9" hidden="1"/>
    <cellStyle name="Followed Hyperlink" xfId="10364" builtinId="9" hidden="1"/>
    <cellStyle name="Followed Hyperlink" xfId="10372" builtinId="9" hidden="1"/>
    <cellStyle name="Followed Hyperlink" xfId="10380" builtinId="9" hidden="1"/>
    <cellStyle name="Followed Hyperlink" xfId="10424" builtinId="9" hidden="1"/>
    <cellStyle name="Followed Hyperlink" xfId="10408" builtinId="9" hidden="1"/>
    <cellStyle name="Followed Hyperlink" xfId="10392" builtinId="9" hidden="1"/>
    <cellStyle name="Followed Hyperlink" xfId="10390" builtinId="9" hidden="1"/>
    <cellStyle name="Followed Hyperlink" xfId="10397" builtinId="9" hidden="1"/>
    <cellStyle name="Followed Hyperlink" xfId="10405" builtinId="9" hidden="1"/>
    <cellStyle name="Followed Hyperlink" xfId="10413" builtinId="9" hidden="1"/>
    <cellStyle name="Followed Hyperlink" xfId="10421" builtinId="9" hidden="1"/>
    <cellStyle name="Followed Hyperlink" xfId="10431" builtinId="9" hidden="1"/>
    <cellStyle name="Followed Hyperlink" xfId="10439" builtinId="9" hidden="1"/>
    <cellStyle name="Followed Hyperlink" xfId="10447" builtinId="9" hidden="1"/>
    <cellStyle name="Followed Hyperlink" xfId="10461" builtinId="9" hidden="1"/>
    <cellStyle name="Followed Hyperlink" xfId="10467" builtinId="9" hidden="1"/>
    <cellStyle name="Followed Hyperlink" xfId="10470" builtinId="9" hidden="1"/>
    <cellStyle name="Followed Hyperlink" xfId="10474" builtinId="9" hidden="1"/>
    <cellStyle name="Followed Hyperlink" xfId="10478" builtinId="9" hidden="1"/>
    <cellStyle name="Followed Hyperlink" xfId="10482" builtinId="9" hidden="1"/>
    <cellStyle name="Followed Hyperlink" xfId="10486" builtinId="9" hidden="1"/>
    <cellStyle name="Followed Hyperlink" xfId="10490" builtinId="9" hidden="1"/>
    <cellStyle name="Followed Hyperlink" xfId="10498" builtinId="9" hidden="1"/>
    <cellStyle name="Followed Hyperlink" xfId="10506" builtinId="9" hidden="1"/>
    <cellStyle name="Followed Hyperlink" xfId="10550" builtinId="9" hidden="1"/>
    <cellStyle name="Followed Hyperlink" xfId="10534" builtinId="9" hidden="1"/>
    <cellStyle name="Followed Hyperlink" xfId="10518" builtinId="9" hidden="1"/>
    <cellStyle name="Followed Hyperlink" xfId="10516" builtinId="9" hidden="1"/>
    <cellStyle name="Followed Hyperlink" xfId="10523" builtinId="9" hidden="1"/>
    <cellStyle name="Followed Hyperlink" xfId="10531" builtinId="9" hidden="1"/>
    <cellStyle name="Followed Hyperlink" xfId="10539" builtinId="9" hidden="1"/>
    <cellStyle name="Followed Hyperlink" xfId="10547" builtinId="9" hidden="1"/>
    <cellStyle name="Followed Hyperlink" xfId="10557" builtinId="9" hidden="1"/>
    <cellStyle name="Followed Hyperlink" xfId="10565" builtinId="9" hidden="1"/>
    <cellStyle name="Followed Hyperlink" xfId="10573" builtinId="9" hidden="1"/>
    <cellStyle name="Followed Hyperlink" xfId="10587" builtinId="9" hidden="1"/>
    <cellStyle name="Followed Hyperlink" xfId="10593" builtinId="9" hidden="1"/>
    <cellStyle name="Followed Hyperlink" xfId="10596" builtinId="9" hidden="1"/>
    <cellStyle name="Followed Hyperlink" xfId="10600" builtinId="9" hidden="1"/>
    <cellStyle name="Followed Hyperlink" xfId="10604" builtinId="9" hidden="1"/>
    <cellStyle name="Followed Hyperlink" xfId="10608" builtinId="9" hidden="1"/>
    <cellStyle name="Followed Hyperlink" xfId="10612" builtinId="9" hidden="1"/>
    <cellStyle name="Followed Hyperlink" xfId="10616" builtinId="9" hidden="1"/>
    <cellStyle name="Followed Hyperlink" xfId="10624" builtinId="9" hidden="1"/>
    <cellStyle name="Followed Hyperlink" xfId="10632" builtinId="9" hidden="1"/>
    <cellStyle name="Followed Hyperlink" xfId="10676" builtinId="9" hidden="1"/>
    <cellStyle name="Followed Hyperlink" xfId="10660" builtinId="9" hidden="1"/>
    <cellStyle name="Followed Hyperlink" xfId="10644" builtinId="9" hidden="1"/>
    <cellStyle name="Followed Hyperlink" xfId="10642" builtinId="9" hidden="1"/>
    <cellStyle name="Followed Hyperlink" xfId="10649" builtinId="9" hidden="1"/>
    <cellStyle name="Followed Hyperlink" xfId="10657" builtinId="9" hidden="1"/>
    <cellStyle name="Followed Hyperlink" xfId="10665" builtinId="9" hidden="1"/>
    <cellStyle name="Followed Hyperlink" xfId="10673" builtinId="9" hidden="1"/>
    <cellStyle name="Followed Hyperlink" xfId="10683" builtinId="9" hidden="1"/>
    <cellStyle name="Followed Hyperlink" xfId="10691" builtinId="9" hidden="1"/>
    <cellStyle name="Followed Hyperlink" xfId="10699" builtinId="9" hidden="1"/>
    <cellStyle name="Followed Hyperlink" xfId="10713" builtinId="9" hidden="1"/>
    <cellStyle name="Followed Hyperlink" xfId="10719" builtinId="9" hidden="1"/>
    <cellStyle name="Followed Hyperlink" xfId="10722" builtinId="9" hidden="1"/>
    <cellStyle name="Followed Hyperlink" xfId="10726" builtinId="9" hidden="1"/>
    <cellStyle name="Followed Hyperlink" xfId="10730" builtinId="9" hidden="1"/>
    <cellStyle name="Followed Hyperlink" xfId="10734" builtinId="9" hidden="1"/>
    <cellStyle name="Followed Hyperlink" xfId="10738" builtinId="9" hidden="1"/>
    <cellStyle name="Followed Hyperlink" xfId="10742" builtinId="9" hidden="1"/>
    <cellStyle name="Followed Hyperlink" xfId="10750" builtinId="9" hidden="1"/>
    <cellStyle name="Followed Hyperlink" xfId="10758" builtinId="9" hidden="1"/>
    <cellStyle name="Followed Hyperlink" xfId="10802" builtinId="9" hidden="1"/>
    <cellStyle name="Followed Hyperlink" xfId="10786" builtinId="9" hidden="1"/>
    <cellStyle name="Followed Hyperlink" xfId="10770" builtinId="9" hidden="1"/>
    <cellStyle name="Followed Hyperlink" xfId="10768" builtinId="9" hidden="1"/>
    <cellStyle name="Followed Hyperlink" xfId="10775" builtinId="9" hidden="1"/>
    <cellStyle name="Followed Hyperlink" xfId="10783" builtinId="9" hidden="1"/>
    <cellStyle name="Followed Hyperlink" xfId="10791" builtinId="9" hidden="1"/>
    <cellStyle name="Followed Hyperlink" xfId="10799" builtinId="9" hidden="1"/>
    <cellStyle name="Followed Hyperlink" xfId="10809" builtinId="9" hidden="1"/>
    <cellStyle name="Followed Hyperlink" xfId="10817" builtinId="9" hidden="1"/>
    <cellStyle name="Followed Hyperlink" xfId="10825" builtinId="9" hidden="1"/>
    <cellStyle name="Followed Hyperlink" xfId="10839" builtinId="9" hidden="1"/>
    <cellStyle name="Followed Hyperlink" xfId="10845" builtinId="9" hidden="1"/>
    <cellStyle name="Followed Hyperlink" xfId="10848" builtinId="9" hidden="1"/>
    <cellStyle name="Followed Hyperlink" xfId="10852" builtinId="9" hidden="1"/>
    <cellStyle name="Followed Hyperlink" xfId="10856" builtinId="9" hidden="1"/>
    <cellStyle name="Followed Hyperlink" xfId="10860" builtinId="9" hidden="1"/>
    <cellStyle name="Followed Hyperlink" xfId="10864" builtinId="9" hidden="1"/>
    <cellStyle name="Followed Hyperlink" xfId="10868" builtinId="9" hidden="1"/>
    <cellStyle name="Followed Hyperlink" xfId="10876" builtinId="9" hidden="1"/>
    <cellStyle name="Followed Hyperlink" xfId="10884" builtinId="9" hidden="1"/>
    <cellStyle name="Followed Hyperlink" xfId="10928" builtinId="9" hidden="1"/>
    <cellStyle name="Followed Hyperlink" xfId="10912" builtinId="9" hidden="1"/>
    <cellStyle name="Followed Hyperlink" xfId="10896" builtinId="9" hidden="1"/>
    <cellStyle name="Followed Hyperlink" xfId="10894" builtinId="9" hidden="1"/>
    <cellStyle name="Followed Hyperlink" xfId="10901" builtinId="9" hidden="1"/>
    <cellStyle name="Followed Hyperlink" xfId="10909" builtinId="9" hidden="1"/>
    <cellStyle name="Followed Hyperlink" xfId="10917" builtinId="9" hidden="1"/>
    <cellStyle name="Followed Hyperlink" xfId="10925" builtinId="9" hidden="1"/>
    <cellStyle name="Followed Hyperlink" xfId="10935" builtinId="9" hidden="1"/>
    <cellStyle name="Followed Hyperlink" xfId="10943" builtinId="9" hidden="1"/>
    <cellStyle name="Followed Hyperlink" xfId="10951" builtinId="9" hidden="1"/>
    <cellStyle name="Followed Hyperlink" xfId="10965" builtinId="9" hidden="1"/>
    <cellStyle name="Followed Hyperlink" xfId="10971" builtinId="9" hidden="1"/>
    <cellStyle name="Followed Hyperlink" xfId="10974" builtinId="9" hidden="1"/>
    <cellStyle name="Followed Hyperlink" xfId="10978" builtinId="9" hidden="1"/>
    <cellStyle name="Followed Hyperlink" xfId="10982" builtinId="9" hidden="1"/>
    <cellStyle name="Followed Hyperlink" xfId="10986" builtinId="9" hidden="1"/>
    <cellStyle name="Followed Hyperlink" xfId="10990" builtinId="9" hidden="1"/>
    <cellStyle name="Followed Hyperlink" xfId="10994" builtinId="9" hidden="1"/>
    <cellStyle name="Followed Hyperlink" xfId="11002" builtinId="9" hidden="1"/>
    <cellStyle name="Followed Hyperlink" xfId="11010" builtinId="9" hidden="1"/>
    <cellStyle name="Followed Hyperlink" xfId="11054" builtinId="9" hidden="1"/>
    <cellStyle name="Followed Hyperlink" xfId="11038" builtinId="9" hidden="1"/>
    <cellStyle name="Followed Hyperlink" xfId="11022" builtinId="9" hidden="1"/>
    <cellStyle name="Followed Hyperlink" xfId="11020" builtinId="9" hidden="1"/>
    <cellStyle name="Followed Hyperlink" xfId="11027" builtinId="9" hidden="1"/>
    <cellStyle name="Followed Hyperlink" xfId="11035" builtinId="9" hidden="1"/>
    <cellStyle name="Followed Hyperlink" xfId="11043" builtinId="9" hidden="1"/>
    <cellStyle name="Followed Hyperlink" xfId="11051" builtinId="9" hidden="1"/>
    <cellStyle name="Followed Hyperlink" xfId="11061" builtinId="9" hidden="1"/>
    <cellStyle name="Followed Hyperlink" xfId="11069" builtinId="9" hidden="1"/>
    <cellStyle name="Followed Hyperlink" xfId="11077" builtinId="9" hidden="1"/>
    <cellStyle name="Followed Hyperlink" xfId="11091" builtinId="9" hidden="1"/>
    <cellStyle name="Followed Hyperlink" xfId="11097" builtinId="9" hidden="1"/>
    <cellStyle name="Followed Hyperlink" xfId="11100" builtinId="9" hidden="1"/>
    <cellStyle name="Followed Hyperlink" xfId="11104" builtinId="9" hidden="1"/>
    <cellStyle name="Followed Hyperlink" xfId="11108" builtinId="9" hidden="1"/>
    <cellStyle name="Followed Hyperlink" xfId="11112" builtinId="9" hidden="1"/>
    <cellStyle name="Followed Hyperlink" xfId="11116" builtinId="9" hidden="1"/>
    <cellStyle name="Followed Hyperlink" xfId="11120" builtinId="9" hidden="1"/>
    <cellStyle name="Followed Hyperlink" xfId="11128" builtinId="9" hidden="1"/>
    <cellStyle name="Followed Hyperlink" xfId="11136" builtinId="9" hidden="1"/>
    <cellStyle name="Followed Hyperlink" xfId="11180" builtinId="9" hidden="1"/>
    <cellStyle name="Followed Hyperlink" xfId="11164" builtinId="9" hidden="1"/>
    <cellStyle name="Followed Hyperlink" xfId="11148" builtinId="9" hidden="1"/>
    <cellStyle name="Followed Hyperlink" xfId="11146" builtinId="9" hidden="1"/>
    <cellStyle name="Followed Hyperlink" xfId="11153" builtinId="9" hidden="1"/>
    <cellStyle name="Followed Hyperlink" xfId="11161" builtinId="9" hidden="1"/>
    <cellStyle name="Followed Hyperlink" xfId="11169" builtinId="9" hidden="1"/>
    <cellStyle name="Followed Hyperlink" xfId="11177" builtinId="9" hidden="1"/>
    <cellStyle name="Followed Hyperlink" xfId="11187" builtinId="9" hidden="1"/>
    <cellStyle name="Followed Hyperlink" xfId="11195" builtinId="9" hidden="1"/>
    <cellStyle name="Followed Hyperlink" xfId="11203" builtinId="9" hidden="1"/>
    <cellStyle name="Followed Hyperlink" xfId="11217" builtinId="9" hidden="1"/>
    <cellStyle name="Followed Hyperlink" xfId="11223" builtinId="9" hidden="1"/>
    <cellStyle name="Followed Hyperlink" xfId="11226" builtinId="9" hidden="1"/>
    <cellStyle name="Followed Hyperlink" xfId="11230" builtinId="9" hidden="1"/>
    <cellStyle name="Followed Hyperlink" xfId="11234" builtinId="9" hidden="1"/>
    <cellStyle name="Followed Hyperlink" xfId="11238" builtinId="9" hidden="1"/>
    <cellStyle name="Followed Hyperlink" xfId="11242" builtinId="9" hidden="1"/>
    <cellStyle name="Followed Hyperlink" xfId="11246" builtinId="9" hidden="1"/>
    <cellStyle name="Followed Hyperlink" xfId="11254" builtinId="9" hidden="1"/>
    <cellStyle name="Followed Hyperlink" xfId="11262" builtinId="9" hidden="1"/>
    <cellStyle name="Followed Hyperlink" xfId="11306" builtinId="9" hidden="1"/>
    <cellStyle name="Followed Hyperlink" xfId="11290" builtinId="9" hidden="1"/>
    <cellStyle name="Followed Hyperlink" xfId="11274" builtinId="9" hidden="1"/>
    <cellStyle name="Followed Hyperlink" xfId="11272" builtinId="9" hidden="1"/>
    <cellStyle name="Followed Hyperlink" xfId="11279" builtinId="9" hidden="1"/>
    <cellStyle name="Followed Hyperlink" xfId="11287" builtinId="9" hidden="1"/>
    <cellStyle name="Followed Hyperlink" xfId="11295" builtinId="9" hidden="1"/>
    <cellStyle name="Followed Hyperlink" xfId="11303" builtinId="9" hidden="1"/>
    <cellStyle name="Followed Hyperlink" xfId="11313" builtinId="9" hidden="1"/>
    <cellStyle name="Followed Hyperlink" xfId="11321" builtinId="9" hidden="1"/>
    <cellStyle name="Followed Hyperlink" xfId="11329" builtinId="9" hidden="1"/>
    <cellStyle name="Followed Hyperlink" xfId="11343" builtinId="9" hidden="1"/>
    <cellStyle name="Followed Hyperlink" xfId="11349" builtinId="9" hidden="1"/>
    <cellStyle name="Followed Hyperlink" xfId="11352" builtinId="9" hidden="1"/>
    <cellStyle name="Followed Hyperlink" xfId="11356" builtinId="9" hidden="1"/>
    <cellStyle name="Followed Hyperlink" xfId="11360" builtinId="9" hidden="1"/>
    <cellStyle name="Followed Hyperlink" xfId="11364" builtinId="9" hidden="1"/>
    <cellStyle name="Followed Hyperlink" xfId="11368" builtinId="9" hidden="1"/>
    <cellStyle name="Followed Hyperlink" xfId="11372" builtinId="9" hidden="1"/>
    <cellStyle name="Followed Hyperlink" xfId="11380" builtinId="9" hidden="1"/>
    <cellStyle name="Followed Hyperlink" xfId="11388" builtinId="9" hidden="1"/>
    <cellStyle name="Followed Hyperlink" xfId="11432" builtinId="9" hidden="1"/>
    <cellStyle name="Followed Hyperlink" xfId="11416" builtinId="9" hidden="1"/>
    <cellStyle name="Followed Hyperlink" xfId="11400" builtinId="9" hidden="1"/>
    <cellStyle name="Followed Hyperlink" xfId="11398" builtinId="9" hidden="1"/>
    <cellStyle name="Followed Hyperlink" xfId="11405" builtinId="9" hidden="1"/>
    <cellStyle name="Followed Hyperlink" xfId="11413" builtinId="9" hidden="1"/>
    <cellStyle name="Followed Hyperlink" xfId="11421" builtinId="9" hidden="1"/>
    <cellStyle name="Followed Hyperlink" xfId="11429" builtinId="9" hidden="1"/>
    <cellStyle name="Followed Hyperlink" xfId="11439" builtinId="9" hidden="1"/>
    <cellStyle name="Followed Hyperlink" xfId="11447" builtinId="9" hidden="1"/>
    <cellStyle name="Followed Hyperlink" xfId="11455" builtinId="9" hidden="1"/>
    <cellStyle name="Followed Hyperlink" xfId="11469" builtinId="9" hidden="1"/>
    <cellStyle name="Followed Hyperlink" xfId="11475" builtinId="9" hidden="1"/>
    <cellStyle name="Followed Hyperlink" xfId="11478" builtinId="9" hidden="1"/>
    <cellStyle name="Followed Hyperlink" xfId="11482" builtinId="9" hidden="1"/>
    <cellStyle name="Followed Hyperlink" xfId="11486" builtinId="9" hidden="1"/>
    <cellStyle name="Followed Hyperlink" xfId="11490" builtinId="9" hidden="1"/>
    <cellStyle name="Followed Hyperlink" xfId="11494" builtinId="9" hidden="1"/>
    <cellStyle name="Followed Hyperlink" xfId="11498" builtinId="9" hidden="1"/>
    <cellStyle name="Followed Hyperlink" xfId="11506" builtinId="9" hidden="1"/>
    <cellStyle name="Followed Hyperlink" xfId="11514" builtinId="9" hidden="1"/>
    <cellStyle name="Followed Hyperlink" xfId="11558" builtinId="9" hidden="1"/>
    <cellStyle name="Followed Hyperlink" xfId="11542" builtinId="9" hidden="1"/>
    <cellStyle name="Followed Hyperlink" xfId="11526" builtinId="9" hidden="1"/>
    <cellStyle name="Followed Hyperlink" xfId="11524" builtinId="9" hidden="1"/>
    <cellStyle name="Followed Hyperlink" xfId="11531" builtinId="9" hidden="1"/>
    <cellStyle name="Followed Hyperlink" xfId="11539" builtinId="9" hidden="1"/>
    <cellStyle name="Followed Hyperlink" xfId="11547" builtinId="9" hidden="1"/>
    <cellStyle name="Followed Hyperlink" xfId="11555" builtinId="9" hidden="1"/>
    <cellStyle name="Followed Hyperlink" xfId="11565" builtinId="9" hidden="1"/>
    <cellStyle name="Followed Hyperlink" xfId="11573" builtinId="9" hidden="1"/>
    <cellStyle name="Followed Hyperlink" xfId="11581" builtinId="9" hidden="1"/>
    <cellStyle name="Followed Hyperlink" xfId="11595" builtinId="9" hidden="1"/>
    <cellStyle name="Followed Hyperlink" xfId="11601" builtinId="9" hidden="1"/>
    <cellStyle name="Followed Hyperlink" xfId="11604" builtinId="9" hidden="1"/>
    <cellStyle name="Followed Hyperlink" xfId="11608" builtinId="9" hidden="1"/>
    <cellStyle name="Followed Hyperlink" xfId="11612" builtinId="9" hidden="1"/>
    <cellStyle name="Followed Hyperlink" xfId="11616" builtinId="9" hidden="1"/>
    <cellStyle name="Followed Hyperlink" xfId="11620" builtinId="9" hidden="1"/>
    <cellStyle name="Followed Hyperlink" xfId="11624" builtinId="9" hidden="1"/>
    <cellStyle name="Followed Hyperlink" xfId="11632" builtinId="9" hidden="1"/>
    <cellStyle name="Followed Hyperlink" xfId="11640" builtinId="9" hidden="1"/>
    <cellStyle name="Followed Hyperlink" xfId="11684" builtinId="9" hidden="1"/>
    <cellStyle name="Followed Hyperlink" xfId="11668" builtinId="9" hidden="1"/>
    <cellStyle name="Followed Hyperlink" xfId="11652" builtinId="9" hidden="1"/>
    <cellStyle name="Followed Hyperlink" xfId="11650" builtinId="9" hidden="1"/>
    <cellStyle name="Followed Hyperlink" xfId="11657" builtinId="9" hidden="1"/>
    <cellStyle name="Followed Hyperlink" xfId="11665" builtinId="9" hidden="1"/>
    <cellStyle name="Followed Hyperlink" xfId="11673" builtinId="9" hidden="1"/>
    <cellStyle name="Followed Hyperlink" xfId="11681" builtinId="9" hidden="1"/>
    <cellStyle name="Followed Hyperlink" xfId="11691" builtinId="9" hidden="1"/>
    <cellStyle name="Followed Hyperlink" xfId="11699" builtinId="9" hidden="1"/>
    <cellStyle name="Followed Hyperlink" xfId="11707" builtinId="9" hidden="1"/>
    <cellStyle name="Followed Hyperlink" xfId="11721" builtinId="9" hidden="1"/>
    <cellStyle name="Followed Hyperlink" xfId="11727" builtinId="9" hidden="1"/>
    <cellStyle name="Followed Hyperlink" xfId="11730" builtinId="9" hidden="1"/>
    <cellStyle name="Followed Hyperlink" xfId="11734" builtinId="9" hidden="1"/>
    <cellStyle name="Followed Hyperlink" xfId="11738" builtinId="9" hidden="1"/>
    <cellStyle name="Followed Hyperlink" xfId="11742" builtinId="9" hidden="1"/>
    <cellStyle name="Followed Hyperlink" xfId="11746" builtinId="9" hidden="1"/>
    <cellStyle name="Followed Hyperlink" xfId="11750" builtinId="9" hidden="1"/>
    <cellStyle name="Followed Hyperlink" xfId="11758" builtinId="9" hidden="1"/>
    <cellStyle name="Followed Hyperlink" xfId="11766" builtinId="9" hidden="1"/>
    <cellStyle name="Followed Hyperlink" xfId="11810" builtinId="9" hidden="1"/>
    <cellStyle name="Followed Hyperlink" xfId="11794" builtinId="9" hidden="1"/>
    <cellStyle name="Followed Hyperlink" xfId="11778" builtinId="9" hidden="1"/>
    <cellStyle name="Followed Hyperlink" xfId="11776" builtinId="9" hidden="1"/>
    <cellStyle name="Followed Hyperlink" xfId="11783" builtinId="9" hidden="1"/>
    <cellStyle name="Followed Hyperlink" xfId="11791" builtinId="9" hidden="1"/>
    <cellStyle name="Followed Hyperlink" xfId="11799" builtinId="9" hidden="1"/>
    <cellStyle name="Followed Hyperlink" xfId="11807" builtinId="9" hidden="1"/>
    <cellStyle name="Followed Hyperlink" xfId="11817" builtinId="9" hidden="1"/>
    <cellStyle name="Followed Hyperlink" xfId="11825" builtinId="9" hidden="1"/>
    <cellStyle name="Followed Hyperlink" xfId="11833" builtinId="9" hidden="1"/>
    <cellStyle name="Followed Hyperlink" xfId="11847" builtinId="9" hidden="1"/>
    <cellStyle name="Followed Hyperlink" xfId="11853" builtinId="9" hidden="1"/>
    <cellStyle name="Followed Hyperlink" xfId="11856" builtinId="9" hidden="1"/>
    <cellStyle name="Followed Hyperlink" xfId="11860" builtinId="9" hidden="1"/>
    <cellStyle name="Followed Hyperlink" xfId="11864" builtinId="9" hidden="1"/>
    <cellStyle name="Followed Hyperlink" xfId="11868" builtinId="9" hidden="1"/>
    <cellStyle name="Followed Hyperlink" xfId="11872" builtinId="9" hidden="1"/>
    <cellStyle name="Followed Hyperlink" xfId="11876" builtinId="9" hidden="1"/>
    <cellStyle name="Followed Hyperlink" xfId="11884" builtinId="9" hidden="1"/>
    <cellStyle name="Followed Hyperlink" xfId="11892" builtinId="9" hidden="1"/>
    <cellStyle name="Followed Hyperlink" xfId="11936" builtinId="9" hidden="1"/>
    <cellStyle name="Followed Hyperlink" xfId="11920" builtinId="9" hidden="1"/>
    <cellStyle name="Followed Hyperlink" xfId="11904" builtinId="9" hidden="1"/>
    <cellStyle name="Followed Hyperlink" xfId="11902" builtinId="9" hidden="1"/>
    <cellStyle name="Followed Hyperlink" xfId="11909" builtinId="9" hidden="1"/>
    <cellStyle name="Followed Hyperlink" xfId="11917" builtinId="9" hidden="1"/>
    <cellStyle name="Followed Hyperlink" xfId="11925" builtinId="9" hidden="1"/>
    <cellStyle name="Followed Hyperlink" xfId="11933" builtinId="9" hidden="1"/>
    <cellStyle name="Followed Hyperlink" xfId="11943" builtinId="9" hidden="1"/>
    <cellStyle name="Followed Hyperlink" xfId="11951" builtinId="9" hidden="1"/>
    <cellStyle name="Followed Hyperlink" xfId="11959" builtinId="9" hidden="1"/>
    <cellStyle name="Followed Hyperlink" xfId="11973" builtinId="9" hidden="1"/>
    <cellStyle name="Followed Hyperlink" xfId="11979" builtinId="9" hidden="1"/>
    <cellStyle name="Followed Hyperlink" xfId="11982" builtinId="9" hidden="1"/>
    <cellStyle name="Followed Hyperlink" xfId="11986" builtinId="9" hidden="1"/>
    <cellStyle name="Followed Hyperlink" xfId="11990" builtinId="9" hidden="1"/>
    <cellStyle name="Followed Hyperlink" xfId="11994" builtinId="9" hidden="1"/>
    <cellStyle name="Followed Hyperlink" xfId="11998" builtinId="9" hidden="1"/>
    <cellStyle name="Followed Hyperlink" xfId="12002" builtinId="9" hidden="1"/>
    <cellStyle name="Followed Hyperlink" xfId="12010" builtinId="9" hidden="1"/>
    <cellStyle name="Followed Hyperlink" xfId="12018" builtinId="9" hidden="1"/>
    <cellStyle name="Followed Hyperlink" xfId="12062" builtinId="9" hidden="1"/>
    <cellStyle name="Followed Hyperlink" xfId="12046" builtinId="9" hidden="1"/>
    <cellStyle name="Followed Hyperlink" xfId="12030" builtinId="9" hidden="1"/>
    <cellStyle name="Followed Hyperlink" xfId="12028" builtinId="9" hidden="1"/>
    <cellStyle name="Followed Hyperlink" xfId="12035" builtinId="9" hidden="1"/>
    <cellStyle name="Followed Hyperlink" xfId="12043" builtinId="9" hidden="1"/>
    <cellStyle name="Followed Hyperlink" xfId="12051" builtinId="9" hidden="1"/>
    <cellStyle name="Followed Hyperlink" xfId="12059" builtinId="9" hidden="1"/>
    <cellStyle name="Followed Hyperlink" xfId="12069" builtinId="9" hidden="1"/>
    <cellStyle name="Followed Hyperlink" xfId="12077" builtinId="9" hidden="1"/>
    <cellStyle name="Followed Hyperlink" xfId="12085" builtinId="9" hidden="1"/>
    <cellStyle name="Followed Hyperlink" xfId="12099" builtinId="9" hidden="1"/>
    <cellStyle name="Followed Hyperlink" xfId="12105" builtinId="9" hidden="1"/>
    <cellStyle name="Followed Hyperlink" xfId="12108" builtinId="9" hidden="1"/>
    <cellStyle name="Followed Hyperlink" xfId="12112" builtinId="9" hidden="1"/>
    <cellStyle name="Followed Hyperlink" xfId="12116" builtinId="9" hidden="1"/>
    <cellStyle name="Followed Hyperlink" xfId="12120" builtinId="9" hidden="1"/>
    <cellStyle name="Followed Hyperlink" xfId="12124" builtinId="9" hidden="1"/>
    <cellStyle name="Followed Hyperlink" xfId="12128" builtinId="9" hidden="1"/>
    <cellStyle name="Followed Hyperlink" xfId="12136" builtinId="9" hidden="1"/>
    <cellStyle name="Followed Hyperlink" xfId="12144" builtinId="9" hidden="1"/>
    <cellStyle name="Followed Hyperlink" xfId="12188" builtinId="9" hidden="1"/>
    <cellStyle name="Followed Hyperlink" xfId="12172" builtinId="9" hidden="1"/>
    <cellStyle name="Followed Hyperlink" xfId="12156" builtinId="9" hidden="1"/>
    <cellStyle name="Followed Hyperlink" xfId="12154" builtinId="9" hidden="1"/>
    <cellStyle name="Followed Hyperlink" xfId="12161" builtinId="9" hidden="1"/>
    <cellStyle name="Followed Hyperlink" xfId="12169" builtinId="9" hidden="1"/>
    <cellStyle name="Followed Hyperlink" xfId="12177" builtinId="9" hidden="1"/>
    <cellStyle name="Followed Hyperlink" xfId="12185" builtinId="9" hidden="1"/>
    <cellStyle name="Followed Hyperlink" xfId="12195" builtinId="9" hidden="1"/>
    <cellStyle name="Followed Hyperlink" xfId="12203" builtinId="9" hidden="1"/>
    <cellStyle name="Followed Hyperlink" xfId="12211" builtinId="9" hidden="1"/>
    <cellStyle name="Followed Hyperlink" xfId="12225" builtinId="9" hidden="1"/>
    <cellStyle name="Followed Hyperlink" xfId="12231" builtinId="9" hidden="1"/>
    <cellStyle name="Followed Hyperlink" xfId="12234" builtinId="9" hidden="1"/>
    <cellStyle name="Followed Hyperlink" xfId="12238" builtinId="9" hidden="1"/>
    <cellStyle name="Followed Hyperlink" xfId="12242" builtinId="9" hidden="1"/>
    <cellStyle name="Followed Hyperlink" xfId="12246" builtinId="9" hidden="1"/>
    <cellStyle name="Followed Hyperlink" xfId="12250" builtinId="9" hidden="1"/>
    <cellStyle name="Followed Hyperlink" xfId="12254" builtinId="9" hidden="1"/>
    <cellStyle name="Followed Hyperlink" xfId="12262" builtinId="9" hidden="1"/>
    <cellStyle name="Followed Hyperlink" xfId="12270" builtinId="9" hidden="1"/>
    <cellStyle name="Followed Hyperlink" xfId="12314" builtinId="9" hidden="1"/>
    <cellStyle name="Followed Hyperlink" xfId="12298" builtinId="9" hidden="1"/>
    <cellStyle name="Followed Hyperlink" xfId="12282" builtinId="9" hidden="1"/>
    <cellStyle name="Followed Hyperlink" xfId="12280" builtinId="9" hidden="1"/>
    <cellStyle name="Followed Hyperlink" xfId="12287" builtinId="9" hidden="1"/>
    <cellStyle name="Followed Hyperlink" xfId="12295" builtinId="9" hidden="1"/>
    <cellStyle name="Followed Hyperlink" xfId="12303" builtinId="9" hidden="1"/>
    <cellStyle name="Followed Hyperlink" xfId="12311" builtinId="9" hidden="1"/>
    <cellStyle name="Followed Hyperlink" xfId="12321" builtinId="9" hidden="1"/>
    <cellStyle name="Followed Hyperlink" xfId="12329" builtinId="9" hidden="1"/>
    <cellStyle name="Followed Hyperlink" xfId="12337" builtinId="9" hidden="1"/>
    <cellStyle name="Followed Hyperlink" xfId="12351" builtinId="9" hidden="1"/>
    <cellStyle name="Followed Hyperlink" xfId="12357" builtinId="9" hidden="1"/>
    <cellStyle name="Followed Hyperlink" xfId="12360" builtinId="9" hidden="1"/>
    <cellStyle name="Followed Hyperlink" xfId="12364" builtinId="9" hidden="1"/>
    <cellStyle name="Followed Hyperlink" xfId="12368" builtinId="9" hidden="1"/>
    <cellStyle name="Followed Hyperlink" xfId="12372" builtinId="9" hidden="1"/>
    <cellStyle name="Followed Hyperlink" xfId="12376" builtinId="9" hidden="1"/>
    <cellStyle name="Followed Hyperlink" xfId="12380" builtinId="9" hidden="1"/>
    <cellStyle name="Followed Hyperlink" xfId="12388" builtinId="9" hidden="1"/>
    <cellStyle name="Followed Hyperlink" xfId="12396" builtinId="9" hidden="1"/>
    <cellStyle name="Followed Hyperlink" xfId="12440" builtinId="9" hidden="1"/>
    <cellStyle name="Followed Hyperlink" xfId="12424" builtinId="9" hidden="1"/>
    <cellStyle name="Followed Hyperlink" xfId="12408" builtinId="9" hidden="1"/>
    <cellStyle name="Followed Hyperlink" xfId="12406" builtinId="9" hidden="1"/>
    <cellStyle name="Followed Hyperlink" xfId="12413" builtinId="9" hidden="1"/>
    <cellStyle name="Followed Hyperlink" xfId="12421" builtinId="9" hidden="1"/>
    <cellStyle name="Followed Hyperlink" xfId="12429" builtinId="9" hidden="1"/>
    <cellStyle name="Followed Hyperlink" xfId="12437" builtinId="9" hidden="1"/>
    <cellStyle name="Followed Hyperlink" xfId="12447" builtinId="9" hidden="1"/>
    <cellStyle name="Followed Hyperlink" xfId="12455" builtinId="9" hidden="1"/>
    <cellStyle name="Followed Hyperlink" xfId="12463" builtinId="9" hidden="1"/>
    <cellStyle name="Followed Hyperlink" xfId="12477" builtinId="9" hidden="1"/>
    <cellStyle name="Followed Hyperlink" xfId="12483" builtinId="9" hidden="1"/>
    <cellStyle name="Followed Hyperlink" xfId="12486" builtinId="9" hidden="1"/>
    <cellStyle name="Followed Hyperlink" xfId="12490" builtinId="9" hidden="1"/>
    <cellStyle name="Followed Hyperlink" xfId="12494" builtinId="9" hidden="1"/>
    <cellStyle name="Followed Hyperlink" xfId="12498" builtinId="9" hidden="1"/>
    <cellStyle name="Followed Hyperlink" xfId="12502" builtinId="9" hidden="1"/>
    <cellStyle name="Followed Hyperlink" xfId="12506" builtinId="9" hidden="1"/>
    <cellStyle name="Followed Hyperlink" xfId="12514" builtinId="9" hidden="1"/>
    <cellStyle name="Followed Hyperlink" xfId="12522" builtinId="9" hidden="1"/>
    <cellStyle name="Followed Hyperlink" xfId="12566" builtinId="9" hidden="1"/>
    <cellStyle name="Followed Hyperlink" xfId="12550" builtinId="9" hidden="1"/>
    <cellStyle name="Followed Hyperlink" xfId="12534" builtinId="9" hidden="1"/>
    <cellStyle name="Followed Hyperlink" xfId="12532" builtinId="9" hidden="1"/>
    <cellStyle name="Followed Hyperlink" xfId="12539" builtinId="9" hidden="1"/>
    <cellStyle name="Followed Hyperlink" xfId="12547" builtinId="9" hidden="1"/>
    <cellStyle name="Followed Hyperlink" xfId="12555" builtinId="9" hidden="1"/>
    <cellStyle name="Followed Hyperlink" xfId="12563" builtinId="9" hidden="1"/>
    <cellStyle name="Followed Hyperlink" xfId="12573" builtinId="9" hidden="1"/>
    <cellStyle name="Followed Hyperlink" xfId="12581" builtinId="9" hidden="1"/>
    <cellStyle name="Followed Hyperlink" xfId="12589" builtinId="9" hidden="1"/>
    <cellStyle name="Followed Hyperlink" xfId="12603" builtinId="9" hidden="1"/>
    <cellStyle name="Followed Hyperlink" xfId="12609" builtinId="9" hidden="1"/>
    <cellStyle name="Followed Hyperlink" xfId="12612" builtinId="9" hidden="1"/>
    <cellStyle name="Followed Hyperlink" xfId="12616" builtinId="9" hidden="1"/>
    <cellStyle name="Followed Hyperlink" xfId="12620" builtinId="9" hidden="1"/>
    <cellStyle name="Followed Hyperlink" xfId="12624" builtinId="9" hidden="1"/>
    <cellStyle name="Followed Hyperlink" xfId="12628" builtinId="9" hidden="1"/>
    <cellStyle name="Followed Hyperlink" xfId="12632" builtinId="9" hidden="1"/>
    <cellStyle name="Followed Hyperlink" xfId="12640" builtinId="9" hidden="1"/>
    <cellStyle name="Followed Hyperlink" xfId="12648" builtinId="9" hidden="1"/>
    <cellStyle name="Followed Hyperlink" xfId="12692" builtinId="9" hidden="1"/>
    <cellStyle name="Followed Hyperlink" xfId="12676" builtinId="9" hidden="1"/>
    <cellStyle name="Followed Hyperlink" xfId="12660" builtinId="9" hidden="1"/>
    <cellStyle name="Followed Hyperlink" xfId="12658" builtinId="9" hidden="1"/>
    <cellStyle name="Followed Hyperlink" xfId="12665" builtinId="9" hidden="1"/>
    <cellStyle name="Followed Hyperlink" xfId="12673" builtinId="9" hidden="1"/>
    <cellStyle name="Followed Hyperlink" xfId="12681" builtinId="9" hidden="1"/>
    <cellStyle name="Followed Hyperlink" xfId="12689" builtinId="9" hidden="1"/>
    <cellStyle name="Followed Hyperlink" xfId="12699" builtinId="9" hidden="1"/>
    <cellStyle name="Followed Hyperlink" xfId="12707" builtinId="9" hidden="1"/>
    <cellStyle name="Followed Hyperlink" xfId="12715" builtinId="9" hidden="1"/>
    <cellStyle name="Followed Hyperlink" xfId="12729" builtinId="9" hidden="1"/>
    <cellStyle name="Followed Hyperlink" xfId="12735" builtinId="9" hidden="1"/>
    <cellStyle name="Followed Hyperlink" xfId="12738" builtinId="9" hidden="1"/>
    <cellStyle name="Followed Hyperlink" xfId="12742" builtinId="9" hidden="1"/>
    <cellStyle name="Followed Hyperlink" xfId="12746" builtinId="9" hidden="1"/>
    <cellStyle name="Followed Hyperlink" xfId="12750" builtinId="9" hidden="1"/>
    <cellStyle name="Followed Hyperlink" xfId="12754" builtinId="9" hidden="1"/>
    <cellStyle name="Followed Hyperlink" xfId="12758" builtinId="9" hidden="1"/>
    <cellStyle name="Followed Hyperlink" xfId="12766" builtinId="9" hidden="1"/>
    <cellStyle name="Followed Hyperlink" xfId="12774" builtinId="9" hidden="1"/>
    <cellStyle name="Followed Hyperlink" xfId="12818" builtinId="9" hidden="1"/>
    <cellStyle name="Followed Hyperlink" xfId="12802" builtinId="9" hidden="1"/>
    <cellStyle name="Followed Hyperlink" xfId="12786" builtinId="9" hidden="1"/>
    <cellStyle name="Followed Hyperlink" xfId="12784" builtinId="9" hidden="1"/>
    <cellStyle name="Followed Hyperlink" xfId="12791" builtinId="9" hidden="1"/>
    <cellStyle name="Followed Hyperlink" xfId="12799" builtinId="9" hidden="1"/>
    <cellStyle name="Followed Hyperlink" xfId="12807" builtinId="9" hidden="1"/>
    <cellStyle name="Followed Hyperlink" xfId="12815" builtinId="9" hidden="1"/>
    <cellStyle name="Followed Hyperlink" xfId="12825" builtinId="9" hidden="1"/>
    <cellStyle name="Followed Hyperlink" xfId="12833" builtinId="9" hidden="1"/>
    <cellStyle name="Followed Hyperlink" xfId="12841" builtinId="9" hidden="1"/>
    <cellStyle name="Followed Hyperlink" xfId="12855" builtinId="9" hidden="1"/>
    <cellStyle name="Followed Hyperlink" xfId="12861" builtinId="9" hidden="1"/>
    <cellStyle name="Followed Hyperlink" xfId="12864" builtinId="9" hidden="1"/>
    <cellStyle name="Followed Hyperlink" xfId="12868" builtinId="9" hidden="1"/>
    <cellStyle name="Followed Hyperlink" xfId="12872" builtinId="9" hidden="1"/>
    <cellStyle name="Followed Hyperlink" xfId="12876" builtinId="9" hidden="1"/>
    <cellStyle name="Followed Hyperlink" xfId="12880" builtinId="9" hidden="1"/>
    <cellStyle name="Followed Hyperlink" xfId="12884" builtinId="9" hidden="1"/>
    <cellStyle name="Followed Hyperlink" xfId="12892" builtinId="9" hidden="1"/>
    <cellStyle name="Followed Hyperlink" xfId="12900" builtinId="9" hidden="1"/>
    <cellStyle name="Followed Hyperlink" xfId="12944" builtinId="9" hidden="1"/>
    <cellStyle name="Followed Hyperlink" xfId="12928" builtinId="9" hidden="1"/>
    <cellStyle name="Followed Hyperlink" xfId="12912" builtinId="9" hidden="1"/>
    <cellStyle name="Followed Hyperlink" xfId="12910" builtinId="9" hidden="1"/>
    <cellStyle name="Followed Hyperlink" xfId="12917" builtinId="9" hidden="1"/>
    <cellStyle name="Followed Hyperlink" xfId="12925" builtinId="9" hidden="1"/>
    <cellStyle name="Followed Hyperlink" xfId="12933" builtinId="9" hidden="1"/>
    <cellStyle name="Followed Hyperlink" xfId="12941" builtinId="9" hidden="1"/>
    <cellStyle name="Followed Hyperlink" xfId="12951" builtinId="9" hidden="1"/>
    <cellStyle name="Followed Hyperlink" xfId="12959" builtinId="9" hidden="1"/>
    <cellStyle name="Followed Hyperlink" xfId="12967" builtinId="9" hidden="1"/>
    <cellStyle name="Followed Hyperlink" xfId="12981" builtinId="9" hidden="1"/>
    <cellStyle name="Followed Hyperlink" xfId="12987" builtinId="9" hidden="1"/>
    <cellStyle name="Followed Hyperlink" xfId="12990" builtinId="9" hidden="1"/>
    <cellStyle name="Followed Hyperlink" xfId="12994" builtinId="9" hidden="1"/>
    <cellStyle name="Followed Hyperlink" xfId="12998" builtinId="9" hidden="1"/>
    <cellStyle name="Followed Hyperlink" xfId="13002" builtinId="9" hidden="1"/>
    <cellStyle name="Followed Hyperlink" xfId="13006" builtinId="9" hidden="1"/>
    <cellStyle name="Followed Hyperlink" xfId="13010" builtinId="9" hidden="1"/>
    <cellStyle name="Followed Hyperlink" xfId="13018" builtinId="9" hidden="1"/>
    <cellStyle name="Followed Hyperlink" xfId="13026" builtinId="9" hidden="1"/>
    <cellStyle name="Followed Hyperlink" xfId="13070" builtinId="9" hidden="1"/>
    <cellStyle name="Followed Hyperlink" xfId="13054" builtinId="9" hidden="1"/>
    <cellStyle name="Followed Hyperlink" xfId="13038" builtinId="9" hidden="1"/>
    <cellStyle name="Followed Hyperlink" xfId="13036" builtinId="9" hidden="1"/>
    <cellStyle name="Followed Hyperlink" xfId="13043" builtinId="9" hidden="1"/>
    <cellStyle name="Followed Hyperlink" xfId="13051" builtinId="9" hidden="1"/>
    <cellStyle name="Followed Hyperlink" xfId="13059" builtinId="9" hidden="1"/>
    <cellStyle name="Followed Hyperlink" xfId="13067" builtinId="9" hidden="1"/>
    <cellStyle name="Followed Hyperlink" xfId="13077" builtinId="9" hidden="1"/>
    <cellStyle name="Followed Hyperlink" xfId="13085" builtinId="9" hidden="1"/>
    <cellStyle name="Followed Hyperlink" xfId="13093" builtinId="9" hidden="1"/>
    <cellStyle name="Followed Hyperlink" xfId="13107" builtinId="9" hidden="1"/>
    <cellStyle name="Followed Hyperlink" xfId="13113" builtinId="9" hidden="1"/>
    <cellStyle name="Followed Hyperlink" xfId="13116" builtinId="9" hidden="1"/>
    <cellStyle name="Followed Hyperlink" xfId="13120" builtinId="9" hidden="1"/>
    <cellStyle name="Followed Hyperlink" xfId="13124" builtinId="9" hidden="1"/>
    <cellStyle name="Followed Hyperlink" xfId="13128" builtinId="9" hidden="1"/>
    <cellStyle name="Followed Hyperlink" xfId="13132" builtinId="9" hidden="1"/>
    <cellStyle name="Followed Hyperlink" xfId="13136" builtinId="9" hidden="1"/>
    <cellStyle name="Followed Hyperlink" xfId="13144" builtinId="9" hidden="1"/>
    <cellStyle name="Followed Hyperlink" xfId="13152" builtinId="9" hidden="1"/>
    <cellStyle name="Followed Hyperlink" xfId="13196" builtinId="9" hidden="1"/>
    <cellStyle name="Followed Hyperlink" xfId="13180" builtinId="9" hidden="1"/>
    <cellStyle name="Followed Hyperlink" xfId="13164" builtinId="9" hidden="1"/>
    <cellStyle name="Followed Hyperlink" xfId="13162" builtinId="9" hidden="1"/>
    <cellStyle name="Followed Hyperlink" xfId="13169" builtinId="9" hidden="1"/>
    <cellStyle name="Followed Hyperlink" xfId="13177" builtinId="9" hidden="1"/>
    <cellStyle name="Followed Hyperlink" xfId="13185" builtinId="9" hidden="1"/>
    <cellStyle name="Followed Hyperlink" xfId="13193" builtinId="9" hidden="1"/>
    <cellStyle name="Followed Hyperlink" xfId="13203" builtinId="9" hidden="1"/>
    <cellStyle name="Followed Hyperlink" xfId="13211" builtinId="9" hidden="1"/>
    <cellStyle name="Followed Hyperlink" xfId="13219" builtinId="9" hidden="1"/>
    <cellStyle name="Followed Hyperlink" xfId="13233" builtinId="9" hidden="1"/>
    <cellStyle name="Followed Hyperlink" xfId="13239" builtinId="9" hidden="1"/>
    <cellStyle name="Followed Hyperlink" xfId="13242" builtinId="9" hidden="1"/>
    <cellStyle name="Followed Hyperlink" xfId="13246" builtinId="9" hidden="1"/>
    <cellStyle name="Followed Hyperlink" xfId="13250" builtinId="9" hidden="1"/>
    <cellStyle name="Followed Hyperlink" xfId="13254" builtinId="9" hidden="1"/>
    <cellStyle name="Followed Hyperlink" xfId="13258" builtinId="9" hidden="1"/>
    <cellStyle name="Followed Hyperlink" xfId="13262" builtinId="9" hidden="1"/>
    <cellStyle name="Followed Hyperlink" xfId="13270" builtinId="9" hidden="1"/>
    <cellStyle name="Followed Hyperlink" xfId="13278" builtinId="9" hidden="1"/>
    <cellStyle name="Followed Hyperlink" xfId="13322" builtinId="9" hidden="1"/>
    <cellStyle name="Followed Hyperlink" xfId="13306" builtinId="9" hidden="1"/>
    <cellStyle name="Followed Hyperlink" xfId="13290" builtinId="9" hidden="1"/>
    <cellStyle name="Followed Hyperlink" xfId="13288" builtinId="9" hidden="1"/>
    <cellStyle name="Followed Hyperlink" xfId="13295" builtinId="9" hidden="1"/>
    <cellStyle name="Followed Hyperlink" xfId="13303" builtinId="9" hidden="1"/>
    <cellStyle name="Followed Hyperlink" xfId="13311" builtinId="9" hidden="1"/>
    <cellStyle name="Followed Hyperlink" xfId="13319" builtinId="9" hidden="1"/>
    <cellStyle name="Followed Hyperlink" xfId="13329" builtinId="9" hidden="1"/>
    <cellStyle name="Followed Hyperlink" xfId="13337" builtinId="9" hidden="1"/>
    <cellStyle name="Followed Hyperlink" xfId="13345" builtinId="9" hidden="1"/>
    <cellStyle name="Followed Hyperlink" xfId="13359" builtinId="9" hidden="1"/>
    <cellStyle name="Followed Hyperlink" xfId="13365" builtinId="9" hidden="1"/>
    <cellStyle name="Followed Hyperlink" xfId="13368" builtinId="9" hidden="1"/>
    <cellStyle name="Followed Hyperlink" xfId="13372" builtinId="9" hidden="1"/>
    <cellStyle name="Followed Hyperlink" xfId="13376" builtinId="9" hidden="1"/>
    <cellStyle name="Followed Hyperlink" xfId="13380" builtinId="9" hidden="1"/>
    <cellStyle name="Followed Hyperlink" xfId="13384" builtinId="9" hidden="1"/>
    <cellStyle name="Followed Hyperlink" xfId="13388" builtinId="9" hidden="1"/>
    <cellStyle name="Followed Hyperlink" xfId="13396" builtinId="9" hidden="1"/>
    <cellStyle name="Followed Hyperlink" xfId="13404" builtinId="9" hidden="1"/>
    <cellStyle name="Followed Hyperlink" xfId="13448" builtinId="9" hidden="1"/>
    <cellStyle name="Followed Hyperlink" xfId="13432" builtinId="9" hidden="1"/>
    <cellStyle name="Followed Hyperlink" xfId="13416" builtinId="9" hidden="1"/>
    <cellStyle name="Followed Hyperlink" xfId="13414" builtinId="9" hidden="1"/>
    <cellStyle name="Followed Hyperlink" xfId="13421" builtinId="9" hidden="1"/>
    <cellStyle name="Followed Hyperlink" xfId="13429" builtinId="9" hidden="1"/>
    <cellStyle name="Followed Hyperlink" xfId="13437" builtinId="9" hidden="1"/>
    <cellStyle name="Followed Hyperlink" xfId="13445" builtinId="9" hidden="1"/>
    <cellStyle name="Followed Hyperlink" xfId="13455" builtinId="9" hidden="1"/>
    <cellStyle name="Followed Hyperlink" xfId="13463" builtinId="9" hidden="1"/>
    <cellStyle name="Followed Hyperlink" xfId="13471" builtinId="9" hidden="1"/>
    <cellStyle name="Followed Hyperlink" xfId="13485" builtinId="9" hidden="1"/>
    <cellStyle name="Followed Hyperlink" xfId="13491" builtinId="9" hidden="1"/>
    <cellStyle name="Followed Hyperlink" xfId="13494" builtinId="9" hidden="1"/>
    <cellStyle name="Followed Hyperlink" xfId="13498" builtinId="9" hidden="1"/>
    <cellStyle name="Followed Hyperlink" xfId="13502" builtinId="9" hidden="1"/>
    <cellStyle name="Followed Hyperlink" xfId="13506" builtinId="9" hidden="1"/>
    <cellStyle name="Followed Hyperlink" xfId="13510" builtinId="9" hidden="1"/>
    <cellStyle name="Followed Hyperlink" xfId="13514" builtinId="9" hidden="1"/>
    <cellStyle name="Followed Hyperlink" xfId="13522" builtinId="9" hidden="1"/>
    <cellStyle name="Followed Hyperlink" xfId="13530" builtinId="9" hidden="1"/>
    <cellStyle name="Followed Hyperlink" xfId="13574" builtinId="9" hidden="1"/>
    <cellStyle name="Followed Hyperlink" xfId="13558" builtinId="9" hidden="1"/>
    <cellStyle name="Followed Hyperlink" xfId="13542" builtinId="9" hidden="1"/>
    <cellStyle name="Followed Hyperlink" xfId="13540" builtinId="9" hidden="1"/>
    <cellStyle name="Followed Hyperlink" xfId="13547" builtinId="9" hidden="1"/>
    <cellStyle name="Followed Hyperlink" xfId="13555" builtinId="9" hidden="1"/>
    <cellStyle name="Followed Hyperlink" xfId="13563" builtinId="9" hidden="1"/>
    <cellStyle name="Followed Hyperlink" xfId="13571" builtinId="9" hidden="1"/>
    <cellStyle name="Followed Hyperlink" xfId="13581" builtinId="9" hidden="1"/>
    <cellStyle name="Followed Hyperlink" xfId="13589" builtinId="9" hidden="1"/>
    <cellStyle name="Followed Hyperlink" xfId="13597" builtinId="9" hidden="1"/>
    <cellStyle name="Followed Hyperlink" xfId="13611" builtinId="9" hidden="1"/>
    <cellStyle name="Followed Hyperlink" xfId="13617" builtinId="9" hidden="1"/>
    <cellStyle name="Followed Hyperlink" xfId="13620" builtinId="9" hidden="1"/>
    <cellStyle name="Followed Hyperlink" xfId="13624" builtinId="9" hidden="1"/>
    <cellStyle name="Followed Hyperlink" xfId="13628" builtinId="9" hidden="1"/>
    <cellStyle name="Followed Hyperlink" xfId="13632" builtinId="9" hidden="1"/>
    <cellStyle name="Followed Hyperlink" xfId="13636" builtinId="9" hidden="1"/>
    <cellStyle name="Followed Hyperlink" xfId="13640" builtinId="9" hidden="1"/>
    <cellStyle name="Followed Hyperlink" xfId="13648" builtinId="9" hidden="1"/>
    <cellStyle name="Followed Hyperlink" xfId="13656" builtinId="9" hidden="1"/>
    <cellStyle name="Followed Hyperlink" xfId="13700" builtinId="9" hidden="1"/>
    <cellStyle name="Followed Hyperlink" xfId="13684" builtinId="9" hidden="1"/>
    <cellStyle name="Followed Hyperlink" xfId="13668" builtinId="9" hidden="1"/>
    <cellStyle name="Followed Hyperlink" xfId="13666" builtinId="9" hidden="1"/>
    <cellStyle name="Followed Hyperlink" xfId="13673" builtinId="9" hidden="1"/>
    <cellStyle name="Followed Hyperlink" xfId="13681" builtinId="9" hidden="1"/>
    <cellStyle name="Followed Hyperlink" xfId="13689" builtinId="9" hidden="1"/>
    <cellStyle name="Followed Hyperlink" xfId="13697" builtinId="9" hidden="1"/>
    <cellStyle name="Followed Hyperlink" xfId="13707" builtinId="9" hidden="1"/>
    <cellStyle name="Followed Hyperlink" xfId="13715" builtinId="9" hidden="1"/>
    <cellStyle name="Followed Hyperlink" xfId="13723" builtinId="9" hidden="1"/>
    <cellStyle name="Followed Hyperlink" xfId="13737" builtinId="9" hidden="1"/>
    <cellStyle name="Followed Hyperlink" xfId="13743" builtinId="9" hidden="1"/>
    <cellStyle name="Followed Hyperlink" xfId="13746" builtinId="9" hidden="1"/>
    <cellStyle name="Followed Hyperlink" xfId="13750" builtinId="9" hidden="1"/>
    <cellStyle name="Followed Hyperlink" xfId="13754" builtinId="9" hidden="1"/>
    <cellStyle name="Followed Hyperlink" xfId="13758" builtinId="9" hidden="1"/>
    <cellStyle name="Followed Hyperlink" xfId="13762" builtinId="9" hidden="1"/>
    <cellStyle name="Followed Hyperlink" xfId="13766" builtinId="9" hidden="1"/>
    <cellStyle name="Followed Hyperlink" xfId="13774" builtinId="9" hidden="1"/>
    <cellStyle name="Followed Hyperlink" xfId="13782" builtinId="9" hidden="1"/>
    <cellStyle name="Followed Hyperlink" xfId="13826" builtinId="9" hidden="1"/>
    <cellStyle name="Followed Hyperlink" xfId="13810" builtinId="9" hidden="1"/>
    <cellStyle name="Followed Hyperlink" xfId="13794" builtinId="9" hidden="1"/>
    <cellStyle name="Followed Hyperlink" xfId="13792" builtinId="9" hidden="1"/>
    <cellStyle name="Followed Hyperlink" xfId="13799" builtinId="9" hidden="1"/>
    <cellStyle name="Followed Hyperlink" xfId="13807" builtinId="9" hidden="1"/>
    <cellStyle name="Followed Hyperlink" xfId="13815" builtinId="9" hidden="1"/>
    <cellStyle name="Followed Hyperlink" xfId="13823" builtinId="9" hidden="1"/>
    <cellStyle name="Followed Hyperlink" xfId="13833" builtinId="9" hidden="1"/>
    <cellStyle name="Followed Hyperlink" xfId="13841" builtinId="9" hidden="1"/>
    <cellStyle name="Followed Hyperlink" xfId="13849" builtinId="9" hidden="1"/>
    <cellStyle name="Followed Hyperlink" xfId="13863" builtinId="9" hidden="1"/>
    <cellStyle name="Followed Hyperlink" xfId="13869" builtinId="9" hidden="1"/>
    <cellStyle name="Followed Hyperlink" xfId="13872" builtinId="9" hidden="1"/>
    <cellStyle name="Followed Hyperlink" xfId="13876" builtinId="9" hidden="1"/>
    <cellStyle name="Followed Hyperlink" xfId="13880" builtinId="9" hidden="1"/>
    <cellStyle name="Followed Hyperlink" xfId="13884" builtinId="9" hidden="1"/>
    <cellStyle name="Followed Hyperlink" xfId="13888" builtinId="9" hidden="1"/>
    <cellStyle name="Followed Hyperlink" xfId="13892" builtinId="9" hidden="1"/>
    <cellStyle name="Followed Hyperlink" xfId="13900" builtinId="9" hidden="1"/>
    <cellStyle name="Followed Hyperlink" xfId="13908" builtinId="9" hidden="1"/>
    <cellStyle name="Followed Hyperlink" xfId="13952" builtinId="9" hidden="1"/>
    <cellStyle name="Followed Hyperlink" xfId="13936" builtinId="9" hidden="1"/>
    <cellStyle name="Followed Hyperlink" xfId="13920" builtinId="9" hidden="1"/>
    <cellStyle name="Followed Hyperlink" xfId="13918" builtinId="9" hidden="1"/>
    <cellStyle name="Followed Hyperlink" xfId="13925" builtinId="9" hidden="1"/>
    <cellStyle name="Followed Hyperlink" xfId="13933" builtinId="9" hidden="1"/>
    <cellStyle name="Followed Hyperlink" xfId="13941" builtinId="9" hidden="1"/>
    <cellStyle name="Followed Hyperlink" xfId="13949" builtinId="9" hidden="1"/>
    <cellStyle name="Followed Hyperlink" xfId="13959" builtinId="9" hidden="1"/>
    <cellStyle name="Followed Hyperlink" xfId="13967" builtinId="9" hidden="1"/>
    <cellStyle name="Followed Hyperlink" xfId="13975" builtinId="9" hidden="1"/>
    <cellStyle name="Followed Hyperlink" xfId="13989" builtinId="9" hidden="1"/>
    <cellStyle name="Followed Hyperlink" xfId="13995" builtinId="9" hidden="1"/>
    <cellStyle name="Followed Hyperlink" xfId="13998" builtinId="9" hidden="1"/>
    <cellStyle name="Followed Hyperlink" xfId="14002" builtinId="9" hidden="1"/>
    <cellStyle name="Followed Hyperlink" xfId="14006" builtinId="9" hidden="1"/>
    <cellStyle name="Followed Hyperlink" xfId="14010" builtinId="9" hidden="1"/>
    <cellStyle name="Followed Hyperlink" xfId="14014" builtinId="9" hidden="1"/>
    <cellStyle name="Followed Hyperlink" xfId="14018" builtinId="9" hidden="1"/>
    <cellStyle name="Followed Hyperlink" xfId="14026" builtinId="9" hidden="1"/>
    <cellStyle name="Followed Hyperlink" xfId="14034" builtinId="9" hidden="1"/>
    <cellStyle name="Followed Hyperlink" xfId="14078" builtinId="9" hidden="1"/>
    <cellStyle name="Followed Hyperlink" xfId="14062" builtinId="9" hidden="1"/>
    <cellStyle name="Followed Hyperlink" xfId="14046" builtinId="9" hidden="1"/>
    <cellStyle name="Followed Hyperlink" xfId="14044" builtinId="9" hidden="1"/>
    <cellStyle name="Followed Hyperlink" xfId="14051" builtinId="9" hidden="1"/>
    <cellStyle name="Followed Hyperlink" xfId="14059" builtinId="9" hidden="1"/>
    <cellStyle name="Followed Hyperlink" xfId="14067" builtinId="9" hidden="1"/>
    <cellStyle name="Followed Hyperlink" xfId="14075" builtinId="9" hidden="1"/>
    <cellStyle name="Followed Hyperlink" xfId="14085" builtinId="9" hidden="1"/>
    <cellStyle name="Followed Hyperlink" xfId="14093" builtinId="9" hidden="1"/>
    <cellStyle name="Followed Hyperlink" xfId="14101" builtinId="9" hidden="1"/>
    <cellStyle name="Followed Hyperlink" xfId="14115" builtinId="9" hidden="1"/>
    <cellStyle name="Followed Hyperlink" xfId="14121" builtinId="9" hidden="1"/>
    <cellStyle name="Followed Hyperlink" xfId="14124" builtinId="9" hidden="1"/>
    <cellStyle name="Followed Hyperlink" xfId="14128" builtinId="9" hidden="1"/>
    <cellStyle name="Followed Hyperlink" xfId="14132" builtinId="9" hidden="1"/>
    <cellStyle name="Followed Hyperlink" xfId="14136" builtinId="9" hidden="1"/>
    <cellStyle name="Followed Hyperlink" xfId="14140" builtinId="9" hidden="1"/>
    <cellStyle name="Followed Hyperlink" xfId="14144" builtinId="9" hidden="1"/>
    <cellStyle name="Followed Hyperlink" xfId="14152" builtinId="9" hidden="1"/>
    <cellStyle name="Followed Hyperlink" xfId="14160" builtinId="9" hidden="1"/>
    <cellStyle name="Followed Hyperlink" xfId="14204" builtinId="9" hidden="1"/>
    <cellStyle name="Followed Hyperlink" xfId="14188" builtinId="9" hidden="1"/>
    <cellStyle name="Followed Hyperlink" xfId="14172" builtinId="9" hidden="1"/>
    <cellStyle name="Followed Hyperlink" xfId="14170" builtinId="9" hidden="1"/>
    <cellStyle name="Followed Hyperlink" xfId="14177" builtinId="9" hidden="1"/>
    <cellStyle name="Followed Hyperlink" xfId="14185" builtinId="9" hidden="1"/>
    <cellStyle name="Followed Hyperlink" xfId="14193" builtinId="9" hidden="1"/>
    <cellStyle name="Followed Hyperlink" xfId="14201" builtinId="9" hidden="1"/>
    <cellStyle name="Followed Hyperlink" xfId="14211" builtinId="9" hidden="1"/>
    <cellStyle name="Followed Hyperlink" xfId="14219" builtinId="9" hidden="1"/>
    <cellStyle name="Followed Hyperlink" xfId="14227" builtinId="9" hidden="1"/>
    <cellStyle name="Followed Hyperlink" xfId="14241" builtinId="9" hidden="1"/>
    <cellStyle name="Followed Hyperlink" xfId="14247" builtinId="9" hidden="1"/>
    <cellStyle name="Followed Hyperlink" xfId="14250" builtinId="9" hidden="1"/>
    <cellStyle name="Followed Hyperlink" xfId="14254" builtinId="9" hidden="1"/>
    <cellStyle name="Followed Hyperlink" xfId="14258" builtinId="9" hidden="1"/>
    <cellStyle name="Followed Hyperlink" xfId="14262" builtinId="9" hidden="1"/>
    <cellStyle name="Followed Hyperlink" xfId="14266" builtinId="9" hidden="1"/>
    <cellStyle name="Followed Hyperlink" xfId="14270" builtinId="9" hidden="1"/>
    <cellStyle name="Followed Hyperlink" xfId="14278" builtinId="9" hidden="1"/>
    <cellStyle name="Followed Hyperlink" xfId="14286" builtinId="9" hidden="1"/>
    <cellStyle name="Followed Hyperlink" xfId="14330" builtinId="9" hidden="1"/>
    <cellStyle name="Followed Hyperlink" xfId="14314" builtinId="9" hidden="1"/>
    <cellStyle name="Followed Hyperlink" xfId="14298" builtinId="9" hidden="1"/>
    <cellStyle name="Followed Hyperlink" xfId="14296" builtinId="9" hidden="1"/>
    <cellStyle name="Followed Hyperlink" xfId="14303" builtinId="9" hidden="1"/>
    <cellStyle name="Followed Hyperlink" xfId="14311" builtinId="9" hidden="1"/>
    <cellStyle name="Followed Hyperlink" xfId="14319" builtinId="9" hidden="1"/>
    <cellStyle name="Followed Hyperlink" xfId="14327" builtinId="9" hidden="1"/>
    <cellStyle name="Followed Hyperlink" xfId="14337" builtinId="9" hidden="1"/>
    <cellStyle name="Followed Hyperlink" xfId="14345" builtinId="9" hidden="1"/>
    <cellStyle name="Followed Hyperlink" xfId="14353" builtinId="9" hidden="1"/>
    <cellStyle name="Followed Hyperlink" xfId="14367" builtinId="9" hidden="1"/>
    <cellStyle name="Followed Hyperlink" xfId="14373" builtinId="9" hidden="1"/>
    <cellStyle name="Followed Hyperlink" xfId="14376" builtinId="9" hidden="1"/>
    <cellStyle name="Followed Hyperlink" xfId="14380" builtinId="9" hidden="1"/>
    <cellStyle name="Followed Hyperlink" xfId="14384" builtinId="9" hidden="1"/>
    <cellStyle name="Followed Hyperlink" xfId="14388" builtinId="9" hidden="1"/>
    <cellStyle name="Followed Hyperlink" xfId="14392" builtinId="9" hidden="1"/>
    <cellStyle name="Followed Hyperlink" xfId="14396" builtinId="9" hidden="1"/>
    <cellStyle name="Followed Hyperlink" xfId="14404" builtinId="9" hidden="1"/>
    <cellStyle name="Followed Hyperlink" xfId="14412" builtinId="9" hidden="1"/>
    <cellStyle name="Followed Hyperlink" xfId="14456" builtinId="9" hidden="1"/>
    <cellStyle name="Followed Hyperlink" xfId="14440" builtinId="9" hidden="1"/>
    <cellStyle name="Followed Hyperlink" xfId="14424" builtinId="9" hidden="1"/>
    <cellStyle name="Followed Hyperlink" xfId="14422" builtinId="9" hidden="1"/>
    <cellStyle name="Followed Hyperlink" xfId="14429" builtinId="9" hidden="1"/>
    <cellStyle name="Followed Hyperlink" xfId="14437" builtinId="9" hidden="1"/>
    <cellStyle name="Followed Hyperlink" xfId="14445" builtinId="9" hidden="1"/>
    <cellStyle name="Followed Hyperlink" xfId="14453" builtinId="9" hidden="1"/>
    <cellStyle name="Followed Hyperlink" xfId="14463" builtinId="9" hidden="1"/>
    <cellStyle name="Followed Hyperlink" xfId="14471" builtinId="9" hidden="1"/>
    <cellStyle name="Followed Hyperlink" xfId="14479" builtinId="9" hidden="1"/>
    <cellStyle name="Followed Hyperlink" xfId="14493" builtinId="9" hidden="1"/>
    <cellStyle name="Followed Hyperlink" xfId="14499" builtinId="9" hidden="1"/>
    <cellStyle name="Followed Hyperlink" xfId="14502" builtinId="9" hidden="1"/>
    <cellStyle name="Followed Hyperlink" xfId="14506" builtinId="9" hidden="1"/>
    <cellStyle name="Followed Hyperlink" xfId="14510" builtinId="9" hidden="1"/>
    <cellStyle name="Followed Hyperlink" xfId="14514" builtinId="9" hidden="1"/>
    <cellStyle name="Followed Hyperlink" xfId="14518" builtinId="9" hidden="1"/>
    <cellStyle name="Followed Hyperlink" xfId="14522" builtinId="9" hidden="1"/>
    <cellStyle name="Followed Hyperlink" xfId="14530" builtinId="9" hidden="1"/>
    <cellStyle name="Followed Hyperlink" xfId="14538" builtinId="9" hidden="1"/>
    <cellStyle name="Followed Hyperlink" xfId="14582" builtinId="9" hidden="1"/>
    <cellStyle name="Followed Hyperlink" xfId="14566" builtinId="9" hidden="1"/>
    <cellStyle name="Followed Hyperlink" xfId="14550" builtinId="9" hidden="1"/>
    <cellStyle name="Followed Hyperlink" xfId="14548" builtinId="9" hidden="1"/>
    <cellStyle name="Followed Hyperlink" xfId="14555" builtinId="9" hidden="1"/>
    <cellStyle name="Followed Hyperlink" xfId="14563" builtinId="9" hidden="1"/>
    <cellStyle name="Followed Hyperlink" xfId="14571" builtinId="9" hidden="1"/>
    <cellStyle name="Followed Hyperlink" xfId="14579" builtinId="9" hidden="1"/>
    <cellStyle name="Followed Hyperlink" xfId="14589" builtinId="9" hidden="1"/>
    <cellStyle name="Followed Hyperlink" xfId="14597" builtinId="9" hidden="1"/>
    <cellStyle name="Followed Hyperlink" xfId="14605" builtinId="9" hidden="1"/>
    <cellStyle name="Followed Hyperlink" xfId="14619" builtinId="9" hidden="1"/>
    <cellStyle name="Followed Hyperlink" xfId="14625" builtinId="9" hidden="1"/>
    <cellStyle name="Followed Hyperlink" xfId="14628" builtinId="9" hidden="1"/>
    <cellStyle name="Followed Hyperlink" xfId="14632" builtinId="9" hidden="1"/>
    <cellStyle name="Followed Hyperlink" xfId="14636" builtinId="9" hidden="1"/>
    <cellStyle name="Followed Hyperlink" xfId="14640" builtinId="9" hidden="1"/>
    <cellStyle name="Followed Hyperlink" xfId="14644" builtinId="9" hidden="1"/>
    <cellStyle name="Followed Hyperlink" xfId="14648" builtinId="9" hidden="1"/>
    <cellStyle name="Followed Hyperlink" xfId="14656" builtinId="9" hidden="1"/>
    <cellStyle name="Followed Hyperlink" xfId="14664" builtinId="9" hidden="1"/>
    <cellStyle name="Followed Hyperlink" xfId="14708" builtinId="9" hidden="1"/>
    <cellStyle name="Followed Hyperlink" xfId="14692" builtinId="9" hidden="1"/>
    <cellStyle name="Followed Hyperlink" xfId="14676" builtinId="9" hidden="1"/>
    <cellStyle name="Followed Hyperlink" xfId="14674" builtinId="9" hidden="1"/>
    <cellStyle name="Followed Hyperlink" xfId="14681" builtinId="9" hidden="1"/>
    <cellStyle name="Followed Hyperlink" xfId="14689" builtinId="9" hidden="1"/>
    <cellStyle name="Followed Hyperlink" xfId="14697" builtinId="9" hidden="1"/>
    <cellStyle name="Followed Hyperlink" xfId="14705" builtinId="9" hidden="1"/>
    <cellStyle name="Followed Hyperlink" xfId="14715" builtinId="9" hidden="1"/>
    <cellStyle name="Followed Hyperlink" xfId="14723" builtinId="9" hidden="1"/>
    <cellStyle name="Followed Hyperlink" xfId="14731" builtinId="9" hidden="1"/>
    <cellStyle name="Followed Hyperlink" xfId="14745" builtinId="9" hidden="1"/>
    <cellStyle name="Followed Hyperlink" xfId="14751" builtinId="9" hidden="1"/>
    <cellStyle name="Followed Hyperlink" xfId="14754" builtinId="9" hidden="1"/>
    <cellStyle name="Followed Hyperlink" xfId="14758" builtinId="9" hidden="1"/>
    <cellStyle name="Followed Hyperlink" xfId="14762" builtinId="9" hidden="1"/>
    <cellStyle name="Followed Hyperlink" xfId="14766" builtinId="9" hidden="1"/>
    <cellStyle name="Followed Hyperlink" xfId="14770" builtinId="9" hidden="1"/>
    <cellStyle name="Followed Hyperlink" xfId="14774" builtinId="9" hidden="1"/>
    <cellStyle name="Followed Hyperlink" xfId="14782" builtinId="9" hidden="1"/>
    <cellStyle name="Followed Hyperlink" xfId="14790" builtinId="9" hidden="1"/>
    <cellStyle name="Followed Hyperlink" xfId="14834" builtinId="9" hidden="1"/>
    <cellStyle name="Followed Hyperlink" xfId="14818" builtinId="9" hidden="1"/>
    <cellStyle name="Followed Hyperlink" xfId="14802" builtinId="9" hidden="1"/>
    <cellStyle name="Followed Hyperlink" xfId="14800" builtinId="9" hidden="1"/>
    <cellStyle name="Followed Hyperlink" xfId="14807" builtinId="9" hidden="1"/>
    <cellStyle name="Followed Hyperlink" xfId="14815" builtinId="9" hidden="1"/>
    <cellStyle name="Followed Hyperlink" xfId="14823" builtinId="9" hidden="1"/>
    <cellStyle name="Followed Hyperlink" xfId="14831" builtinId="9" hidden="1"/>
    <cellStyle name="Followed Hyperlink" xfId="14841" builtinId="9" hidden="1"/>
    <cellStyle name="Followed Hyperlink" xfId="14849" builtinId="9" hidden="1"/>
    <cellStyle name="Followed Hyperlink" xfId="14857" builtinId="9" hidden="1"/>
    <cellStyle name="Followed Hyperlink" xfId="14871" builtinId="9" hidden="1"/>
    <cellStyle name="Followed Hyperlink" xfId="14877" builtinId="9" hidden="1"/>
    <cellStyle name="Followed Hyperlink" xfId="14880" builtinId="9" hidden="1"/>
    <cellStyle name="Followed Hyperlink" xfId="14884" builtinId="9" hidden="1"/>
    <cellStyle name="Followed Hyperlink" xfId="14888" builtinId="9" hidden="1"/>
    <cellStyle name="Followed Hyperlink" xfId="14892" builtinId="9" hidden="1"/>
    <cellStyle name="Followed Hyperlink" xfId="14896" builtinId="9" hidden="1"/>
    <cellStyle name="Followed Hyperlink" xfId="14900" builtinId="9" hidden="1"/>
    <cellStyle name="Followed Hyperlink" xfId="14908" builtinId="9" hidden="1"/>
    <cellStyle name="Followed Hyperlink" xfId="14916" builtinId="9" hidden="1"/>
    <cellStyle name="Followed Hyperlink" xfId="14960" builtinId="9" hidden="1"/>
    <cellStyle name="Followed Hyperlink" xfId="14944" builtinId="9" hidden="1"/>
    <cellStyle name="Followed Hyperlink" xfId="14928" builtinId="9" hidden="1"/>
    <cellStyle name="Followed Hyperlink" xfId="14926" builtinId="9" hidden="1"/>
    <cellStyle name="Followed Hyperlink" xfId="14933" builtinId="9" hidden="1"/>
    <cellStyle name="Followed Hyperlink" xfId="14941" builtinId="9" hidden="1"/>
    <cellStyle name="Followed Hyperlink" xfId="14949" builtinId="9" hidden="1"/>
    <cellStyle name="Followed Hyperlink" xfId="14957" builtinId="9" hidden="1"/>
    <cellStyle name="Followed Hyperlink" xfId="14967" builtinId="9" hidden="1"/>
    <cellStyle name="Followed Hyperlink" xfId="14975" builtinId="9" hidden="1"/>
    <cellStyle name="Followed Hyperlink" xfId="14983" builtinId="9" hidden="1"/>
    <cellStyle name="Followed Hyperlink" xfId="14997" builtinId="9" hidden="1"/>
    <cellStyle name="Followed Hyperlink" xfId="15003" builtinId="9" hidden="1"/>
    <cellStyle name="Followed Hyperlink" xfId="15006" builtinId="9" hidden="1"/>
    <cellStyle name="Followed Hyperlink" xfId="15010" builtinId="9" hidden="1"/>
    <cellStyle name="Followed Hyperlink" xfId="15014" builtinId="9" hidden="1"/>
    <cellStyle name="Followed Hyperlink" xfId="15018" builtinId="9" hidden="1"/>
    <cellStyle name="Followed Hyperlink" xfId="15022" builtinId="9" hidden="1"/>
    <cellStyle name="Followed Hyperlink" xfId="15026" builtinId="9" hidden="1"/>
    <cellStyle name="Followed Hyperlink" xfId="15034" builtinId="9" hidden="1"/>
    <cellStyle name="Followed Hyperlink" xfId="15042" builtinId="9" hidden="1"/>
    <cellStyle name="Followed Hyperlink" xfId="15086" builtinId="9" hidden="1"/>
    <cellStyle name="Followed Hyperlink" xfId="15070" builtinId="9" hidden="1"/>
    <cellStyle name="Followed Hyperlink" xfId="15054" builtinId="9" hidden="1"/>
    <cellStyle name="Followed Hyperlink" xfId="15052" builtinId="9" hidden="1"/>
    <cellStyle name="Followed Hyperlink" xfId="15059" builtinId="9" hidden="1"/>
    <cellStyle name="Followed Hyperlink" xfId="15067" builtinId="9" hidden="1"/>
    <cellStyle name="Followed Hyperlink" xfId="15075" builtinId="9" hidden="1"/>
    <cellStyle name="Followed Hyperlink" xfId="15083" builtinId="9" hidden="1"/>
    <cellStyle name="Followed Hyperlink" xfId="15093" builtinId="9" hidden="1"/>
    <cellStyle name="Followed Hyperlink" xfId="15101" builtinId="9" hidden="1"/>
    <cellStyle name="Followed Hyperlink" xfId="15109" builtinId="9" hidden="1"/>
    <cellStyle name="Followed Hyperlink" xfId="15123" builtinId="9" hidden="1"/>
    <cellStyle name="Followed Hyperlink" xfId="15129" builtinId="9" hidden="1"/>
    <cellStyle name="Followed Hyperlink" xfId="15132" builtinId="9" hidden="1"/>
    <cellStyle name="Followed Hyperlink" xfId="15136" builtinId="9" hidden="1"/>
    <cellStyle name="Followed Hyperlink" xfId="15140" builtinId="9" hidden="1"/>
    <cellStyle name="Followed Hyperlink" xfId="15144" builtinId="9" hidden="1"/>
    <cellStyle name="Followed Hyperlink" xfId="15148" builtinId="9" hidden="1"/>
    <cellStyle name="Followed Hyperlink" xfId="15152" builtinId="9" hidden="1"/>
    <cellStyle name="Followed Hyperlink" xfId="15160" builtinId="9" hidden="1"/>
    <cellStyle name="Followed Hyperlink" xfId="15168" builtinId="9" hidden="1"/>
    <cellStyle name="Followed Hyperlink" xfId="15212" builtinId="9" hidden="1"/>
    <cellStyle name="Followed Hyperlink" xfId="15196" builtinId="9" hidden="1"/>
    <cellStyle name="Followed Hyperlink" xfId="15180" builtinId="9" hidden="1"/>
    <cellStyle name="Followed Hyperlink" xfId="15178" builtinId="9" hidden="1"/>
    <cellStyle name="Followed Hyperlink" xfId="15185" builtinId="9" hidden="1"/>
    <cellStyle name="Followed Hyperlink" xfId="15193" builtinId="9" hidden="1"/>
    <cellStyle name="Followed Hyperlink" xfId="15201" builtinId="9" hidden="1"/>
    <cellStyle name="Followed Hyperlink" xfId="15209" builtinId="9" hidden="1"/>
    <cellStyle name="Followed Hyperlink" xfId="15219" builtinId="9" hidden="1"/>
    <cellStyle name="Followed Hyperlink" xfId="15227" builtinId="9" hidden="1"/>
    <cellStyle name="Followed Hyperlink" xfId="15235" builtinId="9" hidden="1"/>
    <cellStyle name="Followed Hyperlink" xfId="15249" builtinId="9" hidden="1"/>
    <cellStyle name="Followed Hyperlink" xfId="15255" builtinId="9" hidden="1"/>
    <cellStyle name="Followed Hyperlink" xfId="15258" builtinId="9" hidden="1"/>
    <cellStyle name="Followed Hyperlink" xfId="15262" builtinId="9" hidden="1"/>
    <cellStyle name="Followed Hyperlink" xfId="15266" builtinId="9" hidden="1"/>
    <cellStyle name="Followed Hyperlink" xfId="15270" builtinId="9" hidden="1"/>
    <cellStyle name="Followed Hyperlink" xfId="15274" builtinId="9" hidden="1"/>
    <cellStyle name="Followed Hyperlink" xfId="15278" builtinId="9" hidden="1"/>
    <cellStyle name="Followed Hyperlink" xfId="15286" builtinId="9" hidden="1"/>
    <cellStyle name="Followed Hyperlink" xfId="15294" builtinId="9" hidden="1"/>
    <cellStyle name="Followed Hyperlink" xfId="15338" builtinId="9" hidden="1"/>
    <cellStyle name="Followed Hyperlink" xfId="15322" builtinId="9" hidden="1"/>
    <cellStyle name="Followed Hyperlink" xfId="15306" builtinId="9" hidden="1"/>
    <cellStyle name="Followed Hyperlink" xfId="15304" builtinId="9" hidden="1"/>
    <cellStyle name="Followed Hyperlink" xfId="15311" builtinId="9" hidden="1"/>
    <cellStyle name="Followed Hyperlink" xfId="15319" builtinId="9" hidden="1"/>
    <cellStyle name="Followed Hyperlink" xfId="15327" builtinId="9" hidden="1"/>
    <cellStyle name="Followed Hyperlink" xfId="15335" builtinId="9" hidden="1"/>
    <cellStyle name="Followed Hyperlink" xfId="15345" builtinId="9" hidden="1"/>
    <cellStyle name="Followed Hyperlink" xfId="15353" builtinId="9" hidden="1"/>
    <cellStyle name="Followed Hyperlink" xfId="15361" builtinId="9" hidden="1"/>
    <cellStyle name="Followed Hyperlink" xfId="15375" builtinId="9" hidden="1"/>
    <cellStyle name="Followed Hyperlink" xfId="15381" builtinId="9" hidden="1"/>
    <cellStyle name="Followed Hyperlink" xfId="15384" builtinId="9" hidden="1"/>
    <cellStyle name="Followed Hyperlink" xfId="15388" builtinId="9" hidden="1"/>
    <cellStyle name="Followed Hyperlink" xfId="15392" builtinId="9" hidden="1"/>
    <cellStyle name="Followed Hyperlink" xfId="15396" builtinId="9" hidden="1"/>
    <cellStyle name="Followed Hyperlink" xfId="15400" builtinId="9" hidden="1"/>
    <cellStyle name="Followed Hyperlink" xfId="15404" builtinId="9" hidden="1"/>
    <cellStyle name="Followed Hyperlink" xfId="15412" builtinId="9" hidden="1"/>
    <cellStyle name="Followed Hyperlink" xfId="15420" builtinId="9" hidden="1"/>
    <cellStyle name="Followed Hyperlink" xfId="15464" builtinId="9" hidden="1"/>
    <cellStyle name="Followed Hyperlink" xfId="15448" builtinId="9" hidden="1"/>
    <cellStyle name="Followed Hyperlink" xfId="15432" builtinId="9" hidden="1"/>
    <cellStyle name="Followed Hyperlink" xfId="15430" builtinId="9" hidden="1"/>
    <cellStyle name="Followed Hyperlink" xfId="15437" builtinId="9" hidden="1"/>
    <cellStyle name="Followed Hyperlink" xfId="15445" builtinId="9" hidden="1"/>
    <cellStyle name="Followed Hyperlink" xfId="15453" builtinId="9" hidden="1"/>
    <cellStyle name="Followed Hyperlink" xfId="15461" builtinId="9" hidden="1"/>
    <cellStyle name="Followed Hyperlink" xfId="15471" builtinId="9" hidden="1"/>
    <cellStyle name="Followed Hyperlink" xfId="15479" builtinId="9" hidden="1"/>
    <cellStyle name="Followed Hyperlink" xfId="15487" builtinId="9" hidden="1"/>
    <cellStyle name="Followed Hyperlink" xfId="15501" builtinId="9" hidden="1"/>
    <cellStyle name="Followed Hyperlink" xfId="15507" builtinId="9" hidden="1"/>
    <cellStyle name="Followed Hyperlink" xfId="15510" builtinId="9" hidden="1"/>
    <cellStyle name="Followed Hyperlink" xfId="15514" builtinId="9" hidden="1"/>
    <cellStyle name="Followed Hyperlink" xfId="15518" builtinId="9" hidden="1"/>
    <cellStyle name="Followed Hyperlink" xfId="15522" builtinId="9" hidden="1"/>
    <cellStyle name="Followed Hyperlink" xfId="15526" builtinId="9" hidden="1"/>
    <cellStyle name="Followed Hyperlink" xfId="15530" builtinId="9" hidden="1"/>
    <cellStyle name="Followed Hyperlink" xfId="15538" builtinId="9" hidden="1"/>
    <cellStyle name="Followed Hyperlink" xfId="15546" builtinId="9" hidden="1"/>
    <cellStyle name="Followed Hyperlink" xfId="15590" builtinId="9" hidden="1"/>
    <cellStyle name="Followed Hyperlink" xfId="15574" builtinId="9" hidden="1"/>
    <cellStyle name="Followed Hyperlink" xfId="15558" builtinId="9" hidden="1"/>
    <cellStyle name="Followed Hyperlink" xfId="15556" builtinId="9" hidden="1"/>
    <cellStyle name="Followed Hyperlink" xfId="15563" builtinId="9" hidden="1"/>
    <cellStyle name="Followed Hyperlink" xfId="15571" builtinId="9" hidden="1"/>
    <cellStyle name="Followed Hyperlink" xfId="15579" builtinId="9" hidden="1"/>
    <cellStyle name="Followed Hyperlink" xfId="15587" builtinId="9" hidden="1"/>
    <cellStyle name="Followed Hyperlink" xfId="15597" builtinId="9" hidden="1"/>
    <cellStyle name="Followed Hyperlink" xfId="15605" builtinId="9" hidden="1"/>
    <cellStyle name="Followed Hyperlink" xfId="15613" builtinId="9" hidden="1"/>
    <cellStyle name="Followed Hyperlink" xfId="15627" builtinId="9" hidden="1"/>
    <cellStyle name="Followed Hyperlink" xfId="15633" builtinId="9" hidden="1"/>
    <cellStyle name="Followed Hyperlink" xfId="15636" builtinId="9" hidden="1"/>
    <cellStyle name="Followed Hyperlink" xfId="15640" builtinId="9" hidden="1"/>
    <cellStyle name="Followed Hyperlink" xfId="15644" builtinId="9" hidden="1"/>
    <cellStyle name="Followed Hyperlink" xfId="15648" builtinId="9" hidden="1"/>
    <cellStyle name="Followed Hyperlink" xfId="15652" builtinId="9" hidden="1"/>
    <cellStyle name="Followed Hyperlink" xfId="15656" builtinId="9" hidden="1"/>
    <cellStyle name="Followed Hyperlink" xfId="15664" builtinId="9" hidden="1"/>
    <cellStyle name="Followed Hyperlink" xfId="15672" builtinId="9" hidden="1"/>
    <cellStyle name="Followed Hyperlink" xfId="15716" builtinId="9" hidden="1"/>
    <cellStyle name="Followed Hyperlink" xfId="15700" builtinId="9" hidden="1"/>
    <cellStyle name="Followed Hyperlink" xfId="15684" builtinId="9" hidden="1"/>
    <cellStyle name="Followed Hyperlink" xfId="15682" builtinId="9" hidden="1"/>
    <cellStyle name="Followed Hyperlink" xfId="15689" builtinId="9" hidden="1"/>
    <cellStyle name="Followed Hyperlink" xfId="15697" builtinId="9" hidden="1"/>
    <cellStyle name="Followed Hyperlink" xfId="15705" builtinId="9" hidden="1"/>
    <cellStyle name="Followed Hyperlink" xfId="15713" builtinId="9" hidden="1"/>
    <cellStyle name="Followed Hyperlink" xfId="15723" builtinId="9" hidden="1"/>
    <cellStyle name="Followed Hyperlink" xfId="15731" builtinId="9" hidden="1"/>
    <cellStyle name="Followed Hyperlink" xfId="15739" builtinId="9" hidden="1"/>
    <cellStyle name="Followed Hyperlink" xfId="15753" builtinId="9" hidden="1"/>
    <cellStyle name="Followed Hyperlink" xfId="15759" builtinId="9" hidden="1"/>
    <cellStyle name="Followed Hyperlink" xfId="15762" builtinId="9" hidden="1"/>
    <cellStyle name="Followed Hyperlink" xfId="15766" builtinId="9" hidden="1"/>
    <cellStyle name="Followed Hyperlink" xfId="15770" builtinId="9" hidden="1"/>
    <cellStyle name="Followed Hyperlink" xfId="15774" builtinId="9" hidden="1"/>
    <cellStyle name="Followed Hyperlink" xfId="15778" builtinId="9" hidden="1"/>
    <cellStyle name="Followed Hyperlink" xfId="15782" builtinId="9" hidden="1"/>
    <cellStyle name="Followed Hyperlink" xfId="15790" builtinId="9" hidden="1"/>
    <cellStyle name="Followed Hyperlink" xfId="15798" builtinId="9" hidden="1"/>
    <cellStyle name="Followed Hyperlink" xfId="15842" builtinId="9" hidden="1"/>
    <cellStyle name="Followed Hyperlink" xfId="15826" builtinId="9" hidden="1"/>
    <cellStyle name="Followed Hyperlink" xfId="15810" builtinId="9" hidden="1"/>
    <cellStyle name="Followed Hyperlink" xfId="15808" builtinId="9" hidden="1"/>
    <cellStyle name="Followed Hyperlink" xfId="15815" builtinId="9" hidden="1"/>
    <cellStyle name="Followed Hyperlink" xfId="15823" builtinId="9" hidden="1"/>
    <cellStyle name="Followed Hyperlink" xfId="15831" builtinId="9" hidden="1"/>
    <cellStyle name="Followed Hyperlink" xfId="15839" builtinId="9" hidden="1"/>
    <cellStyle name="Followed Hyperlink" xfId="15849" builtinId="9" hidden="1"/>
    <cellStyle name="Followed Hyperlink" xfId="15857" builtinId="9" hidden="1"/>
    <cellStyle name="Followed Hyperlink" xfId="15865" builtinId="9" hidden="1"/>
    <cellStyle name="Followed Hyperlink" xfId="15879" builtinId="9" hidden="1"/>
    <cellStyle name="Followed Hyperlink" xfId="15885" builtinId="9" hidden="1"/>
    <cellStyle name="Followed Hyperlink" xfId="15888" builtinId="9" hidden="1"/>
    <cellStyle name="Followed Hyperlink" xfId="15892" builtinId="9" hidden="1"/>
    <cellStyle name="Followed Hyperlink" xfId="15896" builtinId="9" hidden="1"/>
    <cellStyle name="Followed Hyperlink" xfId="15900" builtinId="9" hidden="1"/>
    <cellStyle name="Followed Hyperlink" xfId="15904" builtinId="9" hidden="1"/>
    <cellStyle name="Followed Hyperlink" xfId="15908" builtinId="9" hidden="1"/>
    <cellStyle name="Followed Hyperlink" xfId="15916" builtinId="9" hidden="1"/>
    <cellStyle name="Followed Hyperlink" xfId="15924" builtinId="9" hidden="1"/>
    <cellStyle name="Followed Hyperlink" xfId="15968" builtinId="9" hidden="1"/>
    <cellStyle name="Followed Hyperlink" xfId="15952" builtinId="9" hidden="1"/>
    <cellStyle name="Followed Hyperlink" xfId="15936" builtinId="9" hidden="1"/>
    <cellStyle name="Followed Hyperlink" xfId="15934" builtinId="9" hidden="1"/>
    <cellStyle name="Followed Hyperlink" xfId="15941" builtinId="9" hidden="1"/>
    <cellStyle name="Followed Hyperlink" xfId="15949" builtinId="9" hidden="1"/>
    <cellStyle name="Followed Hyperlink" xfId="15957" builtinId="9" hidden="1"/>
    <cellStyle name="Followed Hyperlink" xfId="15965" builtinId="9" hidden="1"/>
    <cellStyle name="Followed Hyperlink" xfId="15975" builtinId="9" hidden="1"/>
    <cellStyle name="Followed Hyperlink" xfId="15983" builtinId="9" hidden="1"/>
    <cellStyle name="Followed Hyperlink" xfId="15991" builtinId="9" hidden="1"/>
    <cellStyle name="Followed Hyperlink" xfId="16005" builtinId="9" hidden="1"/>
    <cellStyle name="Followed Hyperlink" xfId="16011" builtinId="9" hidden="1"/>
    <cellStyle name="Followed Hyperlink" xfId="16014" builtinId="9" hidden="1"/>
    <cellStyle name="Followed Hyperlink" xfId="16018" builtinId="9" hidden="1"/>
    <cellStyle name="Followed Hyperlink" xfId="16022" builtinId="9" hidden="1"/>
    <cellStyle name="Followed Hyperlink" xfId="16026" builtinId="9" hidden="1"/>
    <cellStyle name="Followed Hyperlink" xfId="16030" builtinId="9" hidden="1"/>
    <cellStyle name="Followed Hyperlink" xfId="16034" builtinId="9" hidden="1"/>
    <cellStyle name="Followed Hyperlink" xfId="16042" builtinId="9" hidden="1"/>
    <cellStyle name="Followed Hyperlink" xfId="16050" builtinId="9" hidden="1"/>
    <cellStyle name="Followed Hyperlink" xfId="16094" builtinId="9" hidden="1"/>
    <cellStyle name="Followed Hyperlink" xfId="16078" builtinId="9" hidden="1"/>
    <cellStyle name="Followed Hyperlink" xfId="16062" builtinId="9" hidden="1"/>
    <cellStyle name="Followed Hyperlink" xfId="16060" builtinId="9" hidden="1"/>
    <cellStyle name="Followed Hyperlink" xfId="16067" builtinId="9" hidden="1"/>
    <cellStyle name="Followed Hyperlink" xfId="16075" builtinId="9" hidden="1"/>
    <cellStyle name="Followed Hyperlink" xfId="16083" builtinId="9" hidden="1"/>
    <cellStyle name="Followed Hyperlink" xfId="16091" builtinId="9" hidden="1"/>
    <cellStyle name="Followed Hyperlink" xfId="16101" builtinId="9" hidden="1"/>
    <cellStyle name="Followed Hyperlink" xfId="16109" builtinId="9" hidden="1"/>
    <cellStyle name="Followed Hyperlink" xfId="16117" builtinId="9" hidden="1"/>
    <cellStyle name="Followed Hyperlink" xfId="16131" builtinId="9" hidden="1"/>
    <cellStyle name="Followed Hyperlink" xfId="16137" builtinId="9" hidden="1"/>
    <cellStyle name="Followed Hyperlink" xfId="16140" builtinId="9" hidden="1"/>
    <cellStyle name="Followed Hyperlink" xfId="16144" builtinId="9" hidden="1"/>
    <cellStyle name="Followed Hyperlink" xfId="16148" builtinId="9" hidden="1"/>
    <cellStyle name="Followed Hyperlink" xfId="16152" builtinId="9" hidden="1"/>
    <cellStyle name="Followed Hyperlink" xfId="16156" builtinId="9" hidden="1"/>
    <cellStyle name="Followed Hyperlink" xfId="16160" builtinId="9" hidden="1"/>
    <cellStyle name="Followed Hyperlink" xfId="16168" builtinId="9" hidden="1"/>
    <cellStyle name="Followed Hyperlink" xfId="16176" builtinId="9" hidden="1"/>
    <cellStyle name="Followed Hyperlink" xfId="16220" builtinId="9" hidden="1"/>
    <cellStyle name="Followed Hyperlink" xfId="16204" builtinId="9" hidden="1"/>
    <cellStyle name="Followed Hyperlink" xfId="16188" builtinId="9" hidden="1"/>
    <cellStyle name="Followed Hyperlink" xfId="16186" builtinId="9" hidden="1"/>
    <cellStyle name="Followed Hyperlink" xfId="16193" builtinId="9" hidden="1"/>
    <cellStyle name="Followed Hyperlink" xfId="16201" builtinId="9" hidden="1"/>
    <cellStyle name="Followed Hyperlink" xfId="16209" builtinId="9" hidden="1"/>
    <cellStyle name="Followed Hyperlink" xfId="16217" builtinId="9" hidden="1"/>
    <cellStyle name="Followed Hyperlink" xfId="16227" builtinId="9" hidden="1"/>
    <cellStyle name="Followed Hyperlink" xfId="16235" builtinId="9" hidden="1"/>
    <cellStyle name="Followed Hyperlink" xfId="16243" builtinId="9" hidden="1"/>
    <cellStyle name="Followed Hyperlink" xfId="16257" builtinId="9" hidden="1"/>
    <cellStyle name="Followed Hyperlink" xfId="16263" builtinId="9" hidden="1"/>
    <cellStyle name="Followed Hyperlink" xfId="16266" builtinId="9" hidden="1"/>
    <cellStyle name="Followed Hyperlink" xfId="16270" builtinId="9" hidden="1"/>
    <cellStyle name="Followed Hyperlink" xfId="16274" builtinId="9" hidden="1"/>
    <cellStyle name="Followed Hyperlink" xfId="16278" builtinId="9" hidden="1"/>
    <cellStyle name="Followed Hyperlink" xfId="16282" builtinId="9" hidden="1"/>
    <cellStyle name="Followed Hyperlink" xfId="16286" builtinId="9" hidden="1"/>
    <cellStyle name="Followed Hyperlink" xfId="16294" builtinId="9" hidden="1"/>
    <cellStyle name="Followed Hyperlink" xfId="16302" builtinId="9" hidden="1"/>
    <cellStyle name="Followed Hyperlink" xfId="16346" builtinId="9" hidden="1"/>
    <cellStyle name="Followed Hyperlink" xfId="16330" builtinId="9" hidden="1"/>
    <cellStyle name="Followed Hyperlink" xfId="16314" builtinId="9" hidden="1"/>
    <cellStyle name="Followed Hyperlink" xfId="16312" builtinId="9" hidden="1"/>
    <cellStyle name="Followed Hyperlink" xfId="16319" builtinId="9" hidden="1"/>
    <cellStyle name="Followed Hyperlink" xfId="16327" builtinId="9" hidden="1"/>
    <cellStyle name="Followed Hyperlink" xfId="16335" builtinId="9" hidden="1"/>
    <cellStyle name="Followed Hyperlink" xfId="16343" builtinId="9" hidden="1"/>
    <cellStyle name="Followed Hyperlink" xfId="16353" builtinId="9" hidden="1"/>
    <cellStyle name="Followed Hyperlink" xfId="16361" builtinId="9" hidden="1"/>
    <cellStyle name="Followed Hyperlink" xfId="16369" builtinId="9" hidden="1"/>
    <cellStyle name="Followed Hyperlink" xfId="16383" builtinId="9" hidden="1"/>
    <cellStyle name="Followed Hyperlink" xfId="16389" builtinId="9" hidden="1"/>
    <cellStyle name="Followed Hyperlink" xfId="16392" builtinId="9" hidden="1"/>
    <cellStyle name="Followed Hyperlink" xfId="16396" builtinId="9" hidden="1"/>
    <cellStyle name="Followed Hyperlink" xfId="16400" builtinId="9" hidden="1"/>
    <cellStyle name="Followed Hyperlink" xfId="16404" builtinId="9" hidden="1"/>
    <cellStyle name="Followed Hyperlink" xfId="16408" builtinId="9" hidden="1"/>
    <cellStyle name="Followed Hyperlink" xfId="16412" builtinId="9" hidden="1"/>
    <cellStyle name="Followed Hyperlink" xfId="16420" builtinId="9" hidden="1"/>
    <cellStyle name="Followed Hyperlink" xfId="16428" builtinId="9" hidden="1"/>
    <cellStyle name="Followed Hyperlink" xfId="16472" builtinId="9" hidden="1"/>
    <cellStyle name="Followed Hyperlink" xfId="16456" builtinId="9" hidden="1"/>
    <cellStyle name="Followed Hyperlink" xfId="16440" builtinId="9" hidden="1"/>
    <cellStyle name="Followed Hyperlink" xfId="16438" builtinId="9" hidden="1"/>
    <cellStyle name="Followed Hyperlink" xfId="16445" builtinId="9" hidden="1"/>
    <cellStyle name="Followed Hyperlink" xfId="16453" builtinId="9" hidden="1"/>
    <cellStyle name="Followed Hyperlink" xfId="16461" builtinId="9" hidden="1"/>
    <cellStyle name="Followed Hyperlink" xfId="16469" builtinId="9" hidden="1"/>
    <cellStyle name="Followed Hyperlink" xfId="16479" builtinId="9" hidden="1"/>
    <cellStyle name="Followed Hyperlink" xfId="16487" builtinId="9" hidden="1"/>
    <cellStyle name="Followed Hyperlink" xfId="16495" builtinId="9" hidden="1"/>
    <cellStyle name="Followed Hyperlink" xfId="16509" builtinId="9" hidden="1"/>
    <cellStyle name="Followed Hyperlink" xfId="16515" builtinId="9" hidden="1"/>
    <cellStyle name="Followed Hyperlink" xfId="16518" builtinId="9" hidden="1"/>
    <cellStyle name="Followed Hyperlink" xfId="16522" builtinId="9" hidden="1"/>
    <cellStyle name="Followed Hyperlink" xfId="16526" builtinId="9" hidden="1"/>
    <cellStyle name="Followed Hyperlink" xfId="16530" builtinId="9" hidden="1"/>
    <cellStyle name="Followed Hyperlink" xfId="16534" builtinId="9" hidden="1"/>
    <cellStyle name="Followed Hyperlink" xfId="16538" builtinId="9" hidden="1"/>
    <cellStyle name="Followed Hyperlink" xfId="16546" builtinId="9" hidden="1"/>
    <cellStyle name="Followed Hyperlink" xfId="16554" builtinId="9" hidden="1"/>
    <cellStyle name="Followed Hyperlink" xfId="16598" builtinId="9" hidden="1"/>
    <cellStyle name="Followed Hyperlink" xfId="16582" builtinId="9" hidden="1"/>
    <cellStyle name="Followed Hyperlink" xfId="16566" builtinId="9" hidden="1"/>
    <cellStyle name="Followed Hyperlink" xfId="16564" builtinId="9" hidden="1"/>
    <cellStyle name="Followed Hyperlink" xfId="16571" builtinId="9" hidden="1"/>
    <cellStyle name="Followed Hyperlink" xfId="16579" builtinId="9" hidden="1"/>
    <cellStyle name="Followed Hyperlink" xfId="16587" builtinId="9" hidden="1"/>
    <cellStyle name="Followed Hyperlink" xfId="16595" builtinId="9" hidden="1"/>
    <cellStyle name="Followed Hyperlink" xfId="16605" builtinId="9" hidden="1"/>
    <cellStyle name="Followed Hyperlink" xfId="16613" builtinId="9" hidden="1"/>
    <cellStyle name="Followed Hyperlink" xfId="16621" builtinId="9" hidden="1"/>
    <cellStyle name="Followed Hyperlink" xfId="16635" builtinId="9" hidden="1"/>
    <cellStyle name="Followed Hyperlink" xfId="16641" builtinId="9" hidden="1"/>
    <cellStyle name="Followed Hyperlink" xfId="16644" builtinId="9" hidden="1"/>
    <cellStyle name="Followed Hyperlink" xfId="16648" builtinId="9" hidden="1"/>
    <cellStyle name="Followed Hyperlink" xfId="16652" builtinId="9" hidden="1"/>
    <cellStyle name="Followed Hyperlink" xfId="16656" builtinId="9" hidden="1"/>
    <cellStyle name="Followed Hyperlink" xfId="16660" builtinId="9" hidden="1"/>
    <cellStyle name="Followed Hyperlink" xfId="16664" builtinId="9" hidden="1"/>
    <cellStyle name="Followed Hyperlink" xfId="16672" builtinId="9" hidden="1"/>
    <cellStyle name="Followed Hyperlink" xfId="16680" builtinId="9" hidden="1"/>
    <cellStyle name="Followed Hyperlink" xfId="16724" builtinId="9" hidden="1"/>
    <cellStyle name="Followed Hyperlink" xfId="16708" builtinId="9" hidden="1"/>
    <cellStyle name="Followed Hyperlink" xfId="16692" builtinId="9" hidden="1"/>
    <cellStyle name="Followed Hyperlink" xfId="16690" builtinId="9" hidden="1"/>
    <cellStyle name="Followed Hyperlink" xfId="16697" builtinId="9" hidden="1"/>
    <cellStyle name="Followed Hyperlink" xfId="16705" builtinId="9" hidden="1"/>
    <cellStyle name="Followed Hyperlink" xfId="16713" builtinId="9" hidden="1"/>
    <cellStyle name="Followed Hyperlink" xfId="16721" builtinId="9" hidden="1"/>
    <cellStyle name="Followed Hyperlink" xfId="16731" builtinId="9" hidden="1"/>
    <cellStyle name="Followed Hyperlink" xfId="16739" builtinId="9" hidden="1"/>
    <cellStyle name="Followed Hyperlink" xfId="16747" builtinId="9" hidden="1"/>
    <cellStyle name="Followed Hyperlink" xfId="16761" builtinId="9" hidden="1"/>
    <cellStyle name="Followed Hyperlink" xfId="16767" builtinId="9" hidden="1"/>
    <cellStyle name="Followed Hyperlink" xfId="16770" builtinId="9" hidden="1"/>
    <cellStyle name="Followed Hyperlink" xfId="16774" builtinId="9" hidden="1"/>
    <cellStyle name="Followed Hyperlink" xfId="16778" builtinId="9" hidden="1"/>
    <cellStyle name="Followed Hyperlink" xfId="16782" builtinId="9" hidden="1"/>
    <cellStyle name="Followed Hyperlink" xfId="16786" builtinId="9" hidden="1"/>
    <cellStyle name="Followed Hyperlink" xfId="16790" builtinId="9" hidden="1"/>
    <cellStyle name="Followed Hyperlink" xfId="16798" builtinId="9" hidden="1"/>
    <cellStyle name="Followed Hyperlink" xfId="16806" builtinId="9" hidden="1"/>
    <cellStyle name="Followed Hyperlink" xfId="16850" builtinId="9" hidden="1"/>
    <cellStyle name="Followed Hyperlink" xfId="16834" builtinId="9" hidden="1"/>
    <cellStyle name="Followed Hyperlink" xfId="16818" builtinId="9" hidden="1"/>
    <cellStyle name="Followed Hyperlink" xfId="16816" builtinId="9" hidden="1"/>
    <cellStyle name="Followed Hyperlink" xfId="16823" builtinId="9" hidden="1"/>
    <cellStyle name="Followed Hyperlink" xfId="16831" builtinId="9" hidden="1"/>
    <cellStyle name="Followed Hyperlink" xfId="16839" builtinId="9" hidden="1"/>
    <cellStyle name="Followed Hyperlink" xfId="16847" builtinId="9" hidden="1"/>
    <cellStyle name="Followed Hyperlink" xfId="16857" builtinId="9" hidden="1"/>
    <cellStyle name="Followed Hyperlink" xfId="16865" builtinId="9" hidden="1"/>
    <cellStyle name="Followed Hyperlink" xfId="16873" builtinId="9" hidden="1"/>
    <cellStyle name="Followed Hyperlink" xfId="16887" builtinId="9" hidden="1"/>
    <cellStyle name="Followed Hyperlink" xfId="16893" builtinId="9" hidden="1"/>
    <cellStyle name="Followed Hyperlink" xfId="16896" builtinId="9" hidden="1"/>
    <cellStyle name="Followed Hyperlink" xfId="16900" builtinId="9" hidden="1"/>
    <cellStyle name="Followed Hyperlink" xfId="16904" builtinId="9" hidden="1"/>
    <cellStyle name="Followed Hyperlink" xfId="16908" builtinId="9" hidden="1"/>
    <cellStyle name="Followed Hyperlink" xfId="16912" builtinId="9" hidden="1"/>
    <cellStyle name="Followed Hyperlink" xfId="16916" builtinId="9" hidden="1"/>
    <cellStyle name="Followed Hyperlink" xfId="16924" builtinId="9" hidden="1"/>
    <cellStyle name="Followed Hyperlink" xfId="16932" builtinId="9" hidden="1"/>
    <cellStyle name="Followed Hyperlink" xfId="16976" builtinId="9" hidden="1"/>
    <cellStyle name="Followed Hyperlink" xfId="16960" builtinId="9" hidden="1"/>
    <cellStyle name="Followed Hyperlink" xfId="16944" builtinId="9" hidden="1"/>
    <cellStyle name="Followed Hyperlink" xfId="16942" builtinId="9" hidden="1"/>
    <cellStyle name="Followed Hyperlink" xfId="16949" builtinId="9" hidden="1"/>
    <cellStyle name="Followed Hyperlink" xfId="16957" builtinId="9" hidden="1"/>
    <cellStyle name="Followed Hyperlink" xfId="16965" builtinId="9" hidden="1"/>
    <cellStyle name="Followed Hyperlink" xfId="16973" builtinId="9" hidden="1"/>
    <cellStyle name="Followed Hyperlink" xfId="16983" builtinId="9" hidden="1"/>
    <cellStyle name="Followed Hyperlink" xfId="16991" builtinId="9" hidden="1"/>
    <cellStyle name="Followed Hyperlink" xfId="16999" builtinId="9" hidden="1"/>
    <cellStyle name="Followed Hyperlink" xfId="17013" builtinId="9" hidden="1"/>
    <cellStyle name="Followed Hyperlink" xfId="17019" builtinId="9" hidden="1"/>
    <cellStyle name="Followed Hyperlink" xfId="17022" builtinId="9" hidden="1"/>
    <cellStyle name="Followed Hyperlink" xfId="17026" builtinId="9" hidden="1"/>
    <cellStyle name="Followed Hyperlink" xfId="17030" builtinId="9" hidden="1"/>
    <cellStyle name="Followed Hyperlink" xfId="17034" builtinId="9" hidden="1"/>
    <cellStyle name="Followed Hyperlink" xfId="17038" builtinId="9" hidden="1"/>
    <cellStyle name="Followed Hyperlink" xfId="17042" builtinId="9" hidden="1"/>
    <cellStyle name="Followed Hyperlink" xfId="17050" builtinId="9" hidden="1"/>
    <cellStyle name="Followed Hyperlink" xfId="17058" builtinId="9" hidden="1"/>
    <cellStyle name="Followed Hyperlink" xfId="17102" builtinId="9" hidden="1"/>
    <cellStyle name="Followed Hyperlink" xfId="17086" builtinId="9" hidden="1"/>
    <cellStyle name="Followed Hyperlink" xfId="17070" builtinId="9" hidden="1"/>
    <cellStyle name="Followed Hyperlink" xfId="17068" builtinId="9" hidden="1"/>
    <cellStyle name="Followed Hyperlink" xfId="17075" builtinId="9" hidden="1"/>
    <cellStyle name="Followed Hyperlink" xfId="17083" builtinId="9" hidden="1"/>
    <cellStyle name="Followed Hyperlink" xfId="17091" builtinId="9" hidden="1"/>
    <cellStyle name="Followed Hyperlink" xfId="17099" builtinId="9" hidden="1"/>
    <cellStyle name="Followed Hyperlink" xfId="17109" builtinId="9" hidden="1"/>
    <cellStyle name="Followed Hyperlink" xfId="17117" builtinId="9" hidden="1"/>
    <cellStyle name="Followed Hyperlink" xfId="17125" builtinId="9" hidden="1"/>
    <cellStyle name="Followed Hyperlink" xfId="17139" builtinId="9" hidden="1"/>
    <cellStyle name="Followed Hyperlink" xfId="17145" builtinId="9" hidden="1"/>
    <cellStyle name="Followed Hyperlink" xfId="17148" builtinId="9" hidden="1"/>
    <cellStyle name="Followed Hyperlink" xfId="17152" builtinId="9" hidden="1"/>
    <cellStyle name="Followed Hyperlink" xfId="17156" builtinId="9" hidden="1"/>
    <cellStyle name="Followed Hyperlink" xfId="17160" builtinId="9" hidden="1"/>
    <cellStyle name="Followed Hyperlink" xfId="17164" builtinId="9" hidden="1"/>
    <cellStyle name="Followed Hyperlink" xfId="17168" builtinId="9" hidden="1"/>
    <cellStyle name="Followed Hyperlink" xfId="17176" builtinId="9" hidden="1"/>
    <cellStyle name="Followed Hyperlink" xfId="17184" builtinId="9" hidden="1"/>
    <cellStyle name="Followed Hyperlink" xfId="17228" builtinId="9" hidden="1"/>
    <cellStyle name="Followed Hyperlink" xfId="17212" builtinId="9" hidden="1"/>
    <cellStyle name="Followed Hyperlink" xfId="17196" builtinId="9" hidden="1"/>
    <cellStyle name="Followed Hyperlink" xfId="17194" builtinId="9" hidden="1"/>
    <cellStyle name="Followed Hyperlink" xfId="17201" builtinId="9" hidden="1"/>
    <cellStyle name="Followed Hyperlink" xfId="17209" builtinId="9" hidden="1"/>
    <cellStyle name="Followed Hyperlink" xfId="17217" builtinId="9" hidden="1"/>
    <cellStyle name="Followed Hyperlink" xfId="17225" builtinId="9" hidden="1"/>
    <cellStyle name="Followed Hyperlink" xfId="17235" builtinId="9" hidden="1"/>
    <cellStyle name="Followed Hyperlink" xfId="17243" builtinId="9" hidden="1"/>
    <cellStyle name="Followed Hyperlink" xfId="17251" builtinId="9" hidden="1"/>
    <cellStyle name="Followed Hyperlink" xfId="17265" builtinId="9" hidden="1"/>
    <cellStyle name="Followed Hyperlink" xfId="17271" builtinId="9" hidden="1"/>
    <cellStyle name="Followed Hyperlink" xfId="17274" builtinId="9" hidden="1"/>
    <cellStyle name="Followed Hyperlink" xfId="17278" builtinId="9" hidden="1"/>
    <cellStyle name="Followed Hyperlink" xfId="17282" builtinId="9" hidden="1"/>
    <cellStyle name="Followed Hyperlink" xfId="17286" builtinId="9" hidden="1"/>
    <cellStyle name="Followed Hyperlink" xfId="17290" builtinId="9" hidden="1"/>
    <cellStyle name="Followed Hyperlink" xfId="17294" builtinId="9" hidden="1"/>
    <cellStyle name="Followed Hyperlink" xfId="17302" builtinId="9" hidden="1"/>
    <cellStyle name="Followed Hyperlink" xfId="17310" builtinId="9" hidden="1"/>
    <cellStyle name="Followed Hyperlink" xfId="17354" builtinId="9" hidden="1"/>
    <cellStyle name="Followed Hyperlink" xfId="17338" builtinId="9" hidden="1"/>
    <cellStyle name="Followed Hyperlink" xfId="17322" builtinId="9" hidden="1"/>
    <cellStyle name="Followed Hyperlink" xfId="17320" builtinId="9" hidden="1"/>
    <cellStyle name="Followed Hyperlink" xfId="17327" builtinId="9" hidden="1"/>
    <cellStyle name="Followed Hyperlink" xfId="17335" builtinId="9" hidden="1"/>
    <cellStyle name="Followed Hyperlink" xfId="17343" builtinId="9" hidden="1"/>
    <cellStyle name="Followed Hyperlink" xfId="17351" builtinId="9" hidden="1"/>
    <cellStyle name="Followed Hyperlink" xfId="17361" builtinId="9" hidden="1"/>
    <cellStyle name="Followed Hyperlink" xfId="17369" builtinId="9" hidden="1"/>
    <cellStyle name="Followed Hyperlink" xfId="17377" builtinId="9" hidden="1"/>
    <cellStyle name="Followed Hyperlink" xfId="17391" builtinId="9" hidden="1"/>
    <cellStyle name="Followed Hyperlink" xfId="17397" builtinId="9" hidden="1"/>
    <cellStyle name="Followed Hyperlink" xfId="17400" builtinId="9" hidden="1"/>
    <cellStyle name="Followed Hyperlink" xfId="17404" builtinId="9" hidden="1"/>
    <cellStyle name="Followed Hyperlink" xfId="17408" builtinId="9" hidden="1"/>
    <cellStyle name="Followed Hyperlink" xfId="17412" builtinId="9" hidden="1"/>
    <cellStyle name="Followed Hyperlink" xfId="17416" builtinId="9" hidden="1"/>
    <cellStyle name="Followed Hyperlink" xfId="17420" builtinId="9" hidden="1"/>
    <cellStyle name="Followed Hyperlink" xfId="17428" builtinId="9" hidden="1"/>
    <cellStyle name="Followed Hyperlink" xfId="17436" builtinId="9" hidden="1"/>
    <cellStyle name="Followed Hyperlink" xfId="17480" builtinId="9" hidden="1"/>
    <cellStyle name="Followed Hyperlink" xfId="17464" builtinId="9" hidden="1"/>
    <cellStyle name="Followed Hyperlink" xfId="17448" builtinId="9" hidden="1"/>
    <cellStyle name="Followed Hyperlink" xfId="17446" builtinId="9" hidden="1"/>
    <cellStyle name="Followed Hyperlink" xfId="17453" builtinId="9" hidden="1"/>
    <cellStyle name="Followed Hyperlink" xfId="17461" builtinId="9" hidden="1"/>
    <cellStyle name="Followed Hyperlink" xfId="17469" builtinId="9" hidden="1"/>
    <cellStyle name="Followed Hyperlink" xfId="17477" builtinId="9" hidden="1"/>
    <cellStyle name="Followed Hyperlink" xfId="17487" builtinId="9" hidden="1"/>
    <cellStyle name="Followed Hyperlink" xfId="17495" builtinId="9" hidden="1"/>
    <cellStyle name="Followed Hyperlink" xfId="17503" builtinId="9" hidden="1"/>
    <cellStyle name="Followed Hyperlink" xfId="17517" builtinId="9" hidden="1"/>
    <cellStyle name="Followed Hyperlink" xfId="17523" builtinId="9" hidden="1"/>
    <cellStyle name="Followed Hyperlink" xfId="17526" builtinId="9" hidden="1"/>
    <cellStyle name="Followed Hyperlink" xfId="17530" builtinId="9" hidden="1"/>
    <cellStyle name="Followed Hyperlink" xfId="17534" builtinId="9" hidden="1"/>
    <cellStyle name="Followed Hyperlink" xfId="17538" builtinId="9" hidden="1"/>
    <cellStyle name="Followed Hyperlink" xfId="17542" builtinId="9" hidden="1"/>
    <cellStyle name="Followed Hyperlink" xfId="17546" builtinId="9" hidden="1"/>
    <cellStyle name="Followed Hyperlink" xfId="17554" builtinId="9" hidden="1"/>
    <cellStyle name="Followed Hyperlink" xfId="17562" builtinId="9" hidden="1"/>
    <cellStyle name="Followed Hyperlink" xfId="17606" builtinId="9" hidden="1"/>
    <cellStyle name="Followed Hyperlink" xfId="17590" builtinId="9" hidden="1"/>
    <cellStyle name="Followed Hyperlink" xfId="17574" builtinId="9" hidden="1"/>
    <cellStyle name="Followed Hyperlink" xfId="17572" builtinId="9" hidden="1"/>
    <cellStyle name="Followed Hyperlink" xfId="17579" builtinId="9" hidden="1"/>
    <cellStyle name="Followed Hyperlink" xfId="17587" builtinId="9" hidden="1"/>
    <cellStyle name="Followed Hyperlink" xfId="17595" builtinId="9" hidden="1"/>
    <cellStyle name="Followed Hyperlink" xfId="17603" builtinId="9" hidden="1"/>
    <cellStyle name="Followed Hyperlink" xfId="17613" builtinId="9" hidden="1"/>
    <cellStyle name="Followed Hyperlink" xfId="17621" builtinId="9" hidden="1"/>
    <cellStyle name="Followed Hyperlink" xfId="17629" builtinId="9" hidden="1"/>
    <cellStyle name="Followed Hyperlink" xfId="17643" builtinId="9" hidden="1"/>
    <cellStyle name="Followed Hyperlink" xfId="17649" builtinId="9" hidden="1"/>
    <cellStyle name="Followed Hyperlink" xfId="17652" builtinId="9" hidden="1"/>
    <cellStyle name="Followed Hyperlink" xfId="17656" builtinId="9" hidden="1"/>
    <cellStyle name="Followed Hyperlink" xfId="17660" builtinId="9" hidden="1"/>
    <cellStyle name="Followed Hyperlink" xfId="17664" builtinId="9" hidden="1"/>
    <cellStyle name="Followed Hyperlink" xfId="17668" builtinId="9" hidden="1"/>
    <cellStyle name="Followed Hyperlink" xfId="17672" builtinId="9" hidden="1"/>
    <cellStyle name="Followed Hyperlink" xfId="17680" builtinId="9" hidden="1"/>
    <cellStyle name="Followed Hyperlink" xfId="17688" builtinId="9" hidden="1"/>
    <cellStyle name="Followed Hyperlink" xfId="17732" builtinId="9" hidden="1"/>
    <cellStyle name="Followed Hyperlink" xfId="17716" builtinId="9" hidden="1"/>
    <cellStyle name="Followed Hyperlink" xfId="17700" builtinId="9" hidden="1"/>
    <cellStyle name="Followed Hyperlink" xfId="17698" builtinId="9" hidden="1"/>
    <cellStyle name="Followed Hyperlink" xfId="17705" builtinId="9" hidden="1"/>
    <cellStyle name="Followed Hyperlink" xfId="17713" builtinId="9" hidden="1"/>
    <cellStyle name="Followed Hyperlink" xfId="17721" builtinId="9" hidden="1"/>
    <cellStyle name="Followed Hyperlink" xfId="17729" builtinId="9" hidden="1"/>
    <cellStyle name="Followed Hyperlink" xfId="17739" builtinId="9" hidden="1"/>
    <cellStyle name="Followed Hyperlink" xfId="17747" builtinId="9" hidden="1"/>
    <cellStyle name="Followed Hyperlink" xfId="17755" builtinId="9" hidden="1"/>
    <cellStyle name="Followed Hyperlink" xfId="17769" builtinId="9" hidden="1"/>
    <cellStyle name="Followed Hyperlink" xfId="17775" builtinId="9" hidden="1"/>
    <cellStyle name="Followed Hyperlink" xfId="17778" builtinId="9" hidden="1"/>
    <cellStyle name="Followed Hyperlink" xfId="17782" builtinId="9" hidden="1"/>
    <cellStyle name="Followed Hyperlink" xfId="17786" builtinId="9" hidden="1"/>
    <cellStyle name="Followed Hyperlink" xfId="17790" builtinId="9" hidden="1"/>
    <cellStyle name="Followed Hyperlink" xfId="17794" builtinId="9" hidden="1"/>
    <cellStyle name="Followed Hyperlink" xfId="17798" builtinId="9" hidden="1"/>
    <cellStyle name="Followed Hyperlink" xfId="17806" builtinId="9" hidden="1"/>
    <cellStyle name="Followed Hyperlink" xfId="17814" builtinId="9" hidden="1"/>
    <cellStyle name="Followed Hyperlink" xfId="17858" builtinId="9" hidden="1"/>
    <cellStyle name="Followed Hyperlink" xfId="17842" builtinId="9" hidden="1"/>
    <cellStyle name="Followed Hyperlink" xfId="17826" builtinId="9" hidden="1"/>
    <cellStyle name="Followed Hyperlink" xfId="17824" builtinId="9" hidden="1"/>
    <cellStyle name="Followed Hyperlink" xfId="17831" builtinId="9" hidden="1"/>
    <cellStyle name="Followed Hyperlink" xfId="17839" builtinId="9" hidden="1"/>
    <cellStyle name="Followed Hyperlink" xfId="17847" builtinId="9" hidden="1"/>
    <cellStyle name="Followed Hyperlink" xfId="17855" builtinId="9" hidden="1"/>
    <cellStyle name="Followed Hyperlink" xfId="17865" builtinId="9" hidden="1"/>
    <cellStyle name="Followed Hyperlink" xfId="17873" builtinId="9" hidden="1"/>
    <cellStyle name="Followed Hyperlink" xfId="17881" builtinId="9" hidden="1"/>
    <cellStyle name="Followed Hyperlink" xfId="17895" builtinId="9" hidden="1"/>
    <cellStyle name="Followed Hyperlink" xfId="17901" builtinId="9" hidden="1"/>
    <cellStyle name="Followed Hyperlink" xfId="17904" builtinId="9" hidden="1"/>
    <cellStyle name="Followed Hyperlink" xfId="17908" builtinId="9" hidden="1"/>
    <cellStyle name="Followed Hyperlink" xfId="17912" builtinId="9" hidden="1"/>
    <cellStyle name="Followed Hyperlink" xfId="17916" builtinId="9" hidden="1"/>
    <cellStyle name="Followed Hyperlink" xfId="17920" builtinId="9" hidden="1"/>
    <cellStyle name="Followed Hyperlink" xfId="17924" builtinId="9" hidden="1"/>
    <cellStyle name="Followed Hyperlink" xfId="17932" builtinId="9" hidden="1"/>
    <cellStyle name="Followed Hyperlink" xfId="17940" builtinId="9" hidden="1"/>
    <cellStyle name="Followed Hyperlink" xfId="17984" builtinId="9" hidden="1"/>
    <cellStyle name="Followed Hyperlink" xfId="17968" builtinId="9" hidden="1"/>
    <cellStyle name="Followed Hyperlink" xfId="17952" builtinId="9" hidden="1"/>
    <cellStyle name="Followed Hyperlink" xfId="17950" builtinId="9" hidden="1"/>
    <cellStyle name="Followed Hyperlink" xfId="17957" builtinId="9" hidden="1"/>
    <cellStyle name="Followed Hyperlink" xfId="17965" builtinId="9" hidden="1"/>
    <cellStyle name="Followed Hyperlink" xfId="17973" builtinId="9" hidden="1"/>
    <cellStyle name="Followed Hyperlink" xfId="17981" builtinId="9" hidden="1"/>
    <cellStyle name="Followed Hyperlink" xfId="17991" builtinId="9" hidden="1"/>
    <cellStyle name="Followed Hyperlink" xfId="17999" builtinId="9" hidden="1"/>
    <cellStyle name="Followed Hyperlink" xfId="18007" builtinId="9" hidden="1"/>
    <cellStyle name="Followed Hyperlink" xfId="18021" builtinId="9" hidden="1"/>
    <cellStyle name="Followed Hyperlink" xfId="18027" builtinId="9" hidden="1"/>
    <cellStyle name="Followed Hyperlink" xfId="18030" builtinId="9" hidden="1"/>
    <cellStyle name="Followed Hyperlink" xfId="18034" builtinId="9" hidden="1"/>
    <cellStyle name="Followed Hyperlink" xfId="18038" builtinId="9" hidden="1"/>
    <cellStyle name="Followed Hyperlink" xfId="18042" builtinId="9" hidden="1"/>
    <cellStyle name="Followed Hyperlink" xfId="18046" builtinId="9" hidden="1"/>
    <cellStyle name="Followed Hyperlink" xfId="18050" builtinId="9" hidden="1"/>
    <cellStyle name="Followed Hyperlink" xfId="18058" builtinId="9" hidden="1"/>
    <cellStyle name="Followed Hyperlink" xfId="18066" builtinId="9" hidden="1"/>
    <cellStyle name="Followed Hyperlink" xfId="18110" builtinId="9" hidden="1"/>
    <cellStyle name="Followed Hyperlink" xfId="18094" builtinId="9" hidden="1"/>
    <cellStyle name="Followed Hyperlink" xfId="18078" builtinId="9" hidden="1"/>
    <cellStyle name="Followed Hyperlink" xfId="18076" builtinId="9" hidden="1"/>
    <cellStyle name="Followed Hyperlink" xfId="18083" builtinId="9" hidden="1"/>
    <cellStyle name="Followed Hyperlink" xfId="18091" builtinId="9" hidden="1"/>
    <cellStyle name="Followed Hyperlink" xfId="18099" builtinId="9" hidden="1"/>
    <cellStyle name="Followed Hyperlink" xfId="18107" builtinId="9" hidden="1"/>
    <cellStyle name="Followed Hyperlink" xfId="18117" builtinId="9" hidden="1"/>
    <cellStyle name="Followed Hyperlink" xfId="18125" builtinId="9" hidden="1"/>
    <cellStyle name="Followed Hyperlink" xfId="18133" builtinId="9" hidden="1"/>
    <cellStyle name="Followed Hyperlink" xfId="18147" builtinId="9" hidden="1"/>
    <cellStyle name="Followed Hyperlink" xfId="18153" builtinId="9" hidden="1"/>
    <cellStyle name="Followed Hyperlink" xfId="18156" builtinId="9" hidden="1"/>
    <cellStyle name="Followed Hyperlink" xfId="18160" builtinId="9" hidden="1"/>
    <cellStyle name="Followed Hyperlink" xfId="18164" builtinId="9" hidden="1"/>
    <cellStyle name="Followed Hyperlink" xfId="18168" builtinId="9" hidden="1"/>
    <cellStyle name="Followed Hyperlink" xfId="18172" builtinId="9" hidden="1"/>
    <cellStyle name="Followed Hyperlink" xfId="18176" builtinId="9" hidden="1"/>
    <cellStyle name="Followed Hyperlink" xfId="18184" builtinId="9" hidden="1"/>
    <cellStyle name="Followed Hyperlink" xfId="18192" builtinId="9" hidden="1"/>
    <cellStyle name="Followed Hyperlink" xfId="18236" builtinId="9" hidden="1"/>
    <cellStyle name="Followed Hyperlink" xfId="18220" builtinId="9" hidden="1"/>
    <cellStyle name="Followed Hyperlink" xfId="18204" builtinId="9" hidden="1"/>
    <cellStyle name="Followed Hyperlink" xfId="18202" builtinId="9" hidden="1"/>
    <cellStyle name="Followed Hyperlink" xfId="18209" builtinId="9" hidden="1"/>
    <cellStyle name="Followed Hyperlink" xfId="18217" builtinId="9" hidden="1"/>
    <cellStyle name="Followed Hyperlink" xfId="18225" builtinId="9" hidden="1"/>
    <cellStyle name="Followed Hyperlink" xfId="18233" builtinId="9" hidden="1"/>
    <cellStyle name="Followed Hyperlink" xfId="18243" builtinId="9" hidden="1"/>
    <cellStyle name="Followed Hyperlink" xfId="18251" builtinId="9" hidden="1"/>
    <cellStyle name="Followed Hyperlink" xfId="18259" builtinId="9" hidden="1"/>
    <cellStyle name="Followed Hyperlink" xfId="18273" builtinId="9" hidden="1"/>
    <cellStyle name="Followed Hyperlink" xfId="18279" builtinId="9" hidden="1"/>
    <cellStyle name="Followed Hyperlink" xfId="18282" builtinId="9" hidden="1"/>
    <cellStyle name="Followed Hyperlink" xfId="18286" builtinId="9" hidden="1"/>
    <cellStyle name="Followed Hyperlink" xfId="18290" builtinId="9" hidden="1"/>
    <cellStyle name="Followed Hyperlink" xfId="18294" builtinId="9" hidden="1"/>
    <cellStyle name="Followed Hyperlink" xfId="18298" builtinId="9" hidden="1"/>
    <cellStyle name="Followed Hyperlink" xfId="18302" builtinId="9" hidden="1"/>
    <cellStyle name="Followed Hyperlink" xfId="18310" builtinId="9" hidden="1"/>
    <cellStyle name="Followed Hyperlink" xfId="18318" builtinId="9" hidden="1"/>
    <cellStyle name="Followed Hyperlink" xfId="18362" builtinId="9" hidden="1"/>
    <cellStyle name="Followed Hyperlink" xfId="18346" builtinId="9" hidden="1"/>
    <cellStyle name="Followed Hyperlink" xfId="18330" builtinId="9" hidden="1"/>
    <cellStyle name="Followed Hyperlink" xfId="18328" builtinId="9" hidden="1"/>
    <cellStyle name="Followed Hyperlink" xfId="18335" builtinId="9" hidden="1"/>
    <cellStyle name="Followed Hyperlink" xfId="18343" builtinId="9" hidden="1"/>
    <cellStyle name="Followed Hyperlink" xfId="18351" builtinId="9" hidden="1"/>
    <cellStyle name="Followed Hyperlink" xfId="18359" builtinId="9" hidden="1"/>
    <cellStyle name="Followed Hyperlink" xfId="18369" builtinId="9" hidden="1"/>
    <cellStyle name="Followed Hyperlink" xfId="18377" builtinId="9" hidden="1"/>
    <cellStyle name="Followed Hyperlink" xfId="18385" builtinId="9" hidden="1"/>
    <cellStyle name="Followed Hyperlink" xfId="18399" builtinId="9" hidden="1"/>
    <cellStyle name="Followed Hyperlink" xfId="18405" builtinId="9" hidden="1"/>
    <cellStyle name="Followed Hyperlink" xfId="18408" builtinId="9" hidden="1"/>
    <cellStyle name="Followed Hyperlink" xfId="18412" builtinId="9" hidden="1"/>
    <cellStyle name="Followed Hyperlink" xfId="18416" builtinId="9" hidden="1"/>
    <cellStyle name="Followed Hyperlink" xfId="18420" builtinId="9" hidden="1"/>
    <cellStyle name="Followed Hyperlink" xfId="18424" builtinId="9" hidden="1"/>
    <cellStyle name="Followed Hyperlink" xfId="18428" builtinId="9" hidden="1"/>
    <cellStyle name="Followed Hyperlink" xfId="18436" builtinId="9" hidden="1"/>
    <cellStyle name="Followed Hyperlink" xfId="18444" builtinId="9" hidden="1"/>
    <cellStyle name="Followed Hyperlink" xfId="18488" builtinId="9" hidden="1"/>
    <cellStyle name="Followed Hyperlink" xfId="18472" builtinId="9" hidden="1"/>
    <cellStyle name="Followed Hyperlink" xfId="18456" builtinId="9" hidden="1"/>
    <cellStyle name="Followed Hyperlink" xfId="18454" builtinId="9" hidden="1"/>
    <cellStyle name="Followed Hyperlink" xfId="18461" builtinId="9" hidden="1"/>
    <cellStyle name="Followed Hyperlink" xfId="18469" builtinId="9" hidden="1"/>
    <cellStyle name="Followed Hyperlink" xfId="18477" builtinId="9" hidden="1"/>
    <cellStyle name="Followed Hyperlink" xfId="18485" builtinId="9" hidden="1"/>
    <cellStyle name="Followed Hyperlink" xfId="18495" builtinId="9" hidden="1"/>
    <cellStyle name="Followed Hyperlink" xfId="18503" builtinId="9" hidden="1"/>
    <cellStyle name="Followed Hyperlink" xfId="18511" builtinId="9" hidden="1"/>
    <cellStyle name="Followed Hyperlink" xfId="18525" builtinId="9" hidden="1"/>
    <cellStyle name="Followed Hyperlink" xfId="18531" builtinId="9" hidden="1"/>
    <cellStyle name="Followed Hyperlink" xfId="18534" builtinId="9" hidden="1"/>
    <cellStyle name="Followed Hyperlink" xfId="18538" builtinId="9" hidden="1"/>
    <cellStyle name="Followed Hyperlink" xfId="18542" builtinId="9" hidden="1"/>
    <cellStyle name="Followed Hyperlink" xfId="18546" builtinId="9" hidden="1"/>
    <cellStyle name="Followed Hyperlink" xfId="18550" builtinId="9" hidden="1"/>
    <cellStyle name="Followed Hyperlink" xfId="18554" builtinId="9" hidden="1"/>
    <cellStyle name="Followed Hyperlink" xfId="18562" builtinId="9" hidden="1"/>
    <cellStyle name="Followed Hyperlink" xfId="18570" builtinId="9" hidden="1"/>
    <cellStyle name="Followed Hyperlink" xfId="18614" builtinId="9" hidden="1"/>
    <cellStyle name="Followed Hyperlink" xfId="18598" builtinId="9" hidden="1"/>
    <cellStyle name="Followed Hyperlink" xfId="18582" builtinId="9" hidden="1"/>
    <cellStyle name="Followed Hyperlink" xfId="18580" builtinId="9" hidden="1"/>
    <cellStyle name="Followed Hyperlink" xfId="18587" builtinId="9" hidden="1"/>
    <cellStyle name="Followed Hyperlink" xfId="18595" builtinId="9" hidden="1"/>
    <cellStyle name="Followed Hyperlink" xfId="18603" builtinId="9" hidden="1"/>
    <cellStyle name="Followed Hyperlink" xfId="18611" builtinId="9" hidden="1"/>
    <cellStyle name="Followed Hyperlink" xfId="18621" builtinId="9" hidden="1"/>
    <cellStyle name="Followed Hyperlink" xfId="18629" builtinId="9" hidden="1"/>
    <cellStyle name="Followed Hyperlink" xfId="18637" builtinId="9" hidden="1"/>
    <cellStyle name="Followed Hyperlink" xfId="18651" builtinId="9" hidden="1"/>
    <cellStyle name="Followed Hyperlink" xfId="18657" builtinId="9" hidden="1"/>
    <cellStyle name="Followed Hyperlink" xfId="18660" builtinId="9" hidden="1"/>
    <cellStyle name="Followed Hyperlink" xfId="18664" builtinId="9" hidden="1"/>
    <cellStyle name="Followed Hyperlink" xfId="18668" builtinId="9" hidden="1"/>
    <cellStyle name="Followed Hyperlink" xfId="18672" builtinId="9" hidden="1"/>
    <cellStyle name="Followed Hyperlink" xfId="18676" builtinId="9" hidden="1"/>
    <cellStyle name="Followed Hyperlink" xfId="18680" builtinId="9" hidden="1"/>
    <cellStyle name="Followed Hyperlink" xfId="18688" builtinId="9" hidden="1"/>
    <cellStyle name="Followed Hyperlink" xfId="18696" builtinId="9" hidden="1"/>
    <cellStyle name="Followed Hyperlink" xfId="18740" builtinId="9" hidden="1"/>
    <cellStyle name="Followed Hyperlink" xfId="18724" builtinId="9" hidden="1"/>
    <cellStyle name="Followed Hyperlink" xfId="18708" builtinId="9" hidden="1"/>
    <cellStyle name="Followed Hyperlink" xfId="18706" builtinId="9" hidden="1"/>
    <cellStyle name="Followed Hyperlink" xfId="18713" builtinId="9" hidden="1"/>
    <cellStyle name="Followed Hyperlink" xfId="18721" builtinId="9" hidden="1"/>
    <cellStyle name="Followed Hyperlink" xfId="18729" builtinId="9" hidden="1"/>
    <cellStyle name="Followed Hyperlink" xfId="18737" builtinId="9" hidden="1"/>
    <cellStyle name="Followed Hyperlink" xfId="18747" builtinId="9" hidden="1"/>
    <cellStyle name="Followed Hyperlink" xfId="18755" builtinId="9" hidden="1"/>
    <cellStyle name="Followed Hyperlink" xfId="18763" builtinId="9" hidden="1"/>
    <cellStyle name="Followed Hyperlink" xfId="18777" builtinId="9" hidden="1"/>
    <cellStyle name="Followed Hyperlink" xfId="18783" builtinId="9" hidden="1"/>
    <cellStyle name="Followed Hyperlink" xfId="18786" builtinId="9" hidden="1"/>
    <cellStyle name="Followed Hyperlink" xfId="18790" builtinId="9" hidden="1"/>
    <cellStyle name="Followed Hyperlink" xfId="18794" builtinId="9" hidden="1"/>
    <cellStyle name="Followed Hyperlink" xfId="18798" builtinId="9" hidden="1"/>
    <cellStyle name="Followed Hyperlink" xfId="18802" builtinId="9" hidden="1"/>
    <cellStyle name="Followed Hyperlink" xfId="18806" builtinId="9" hidden="1"/>
    <cellStyle name="Followed Hyperlink" xfId="18814" builtinId="9" hidden="1"/>
    <cellStyle name="Followed Hyperlink" xfId="18822" builtinId="9" hidden="1"/>
    <cellStyle name="Followed Hyperlink" xfId="18866" builtinId="9" hidden="1"/>
    <cellStyle name="Followed Hyperlink" xfId="18850" builtinId="9" hidden="1"/>
    <cellStyle name="Followed Hyperlink" xfId="18834" builtinId="9" hidden="1"/>
    <cellStyle name="Followed Hyperlink" xfId="18832" builtinId="9" hidden="1"/>
    <cellStyle name="Followed Hyperlink" xfId="18839" builtinId="9" hidden="1"/>
    <cellStyle name="Followed Hyperlink" xfId="18847" builtinId="9" hidden="1"/>
    <cellStyle name="Followed Hyperlink" xfId="18855" builtinId="9" hidden="1"/>
    <cellStyle name="Followed Hyperlink" xfId="18863" builtinId="9" hidden="1"/>
    <cellStyle name="Followed Hyperlink" xfId="18873" builtinId="9" hidden="1"/>
    <cellStyle name="Followed Hyperlink" xfId="18881" builtinId="9" hidden="1"/>
    <cellStyle name="Followed Hyperlink" xfId="18889" builtinId="9" hidden="1"/>
    <cellStyle name="Followed Hyperlink" xfId="18903" builtinId="9" hidden="1"/>
    <cellStyle name="Followed Hyperlink" xfId="18909" builtinId="9" hidden="1"/>
    <cellStyle name="Followed Hyperlink" xfId="18912" builtinId="9" hidden="1"/>
    <cellStyle name="Followed Hyperlink" xfId="18916" builtinId="9" hidden="1"/>
    <cellStyle name="Followed Hyperlink" xfId="18920" builtinId="9" hidden="1"/>
    <cellStyle name="Followed Hyperlink" xfId="18924" builtinId="9" hidden="1"/>
    <cellStyle name="Followed Hyperlink" xfId="18928" builtinId="9" hidden="1"/>
    <cellStyle name="Followed Hyperlink" xfId="18932" builtinId="9" hidden="1"/>
    <cellStyle name="Followed Hyperlink" xfId="18940" builtinId="9" hidden="1"/>
    <cellStyle name="Followed Hyperlink" xfId="18948" builtinId="9" hidden="1"/>
    <cellStyle name="Followed Hyperlink" xfId="18992" builtinId="9" hidden="1"/>
    <cellStyle name="Followed Hyperlink" xfId="18976" builtinId="9" hidden="1"/>
    <cellStyle name="Followed Hyperlink" xfId="18960" builtinId="9" hidden="1"/>
    <cellStyle name="Followed Hyperlink" xfId="18958" builtinId="9" hidden="1"/>
    <cellStyle name="Followed Hyperlink" xfId="18965" builtinId="9" hidden="1"/>
    <cellStyle name="Followed Hyperlink" xfId="18973" builtinId="9" hidden="1"/>
    <cellStyle name="Followed Hyperlink" xfId="18981" builtinId="9" hidden="1"/>
    <cellStyle name="Followed Hyperlink" xfId="18989" builtinId="9" hidden="1"/>
    <cellStyle name="Followed Hyperlink" xfId="18999" builtinId="9" hidden="1"/>
    <cellStyle name="Followed Hyperlink" xfId="19007" builtinId="9" hidden="1"/>
    <cellStyle name="Followed Hyperlink" xfId="19015" builtinId="9" hidden="1"/>
    <cellStyle name="Followed Hyperlink" xfId="19029" builtinId="9" hidden="1"/>
    <cellStyle name="Followed Hyperlink" xfId="19035" builtinId="9" hidden="1"/>
    <cellStyle name="Followed Hyperlink" xfId="19038" builtinId="9" hidden="1"/>
    <cellStyle name="Followed Hyperlink" xfId="19042" builtinId="9" hidden="1"/>
    <cellStyle name="Followed Hyperlink" xfId="19046" builtinId="9" hidden="1"/>
    <cellStyle name="Followed Hyperlink" xfId="19050" builtinId="9" hidden="1"/>
    <cellStyle name="Followed Hyperlink" xfId="19054" builtinId="9" hidden="1"/>
    <cellStyle name="Followed Hyperlink" xfId="19058" builtinId="9" hidden="1"/>
    <cellStyle name="Followed Hyperlink" xfId="19066" builtinId="9" hidden="1"/>
    <cellStyle name="Followed Hyperlink" xfId="19074" builtinId="9" hidden="1"/>
    <cellStyle name="Followed Hyperlink" xfId="19118" builtinId="9" hidden="1"/>
    <cellStyle name="Followed Hyperlink" xfId="19102" builtinId="9" hidden="1"/>
    <cellStyle name="Followed Hyperlink" xfId="19086" builtinId="9" hidden="1"/>
    <cellStyle name="Followed Hyperlink" xfId="19084" builtinId="9" hidden="1"/>
    <cellStyle name="Followed Hyperlink" xfId="19091" builtinId="9" hidden="1"/>
    <cellStyle name="Followed Hyperlink" xfId="19099" builtinId="9" hidden="1"/>
    <cellStyle name="Followed Hyperlink" xfId="19107" builtinId="9" hidden="1"/>
    <cellStyle name="Followed Hyperlink" xfId="19115" builtinId="9" hidden="1"/>
    <cellStyle name="Followed Hyperlink" xfId="19125" builtinId="9" hidden="1"/>
    <cellStyle name="Followed Hyperlink" xfId="19133" builtinId="9" hidden="1"/>
    <cellStyle name="Followed Hyperlink" xfId="19141" builtinId="9" hidden="1"/>
    <cellStyle name="Followed Hyperlink" xfId="19155" builtinId="9" hidden="1"/>
    <cellStyle name="Followed Hyperlink" xfId="19161" builtinId="9" hidden="1"/>
    <cellStyle name="Followed Hyperlink" xfId="19164" builtinId="9" hidden="1"/>
    <cellStyle name="Followed Hyperlink" xfId="19168" builtinId="9" hidden="1"/>
    <cellStyle name="Followed Hyperlink" xfId="19172" builtinId="9" hidden="1"/>
    <cellStyle name="Followed Hyperlink" xfId="19176" builtinId="9" hidden="1"/>
    <cellStyle name="Followed Hyperlink" xfId="19180" builtinId="9" hidden="1"/>
    <cellStyle name="Followed Hyperlink" xfId="19184" builtinId="9" hidden="1"/>
    <cellStyle name="Followed Hyperlink" xfId="19192" builtinId="9" hidden="1"/>
    <cellStyle name="Followed Hyperlink" xfId="19200" builtinId="9" hidden="1"/>
    <cellStyle name="Followed Hyperlink" xfId="19244" builtinId="9" hidden="1"/>
    <cellStyle name="Followed Hyperlink" xfId="19228" builtinId="9" hidden="1"/>
    <cellStyle name="Followed Hyperlink" xfId="19212" builtinId="9" hidden="1"/>
    <cellStyle name="Followed Hyperlink" xfId="19210" builtinId="9" hidden="1"/>
    <cellStyle name="Followed Hyperlink" xfId="19217" builtinId="9" hidden="1"/>
    <cellStyle name="Followed Hyperlink" xfId="19225" builtinId="9" hidden="1"/>
    <cellStyle name="Followed Hyperlink" xfId="19233" builtinId="9" hidden="1"/>
    <cellStyle name="Followed Hyperlink" xfId="19241" builtinId="9" hidden="1"/>
    <cellStyle name="Followed Hyperlink" xfId="19251" builtinId="9" hidden="1"/>
    <cellStyle name="Followed Hyperlink" xfId="19259" builtinId="9" hidden="1"/>
    <cellStyle name="Followed Hyperlink" xfId="19267" builtinId="9" hidden="1"/>
    <cellStyle name="Followed Hyperlink" xfId="19281" builtinId="9" hidden="1"/>
    <cellStyle name="Followed Hyperlink" xfId="19287" builtinId="9" hidden="1"/>
    <cellStyle name="Followed Hyperlink" xfId="19290" builtinId="9" hidden="1"/>
    <cellStyle name="Followed Hyperlink" xfId="19294" builtinId="9" hidden="1"/>
    <cellStyle name="Followed Hyperlink" xfId="19298" builtinId="9" hidden="1"/>
    <cellStyle name="Followed Hyperlink" xfId="19302" builtinId="9" hidden="1"/>
    <cellStyle name="Followed Hyperlink" xfId="19306" builtinId="9" hidden="1"/>
    <cellStyle name="Followed Hyperlink" xfId="19310" builtinId="9" hidden="1"/>
    <cellStyle name="Followed Hyperlink" xfId="19318" builtinId="9" hidden="1"/>
    <cellStyle name="Followed Hyperlink" xfId="19326" builtinId="9" hidden="1"/>
    <cellStyle name="Followed Hyperlink" xfId="19370" builtinId="9" hidden="1"/>
    <cellStyle name="Followed Hyperlink" xfId="19354" builtinId="9" hidden="1"/>
    <cellStyle name="Followed Hyperlink" xfId="19338" builtinId="9" hidden="1"/>
    <cellStyle name="Followed Hyperlink" xfId="19336" builtinId="9" hidden="1"/>
    <cellStyle name="Followed Hyperlink" xfId="19343" builtinId="9" hidden="1"/>
    <cellStyle name="Followed Hyperlink" xfId="19351" builtinId="9" hidden="1"/>
    <cellStyle name="Followed Hyperlink" xfId="19359" builtinId="9" hidden="1"/>
    <cellStyle name="Followed Hyperlink" xfId="19367" builtinId="9" hidden="1"/>
    <cellStyle name="Followed Hyperlink" xfId="19377" builtinId="9" hidden="1"/>
    <cellStyle name="Followed Hyperlink" xfId="19385" builtinId="9" hidden="1"/>
    <cellStyle name="Followed Hyperlink" xfId="19393" builtinId="9" hidden="1"/>
    <cellStyle name="Followed Hyperlink" xfId="19407" builtinId="9" hidden="1"/>
    <cellStyle name="Followed Hyperlink" xfId="19413" builtinId="9" hidden="1"/>
    <cellStyle name="Followed Hyperlink" xfId="19416" builtinId="9" hidden="1"/>
    <cellStyle name="Followed Hyperlink" xfId="19420" builtinId="9" hidden="1"/>
    <cellStyle name="Followed Hyperlink" xfId="19424" builtinId="9" hidden="1"/>
    <cellStyle name="Followed Hyperlink" xfId="19428" builtinId="9" hidden="1"/>
    <cellStyle name="Followed Hyperlink" xfId="19432" builtinId="9" hidden="1"/>
    <cellStyle name="Followed Hyperlink" xfId="19436" builtinId="9" hidden="1"/>
    <cellStyle name="Followed Hyperlink" xfId="19444" builtinId="9" hidden="1"/>
    <cellStyle name="Followed Hyperlink" xfId="19452" builtinId="9" hidden="1"/>
    <cellStyle name="Followed Hyperlink" xfId="19496" builtinId="9" hidden="1"/>
    <cellStyle name="Followed Hyperlink" xfId="19480" builtinId="9" hidden="1"/>
    <cellStyle name="Followed Hyperlink" xfId="19464" builtinId="9" hidden="1"/>
    <cellStyle name="Followed Hyperlink" xfId="19462" builtinId="9" hidden="1"/>
    <cellStyle name="Followed Hyperlink" xfId="19469" builtinId="9" hidden="1"/>
    <cellStyle name="Followed Hyperlink" xfId="19477" builtinId="9" hidden="1"/>
    <cellStyle name="Followed Hyperlink" xfId="19485" builtinId="9" hidden="1"/>
    <cellStyle name="Followed Hyperlink" xfId="19493" builtinId="9" hidden="1"/>
    <cellStyle name="Followed Hyperlink" xfId="19503" builtinId="9" hidden="1"/>
    <cellStyle name="Followed Hyperlink" xfId="19511" builtinId="9" hidden="1"/>
    <cellStyle name="Followed Hyperlink" xfId="19519" builtinId="9" hidden="1"/>
    <cellStyle name="Followed Hyperlink" xfId="19533" builtinId="9" hidden="1"/>
    <cellStyle name="Followed Hyperlink" xfId="19539" builtinId="9" hidden="1"/>
    <cellStyle name="Followed Hyperlink" xfId="19542" builtinId="9" hidden="1"/>
    <cellStyle name="Followed Hyperlink" xfId="19546" builtinId="9" hidden="1"/>
    <cellStyle name="Followed Hyperlink" xfId="19550" builtinId="9" hidden="1"/>
    <cellStyle name="Followed Hyperlink" xfId="19554" builtinId="9" hidden="1"/>
    <cellStyle name="Followed Hyperlink" xfId="19558" builtinId="9" hidden="1"/>
    <cellStyle name="Followed Hyperlink" xfId="19562" builtinId="9" hidden="1"/>
    <cellStyle name="Followed Hyperlink" xfId="19570" builtinId="9" hidden="1"/>
    <cellStyle name="Followed Hyperlink" xfId="19578" builtinId="9" hidden="1"/>
    <cellStyle name="Followed Hyperlink" xfId="19622" builtinId="9" hidden="1"/>
    <cellStyle name="Followed Hyperlink" xfId="19606" builtinId="9" hidden="1"/>
    <cellStyle name="Followed Hyperlink" xfId="19590" builtinId="9" hidden="1"/>
    <cellStyle name="Followed Hyperlink" xfId="19588" builtinId="9" hidden="1"/>
    <cellStyle name="Followed Hyperlink" xfId="19595" builtinId="9" hidden="1"/>
    <cellStyle name="Followed Hyperlink" xfId="19603" builtinId="9" hidden="1"/>
    <cellStyle name="Followed Hyperlink" xfId="19611" builtinId="9" hidden="1"/>
    <cellStyle name="Followed Hyperlink" xfId="19619" builtinId="9" hidden="1"/>
    <cellStyle name="Followed Hyperlink" xfId="19629" builtinId="9" hidden="1"/>
    <cellStyle name="Followed Hyperlink" xfId="19637" builtinId="9" hidden="1"/>
    <cellStyle name="Followed Hyperlink" xfId="19645" builtinId="9" hidden="1"/>
    <cellStyle name="Followed Hyperlink" xfId="19659" builtinId="9" hidden="1"/>
    <cellStyle name="Followed Hyperlink" xfId="19665" builtinId="9" hidden="1"/>
    <cellStyle name="Followed Hyperlink" xfId="19668" builtinId="9" hidden="1"/>
    <cellStyle name="Followed Hyperlink" xfId="19672" builtinId="9" hidden="1"/>
    <cellStyle name="Followed Hyperlink" xfId="19676" builtinId="9" hidden="1"/>
    <cellStyle name="Followed Hyperlink" xfId="19680" builtinId="9" hidden="1"/>
    <cellStyle name="Followed Hyperlink" xfId="19684" builtinId="9" hidden="1"/>
    <cellStyle name="Followed Hyperlink" xfId="19688" builtinId="9" hidden="1"/>
    <cellStyle name="Followed Hyperlink" xfId="19696" builtinId="9" hidden="1"/>
    <cellStyle name="Followed Hyperlink" xfId="19704" builtinId="9" hidden="1"/>
    <cellStyle name="Followed Hyperlink" xfId="19748" builtinId="9" hidden="1"/>
    <cellStyle name="Followed Hyperlink" xfId="19732" builtinId="9" hidden="1"/>
    <cellStyle name="Followed Hyperlink" xfId="19716" builtinId="9" hidden="1"/>
    <cellStyle name="Followed Hyperlink" xfId="19714" builtinId="9" hidden="1"/>
    <cellStyle name="Followed Hyperlink" xfId="19721" builtinId="9" hidden="1"/>
    <cellStyle name="Followed Hyperlink" xfId="19729" builtinId="9" hidden="1"/>
    <cellStyle name="Followed Hyperlink" xfId="19737" builtinId="9" hidden="1"/>
    <cellStyle name="Followed Hyperlink" xfId="19745" builtinId="9" hidden="1"/>
    <cellStyle name="Followed Hyperlink" xfId="19755" builtinId="9" hidden="1"/>
    <cellStyle name="Followed Hyperlink" xfId="19763" builtinId="9" hidden="1"/>
    <cellStyle name="Followed Hyperlink" xfId="19771" builtinId="9" hidden="1"/>
    <cellStyle name="Followed Hyperlink" xfId="19785" builtinId="9" hidden="1"/>
    <cellStyle name="Followed Hyperlink" xfId="19791" builtinId="9" hidden="1"/>
    <cellStyle name="Followed Hyperlink" xfId="19794" builtinId="9" hidden="1"/>
    <cellStyle name="Followed Hyperlink" xfId="19798" builtinId="9" hidden="1"/>
    <cellStyle name="Followed Hyperlink" xfId="19802" builtinId="9" hidden="1"/>
    <cellStyle name="Followed Hyperlink" xfId="19806" builtinId="9" hidden="1"/>
    <cellStyle name="Followed Hyperlink" xfId="19810" builtinId="9" hidden="1"/>
    <cellStyle name="Followed Hyperlink" xfId="19814" builtinId="9" hidden="1"/>
    <cellStyle name="Followed Hyperlink" xfId="19822" builtinId="9" hidden="1"/>
    <cellStyle name="Followed Hyperlink" xfId="19830" builtinId="9" hidden="1"/>
    <cellStyle name="Followed Hyperlink" xfId="19874" builtinId="9" hidden="1"/>
    <cellStyle name="Followed Hyperlink" xfId="19858" builtinId="9" hidden="1"/>
    <cellStyle name="Followed Hyperlink" xfId="19842" builtinId="9" hidden="1"/>
    <cellStyle name="Followed Hyperlink" xfId="19840" builtinId="9" hidden="1"/>
    <cellStyle name="Followed Hyperlink" xfId="19847" builtinId="9" hidden="1"/>
    <cellStyle name="Followed Hyperlink" xfId="19855" builtinId="9" hidden="1"/>
    <cellStyle name="Followed Hyperlink" xfId="19863" builtinId="9" hidden="1"/>
    <cellStyle name="Followed Hyperlink" xfId="19871" builtinId="9" hidden="1"/>
    <cellStyle name="Followed Hyperlink" xfId="19881" builtinId="9" hidden="1"/>
    <cellStyle name="Followed Hyperlink" xfId="19889" builtinId="9" hidden="1"/>
    <cellStyle name="Followed Hyperlink" xfId="19897" builtinId="9" hidden="1"/>
    <cellStyle name="Followed Hyperlink" xfId="19911" builtinId="9" hidden="1"/>
    <cellStyle name="Followed Hyperlink" xfId="19917" builtinId="9" hidden="1"/>
    <cellStyle name="Followed Hyperlink" xfId="19920" builtinId="9" hidden="1"/>
    <cellStyle name="Followed Hyperlink" xfId="19924" builtinId="9" hidden="1"/>
    <cellStyle name="Followed Hyperlink" xfId="19928" builtinId="9" hidden="1"/>
    <cellStyle name="Followed Hyperlink" xfId="19932" builtinId="9" hidden="1"/>
    <cellStyle name="Followed Hyperlink" xfId="19936" builtinId="9" hidden="1"/>
    <cellStyle name="Followed Hyperlink" xfId="19940" builtinId="9" hidden="1"/>
    <cellStyle name="Followed Hyperlink" xfId="19948" builtinId="9" hidden="1"/>
    <cellStyle name="Followed Hyperlink" xfId="19956" builtinId="9" hidden="1"/>
    <cellStyle name="Followed Hyperlink" xfId="20000" builtinId="9" hidden="1"/>
    <cellStyle name="Followed Hyperlink" xfId="19984" builtinId="9" hidden="1"/>
    <cellStyle name="Followed Hyperlink" xfId="19968" builtinId="9" hidden="1"/>
    <cellStyle name="Followed Hyperlink" xfId="19966" builtinId="9" hidden="1"/>
    <cellStyle name="Followed Hyperlink" xfId="19973" builtinId="9" hidden="1"/>
    <cellStyle name="Followed Hyperlink" xfId="19981" builtinId="9" hidden="1"/>
    <cellStyle name="Followed Hyperlink" xfId="19989" builtinId="9" hidden="1"/>
    <cellStyle name="Followed Hyperlink" xfId="19997" builtinId="9" hidden="1"/>
    <cellStyle name="Followed Hyperlink" xfId="20007" builtinId="9" hidden="1"/>
    <cellStyle name="Followed Hyperlink" xfId="20015" builtinId="9" hidden="1"/>
    <cellStyle name="Followed Hyperlink" xfId="20023" builtinId="9" hidden="1"/>
    <cellStyle name="Followed Hyperlink" xfId="20037" builtinId="9" hidden="1"/>
    <cellStyle name="Followed Hyperlink" xfId="20043" builtinId="9" hidden="1"/>
    <cellStyle name="Followed Hyperlink" xfId="20046" builtinId="9" hidden="1"/>
    <cellStyle name="Followed Hyperlink" xfId="20050" builtinId="9" hidden="1"/>
    <cellStyle name="Followed Hyperlink" xfId="20054" builtinId="9" hidden="1"/>
    <cellStyle name="Followed Hyperlink" xfId="20058" builtinId="9" hidden="1"/>
    <cellStyle name="Followed Hyperlink" xfId="20062" builtinId="9" hidden="1"/>
    <cellStyle name="Followed Hyperlink" xfId="20066" builtinId="9" hidden="1"/>
    <cellStyle name="Followed Hyperlink" xfId="20074" builtinId="9" hidden="1"/>
    <cellStyle name="Followed Hyperlink" xfId="20082" builtinId="9" hidden="1"/>
    <cellStyle name="Followed Hyperlink" xfId="20126" builtinId="9" hidden="1"/>
    <cellStyle name="Followed Hyperlink" xfId="20110" builtinId="9" hidden="1"/>
    <cellStyle name="Followed Hyperlink" xfId="20094" builtinId="9" hidden="1"/>
    <cellStyle name="Followed Hyperlink" xfId="20092" builtinId="9" hidden="1"/>
    <cellStyle name="Followed Hyperlink" xfId="20099" builtinId="9" hidden="1"/>
    <cellStyle name="Followed Hyperlink" xfId="20107" builtinId="9" hidden="1"/>
    <cellStyle name="Followed Hyperlink" xfId="20115" builtinId="9" hidden="1"/>
    <cellStyle name="Followed Hyperlink" xfId="20123" builtinId="9" hidden="1"/>
    <cellStyle name="Followed Hyperlink" xfId="20133" builtinId="9" hidden="1"/>
    <cellStyle name="Followed Hyperlink" xfId="20141" builtinId="9" hidden="1"/>
    <cellStyle name="Followed Hyperlink" xfId="20149" builtinId="9" hidden="1"/>
    <cellStyle name="Followed Hyperlink" xfId="20163" builtinId="9" hidden="1"/>
    <cellStyle name="Followed Hyperlink" xfId="20169" builtinId="9" hidden="1"/>
    <cellStyle name="Followed Hyperlink" xfId="20172" builtinId="9" hidden="1"/>
    <cellStyle name="Followed Hyperlink" xfId="20176" builtinId="9" hidden="1"/>
    <cellStyle name="Followed Hyperlink" xfId="20180" builtinId="9" hidden="1"/>
    <cellStyle name="Followed Hyperlink" xfId="20184" builtinId="9" hidden="1"/>
    <cellStyle name="Followed Hyperlink" xfId="20188" builtinId="9" hidden="1"/>
    <cellStyle name="Followed Hyperlink" xfId="20192" builtinId="9" hidden="1"/>
    <cellStyle name="Followed Hyperlink" xfId="20200" builtinId="9" hidden="1"/>
    <cellStyle name="Followed Hyperlink" xfId="20208" builtinId="9" hidden="1"/>
    <cellStyle name="Followed Hyperlink" xfId="20252" builtinId="9" hidden="1"/>
    <cellStyle name="Followed Hyperlink" xfId="20236" builtinId="9" hidden="1"/>
    <cellStyle name="Followed Hyperlink" xfId="20220" builtinId="9" hidden="1"/>
    <cellStyle name="Followed Hyperlink" xfId="20218" builtinId="9" hidden="1"/>
    <cellStyle name="Followed Hyperlink" xfId="20225" builtinId="9" hidden="1"/>
    <cellStyle name="Followed Hyperlink" xfId="20233" builtinId="9" hidden="1"/>
    <cellStyle name="Followed Hyperlink" xfId="20241" builtinId="9" hidden="1"/>
    <cellStyle name="Followed Hyperlink" xfId="20249" builtinId="9" hidden="1"/>
    <cellStyle name="Followed Hyperlink" xfId="20259" builtinId="9" hidden="1"/>
    <cellStyle name="Followed Hyperlink" xfId="20267" builtinId="9" hidden="1"/>
    <cellStyle name="Followed Hyperlink" xfId="20275" builtinId="9" hidden="1"/>
    <cellStyle name="Followed Hyperlink" xfId="20289" builtinId="9" hidden="1"/>
    <cellStyle name="Followed Hyperlink" xfId="20295" builtinId="9" hidden="1"/>
    <cellStyle name="Followed Hyperlink" xfId="20298" builtinId="9" hidden="1"/>
    <cellStyle name="Followed Hyperlink" xfId="20302" builtinId="9" hidden="1"/>
    <cellStyle name="Followed Hyperlink" xfId="20306" builtinId="9" hidden="1"/>
    <cellStyle name="Followed Hyperlink" xfId="20310" builtinId="9" hidden="1"/>
    <cellStyle name="Followed Hyperlink" xfId="20314" builtinId="9" hidden="1"/>
    <cellStyle name="Followed Hyperlink" xfId="20318" builtinId="9" hidden="1"/>
    <cellStyle name="Followed Hyperlink" xfId="20326" builtinId="9" hidden="1"/>
    <cellStyle name="Followed Hyperlink" xfId="20334" builtinId="9" hidden="1"/>
    <cellStyle name="Followed Hyperlink" xfId="20378" builtinId="9" hidden="1"/>
    <cellStyle name="Followed Hyperlink" xfId="20362" builtinId="9" hidden="1"/>
    <cellStyle name="Followed Hyperlink" xfId="20346" builtinId="9" hidden="1"/>
    <cellStyle name="Followed Hyperlink" xfId="20344" builtinId="9" hidden="1"/>
    <cellStyle name="Followed Hyperlink" xfId="20351" builtinId="9" hidden="1"/>
    <cellStyle name="Followed Hyperlink" xfId="20359" builtinId="9" hidden="1"/>
    <cellStyle name="Followed Hyperlink" xfId="20367" builtinId="9" hidden="1"/>
    <cellStyle name="Followed Hyperlink" xfId="20375" builtinId="9" hidden="1"/>
    <cellStyle name="Followed Hyperlink" xfId="20385" builtinId="9" hidden="1"/>
    <cellStyle name="Followed Hyperlink" xfId="20393" builtinId="9" hidden="1"/>
    <cellStyle name="Followed Hyperlink" xfId="20401" builtinId="9" hidden="1"/>
    <cellStyle name="Followed Hyperlink" xfId="20415" builtinId="9" hidden="1"/>
    <cellStyle name="Followed Hyperlink" xfId="20421" builtinId="9" hidden="1"/>
    <cellStyle name="Followed Hyperlink" xfId="20424" builtinId="9" hidden="1"/>
    <cellStyle name="Followed Hyperlink" xfId="20428" builtinId="9" hidden="1"/>
    <cellStyle name="Followed Hyperlink" xfId="20432" builtinId="9" hidden="1"/>
    <cellStyle name="Followed Hyperlink" xfId="20436" builtinId="9" hidden="1"/>
    <cellStyle name="Followed Hyperlink" xfId="20440" builtinId="9" hidden="1"/>
    <cellStyle name="Followed Hyperlink" xfId="20444" builtinId="9" hidden="1"/>
    <cellStyle name="Followed Hyperlink" xfId="20452" builtinId="9" hidden="1"/>
    <cellStyle name="Followed Hyperlink" xfId="20460" builtinId="9" hidden="1"/>
    <cellStyle name="Followed Hyperlink" xfId="20504" builtinId="9" hidden="1"/>
    <cellStyle name="Followed Hyperlink" xfId="20488" builtinId="9" hidden="1"/>
    <cellStyle name="Followed Hyperlink" xfId="20472" builtinId="9" hidden="1"/>
    <cellStyle name="Followed Hyperlink" xfId="20470" builtinId="9" hidden="1"/>
    <cellStyle name="Followed Hyperlink" xfId="20477" builtinId="9" hidden="1"/>
    <cellStyle name="Followed Hyperlink" xfId="20485" builtinId="9" hidden="1"/>
    <cellStyle name="Followed Hyperlink" xfId="20493" builtinId="9" hidden="1"/>
    <cellStyle name="Followed Hyperlink" xfId="20501" builtinId="9" hidden="1"/>
    <cellStyle name="Followed Hyperlink" xfId="20511" builtinId="9" hidden="1"/>
    <cellStyle name="Followed Hyperlink" xfId="20519" builtinId="9" hidden="1"/>
    <cellStyle name="Followed Hyperlink" xfId="20527" builtinId="9" hidden="1"/>
    <cellStyle name="Followed Hyperlink" xfId="20541" builtinId="9" hidden="1"/>
    <cellStyle name="Followed Hyperlink" xfId="20547" builtinId="9" hidden="1"/>
    <cellStyle name="Followed Hyperlink" xfId="20550" builtinId="9" hidden="1"/>
    <cellStyle name="Followed Hyperlink" xfId="20554" builtinId="9" hidden="1"/>
    <cellStyle name="Followed Hyperlink" xfId="20558" builtinId="9" hidden="1"/>
    <cellStyle name="Followed Hyperlink" xfId="20562" builtinId="9" hidden="1"/>
    <cellStyle name="Followed Hyperlink" xfId="20566" builtinId="9" hidden="1"/>
    <cellStyle name="Followed Hyperlink" xfId="20570" builtinId="9" hidden="1"/>
    <cellStyle name="Followed Hyperlink" xfId="20578" builtinId="9" hidden="1"/>
    <cellStyle name="Followed Hyperlink" xfId="20586" builtinId="9" hidden="1"/>
    <cellStyle name="Followed Hyperlink" xfId="20630" builtinId="9" hidden="1"/>
    <cellStyle name="Followed Hyperlink" xfId="20614" builtinId="9" hidden="1"/>
    <cellStyle name="Followed Hyperlink" xfId="20598" builtinId="9" hidden="1"/>
    <cellStyle name="Followed Hyperlink" xfId="20596" builtinId="9" hidden="1"/>
    <cellStyle name="Followed Hyperlink" xfId="20603" builtinId="9" hidden="1"/>
    <cellStyle name="Followed Hyperlink" xfId="20611" builtinId="9" hidden="1"/>
    <cellStyle name="Followed Hyperlink" xfId="20619" builtinId="9" hidden="1"/>
    <cellStyle name="Followed Hyperlink" xfId="20627" builtinId="9" hidden="1"/>
    <cellStyle name="Followed Hyperlink" xfId="20637" builtinId="9" hidden="1"/>
    <cellStyle name="Followed Hyperlink" xfId="20645" builtinId="9" hidden="1"/>
    <cellStyle name="Followed Hyperlink" xfId="20653" builtinId="9" hidden="1"/>
    <cellStyle name="Followed Hyperlink" xfId="20667" builtinId="9" hidden="1"/>
    <cellStyle name="Followed Hyperlink" xfId="20673" builtinId="9" hidden="1"/>
    <cellStyle name="Followed Hyperlink" xfId="20676" builtinId="9" hidden="1"/>
    <cellStyle name="Followed Hyperlink" xfId="20680" builtinId="9" hidden="1"/>
    <cellStyle name="Followed Hyperlink" xfId="20684" builtinId="9" hidden="1"/>
    <cellStyle name="Followed Hyperlink" xfId="20688" builtinId="9" hidden="1"/>
    <cellStyle name="Followed Hyperlink" xfId="20692" builtinId="9" hidden="1"/>
    <cellStyle name="Followed Hyperlink" xfId="20696" builtinId="9" hidden="1"/>
    <cellStyle name="Followed Hyperlink" xfId="20704" builtinId="9" hidden="1"/>
    <cellStyle name="Followed Hyperlink" xfId="20712" builtinId="9" hidden="1"/>
    <cellStyle name="Followed Hyperlink" xfId="20756" builtinId="9" hidden="1"/>
    <cellStyle name="Followed Hyperlink" xfId="20740" builtinId="9" hidden="1"/>
    <cellStyle name="Followed Hyperlink" xfId="20724" builtinId="9" hidden="1"/>
    <cellStyle name="Followed Hyperlink" xfId="20722" builtinId="9" hidden="1"/>
    <cellStyle name="Followed Hyperlink" xfId="20729" builtinId="9" hidden="1"/>
    <cellStyle name="Followed Hyperlink" xfId="20737" builtinId="9" hidden="1"/>
    <cellStyle name="Followed Hyperlink" xfId="20745" builtinId="9" hidden="1"/>
    <cellStyle name="Followed Hyperlink" xfId="20753" builtinId="9" hidden="1"/>
    <cellStyle name="Followed Hyperlink" xfId="20763" builtinId="9" hidden="1"/>
    <cellStyle name="Followed Hyperlink" xfId="20771" builtinId="9" hidden="1"/>
    <cellStyle name="Followed Hyperlink" xfId="20779" builtinId="9" hidden="1"/>
    <cellStyle name="Followed Hyperlink" xfId="20793" builtinId="9" hidden="1"/>
    <cellStyle name="Followed Hyperlink" xfId="20799" builtinId="9" hidden="1"/>
    <cellStyle name="Followed Hyperlink" xfId="20802" builtinId="9" hidden="1"/>
    <cellStyle name="Followed Hyperlink" xfId="20806" builtinId="9" hidden="1"/>
    <cellStyle name="Followed Hyperlink" xfId="20810" builtinId="9" hidden="1"/>
    <cellStyle name="Followed Hyperlink" xfId="20814" builtinId="9" hidden="1"/>
    <cellStyle name="Followed Hyperlink" xfId="20818" builtinId="9" hidden="1"/>
    <cellStyle name="Followed Hyperlink" xfId="20822" builtinId="9" hidden="1"/>
    <cellStyle name="Followed Hyperlink" xfId="20830" builtinId="9" hidden="1"/>
    <cellStyle name="Followed Hyperlink" xfId="20838" builtinId="9" hidden="1"/>
    <cellStyle name="Followed Hyperlink" xfId="20882" builtinId="9" hidden="1"/>
    <cellStyle name="Followed Hyperlink" xfId="20866" builtinId="9" hidden="1"/>
    <cellStyle name="Followed Hyperlink" xfId="20850" builtinId="9" hidden="1"/>
    <cellStyle name="Followed Hyperlink" xfId="20848" builtinId="9" hidden="1"/>
    <cellStyle name="Followed Hyperlink" xfId="20855" builtinId="9" hidden="1"/>
    <cellStyle name="Followed Hyperlink" xfId="20863" builtinId="9" hidden="1"/>
    <cellStyle name="Followed Hyperlink" xfId="20871" builtinId="9" hidden="1"/>
    <cellStyle name="Followed Hyperlink" xfId="20879" builtinId="9" hidden="1"/>
    <cellStyle name="Followed Hyperlink" xfId="20889" builtinId="9" hidden="1"/>
    <cellStyle name="Followed Hyperlink" xfId="20897" builtinId="9" hidden="1"/>
    <cellStyle name="Followed Hyperlink" xfId="20905" builtinId="9" hidden="1"/>
    <cellStyle name="Followed Hyperlink" xfId="20919" builtinId="9" hidden="1"/>
    <cellStyle name="Followed Hyperlink" xfId="20925" builtinId="9" hidden="1"/>
    <cellStyle name="Followed Hyperlink" xfId="20928" builtinId="9" hidden="1"/>
    <cellStyle name="Followed Hyperlink" xfId="20932" builtinId="9" hidden="1"/>
    <cellStyle name="Followed Hyperlink" xfId="20936" builtinId="9" hidden="1"/>
    <cellStyle name="Followed Hyperlink" xfId="20940" builtinId="9" hidden="1"/>
    <cellStyle name="Followed Hyperlink" xfId="20944" builtinId="9" hidden="1"/>
    <cellStyle name="Followed Hyperlink" xfId="20948" builtinId="9" hidden="1"/>
    <cellStyle name="Followed Hyperlink" xfId="20956" builtinId="9" hidden="1"/>
    <cellStyle name="Followed Hyperlink" xfId="20964" builtinId="9" hidden="1"/>
    <cellStyle name="Followed Hyperlink" xfId="21008" builtinId="9" hidden="1"/>
    <cellStyle name="Followed Hyperlink" xfId="20992" builtinId="9" hidden="1"/>
    <cellStyle name="Followed Hyperlink" xfId="20976" builtinId="9" hidden="1"/>
    <cellStyle name="Followed Hyperlink" xfId="20974" builtinId="9" hidden="1"/>
    <cellStyle name="Followed Hyperlink" xfId="20981" builtinId="9" hidden="1"/>
    <cellStyle name="Followed Hyperlink" xfId="20989" builtinId="9" hidden="1"/>
    <cellStyle name="Followed Hyperlink" xfId="20997" builtinId="9" hidden="1"/>
    <cellStyle name="Followed Hyperlink" xfId="21005" builtinId="9" hidden="1"/>
    <cellStyle name="Followed Hyperlink" xfId="21015" builtinId="9" hidden="1"/>
    <cellStyle name="Followed Hyperlink" xfId="21023" builtinId="9" hidden="1"/>
    <cellStyle name="Followed Hyperlink" xfId="21031" builtinId="9" hidden="1"/>
    <cellStyle name="Followed Hyperlink" xfId="21045" builtinId="9" hidden="1"/>
    <cellStyle name="Followed Hyperlink" xfId="21051" builtinId="9" hidden="1"/>
    <cellStyle name="Followed Hyperlink" xfId="21054" builtinId="9" hidden="1"/>
    <cellStyle name="Followed Hyperlink" xfId="21058" builtinId="9" hidden="1"/>
    <cellStyle name="Followed Hyperlink" xfId="21062" builtinId="9" hidden="1"/>
    <cellStyle name="Followed Hyperlink" xfId="21066" builtinId="9" hidden="1"/>
    <cellStyle name="Followed Hyperlink" xfId="21070" builtinId="9" hidden="1"/>
    <cellStyle name="Followed Hyperlink" xfId="21074" builtinId="9" hidden="1"/>
    <cellStyle name="Followed Hyperlink" xfId="21082" builtinId="9" hidden="1"/>
    <cellStyle name="Followed Hyperlink" xfId="21090" builtinId="9" hidden="1"/>
    <cellStyle name="Followed Hyperlink" xfId="21134" builtinId="9" hidden="1"/>
    <cellStyle name="Followed Hyperlink" xfId="21118" builtinId="9" hidden="1"/>
    <cellStyle name="Followed Hyperlink" xfId="21102" builtinId="9" hidden="1"/>
    <cellStyle name="Followed Hyperlink" xfId="21100" builtinId="9" hidden="1"/>
    <cellStyle name="Followed Hyperlink" xfId="21107" builtinId="9" hidden="1"/>
    <cellStyle name="Followed Hyperlink" xfId="21115" builtinId="9" hidden="1"/>
    <cellStyle name="Followed Hyperlink" xfId="21123" builtinId="9" hidden="1"/>
    <cellStyle name="Followed Hyperlink" xfId="21131" builtinId="9" hidden="1"/>
    <cellStyle name="Followed Hyperlink" xfId="21141" builtinId="9" hidden="1"/>
    <cellStyle name="Followed Hyperlink" xfId="21149" builtinId="9" hidden="1"/>
    <cellStyle name="Followed Hyperlink" xfId="21157" builtinId="9" hidden="1"/>
    <cellStyle name="Followed Hyperlink" xfId="21171" builtinId="9" hidden="1"/>
    <cellStyle name="Followed Hyperlink" xfId="21177" builtinId="9" hidden="1"/>
    <cellStyle name="Followed Hyperlink" xfId="21180" builtinId="9" hidden="1"/>
    <cellStyle name="Followed Hyperlink" xfId="21184" builtinId="9" hidden="1"/>
    <cellStyle name="Followed Hyperlink" xfId="21188" builtinId="9" hidden="1"/>
    <cellStyle name="Followed Hyperlink" xfId="21192" builtinId="9" hidden="1"/>
    <cellStyle name="Followed Hyperlink" xfId="21196" builtinId="9" hidden="1"/>
    <cellStyle name="Followed Hyperlink" xfId="21200" builtinId="9" hidden="1"/>
    <cellStyle name="Followed Hyperlink" xfId="21208" builtinId="9" hidden="1"/>
    <cellStyle name="Followed Hyperlink" xfId="21216" builtinId="9" hidden="1"/>
    <cellStyle name="Followed Hyperlink" xfId="21260" builtinId="9" hidden="1"/>
    <cellStyle name="Followed Hyperlink" xfId="21244" builtinId="9" hidden="1"/>
    <cellStyle name="Followed Hyperlink" xfId="21228" builtinId="9" hidden="1"/>
    <cellStyle name="Followed Hyperlink" xfId="21226" builtinId="9" hidden="1"/>
    <cellStyle name="Followed Hyperlink" xfId="21233" builtinId="9" hidden="1"/>
    <cellStyle name="Followed Hyperlink" xfId="21241" builtinId="9" hidden="1"/>
    <cellStyle name="Followed Hyperlink" xfId="21249" builtinId="9" hidden="1"/>
    <cellStyle name="Followed Hyperlink" xfId="21257" builtinId="9" hidden="1"/>
    <cellStyle name="Followed Hyperlink" xfId="21267" builtinId="9" hidden="1"/>
    <cellStyle name="Followed Hyperlink" xfId="21275" builtinId="9" hidden="1"/>
    <cellStyle name="Followed Hyperlink" xfId="21283" builtinId="9" hidden="1"/>
    <cellStyle name="Followed Hyperlink" xfId="21297" builtinId="9" hidden="1"/>
    <cellStyle name="Followed Hyperlink" xfId="21303" builtinId="9" hidden="1"/>
    <cellStyle name="Followed Hyperlink" xfId="21306" builtinId="9" hidden="1"/>
    <cellStyle name="Followed Hyperlink" xfId="21310" builtinId="9" hidden="1"/>
    <cellStyle name="Followed Hyperlink" xfId="21314" builtinId="9" hidden="1"/>
    <cellStyle name="Followed Hyperlink" xfId="21318" builtinId="9" hidden="1"/>
    <cellStyle name="Followed Hyperlink" xfId="21322" builtinId="9" hidden="1"/>
    <cellStyle name="Followed Hyperlink" xfId="21326" builtinId="9" hidden="1"/>
    <cellStyle name="Followed Hyperlink" xfId="21334" builtinId="9" hidden="1"/>
    <cellStyle name="Followed Hyperlink" xfId="21342" builtinId="9" hidden="1"/>
    <cellStyle name="Followed Hyperlink" xfId="21386" builtinId="9" hidden="1"/>
    <cellStyle name="Followed Hyperlink" xfId="21370" builtinId="9" hidden="1"/>
    <cellStyle name="Followed Hyperlink" xfId="21354" builtinId="9" hidden="1"/>
    <cellStyle name="Followed Hyperlink" xfId="21352" builtinId="9" hidden="1"/>
    <cellStyle name="Followed Hyperlink" xfId="21359" builtinId="9" hidden="1"/>
    <cellStyle name="Followed Hyperlink" xfId="21367" builtinId="9" hidden="1"/>
    <cellStyle name="Followed Hyperlink" xfId="21375" builtinId="9" hidden="1"/>
    <cellStyle name="Followed Hyperlink" xfId="21383" builtinId="9" hidden="1"/>
    <cellStyle name="Followed Hyperlink" xfId="21393" builtinId="9" hidden="1"/>
    <cellStyle name="Followed Hyperlink" xfId="21401" builtinId="9" hidden="1"/>
    <cellStyle name="Followed Hyperlink" xfId="21409" builtinId="9" hidden="1"/>
    <cellStyle name="Followed Hyperlink" xfId="21423" builtinId="9" hidden="1"/>
    <cellStyle name="Followed Hyperlink" xfId="21429" builtinId="9" hidden="1"/>
    <cellStyle name="Followed Hyperlink" xfId="21432" builtinId="9" hidden="1"/>
    <cellStyle name="Followed Hyperlink" xfId="21436" builtinId="9" hidden="1"/>
    <cellStyle name="Followed Hyperlink" xfId="21440" builtinId="9" hidden="1"/>
    <cellStyle name="Followed Hyperlink" xfId="21444" builtinId="9" hidden="1"/>
    <cellStyle name="Followed Hyperlink" xfId="21448" builtinId="9" hidden="1"/>
    <cellStyle name="Followed Hyperlink" xfId="21452" builtinId="9" hidden="1"/>
    <cellStyle name="Followed Hyperlink" xfId="21460" builtinId="9" hidden="1"/>
    <cellStyle name="Followed Hyperlink" xfId="21468" builtinId="9" hidden="1"/>
    <cellStyle name="Followed Hyperlink" xfId="21512" builtinId="9" hidden="1"/>
    <cellStyle name="Followed Hyperlink" xfId="21496" builtinId="9" hidden="1"/>
    <cellStyle name="Followed Hyperlink" xfId="21480" builtinId="9" hidden="1"/>
    <cellStyle name="Followed Hyperlink" xfId="21478" builtinId="9" hidden="1"/>
    <cellStyle name="Followed Hyperlink" xfId="21485" builtinId="9" hidden="1"/>
    <cellStyle name="Followed Hyperlink" xfId="21493" builtinId="9" hidden="1"/>
    <cellStyle name="Followed Hyperlink" xfId="21501" builtinId="9" hidden="1"/>
    <cellStyle name="Followed Hyperlink" xfId="21509" builtinId="9" hidden="1"/>
    <cellStyle name="Followed Hyperlink" xfId="21519" builtinId="9" hidden="1"/>
    <cellStyle name="Followed Hyperlink" xfId="21527" builtinId="9" hidden="1"/>
    <cellStyle name="Followed Hyperlink" xfId="21535" builtinId="9" hidden="1"/>
    <cellStyle name="Followed Hyperlink" xfId="21549" builtinId="9" hidden="1"/>
    <cellStyle name="Followed Hyperlink" xfId="21555" builtinId="9" hidden="1"/>
    <cellStyle name="Followed Hyperlink" xfId="21558" builtinId="9" hidden="1"/>
    <cellStyle name="Followed Hyperlink" xfId="21562" builtinId="9" hidden="1"/>
    <cellStyle name="Followed Hyperlink" xfId="21566" builtinId="9" hidden="1"/>
    <cellStyle name="Followed Hyperlink" xfId="21570" builtinId="9" hidden="1"/>
    <cellStyle name="Followed Hyperlink" xfId="21574" builtinId="9" hidden="1"/>
    <cellStyle name="Followed Hyperlink" xfId="21578" builtinId="9" hidden="1"/>
    <cellStyle name="Followed Hyperlink" xfId="21586" builtinId="9" hidden="1"/>
    <cellStyle name="Followed Hyperlink" xfId="21594" builtinId="9" hidden="1"/>
    <cellStyle name="Followed Hyperlink" xfId="21638" builtinId="9" hidden="1"/>
    <cellStyle name="Followed Hyperlink" xfId="21622" builtinId="9" hidden="1"/>
    <cellStyle name="Followed Hyperlink" xfId="21606" builtinId="9" hidden="1"/>
    <cellStyle name="Followed Hyperlink" xfId="21604" builtinId="9" hidden="1"/>
    <cellStyle name="Followed Hyperlink" xfId="21611" builtinId="9" hidden="1"/>
    <cellStyle name="Followed Hyperlink" xfId="21619" builtinId="9" hidden="1"/>
    <cellStyle name="Followed Hyperlink" xfId="21627" builtinId="9" hidden="1"/>
    <cellStyle name="Followed Hyperlink" xfId="21635" builtinId="9" hidden="1"/>
    <cellStyle name="Followed Hyperlink" xfId="21645" builtinId="9" hidden="1"/>
    <cellStyle name="Followed Hyperlink" xfId="21653" builtinId="9" hidden="1"/>
    <cellStyle name="Followed Hyperlink" xfId="21661" builtinId="9" hidden="1"/>
    <cellStyle name="Followed Hyperlink" xfId="21675" builtinId="9" hidden="1"/>
    <cellStyle name="Followed Hyperlink" xfId="21681" builtinId="9" hidden="1"/>
    <cellStyle name="Followed Hyperlink" xfId="21684" builtinId="9" hidden="1"/>
    <cellStyle name="Followed Hyperlink" xfId="21688" builtinId="9" hidden="1"/>
    <cellStyle name="Followed Hyperlink" xfId="21692" builtinId="9" hidden="1"/>
    <cellStyle name="Followed Hyperlink" xfId="21696" builtinId="9" hidden="1"/>
    <cellStyle name="Followed Hyperlink" xfId="21700" builtinId="9" hidden="1"/>
    <cellStyle name="Followed Hyperlink" xfId="21704" builtinId="9" hidden="1"/>
    <cellStyle name="Followed Hyperlink" xfId="21712" builtinId="9" hidden="1"/>
    <cellStyle name="Followed Hyperlink" xfId="21720" builtinId="9" hidden="1"/>
    <cellStyle name="Followed Hyperlink" xfId="21764" builtinId="9" hidden="1"/>
    <cellStyle name="Followed Hyperlink" xfId="21748" builtinId="9" hidden="1"/>
    <cellStyle name="Followed Hyperlink" xfId="21732" builtinId="9" hidden="1"/>
    <cellStyle name="Followed Hyperlink" xfId="21730" builtinId="9" hidden="1"/>
    <cellStyle name="Followed Hyperlink" xfId="21737" builtinId="9" hidden="1"/>
    <cellStyle name="Followed Hyperlink" xfId="21745" builtinId="9" hidden="1"/>
    <cellStyle name="Followed Hyperlink" xfId="21753" builtinId="9" hidden="1"/>
    <cellStyle name="Followed Hyperlink" xfId="21761" builtinId="9" hidden="1"/>
    <cellStyle name="Followed Hyperlink" xfId="21771" builtinId="9" hidden="1"/>
    <cellStyle name="Followed Hyperlink" xfId="21779" builtinId="9" hidden="1"/>
    <cellStyle name="Followed Hyperlink" xfId="21787" builtinId="9" hidden="1"/>
    <cellStyle name="Followed Hyperlink" xfId="21801" builtinId="9" hidden="1"/>
    <cellStyle name="Followed Hyperlink" xfId="21807" builtinId="9" hidden="1"/>
    <cellStyle name="Followed Hyperlink" xfId="21810" builtinId="9" hidden="1"/>
    <cellStyle name="Followed Hyperlink" xfId="21814" builtinId="9" hidden="1"/>
    <cellStyle name="Followed Hyperlink" xfId="21818" builtinId="9" hidden="1"/>
    <cellStyle name="Followed Hyperlink" xfId="21822" builtinId="9" hidden="1"/>
    <cellStyle name="Followed Hyperlink" xfId="21826" builtinId="9" hidden="1"/>
    <cellStyle name="Followed Hyperlink" xfId="21830" builtinId="9" hidden="1"/>
    <cellStyle name="Followed Hyperlink" xfId="21838" builtinId="9" hidden="1"/>
    <cellStyle name="Followed Hyperlink" xfId="21846" builtinId="9" hidden="1"/>
    <cellStyle name="Followed Hyperlink" xfId="21890" builtinId="9" hidden="1"/>
    <cellStyle name="Followed Hyperlink" xfId="21874" builtinId="9" hidden="1"/>
    <cellStyle name="Followed Hyperlink" xfId="21858" builtinId="9" hidden="1"/>
    <cellStyle name="Followed Hyperlink" xfId="21856" builtinId="9" hidden="1"/>
    <cellStyle name="Followed Hyperlink" xfId="21863" builtinId="9" hidden="1"/>
    <cellStyle name="Followed Hyperlink" xfId="21871" builtinId="9" hidden="1"/>
    <cellStyle name="Followed Hyperlink" xfId="21879" builtinId="9" hidden="1"/>
    <cellStyle name="Followed Hyperlink" xfId="21887" builtinId="9" hidden="1"/>
    <cellStyle name="Followed Hyperlink" xfId="21897" builtinId="9" hidden="1"/>
    <cellStyle name="Followed Hyperlink" xfId="21905" builtinId="9" hidden="1"/>
    <cellStyle name="Followed Hyperlink" xfId="21913" builtinId="9" hidden="1"/>
    <cellStyle name="Followed Hyperlink" xfId="21927" builtinId="9" hidden="1"/>
    <cellStyle name="Followed Hyperlink" xfId="21933" builtinId="9" hidden="1"/>
    <cellStyle name="Followed Hyperlink" xfId="21936" builtinId="9" hidden="1"/>
    <cellStyle name="Followed Hyperlink" xfId="21940" builtinId="9" hidden="1"/>
    <cellStyle name="Followed Hyperlink" xfId="21944" builtinId="9" hidden="1"/>
    <cellStyle name="Followed Hyperlink" xfId="21948" builtinId="9" hidden="1"/>
    <cellStyle name="Followed Hyperlink" xfId="21952" builtinId="9" hidden="1"/>
    <cellStyle name="Followed Hyperlink" xfId="21956" builtinId="9" hidden="1"/>
    <cellStyle name="Followed Hyperlink" xfId="21964" builtinId="9" hidden="1"/>
    <cellStyle name="Followed Hyperlink" xfId="21972" builtinId="9" hidden="1"/>
    <cellStyle name="Followed Hyperlink" xfId="22016" builtinId="9" hidden="1"/>
    <cellStyle name="Followed Hyperlink" xfId="22000" builtinId="9" hidden="1"/>
    <cellStyle name="Followed Hyperlink" xfId="21984" builtinId="9" hidden="1"/>
    <cellStyle name="Followed Hyperlink" xfId="21982" builtinId="9" hidden="1"/>
    <cellStyle name="Followed Hyperlink" xfId="21989" builtinId="9" hidden="1"/>
    <cellStyle name="Followed Hyperlink" xfId="21997" builtinId="9" hidden="1"/>
    <cellStyle name="Followed Hyperlink" xfId="22005" builtinId="9" hidden="1"/>
    <cellStyle name="Followed Hyperlink" xfId="22013" builtinId="9" hidden="1"/>
    <cellStyle name="Followed Hyperlink" xfId="22023" builtinId="9" hidden="1"/>
    <cellStyle name="Followed Hyperlink" xfId="22031" builtinId="9" hidden="1"/>
    <cellStyle name="Followed Hyperlink" xfId="22039" builtinId="9" hidden="1"/>
    <cellStyle name="Followed Hyperlink" xfId="22053" builtinId="9" hidden="1"/>
    <cellStyle name="Followed Hyperlink" xfId="22059" builtinId="9" hidden="1"/>
    <cellStyle name="Followed Hyperlink" xfId="22062" builtinId="9" hidden="1"/>
    <cellStyle name="Followed Hyperlink" xfId="22066" builtinId="9" hidden="1"/>
    <cellStyle name="Followed Hyperlink" xfId="22070" builtinId="9" hidden="1"/>
    <cellStyle name="Followed Hyperlink" xfId="22074" builtinId="9" hidden="1"/>
    <cellStyle name="Followed Hyperlink" xfId="22078" builtinId="9" hidden="1"/>
    <cellStyle name="Followed Hyperlink" xfId="22082" builtinId="9" hidden="1"/>
    <cellStyle name="Followed Hyperlink" xfId="22090" builtinId="9" hidden="1"/>
    <cellStyle name="Followed Hyperlink" xfId="22098" builtinId="9" hidden="1"/>
    <cellStyle name="Followed Hyperlink" xfId="22142" builtinId="9" hidden="1"/>
    <cellStyle name="Followed Hyperlink" xfId="22126" builtinId="9" hidden="1"/>
    <cellStyle name="Followed Hyperlink" xfId="22110" builtinId="9" hidden="1"/>
    <cellStyle name="Followed Hyperlink" xfId="22108" builtinId="9" hidden="1"/>
    <cellStyle name="Followed Hyperlink" xfId="22115" builtinId="9" hidden="1"/>
    <cellStyle name="Followed Hyperlink" xfId="22123" builtinId="9" hidden="1"/>
    <cellStyle name="Followed Hyperlink" xfId="22131" builtinId="9" hidden="1"/>
    <cellStyle name="Followed Hyperlink" xfId="22139" builtinId="9" hidden="1"/>
    <cellStyle name="Followed Hyperlink" xfId="22149" builtinId="9" hidden="1"/>
    <cellStyle name="Followed Hyperlink" xfId="22157" builtinId="9" hidden="1"/>
    <cellStyle name="Followed Hyperlink" xfId="22165" builtinId="9" hidden="1"/>
    <cellStyle name="Followed Hyperlink" xfId="22179" builtinId="9" hidden="1"/>
    <cellStyle name="Followed Hyperlink" xfId="22185" builtinId="9" hidden="1"/>
    <cellStyle name="Followed Hyperlink" xfId="22188" builtinId="9" hidden="1"/>
    <cellStyle name="Followed Hyperlink" xfId="22192" builtinId="9" hidden="1"/>
    <cellStyle name="Followed Hyperlink" xfId="22196" builtinId="9" hidden="1"/>
    <cellStyle name="Followed Hyperlink" xfId="22200" builtinId="9" hidden="1"/>
    <cellStyle name="Followed Hyperlink" xfId="22204" builtinId="9" hidden="1"/>
    <cellStyle name="Followed Hyperlink" xfId="22208" builtinId="9" hidden="1"/>
    <cellStyle name="Followed Hyperlink" xfId="22216" builtinId="9" hidden="1"/>
    <cellStyle name="Followed Hyperlink" xfId="22224" builtinId="9" hidden="1"/>
    <cellStyle name="Followed Hyperlink" xfId="22268" builtinId="9" hidden="1"/>
    <cellStyle name="Followed Hyperlink" xfId="22252" builtinId="9" hidden="1"/>
    <cellStyle name="Followed Hyperlink" xfId="22236" builtinId="9" hidden="1"/>
    <cellStyle name="Followed Hyperlink" xfId="22234" builtinId="9" hidden="1"/>
    <cellStyle name="Followed Hyperlink" xfId="22241" builtinId="9" hidden="1"/>
    <cellStyle name="Followed Hyperlink" xfId="22249" builtinId="9" hidden="1"/>
    <cellStyle name="Followed Hyperlink" xfId="22257" builtinId="9" hidden="1"/>
    <cellStyle name="Followed Hyperlink" xfId="22265" builtinId="9" hidden="1"/>
    <cellStyle name="Followed Hyperlink" xfId="22275" builtinId="9" hidden="1"/>
    <cellStyle name="Followed Hyperlink" xfId="22283" builtinId="9" hidden="1"/>
    <cellStyle name="Followed Hyperlink" xfId="22291" builtinId="9" hidden="1"/>
    <cellStyle name="Followed Hyperlink" xfId="22305" builtinId="9" hidden="1"/>
    <cellStyle name="Followed Hyperlink" xfId="22311" builtinId="9" hidden="1"/>
    <cellStyle name="Followed Hyperlink" xfId="22314" builtinId="9" hidden="1"/>
    <cellStyle name="Followed Hyperlink" xfId="22318" builtinId="9" hidden="1"/>
    <cellStyle name="Followed Hyperlink" xfId="22322" builtinId="9" hidden="1"/>
    <cellStyle name="Followed Hyperlink" xfId="22326" builtinId="9" hidden="1"/>
    <cellStyle name="Followed Hyperlink" xfId="22330" builtinId="9" hidden="1"/>
    <cellStyle name="Followed Hyperlink" xfId="22334" builtinId="9" hidden="1"/>
    <cellStyle name="Followed Hyperlink" xfId="22342" builtinId="9" hidden="1"/>
    <cellStyle name="Followed Hyperlink" xfId="22350" builtinId="9" hidden="1"/>
    <cellStyle name="Followed Hyperlink" xfId="22394" builtinId="9" hidden="1"/>
    <cellStyle name="Followed Hyperlink" xfId="22378" builtinId="9" hidden="1"/>
    <cellStyle name="Followed Hyperlink" xfId="22362" builtinId="9" hidden="1"/>
    <cellStyle name="Followed Hyperlink" xfId="22360" builtinId="9" hidden="1"/>
    <cellStyle name="Followed Hyperlink" xfId="22367" builtinId="9" hidden="1"/>
    <cellStyle name="Followed Hyperlink" xfId="22375" builtinId="9" hidden="1"/>
    <cellStyle name="Followed Hyperlink" xfId="22383" builtinId="9" hidden="1"/>
    <cellStyle name="Followed Hyperlink" xfId="22391" builtinId="9" hidden="1"/>
    <cellStyle name="Followed Hyperlink" xfId="22401" builtinId="9" hidden="1"/>
    <cellStyle name="Followed Hyperlink" xfId="22409" builtinId="9" hidden="1"/>
    <cellStyle name="Followed Hyperlink" xfId="22417" builtinId="9" hidden="1"/>
    <cellStyle name="Followed Hyperlink" xfId="22431" builtinId="9" hidden="1"/>
    <cellStyle name="Followed Hyperlink" xfId="22437" builtinId="9" hidden="1"/>
    <cellStyle name="Followed Hyperlink" xfId="22440" builtinId="9" hidden="1"/>
    <cellStyle name="Followed Hyperlink" xfId="22444" builtinId="9" hidden="1"/>
    <cellStyle name="Followed Hyperlink" xfId="22448" builtinId="9" hidden="1"/>
    <cellStyle name="Followed Hyperlink" xfId="22452" builtinId="9" hidden="1"/>
    <cellStyle name="Followed Hyperlink" xfId="22456" builtinId="9" hidden="1"/>
    <cellStyle name="Followed Hyperlink" xfId="22460" builtinId="9" hidden="1"/>
    <cellStyle name="Followed Hyperlink" xfId="22468" builtinId="9" hidden="1"/>
    <cellStyle name="Followed Hyperlink" xfId="22476" builtinId="9" hidden="1"/>
    <cellStyle name="Followed Hyperlink" xfId="22520" builtinId="9" hidden="1"/>
    <cellStyle name="Followed Hyperlink" xfId="22504" builtinId="9" hidden="1"/>
    <cellStyle name="Followed Hyperlink" xfId="22488" builtinId="9" hidden="1"/>
    <cellStyle name="Followed Hyperlink" xfId="22486" builtinId="9" hidden="1"/>
    <cellStyle name="Followed Hyperlink" xfId="22493" builtinId="9" hidden="1"/>
    <cellStyle name="Followed Hyperlink" xfId="22501" builtinId="9" hidden="1"/>
    <cellStyle name="Followed Hyperlink" xfId="22509" builtinId="9" hidden="1"/>
    <cellStyle name="Followed Hyperlink" xfId="22517" builtinId="9" hidden="1"/>
    <cellStyle name="Followed Hyperlink" xfId="22527" builtinId="9" hidden="1"/>
    <cellStyle name="Followed Hyperlink" xfId="22535" builtinId="9" hidden="1"/>
    <cellStyle name="Followed Hyperlink" xfId="22543" builtinId="9" hidden="1"/>
    <cellStyle name="Followed Hyperlink" xfId="22557" builtinId="9" hidden="1"/>
    <cellStyle name="Followed Hyperlink" xfId="22563" builtinId="9" hidden="1"/>
    <cellStyle name="Followed Hyperlink" xfId="22566" builtinId="9" hidden="1"/>
    <cellStyle name="Followed Hyperlink" xfId="22570" builtinId="9" hidden="1"/>
    <cellStyle name="Followed Hyperlink" xfId="22574" builtinId="9" hidden="1"/>
    <cellStyle name="Followed Hyperlink" xfId="22578" builtinId="9" hidden="1"/>
    <cellStyle name="Followed Hyperlink" xfId="22582" builtinId="9" hidden="1"/>
    <cellStyle name="Followed Hyperlink" xfId="22586" builtinId="9" hidden="1"/>
    <cellStyle name="Followed Hyperlink" xfId="22594" builtinId="9" hidden="1"/>
    <cellStyle name="Followed Hyperlink" xfId="22602" builtinId="9" hidden="1"/>
    <cellStyle name="Followed Hyperlink" xfId="22646" builtinId="9" hidden="1"/>
    <cellStyle name="Followed Hyperlink" xfId="22630" builtinId="9" hidden="1"/>
    <cellStyle name="Followed Hyperlink" xfId="22614" builtinId="9" hidden="1"/>
    <cellStyle name="Followed Hyperlink" xfId="22612" builtinId="9" hidden="1"/>
    <cellStyle name="Followed Hyperlink" xfId="22619" builtinId="9" hidden="1"/>
    <cellStyle name="Followed Hyperlink" xfId="22627" builtinId="9" hidden="1"/>
    <cellStyle name="Followed Hyperlink" xfId="22635" builtinId="9" hidden="1"/>
    <cellStyle name="Followed Hyperlink" xfId="22643" builtinId="9" hidden="1"/>
    <cellStyle name="Followed Hyperlink" xfId="22653" builtinId="9" hidden="1"/>
    <cellStyle name="Followed Hyperlink" xfId="22661" builtinId="9" hidden="1"/>
    <cellStyle name="Followed Hyperlink" xfId="22669" builtinId="9" hidden="1"/>
    <cellStyle name="Followed Hyperlink" xfId="22683" builtinId="9" hidden="1"/>
    <cellStyle name="Followed Hyperlink" xfId="22689" builtinId="9" hidden="1"/>
    <cellStyle name="Followed Hyperlink" xfId="22692" builtinId="9" hidden="1"/>
    <cellStyle name="Followed Hyperlink" xfId="22696" builtinId="9" hidden="1"/>
    <cellStyle name="Followed Hyperlink" xfId="22700" builtinId="9" hidden="1"/>
    <cellStyle name="Followed Hyperlink" xfId="22704" builtinId="9" hidden="1"/>
    <cellStyle name="Followed Hyperlink" xfId="22708" builtinId="9" hidden="1"/>
    <cellStyle name="Followed Hyperlink" xfId="22712" builtinId="9" hidden="1"/>
    <cellStyle name="Followed Hyperlink" xfId="22720" builtinId="9" hidden="1"/>
    <cellStyle name="Followed Hyperlink" xfId="22728" builtinId="9" hidden="1"/>
    <cellStyle name="Followed Hyperlink" xfId="22772" builtinId="9" hidden="1"/>
    <cellStyle name="Followed Hyperlink" xfId="22756" builtinId="9" hidden="1"/>
    <cellStyle name="Followed Hyperlink" xfId="22740" builtinId="9" hidden="1"/>
    <cellStyle name="Followed Hyperlink" xfId="22738" builtinId="9" hidden="1"/>
    <cellStyle name="Followed Hyperlink" xfId="22745" builtinId="9" hidden="1"/>
    <cellStyle name="Followed Hyperlink" xfId="22753" builtinId="9" hidden="1"/>
    <cellStyle name="Followed Hyperlink" xfId="22761" builtinId="9" hidden="1"/>
    <cellStyle name="Followed Hyperlink" xfId="22769" builtinId="9" hidden="1"/>
    <cellStyle name="Followed Hyperlink" xfId="22779" builtinId="9" hidden="1"/>
    <cellStyle name="Followed Hyperlink" xfId="22787" builtinId="9" hidden="1"/>
    <cellStyle name="Followed Hyperlink" xfId="22795" builtinId="9" hidden="1"/>
    <cellStyle name="Followed Hyperlink" xfId="22809" builtinId="9" hidden="1"/>
    <cellStyle name="Followed Hyperlink" xfId="22815" builtinId="9" hidden="1"/>
    <cellStyle name="Followed Hyperlink" xfId="22818" builtinId="9" hidden="1"/>
    <cellStyle name="Followed Hyperlink" xfId="22822" builtinId="9" hidden="1"/>
    <cellStyle name="Followed Hyperlink" xfId="22826" builtinId="9" hidden="1"/>
    <cellStyle name="Followed Hyperlink" xfId="22830" builtinId="9" hidden="1"/>
    <cellStyle name="Followed Hyperlink" xfId="22834" builtinId="9" hidden="1"/>
    <cellStyle name="Followed Hyperlink" xfId="22838" builtinId="9" hidden="1"/>
    <cellStyle name="Followed Hyperlink" xfId="22846" builtinId="9" hidden="1"/>
    <cellStyle name="Followed Hyperlink" xfId="22854" builtinId="9" hidden="1"/>
    <cellStyle name="Followed Hyperlink" xfId="22898" builtinId="9" hidden="1"/>
    <cellStyle name="Followed Hyperlink" xfId="22882" builtinId="9" hidden="1"/>
    <cellStyle name="Followed Hyperlink" xfId="22866" builtinId="9" hidden="1"/>
    <cellStyle name="Followed Hyperlink" xfId="22864" builtinId="9" hidden="1"/>
    <cellStyle name="Followed Hyperlink" xfId="22871" builtinId="9" hidden="1"/>
    <cellStyle name="Followed Hyperlink" xfId="22879" builtinId="9" hidden="1"/>
    <cellStyle name="Followed Hyperlink" xfId="22887" builtinId="9" hidden="1"/>
    <cellStyle name="Followed Hyperlink" xfId="22895" builtinId="9" hidden="1"/>
    <cellStyle name="Followed Hyperlink" xfId="22905" builtinId="9" hidden="1"/>
    <cellStyle name="Followed Hyperlink" xfId="22913" builtinId="9" hidden="1"/>
    <cellStyle name="Followed Hyperlink" xfId="22921" builtinId="9" hidden="1"/>
    <cellStyle name="Followed Hyperlink" xfId="22935" builtinId="9" hidden="1"/>
    <cellStyle name="Followed Hyperlink" xfId="22941" builtinId="9" hidden="1"/>
    <cellStyle name="Followed Hyperlink" xfId="22944" builtinId="9" hidden="1"/>
    <cellStyle name="Followed Hyperlink" xfId="22948" builtinId="9" hidden="1"/>
    <cellStyle name="Followed Hyperlink" xfId="22952" builtinId="9" hidden="1"/>
    <cellStyle name="Followed Hyperlink" xfId="22956" builtinId="9" hidden="1"/>
    <cellStyle name="Followed Hyperlink" xfId="22960" builtinId="9" hidden="1"/>
    <cellStyle name="Followed Hyperlink" xfId="22964" builtinId="9" hidden="1"/>
    <cellStyle name="Followed Hyperlink" xfId="22972" builtinId="9" hidden="1"/>
    <cellStyle name="Followed Hyperlink" xfId="22980" builtinId="9" hidden="1"/>
    <cellStyle name="Followed Hyperlink" xfId="23024" builtinId="9" hidden="1"/>
    <cellStyle name="Followed Hyperlink" xfId="23008" builtinId="9" hidden="1"/>
    <cellStyle name="Followed Hyperlink" xfId="22992" builtinId="9" hidden="1"/>
    <cellStyle name="Followed Hyperlink" xfId="22990" builtinId="9" hidden="1"/>
    <cellStyle name="Followed Hyperlink" xfId="22997" builtinId="9" hidden="1"/>
    <cellStyle name="Followed Hyperlink" xfId="23005" builtinId="9" hidden="1"/>
    <cellStyle name="Followed Hyperlink" xfId="23013" builtinId="9" hidden="1"/>
    <cellStyle name="Followed Hyperlink" xfId="23021" builtinId="9" hidden="1"/>
    <cellStyle name="Followed Hyperlink" xfId="23031" builtinId="9" hidden="1"/>
    <cellStyle name="Followed Hyperlink" xfId="23039" builtinId="9" hidden="1"/>
    <cellStyle name="Followed Hyperlink" xfId="23047" builtinId="9" hidden="1"/>
    <cellStyle name="Followed Hyperlink" xfId="23061" builtinId="9" hidden="1"/>
    <cellStyle name="Followed Hyperlink" xfId="23067" builtinId="9" hidden="1"/>
    <cellStyle name="Followed Hyperlink" xfId="23070" builtinId="9" hidden="1"/>
    <cellStyle name="Followed Hyperlink" xfId="23074" builtinId="9" hidden="1"/>
    <cellStyle name="Followed Hyperlink" xfId="23078" builtinId="9" hidden="1"/>
    <cellStyle name="Followed Hyperlink" xfId="23082" builtinId="9" hidden="1"/>
    <cellStyle name="Followed Hyperlink" xfId="23086" builtinId="9" hidden="1"/>
    <cellStyle name="Followed Hyperlink" xfId="23090" builtinId="9" hidden="1"/>
    <cellStyle name="Followed Hyperlink" xfId="23098" builtinId="9" hidden="1"/>
    <cellStyle name="Followed Hyperlink" xfId="23106" builtinId="9" hidden="1"/>
    <cellStyle name="Followed Hyperlink" xfId="23150" builtinId="9" hidden="1"/>
    <cellStyle name="Followed Hyperlink" xfId="23134" builtinId="9" hidden="1"/>
    <cellStyle name="Followed Hyperlink" xfId="23118" builtinId="9" hidden="1"/>
    <cellStyle name="Followed Hyperlink" xfId="23116" builtinId="9" hidden="1"/>
    <cellStyle name="Followed Hyperlink" xfId="23123" builtinId="9" hidden="1"/>
    <cellStyle name="Followed Hyperlink" xfId="23131" builtinId="9" hidden="1"/>
    <cellStyle name="Followed Hyperlink" xfId="23139" builtinId="9" hidden="1"/>
    <cellStyle name="Followed Hyperlink" xfId="23147" builtinId="9" hidden="1"/>
    <cellStyle name="Followed Hyperlink" xfId="23157" builtinId="9" hidden="1"/>
    <cellStyle name="Followed Hyperlink" xfId="23165" builtinId="9" hidden="1"/>
    <cellStyle name="Followed Hyperlink" xfId="23173" builtinId="9" hidden="1"/>
    <cellStyle name="Followed Hyperlink" xfId="23187" builtinId="9" hidden="1"/>
    <cellStyle name="Followed Hyperlink" xfId="23193" builtinId="9" hidden="1"/>
    <cellStyle name="Followed Hyperlink" xfId="23196" builtinId="9" hidden="1"/>
    <cellStyle name="Followed Hyperlink" xfId="23200" builtinId="9" hidden="1"/>
    <cellStyle name="Followed Hyperlink" xfId="23204" builtinId="9" hidden="1"/>
    <cellStyle name="Followed Hyperlink" xfId="23208" builtinId="9" hidden="1"/>
    <cellStyle name="Followed Hyperlink" xfId="23212" builtinId="9" hidden="1"/>
    <cellStyle name="Followed Hyperlink" xfId="23216" builtinId="9" hidden="1"/>
    <cellStyle name="Followed Hyperlink" xfId="23224" builtinId="9" hidden="1"/>
    <cellStyle name="Followed Hyperlink" xfId="23232" builtinId="9" hidden="1"/>
    <cellStyle name="Followed Hyperlink" xfId="23276" builtinId="9" hidden="1"/>
    <cellStyle name="Followed Hyperlink" xfId="23260" builtinId="9" hidden="1"/>
    <cellStyle name="Followed Hyperlink" xfId="23244" builtinId="9" hidden="1"/>
    <cellStyle name="Followed Hyperlink" xfId="23242" builtinId="9" hidden="1"/>
    <cellStyle name="Followed Hyperlink" xfId="23249" builtinId="9" hidden="1"/>
    <cellStyle name="Followed Hyperlink" xfId="23257" builtinId="9" hidden="1"/>
    <cellStyle name="Followed Hyperlink" xfId="23265" builtinId="9" hidden="1"/>
    <cellStyle name="Followed Hyperlink" xfId="23273" builtinId="9" hidden="1"/>
    <cellStyle name="Followed Hyperlink" xfId="23283" builtinId="9" hidden="1"/>
    <cellStyle name="Followed Hyperlink" xfId="23291" builtinId="9" hidden="1"/>
    <cellStyle name="Followed Hyperlink" xfId="23299" builtinId="9" hidden="1"/>
    <cellStyle name="Followed Hyperlink" xfId="23313" builtinId="9" hidden="1"/>
    <cellStyle name="Followed Hyperlink" xfId="23319" builtinId="9" hidden="1"/>
    <cellStyle name="Followed Hyperlink" xfId="23322" builtinId="9" hidden="1"/>
    <cellStyle name="Followed Hyperlink" xfId="23326" builtinId="9" hidden="1"/>
    <cellStyle name="Followed Hyperlink" xfId="23330" builtinId="9" hidden="1"/>
    <cellStyle name="Followed Hyperlink" xfId="23334" builtinId="9" hidden="1"/>
    <cellStyle name="Followed Hyperlink" xfId="23338" builtinId="9" hidden="1"/>
    <cellStyle name="Followed Hyperlink" xfId="23342" builtinId="9" hidden="1"/>
    <cellStyle name="Followed Hyperlink" xfId="23350" builtinId="9" hidden="1"/>
    <cellStyle name="Followed Hyperlink" xfId="23358" builtinId="9" hidden="1"/>
    <cellStyle name="Followed Hyperlink" xfId="23402" builtinId="9" hidden="1"/>
    <cellStyle name="Followed Hyperlink" xfId="23386" builtinId="9" hidden="1"/>
    <cellStyle name="Followed Hyperlink" xfId="23370" builtinId="9" hidden="1"/>
    <cellStyle name="Followed Hyperlink" xfId="23368" builtinId="9" hidden="1"/>
    <cellStyle name="Followed Hyperlink" xfId="23375" builtinId="9" hidden="1"/>
    <cellStyle name="Followed Hyperlink" xfId="23383" builtinId="9" hidden="1"/>
    <cellStyle name="Followed Hyperlink" xfId="23391" builtinId="9" hidden="1"/>
    <cellStyle name="Followed Hyperlink" xfId="23399" builtinId="9" hidden="1"/>
    <cellStyle name="Followed Hyperlink" xfId="23409" builtinId="9" hidden="1"/>
    <cellStyle name="Followed Hyperlink" xfId="23417" builtinId="9" hidden="1"/>
    <cellStyle name="Followed Hyperlink" xfId="23425" builtinId="9" hidden="1"/>
    <cellStyle name="Followed Hyperlink" xfId="23439" builtinId="9" hidden="1"/>
    <cellStyle name="Followed Hyperlink" xfId="23445" builtinId="9" hidden="1"/>
    <cellStyle name="Followed Hyperlink" xfId="23448" builtinId="9" hidden="1"/>
    <cellStyle name="Followed Hyperlink" xfId="23452" builtinId="9" hidden="1"/>
    <cellStyle name="Followed Hyperlink" xfId="23456" builtinId="9" hidden="1"/>
    <cellStyle name="Followed Hyperlink" xfId="23460" builtinId="9" hidden="1"/>
    <cellStyle name="Followed Hyperlink" xfId="23464" builtinId="9" hidden="1"/>
    <cellStyle name="Followed Hyperlink" xfId="23468" builtinId="9" hidden="1"/>
    <cellStyle name="Followed Hyperlink" xfId="23476" builtinId="9" hidden="1"/>
    <cellStyle name="Followed Hyperlink" xfId="23484" builtinId="9" hidden="1"/>
    <cellStyle name="Followed Hyperlink" xfId="23528" builtinId="9" hidden="1"/>
    <cellStyle name="Followed Hyperlink" xfId="23512" builtinId="9" hidden="1"/>
    <cellStyle name="Followed Hyperlink" xfId="23496" builtinId="9" hidden="1"/>
    <cellStyle name="Followed Hyperlink" xfId="23494" builtinId="9" hidden="1"/>
    <cellStyle name="Followed Hyperlink" xfId="23501" builtinId="9" hidden="1"/>
    <cellStyle name="Followed Hyperlink" xfId="23509" builtinId="9" hidden="1"/>
    <cellStyle name="Followed Hyperlink" xfId="23517" builtinId="9" hidden="1"/>
    <cellStyle name="Followed Hyperlink" xfId="23525" builtinId="9" hidden="1"/>
    <cellStyle name="Followed Hyperlink" xfId="23535" builtinId="9" hidden="1"/>
    <cellStyle name="Followed Hyperlink" xfId="23543" builtinId="9" hidden="1"/>
    <cellStyle name="Followed Hyperlink" xfId="23551" builtinId="9" hidden="1"/>
    <cellStyle name="Followed Hyperlink" xfId="23565" builtinId="9" hidden="1"/>
    <cellStyle name="Followed Hyperlink" xfId="23571" builtinId="9" hidden="1"/>
    <cellStyle name="Followed Hyperlink" xfId="23574" builtinId="9" hidden="1"/>
    <cellStyle name="Followed Hyperlink" xfId="23578" builtinId="9" hidden="1"/>
    <cellStyle name="Followed Hyperlink" xfId="23582" builtinId="9" hidden="1"/>
    <cellStyle name="Followed Hyperlink" xfId="23586" builtinId="9" hidden="1"/>
    <cellStyle name="Followed Hyperlink" xfId="23590" builtinId="9" hidden="1"/>
    <cellStyle name="Followed Hyperlink" xfId="23594" builtinId="9" hidden="1"/>
    <cellStyle name="Followed Hyperlink" xfId="23602" builtinId="9" hidden="1"/>
    <cellStyle name="Followed Hyperlink" xfId="23610" builtinId="9" hidden="1"/>
    <cellStyle name="Followed Hyperlink" xfId="23654" builtinId="9" hidden="1"/>
    <cellStyle name="Followed Hyperlink" xfId="23638" builtinId="9" hidden="1"/>
    <cellStyle name="Followed Hyperlink" xfId="23622" builtinId="9" hidden="1"/>
    <cellStyle name="Followed Hyperlink" xfId="23620" builtinId="9" hidden="1"/>
    <cellStyle name="Followed Hyperlink" xfId="23627" builtinId="9" hidden="1"/>
    <cellStyle name="Followed Hyperlink" xfId="23635" builtinId="9" hidden="1"/>
    <cellStyle name="Followed Hyperlink" xfId="23643" builtinId="9" hidden="1"/>
    <cellStyle name="Followed Hyperlink" xfId="23651" builtinId="9" hidden="1"/>
    <cellStyle name="Followed Hyperlink" xfId="23661" builtinId="9" hidden="1"/>
    <cellStyle name="Followed Hyperlink" xfId="23669" builtinId="9" hidden="1"/>
    <cellStyle name="Followed Hyperlink" xfId="23677" builtinId="9" hidden="1"/>
    <cellStyle name="Followed Hyperlink" xfId="23691" builtinId="9" hidden="1"/>
    <cellStyle name="Followed Hyperlink" xfId="23697" builtinId="9" hidden="1"/>
    <cellStyle name="Followed Hyperlink" xfId="23700" builtinId="9" hidden="1"/>
    <cellStyle name="Followed Hyperlink" xfId="23704" builtinId="9" hidden="1"/>
    <cellStyle name="Followed Hyperlink" xfId="23708" builtinId="9" hidden="1"/>
    <cellStyle name="Followed Hyperlink" xfId="23712" builtinId="9" hidden="1"/>
    <cellStyle name="Followed Hyperlink" xfId="23716" builtinId="9" hidden="1"/>
    <cellStyle name="Followed Hyperlink" xfId="23720" builtinId="9" hidden="1"/>
    <cellStyle name="Followed Hyperlink" xfId="23728" builtinId="9" hidden="1"/>
    <cellStyle name="Followed Hyperlink" xfId="23736" builtinId="9" hidden="1"/>
    <cellStyle name="Followed Hyperlink" xfId="23780" builtinId="9" hidden="1"/>
    <cellStyle name="Followed Hyperlink" xfId="23764" builtinId="9" hidden="1"/>
    <cellStyle name="Followed Hyperlink" xfId="23748" builtinId="9" hidden="1"/>
    <cellStyle name="Followed Hyperlink" xfId="23746" builtinId="9" hidden="1"/>
    <cellStyle name="Followed Hyperlink" xfId="23753" builtinId="9" hidden="1"/>
    <cellStyle name="Followed Hyperlink" xfId="23761" builtinId="9" hidden="1"/>
    <cellStyle name="Followed Hyperlink" xfId="23769" builtinId="9" hidden="1"/>
    <cellStyle name="Followed Hyperlink" xfId="23777" builtinId="9" hidden="1"/>
    <cellStyle name="Followed Hyperlink" xfId="23787" builtinId="9" hidden="1"/>
    <cellStyle name="Followed Hyperlink" xfId="23795" builtinId="9" hidden="1"/>
    <cellStyle name="Followed Hyperlink" xfId="23803" builtinId="9" hidden="1"/>
    <cellStyle name="Followed Hyperlink" xfId="23817" builtinId="9" hidden="1"/>
    <cellStyle name="Followed Hyperlink" xfId="23823" builtinId="9" hidden="1"/>
    <cellStyle name="Followed Hyperlink" xfId="23826" builtinId="9" hidden="1"/>
    <cellStyle name="Followed Hyperlink" xfId="23830" builtinId="9" hidden="1"/>
    <cellStyle name="Followed Hyperlink" xfId="23834" builtinId="9" hidden="1"/>
    <cellStyle name="Followed Hyperlink" xfId="23838" builtinId="9" hidden="1"/>
    <cellStyle name="Followed Hyperlink" xfId="23842" builtinId="9" hidden="1"/>
    <cellStyle name="Followed Hyperlink" xfId="23846" builtinId="9" hidden="1"/>
    <cellStyle name="Followed Hyperlink" xfId="23854" builtinId="9" hidden="1"/>
    <cellStyle name="Followed Hyperlink" xfId="23862" builtinId="9" hidden="1"/>
    <cellStyle name="Followed Hyperlink" xfId="23906" builtinId="9" hidden="1"/>
    <cellStyle name="Followed Hyperlink" xfId="23890" builtinId="9" hidden="1"/>
    <cellStyle name="Followed Hyperlink" xfId="23874" builtinId="9" hidden="1"/>
    <cellStyle name="Followed Hyperlink" xfId="23872" builtinId="9" hidden="1"/>
    <cellStyle name="Followed Hyperlink" xfId="23879" builtinId="9" hidden="1"/>
    <cellStyle name="Followed Hyperlink" xfId="23887" builtinId="9" hidden="1"/>
    <cellStyle name="Followed Hyperlink" xfId="23895" builtinId="9" hidden="1"/>
    <cellStyle name="Followed Hyperlink" xfId="23903" builtinId="9" hidden="1"/>
    <cellStyle name="Followed Hyperlink" xfId="23913" builtinId="9" hidden="1"/>
    <cellStyle name="Followed Hyperlink" xfId="23921" builtinId="9" hidden="1"/>
    <cellStyle name="Followed Hyperlink" xfId="23929" builtinId="9" hidden="1"/>
    <cellStyle name="Followed Hyperlink" xfId="23943" builtinId="9" hidden="1"/>
    <cellStyle name="Followed Hyperlink" xfId="23949" builtinId="9" hidden="1"/>
    <cellStyle name="Followed Hyperlink" xfId="23952" builtinId="9" hidden="1"/>
    <cellStyle name="Followed Hyperlink" xfId="23956" builtinId="9" hidden="1"/>
    <cellStyle name="Followed Hyperlink" xfId="23960" builtinId="9" hidden="1"/>
    <cellStyle name="Followed Hyperlink" xfId="23964" builtinId="9" hidden="1"/>
    <cellStyle name="Followed Hyperlink" xfId="23968" builtinId="9" hidden="1"/>
    <cellStyle name="Followed Hyperlink" xfId="23972" builtinId="9" hidden="1"/>
    <cellStyle name="Followed Hyperlink" xfId="23980" builtinId="9" hidden="1"/>
    <cellStyle name="Followed Hyperlink" xfId="23988" builtinId="9" hidden="1"/>
    <cellStyle name="Followed Hyperlink" xfId="24032" builtinId="9" hidden="1"/>
    <cellStyle name="Followed Hyperlink" xfId="24016" builtinId="9" hidden="1"/>
    <cellStyle name="Followed Hyperlink" xfId="24000" builtinId="9" hidden="1"/>
    <cellStyle name="Followed Hyperlink" xfId="23998" builtinId="9" hidden="1"/>
    <cellStyle name="Followed Hyperlink" xfId="24005" builtinId="9" hidden="1"/>
    <cellStyle name="Followed Hyperlink" xfId="24013" builtinId="9" hidden="1"/>
    <cellStyle name="Followed Hyperlink" xfId="24021" builtinId="9" hidden="1"/>
    <cellStyle name="Followed Hyperlink" xfId="24029" builtinId="9" hidden="1"/>
    <cellStyle name="Followed Hyperlink" xfId="24039" builtinId="9" hidden="1"/>
    <cellStyle name="Followed Hyperlink" xfId="24047" builtinId="9" hidden="1"/>
    <cellStyle name="Followed Hyperlink" xfId="24055" builtinId="9" hidden="1"/>
    <cellStyle name="Followed Hyperlink" xfId="24069" builtinId="9" hidden="1"/>
    <cellStyle name="Followed Hyperlink" xfId="24075" builtinId="9" hidden="1"/>
    <cellStyle name="Followed Hyperlink" xfId="24078" builtinId="9" hidden="1"/>
    <cellStyle name="Followed Hyperlink" xfId="24082" builtinId="9" hidden="1"/>
    <cellStyle name="Followed Hyperlink" xfId="24086" builtinId="9" hidden="1"/>
    <cellStyle name="Followed Hyperlink" xfId="24090" builtinId="9" hidden="1"/>
    <cellStyle name="Followed Hyperlink" xfId="24094" builtinId="9" hidden="1"/>
    <cellStyle name="Followed Hyperlink" xfId="24098" builtinId="9" hidden="1"/>
    <cellStyle name="Followed Hyperlink" xfId="24106" builtinId="9" hidden="1"/>
    <cellStyle name="Followed Hyperlink" xfId="24114" builtinId="9" hidden="1"/>
    <cellStyle name="Followed Hyperlink" xfId="24158" builtinId="9" hidden="1"/>
    <cellStyle name="Followed Hyperlink" xfId="24142" builtinId="9" hidden="1"/>
    <cellStyle name="Followed Hyperlink" xfId="24126" builtinId="9" hidden="1"/>
    <cellStyle name="Followed Hyperlink" xfId="24124" builtinId="9" hidden="1"/>
    <cellStyle name="Followed Hyperlink" xfId="24131" builtinId="9" hidden="1"/>
    <cellStyle name="Followed Hyperlink" xfId="24139" builtinId="9" hidden="1"/>
    <cellStyle name="Followed Hyperlink" xfId="24147" builtinId="9" hidden="1"/>
    <cellStyle name="Followed Hyperlink" xfId="24155" builtinId="9" hidden="1"/>
    <cellStyle name="Followed Hyperlink" xfId="24165" builtinId="9" hidden="1"/>
    <cellStyle name="Followed Hyperlink" xfId="24173" builtinId="9" hidden="1"/>
    <cellStyle name="Followed Hyperlink" xfId="24181" builtinId="9" hidden="1"/>
    <cellStyle name="Followed Hyperlink" xfId="24195" builtinId="9" hidden="1"/>
    <cellStyle name="Followed Hyperlink" xfId="24201" builtinId="9" hidden="1"/>
    <cellStyle name="Followed Hyperlink" xfId="24204" builtinId="9" hidden="1"/>
    <cellStyle name="Followed Hyperlink" xfId="24208" builtinId="9" hidden="1"/>
    <cellStyle name="Followed Hyperlink" xfId="24212" builtinId="9" hidden="1"/>
    <cellStyle name="Followed Hyperlink" xfId="24216" builtinId="9" hidden="1"/>
    <cellStyle name="Followed Hyperlink" xfId="24220" builtinId="9" hidden="1"/>
    <cellStyle name="Followed Hyperlink" xfId="24224" builtinId="9" hidden="1"/>
    <cellStyle name="Followed Hyperlink" xfId="24232" builtinId="9" hidden="1"/>
    <cellStyle name="Followed Hyperlink" xfId="24240" builtinId="9" hidden="1"/>
    <cellStyle name="Followed Hyperlink" xfId="24284" builtinId="9" hidden="1"/>
    <cellStyle name="Followed Hyperlink" xfId="24268" builtinId="9" hidden="1"/>
    <cellStyle name="Followed Hyperlink" xfId="24252" builtinId="9" hidden="1"/>
    <cellStyle name="Followed Hyperlink" xfId="24250" builtinId="9" hidden="1"/>
    <cellStyle name="Followed Hyperlink" xfId="24257" builtinId="9" hidden="1"/>
    <cellStyle name="Followed Hyperlink" xfId="24265" builtinId="9" hidden="1"/>
    <cellStyle name="Followed Hyperlink" xfId="24273" builtinId="9" hidden="1"/>
    <cellStyle name="Followed Hyperlink" xfId="24281" builtinId="9" hidden="1"/>
    <cellStyle name="Followed Hyperlink" xfId="24291" builtinId="9" hidden="1"/>
    <cellStyle name="Followed Hyperlink" xfId="24299" builtinId="9" hidden="1"/>
    <cellStyle name="Followed Hyperlink" xfId="24307" builtinId="9" hidden="1"/>
    <cellStyle name="Followed Hyperlink" xfId="24321" builtinId="9" hidden="1"/>
    <cellStyle name="Followed Hyperlink" xfId="24327" builtinId="9" hidden="1"/>
    <cellStyle name="Followed Hyperlink" xfId="24330" builtinId="9" hidden="1"/>
    <cellStyle name="Followed Hyperlink" xfId="24334" builtinId="9" hidden="1"/>
    <cellStyle name="Followed Hyperlink" xfId="24338" builtinId="9" hidden="1"/>
    <cellStyle name="Followed Hyperlink" xfId="24342" builtinId="9" hidden="1"/>
    <cellStyle name="Followed Hyperlink" xfId="24346" builtinId="9" hidden="1"/>
    <cellStyle name="Followed Hyperlink" xfId="24350" builtinId="9" hidden="1"/>
    <cellStyle name="Followed Hyperlink" xfId="24358" builtinId="9" hidden="1"/>
    <cellStyle name="Followed Hyperlink" xfId="24366" builtinId="9" hidden="1"/>
    <cellStyle name="Followed Hyperlink" xfId="24410" builtinId="9" hidden="1"/>
    <cellStyle name="Followed Hyperlink" xfId="24394" builtinId="9" hidden="1"/>
    <cellStyle name="Followed Hyperlink" xfId="24378" builtinId="9" hidden="1"/>
    <cellStyle name="Followed Hyperlink" xfId="24376" builtinId="9" hidden="1"/>
    <cellStyle name="Followed Hyperlink" xfId="24383" builtinId="9" hidden="1"/>
    <cellStyle name="Followed Hyperlink" xfId="24391" builtinId="9" hidden="1"/>
    <cellStyle name="Followed Hyperlink" xfId="24399" builtinId="9" hidden="1"/>
    <cellStyle name="Followed Hyperlink" xfId="24407" builtinId="9" hidden="1"/>
    <cellStyle name="Followed Hyperlink" xfId="24417" builtinId="9" hidden="1"/>
    <cellStyle name="Followed Hyperlink" xfId="24425" builtinId="9" hidden="1"/>
    <cellStyle name="Followed Hyperlink" xfId="24433" builtinId="9" hidden="1"/>
    <cellStyle name="Followed Hyperlink" xfId="24447" builtinId="9" hidden="1"/>
    <cellStyle name="Followed Hyperlink" xfId="24453" builtinId="9" hidden="1"/>
    <cellStyle name="Followed Hyperlink" xfId="24456" builtinId="9" hidden="1"/>
    <cellStyle name="Followed Hyperlink" xfId="24460" builtinId="9" hidden="1"/>
    <cellStyle name="Followed Hyperlink" xfId="24464" builtinId="9" hidden="1"/>
    <cellStyle name="Followed Hyperlink" xfId="24468" builtinId="9" hidden="1"/>
    <cellStyle name="Followed Hyperlink" xfId="24472" builtinId="9" hidden="1"/>
    <cellStyle name="Followed Hyperlink" xfId="24476" builtinId="9" hidden="1"/>
    <cellStyle name="Followed Hyperlink" xfId="24484" builtinId="9" hidden="1"/>
    <cellStyle name="Followed Hyperlink" xfId="24492" builtinId="9" hidden="1"/>
    <cellStyle name="Followed Hyperlink" xfId="24536" builtinId="9" hidden="1"/>
    <cellStyle name="Followed Hyperlink" xfId="24520" builtinId="9" hidden="1"/>
    <cellStyle name="Followed Hyperlink" xfId="24504" builtinId="9" hidden="1"/>
    <cellStyle name="Followed Hyperlink" xfId="24502" builtinId="9" hidden="1"/>
    <cellStyle name="Followed Hyperlink" xfId="24509" builtinId="9" hidden="1"/>
    <cellStyle name="Followed Hyperlink" xfId="24517" builtinId="9" hidden="1"/>
    <cellStyle name="Followed Hyperlink" xfId="24525" builtinId="9" hidden="1"/>
    <cellStyle name="Followed Hyperlink" xfId="24533" builtinId="9" hidden="1"/>
    <cellStyle name="Followed Hyperlink" xfId="24543" builtinId="9" hidden="1"/>
    <cellStyle name="Followed Hyperlink" xfId="24551" builtinId="9" hidden="1"/>
    <cellStyle name="Followed Hyperlink" xfId="24559" builtinId="9" hidden="1"/>
    <cellStyle name="Followed Hyperlink" xfId="24573" builtinId="9" hidden="1"/>
    <cellStyle name="Followed Hyperlink" xfId="24579" builtinId="9" hidden="1"/>
    <cellStyle name="Followed Hyperlink" xfId="24582" builtinId="9" hidden="1"/>
    <cellStyle name="Followed Hyperlink" xfId="24586" builtinId="9" hidden="1"/>
    <cellStyle name="Followed Hyperlink" xfId="24590" builtinId="9" hidden="1"/>
    <cellStyle name="Followed Hyperlink" xfId="24594" builtinId="9" hidden="1"/>
    <cellStyle name="Followed Hyperlink" xfId="24598" builtinId="9" hidden="1"/>
    <cellStyle name="Followed Hyperlink" xfId="24602" builtinId="9" hidden="1"/>
    <cellStyle name="Followed Hyperlink" xfId="24610" builtinId="9" hidden="1"/>
    <cellStyle name="Followed Hyperlink" xfId="24618" builtinId="9" hidden="1"/>
    <cellStyle name="Followed Hyperlink" xfId="24662" builtinId="9" hidden="1"/>
    <cellStyle name="Followed Hyperlink" xfId="24646" builtinId="9" hidden="1"/>
    <cellStyle name="Followed Hyperlink" xfId="24630" builtinId="9" hidden="1"/>
    <cellStyle name="Followed Hyperlink" xfId="24628" builtinId="9" hidden="1"/>
    <cellStyle name="Followed Hyperlink" xfId="24635" builtinId="9" hidden="1"/>
    <cellStyle name="Followed Hyperlink" xfId="24643" builtinId="9" hidden="1"/>
    <cellStyle name="Followed Hyperlink" xfId="24651" builtinId="9" hidden="1"/>
    <cellStyle name="Followed Hyperlink" xfId="24659" builtinId="9" hidden="1"/>
    <cellStyle name="Followed Hyperlink" xfId="24669" builtinId="9" hidden="1"/>
    <cellStyle name="Followed Hyperlink" xfId="24677" builtinId="9" hidden="1"/>
    <cellStyle name="Followed Hyperlink" xfId="24685" builtinId="9" hidden="1"/>
    <cellStyle name="Followed Hyperlink" xfId="24699" builtinId="9" hidden="1"/>
    <cellStyle name="Followed Hyperlink" xfId="24705" builtinId="9" hidden="1"/>
    <cellStyle name="Followed Hyperlink" xfId="24708" builtinId="9" hidden="1"/>
    <cellStyle name="Followed Hyperlink" xfId="24712" builtinId="9" hidden="1"/>
    <cellStyle name="Followed Hyperlink" xfId="24716" builtinId="9" hidden="1"/>
    <cellStyle name="Followed Hyperlink" xfId="24720" builtinId="9" hidden="1"/>
    <cellStyle name="Followed Hyperlink" xfId="24724" builtinId="9" hidden="1"/>
    <cellStyle name="Followed Hyperlink" xfId="24728" builtinId="9" hidden="1"/>
    <cellStyle name="Followed Hyperlink" xfId="24736" builtinId="9" hidden="1"/>
    <cellStyle name="Followed Hyperlink" xfId="24744" builtinId="9" hidden="1"/>
    <cellStyle name="Followed Hyperlink" xfId="24788" builtinId="9" hidden="1"/>
    <cellStyle name="Followed Hyperlink" xfId="24772" builtinId="9" hidden="1"/>
    <cellStyle name="Followed Hyperlink" xfId="24756" builtinId="9" hidden="1"/>
    <cellStyle name="Followed Hyperlink" xfId="24754" builtinId="9" hidden="1"/>
    <cellStyle name="Followed Hyperlink" xfId="24761" builtinId="9" hidden="1"/>
    <cellStyle name="Followed Hyperlink" xfId="24769" builtinId="9" hidden="1"/>
    <cellStyle name="Followed Hyperlink" xfId="24777" builtinId="9" hidden="1"/>
    <cellStyle name="Followed Hyperlink" xfId="24785" builtinId="9" hidden="1"/>
    <cellStyle name="Followed Hyperlink" xfId="24795" builtinId="9" hidden="1"/>
    <cellStyle name="Followed Hyperlink" xfId="24803" builtinId="9" hidden="1"/>
    <cellStyle name="Followed Hyperlink" xfId="24811" builtinId="9" hidden="1"/>
    <cellStyle name="Followed Hyperlink" xfId="24825" builtinId="9" hidden="1"/>
    <cellStyle name="Followed Hyperlink" xfId="24831" builtinId="9" hidden="1"/>
    <cellStyle name="Followed Hyperlink" xfId="24834" builtinId="9" hidden="1"/>
    <cellStyle name="Followed Hyperlink" xfId="24838" builtinId="9" hidden="1"/>
    <cellStyle name="Followed Hyperlink" xfId="24842" builtinId="9" hidden="1"/>
    <cellStyle name="Followed Hyperlink" xfId="24846" builtinId="9" hidden="1"/>
    <cellStyle name="Followed Hyperlink" xfId="24850" builtinId="9" hidden="1"/>
    <cellStyle name="Followed Hyperlink" xfId="24854" builtinId="9" hidden="1"/>
    <cellStyle name="Followed Hyperlink" xfId="24862" builtinId="9" hidden="1"/>
    <cellStyle name="Followed Hyperlink" xfId="24870" builtinId="9" hidden="1"/>
    <cellStyle name="Followed Hyperlink" xfId="24914" builtinId="9" hidden="1"/>
    <cellStyle name="Followed Hyperlink" xfId="24898" builtinId="9" hidden="1"/>
    <cellStyle name="Followed Hyperlink" xfId="24882" builtinId="9" hidden="1"/>
    <cellStyle name="Followed Hyperlink" xfId="24880" builtinId="9" hidden="1"/>
    <cellStyle name="Followed Hyperlink" xfId="24887" builtinId="9" hidden="1"/>
    <cellStyle name="Followed Hyperlink" xfId="24895" builtinId="9" hidden="1"/>
    <cellStyle name="Followed Hyperlink" xfId="24903" builtinId="9" hidden="1"/>
    <cellStyle name="Followed Hyperlink" xfId="24911" builtinId="9" hidden="1"/>
    <cellStyle name="Followed Hyperlink" xfId="24921" builtinId="9" hidden="1"/>
    <cellStyle name="Followed Hyperlink" xfId="24929" builtinId="9" hidden="1"/>
    <cellStyle name="Followed Hyperlink" xfId="24937" builtinId="9" hidden="1"/>
    <cellStyle name="Followed Hyperlink" xfId="24951" builtinId="9" hidden="1"/>
    <cellStyle name="Followed Hyperlink" xfId="24957" builtinId="9" hidden="1"/>
    <cellStyle name="Followed Hyperlink" xfId="24960" builtinId="9" hidden="1"/>
    <cellStyle name="Followed Hyperlink" xfId="24964" builtinId="9" hidden="1"/>
    <cellStyle name="Followed Hyperlink" xfId="24968" builtinId="9" hidden="1"/>
    <cellStyle name="Followed Hyperlink" xfId="24972" builtinId="9" hidden="1"/>
    <cellStyle name="Followed Hyperlink" xfId="24976" builtinId="9" hidden="1"/>
    <cellStyle name="Followed Hyperlink" xfId="24980" builtinId="9" hidden="1"/>
    <cellStyle name="Followed Hyperlink" xfId="24988" builtinId="9" hidden="1"/>
    <cellStyle name="Followed Hyperlink" xfId="24996" builtinId="9" hidden="1"/>
    <cellStyle name="Followed Hyperlink" xfId="25040" builtinId="9" hidden="1"/>
    <cellStyle name="Followed Hyperlink" xfId="25024" builtinId="9" hidden="1"/>
    <cellStyle name="Followed Hyperlink" xfId="25008" builtinId="9" hidden="1"/>
    <cellStyle name="Followed Hyperlink" xfId="25006" builtinId="9" hidden="1"/>
    <cellStyle name="Followed Hyperlink" xfId="25013" builtinId="9" hidden="1"/>
    <cellStyle name="Followed Hyperlink" xfId="25021" builtinId="9" hidden="1"/>
    <cellStyle name="Followed Hyperlink" xfId="25029" builtinId="9" hidden="1"/>
    <cellStyle name="Followed Hyperlink" xfId="25037" builtinId="9" hidden="1"/>
    <cellStyle name="Followed Hyperlink" xfId="25047" builtinId="9" hidden="1"/>
    <cellStyle name="Followed Hyperlink" xfId="25055" builtinId="9" hidden="1"/>
    <cellStyle name="Followed Hyperlink" xfId="25063" builtinId="9" hidden="1"/>
    <cellStyle name="Followed Hyperlink" xfId="25077" builtinId="9" hidden="1"/>
    <cellStyle name="Followed Hyperlink" xfId="25083" builtinId="9" hidden="1"/>
    <cellStyle name="Followed Hyperlink" xfId="25086" builtinId="9" hidden="1"/>
    <cellStyle name="Followed Hyperlink" xfId="25090" builtinId="9" hidden="1"/>
    <cellStyle name="Followed Hyperlink" xfId="25094" builtinId="9" hidden="1"/>
    <cellStyle name="Followed Hyperlink" xfId="25098" builtinId="9" hidden="1"/>
    <cellStyle name="Followed Hyperlink" xfId="25102" builtinId="9" hidden="1"/>
    <cellStyle name="Followed Hyperlink" xfId="25106" builtinId="9" hidden="1"/>
    <cellStyle name="Followed Hyperlink" xfId="25114" builtinId="9" hidden="1"/>
    <cellStyle name="Followed Hyperlink" xfId="25122" builtinId="9" hidden="1"/>
    <cellStyle name="Followed Hyperlink" xfId="25166" builtinId="9" hidden="1"/>
    <cellStyle name="Followed Hyperlink" xfId="25150" builtinId="9" hidden="1"/>
    <cellStyle name="Followed Hyperlink" xfId="25134" builtinId="9" hidden="1"/>
    <cellStyle name="Followed Hyperlink" xfId="25132" builtinId="9" hidden="1"/>
    <cellStyle name="Followed Hyperlink" xfId="25139" builtinId="9" hidden="1"/>
    <cellStyle name="Followed Hyperlink" xfId="25147" builtinId="9" hidden="1"/>
    <cellStyle name="Followed Hyperlink" xfId="25155" builtinId="9" hidden="1"/>
    <cellStyle name="Followed Hyperlink" xfId="25163" builtinId="9" hidden="1"/>
    <cellStyle name="Followed Hyperlink" xfId="25173" builtinId="9" hidden="1"/>
    <cellStyle name="Followed Hyperlink" xfId="25181" builtinId="9" hidden="1"/>
    <cellStyle name="Followed Hyperlink" xfId="25189" builtinId="9" hidden="1"/>
    <cellStyle name="Followed Hyperlink" xfId="25203" builtinId="9" hidden="1"/>
    <cellStyle name="Followed Hyperlink" xfId="25209" builtinId="9" hidden="1"/>
    <cellStyle name="Followed Hyperlink" xfId="25212" builtinId="9" hidden="1"/>
    <cellStyle name="Followed Hyperlink" xfId="25216" builtinId="9" hidden="1"/>
    <cellStyle name="Followed Hyperlink" xfId="25220" builtinId="9" hidden="1"/>
    <cellStyle name="Followed Hyperlink" xfId="25224" builtinId="9" hidden="1"/>
    <cellStyle name="Followed Hyperlink" xfId="25228" builtinId="9" hidden="1"/>
    <cellStyle name="Followed Hyperlink" xfId="25232" builtinId="9" hidden="1"/>
    <cellStyle name="Followed Hyperlink" xfId="25240" builtinId="9" hidden="1"/>
    <cellStyle name="Followed Hyperlink" xfId="25248" builtinId="9" hidden="1"/>
    <cellStyle name="Followed Hyperlink" xfId="25292" builtinId="9" hidden="1"/>
    <cellStyle name="Followed Hyperlink" xfId="25276" builtinId="9" hidden="1"/>
    <cellStyle name="Followed Hyperlink" xfId="25260" builtinId="9" hidden="1"/>
    <cellStyle name="Followed Hyperlink" xfId="25258" builtinId="9" hidden="1"/>
    <cellStyle name="Followed Hyperlink" xfId="25265" builtinId="9" hidden="1"/>
    <cellStyle name="Followed Hyperlink" xfId="25273" builtinId="9" hidden="1"/>
    <cellStyle name="Followed Hyperlink" xfId="25281" builtinId="9" hidden="1"/>
    <cellStyle name="Followed Hyperlink" xfId="25289" builtinId="9" hidden="1"/>
    <cellStyle name="Followed Hyperlink" xfId="25299" builtinId="9" hidden="1"/>
    <cellStyle name="Followed Hyperlink" xfId="25307" builtinId="9" hidden="1"/>
    <cellStyle name="Followed Hyperlink" xfId="25315" builtinId="9" hidden="1"/>
    <cellStyle name="Followed Hyperlink" xfId="25329" builtinId="9" hidden="1"/>
    <cellStyle name="Followed Hyperlink" xfId="25335" builtinId="9" hidden="1"/>
    <cellStyle name="Followed Hyperlink" xfId="25338" builtinId="9" hidden="1"/>
    <cellStyle name="Followed Hyperlink" xfId="25342" builtinId="9" hidden="1"/>
    <cellStyle name="Followed Hyperlink" xfId="25346" builtinId="9" hidden="1"/>
    <cellStyle name="Followed Hyperlink" xfId="25350" builtinId="9" hidden="1"/>
    <cellStyle name="Followed Hyperlink" xfId="25354" builtinId="9" hidden="1"/>
    <cellStyle name="Followed Hyperlink" xfId="25358" builtinId="9" hidden="1"/>
    <cellStyle name="Followed Hyperlink" xfId="25366" builtinId="9" hidden="1"/>
    <cellStyle name="Followed Hyperlink" xfId="25374" builtinId="9" hidden="1"/>
    <cellStyle name="Followed Hyperlink" xfId="25418" builtinId="9" hidden="1"/>
    <cellStyle name="Followed Hyperlink" xfId="25402" builtinId="9" hidden="1"/>
    <cellStyle name="Followed Hyperlink" xfId="25386" builtinId="9" hidden="1"/>
    <cellStyle name="Followed Hyperlink" xfId="25384" builtinId="9" hidden="1"/>
    <cellStyle name="Followed Hyperlink" xfId="25391" builtinId="9" hidden="1"/>
    <cellStyle name="Followed Hyperlink" xfId="25399" builtinId="9" hidden="1"/>
    <cellStyle name="Followed Hyperlink" xfId="25407" builtinId="9" hidden="1"/>
    <cellStyle name="Followed Hyperlink" xfId="25415" builtinId="9" hidden="1"/>
    <cellStyle name="Followed Hyperlink" xfId="25425" builtinId="9" hidden="1"/>
    <cellStyle name="Followed Hyperlink" xfId="25433" builtinId="9" hidden="1"/>
    <cellStyle name="Followed Hyperlink" xfId="25441" builtinId="9" hidden="1"/>
    <cellStyle name="Followed Hyperlink" xfId="25455" builtinId="9" hidden="1"/>
    <cellStyle name="Followed Hyperlink" xfId="25461" builtinId="9" hidden="1"/>
    <cellStyle name="Followed Hyperlink" xfId="25464" builtinId="9" hidden="1"/>
    <cellStyle name="Followed Hyperlink" xfId="25468" builtinId="9" hidden="1"/>
    <cellStyle name="Followed Hyperlink" xfId="25472" builtinId="9" hidden="1"/>
    <cellStyle name="Followed Hyperlink" xfId="25476" builtinId="9" hidden="1"/>
    <cellStyle name="Followed Hyperlink" xfId="25480" builtinId="9" hidden="1"/>
    <cellStyle name="Followed Hyperlink" xfId="25484" builtinId="9" hidden="1"/>
    <cellStyle name="Followed Hyperlink" xfId="25492" builtinId="9" hidden="1"/>
    <cellStyle name="Followed Hyperlink" xfId="25500" builtinId="9" hidden="1"/>
    <cellStyle name="Followed Hyperlink" xfId="25544" builtinId="9" hidden="1"/>
    <cellStyle name="Followed Hyperlink" xfId="25528" builtinId="9" hidden="1"/>
    <cellStyle name="Followed Hyperlink" xfId="25512" builtinId="9" hidden="1"/>
    <cellStyle name="Followed Hyperlink" xfId="25510" builtinId="9" hidden="1"/>
    <cellStyle name="Followed Hyperlink" xfId="25517" builtinId="9" hidden="1"/>
    <cellStyle name="Followed Hyperlink" xfId="25525" builtinId="9" hidden="1"/>
    <cellStyle name="Followed Hyperlink" xfId="25533" builtinId="9" hidden="1"/>
    <cellStyle name="Followed Hyperlink" xfId="25541" builtinId="9" hidden="1"/>
    <cellStyle name="Followed Hyperlink" xfId="25551" builtinId="9" hidden="1"/>
    <cellStyle name="Followed Hyperlink" xfId="25559" builtinId="9" hidden="1"/>
    <cellStyle name="Followed Hyperlink" xfId="25567" builtinId="9" hidden="1"/>
    <cellStyle name="Followed Hyperlink" xfId="25581" builtinId="9" hidden="1"/>
    <cellStyle name="Followed Hyperlink" xfId="25587" builtinId="9" hidden="1"/>
    <cellStyle name="Followed Hyperlink" xfId="25590" builtinId="9" hidden="1"/>
    <cellStyle name="Followed Hyperlink" xfId="25594" builtinId="9" hidden="1"/>
    <cellStyle name="Followed Hyperlink" xfId="25598" builtinId="9" hidden="1"/>
    <cellStyle name="Followed Hyperlink" xfId="25602" builtinId="9" hidden="1"/>
    <cellStyle name="Followed Hyperlink" xfId="25606" builtinId="9" hidden="1"/>
    <cellStyle name="Followed Hyperlink" xfId="25610" builtinId="9" hidden="1"/>
    <cellStyle name="Followed Hyperlink" xfId="25618" builtinId="9" hidden="1"/>
    <cellStyle name="Followed Hyperlink" xfId="25626" builtinId="9" hidden="1"/>
    <cellStyle name="Followed Hyperlink" xfId="25670" builtinId="9" hidden="1"/>
    <cellStyle name="Followed Hyperlink" xfId="25654" builtinId="9" hidden="1"/>
    <cellStyle name="Followed Hyperlink" xfId="25638" builtinId="9" hidden="1"/>
    <cellStyle name="Followed Hyperlink" xfId="25636" builtinId="9" hidden="1"/>
    <cellStyle name="Followed Hyperlink" xfId="25643" builtinId="9" hidden="1"/>
    <cellStyle name="Followed Hyperlink" xfId="25651" builtinId="9" hidden="1"/>
    <cellStyle name="Followed Hyperlink" xfId="25659" builtinId="9" hidden="1"/>
    <cellStyle name="Followed Hyperlink" xfId="25667" builtinId="9" hidden="1"/>
    <cellStyle name="Followed Hyperlink" xfId="25677" builtinId="9" hidden="1"/>
    <cellStyle name="Followed Hyperlink" xfId="25685" builtinId="9" hidden="1"/>
    <cellStyle name="Followed Hyperlink" xfId="25693" builtinId="9" hidden="1"/>
    <cellStyle name="Followed Hyperlink" xfId="25707" builtinId="9" hidden="1"/>
    <cellStyle name="Followed Hyperlink" xfId="25713" builtinId="9" hidden="1"/>
    <cellStyle name="Followed Hyperlink" xfId="25716" builtinId="9" hidden="1"/>
    <cellStyle name="Followed Hyperlink" xfId="25720" builtinId="9" hidden="1"/>
    <cellStyle name="Followed Hyperlink" xfId="25724" builtinId="9" hidden="1"/>
    <cellStyle name="Followed Hyperlink" xfId="25728" builtinId="9" hidden="1"/>
    <cellStyle name="Followed Hyperlink" xfId="25732" builtinId="9" hidden="1"/>
    <cellStyle name="Followed Hyperlink" xfId="25736" builtinId="9" hidden="1"/>
    <cellStyle name="Followed Hyperlink" xfId="25744" builtinId="9" hidden="1"/>
    <cellStyle name="Followed Hyperlink" xfId="25752" builtinId="9" hidden="1"/>
    <cellStyle name="Followed Hyperlink" xfId="25796" builtinId="9" hidden="1"/>
    <cellStyle name="Followed Hyperlink" xfId="25780" builtinId="9" hidden="1"/>
    <cellStyle name="Followed Hyperlink" xfId="25764" builtinId="9" hidden="1"/>
    <cellStyle name="Followed Hyperlink" xfId="25762" builtinId="9" hidden="1"/>
    <cellStyle name="Followed Hyperlink" xfId="25769" builtinId="9" hidden="1"/>
    <cellStyle name="Followed Hyperlink" xfId="25777" builtinId="9" hidden="1"/>
    <cellStyle name="Followed Hyperlink" xfId="25785" builtinId="9" hidden="1"/>
    <cellStyle name="Followed Hyperlink" xfId="25793" builtinId="9" hidden="1"/>
    <cellStyle name="Followed Hyperlink" xfId="25803" builtinId="9" hidden="1"/>
    <cellStyle name="Followed Hyperlink" xfId="25811" builtinId="9" hidden="1"/>
    <cellStyle name="Followed Hyperlink" xfId="25819" builtinId="9" hidden="1"/>
    <cellStyle name="Followed Hyperlink" xfId="25833" builtinId="9" hidden="1"/>
    <cellStyle name="Followed Hyperlink" xfId="25839" builtinId="9" hidden="1"/>
    <cellStyle name="Followed Hyperlink" xfId="25842" builtinId="9" hidden="1"/>
    <cellStyle name="Followed Hyperlink" xfId="25846" builtinId="9" hidden="1"/>
    <cellStyle name="Followed Hyperlink" xfId="25850" builtinId="9" hidden="1"/>
    <cellStyle name="Followed Hyperlink" xfId="25854" builtinId="9" hidden="1"/>
    <cellStyle name="Followed Hyperlink" xfId="25858" builtinId="9" hidden="1"/>
    <cellStyle name="Followed Hyperlink" xfId="25862" builtinId="9" hidden="1"/>
    <cellStyle name="Followed Hyperlink" xfId="25870" builtinId="9" hidden="1"/>
    <cellStyle name="Followed Hyperlink" xfId="25878" builtinId="9" hidden="1"/>
    <cellStyle name="Followed Hyperlink" xfId="25922" builtinId="9" hidden="1"/>
    <cellStyle name="Followed Hyperlink" xfId="25906" builtinId="9" hidden="1"/>
    <cellStyle name="Followed Hyperlink" xfId="25890" builtinId="9" hidden="1"/>
    <cellStyle name="Followed Hyperlink" xfId="25888" builtinId="9" hidden="1"/>
    <cellStyle name="Followed Hyperlink" xfId="25895" builtinId="9" hidden="1"/>
    <cellStyle name="Followed Hyperlink" xfId="25903" builtinId="9" hidden="1"/>
    <cellStyle name="Followed Hyperlink" xfId="25911" builtinId="9" hidden="1"/>
    <cellStyle name="Followed Hyperlink" xfId="25919" builtinId="9" hidden="1"/>
    <cellStyle name="Followed Hyperlink" xfId="25929" builtinId="9" hidden="1"/>
    <cellStyle name="Followed Hyperlink" xfId="25937" builtinId="9" hidden="1"/>
    <cellStyle name="Followed Hyperlink" xfId="25945" builtinId="9" hidden="1"/>
    <cellStyle name="Followed Hyperlink" xfId="25959" builtinId="9" hidden="1"/>
    <cellStyle name="Followed Hyperlink" xfId="25965" builtinId="9" hidden="1"/>
    <cellStyle name="Followed Hyperlink" xfId="25968" builtinId="9" hidden="1"/>
    <cellStyle name="Followed Hyperlink" xfId="25972" builtinId="9" hidden="1"/>
    <cellStyle name="Followed Hyperlink" xfId="25976" builtinId="9" hidden="1"/>
    <cellStyle name="Followed Hyperlink" xfId="25980" builtinId="9" hidden="1"/>
    <cellStyle name="Followed Hyperlink" xfId="25984" builtinId="9" hidden="1"/>
    <cellStyle name="Followed Hyperlink" xfId="25988" builtinId="9" hidden="1"/>
    <cellStyle name="Followed Hyperlink" xfId="25996" builtinId="9" hidden="1"/>
    <cellStyle name="Followed Hyperlink" xfId="26004" builtinId="9" hidden="1"/>
    <cellStyle name="Followed Hyperlink" xfId="26048" builtinId="9" hidden="1"/>
    <cellStyle name="Followed Hyperlink" xfId="26032" builtinId="9" hidden="1"/>
    <cellStyle name="Followed Hyperlink" xfId="26016" builtinId="9" hidden="1"/>
    <cellStyle name="Followed Hyperlink" xfId="26014" builtinId="9" hidden="1"/>
    <cellStyle name="Followed Hyperlink" xfId="26021" builtinId="9" hidden="1"/>
    <cellStyle name="Followed Hyperlink" xfId="26029" builtinId="9" hidden="1"/>
    <cellStyle name="Followed Hyperlink" xfId="26037" builtinId="9" hidden="1"/>
    <cellStyle name="Followed Hyperlink" xfId="26045" builtinId="9" hidden="1"/>
    <cellStyle name="Followed Hyperlink" xfId="26055" builtinId="9" hidden="1"/>
    <cellStyle name="Followed Hyperlink" xfId="26063" builtinId="9" hidden="1"/>
    <cellStyle name="Followed Hyperlink" xfId="26071" builtinId="9" hidden="1"/>
    <cellStyle name="Followed Hyperlink" xfId="26085" builtinId="9" hidden="1"/>
    <cellStyle name="Followed Hyperlink" xfId="26091" builtinId="9" hidden="1"/>
    <cellStyle name="Followed Hyperlink" xfId="26094" builtinId="9" hidden="1"/>
    <cellStyle name="Followed Hyperlink" xfId="26098" builtinId="9" hidden="1"/>
    <cellStyle name="Followed Hyperlink" xfId="26102" builtinId="9" hidden="1"/>
    <cellStyle name="Followed Hyperlink" xfId="26106" builtinId="9" hidden="1"/>
    <cellStyle name="Followed Hyperlink" xfId="26110" builtinId="9" hidden="1"/>
    <cellStyle name="Followed Hyperlink" xfId="26114" builtinId="9" hidden="1"/>
    <cellStyle name="Followed Hyperlink" xfId="26122" builtinId="9" hidden="1"/>
    <cellStyle name="Followed Hyperlink" xfId="26130" builtinId="9" hidden="1"/>
    <cellStyle name="Followed Hyperlink" xfId="26174" builtinId="9" hidden="1"/>
    <cellStyle name="Followed Hyperlink" xfId="26158" builtinId="9" hidden="1"/>
    <cellStyle name="Followed Hyperlink" xfId="26142" builtinId="9" hidden="1"/>
    <cellStyle name="Followed Hyperlink" xfId="26140" builtinId="9" hidden="1"/>
    <cellStyle name="Followed Hyperlink" xfId="26147" builtinId="9" hidden="1"/>
    <cellStyle name="Followed Hyperlink" xfId="26155" builtinId="9" hidden="1"/>
    <cellStyle name="Followed Hyperlink" xfId="26163" builtinId="9" hidden="1"/>
    <cellStyle name="Followed Hyperlink" xfId="26171" builtinId="9" hidden="1"/>
    <cellStyle name="Followed Hyperlink" xfId="26181" builtinId="9" hidden="1"/>
    <cellStyle name="Followed Hyperlink" xfId="26189" builtinId="9" hidden="1"/>
    <cellStyle name="Followed Hyperlink" xfId="26197" builtinId="9" hidden="1"/>
    <cellStyle name="Followed Hyperlink" xfId="26211" builtinId="9" hidden="1"/>
    <cellStyle name="Followed Hyperlink" xfId="26217" builtinId="9" hidden="1"/>
    <cellStyle name="Followed Hyperlink" xfId="26220" builtinId="9" hidden="1"/>
    <cellStyle name="Followed Hyperlink" xfId="26224" builtinId="9" hidden="1"/>
    <cellStyle name="Followed Hyperlink" xfId="26228" builtinId="9" hidden="1"/>
    <cellStyle name="Followed Hyperlink" xfId="26232" builtinId="9" hidden="1"/>
    <cellStyle name="Followed Hyperlink" xfId="26236" builtinId="9" hidden="1"/>
    <cellStyle name="Followed Hyperlink" xfId="26240" builtinId="9" hidden="1"/>
    <cellStyle name="Followed Hyperlink" xfId="26248" builtinId="9" hidden="1"/>
    <cellStyle name="Followed Hyperlink" xfId="26256" builtinId="9" hidden="1"/>
    <cellStyle name="Followed Hyperlink" xfId="26300" builtinId="9" hidden="1"/>
    <cellStyle name="Followed Hyperlink" xfId="26284" builtinId="9" hidden="1"/>
    <cellStyle name="Followed Hyperlink" xfId="26268" builtinId="9" hidden="1"/>
    <cellStyle name="Followed Hyperlink" xfId="26266" builtinId="9" hidden="1"/>
    <cellStyle name="Followed Hyperlink" xfId="26273" builtinId="9" hidden="1"/>
    <cellStyle name="Followed Hyperlink" xfId="26281" builtinId="9" hidden="1"/>
    <cellStyle name="Followed Hyperlink" xfId="26289" builtinId="9" hidden="1"/>
    <cellStyle name="Followed Hyperlink" xfId="26297" builtinId="9" hidden="1"/>
    <cellStyle name="Followed Hyperlink" xfId="26307" builtinId="9" hidden="1"/>
    <cellStyle name="Followed Hyperlink" xfId="26315" builtinId="9" hidden="1"/>
    <cellStyle name="Followed Hyperlink" xfId="26323" builtinId="9" hidden="1"/>
    <cellStyle name="Followed Hyperlink" xfId="26337" builtinId="9" hidden="1"/>
    <cellStyle name="Followed Hyperlink" xfId="26343" builtinId="9" hidden="1"/>
    <cellStyle name="Followed Hyperlink" xfId="26346" builtinId="9" hidden="1"/>
    <cellStyle name="Followed Hyperlink" xfId="26350" builtinId="9" hidden="1"/>
    <cellStyle name="Followed Hyperlink" xfId="26354" builtinId="9" hidden="1"/>
    <cellStyle name="Followed Hyperlink" xfId="26358" builtinId="9" hidden="1"/>
    <cellStyle name="Followed Hyperlink" xfId="26362" builtinId="9" hidden="1"/>
    <cellStyle name="Followed Hyperlink" xfId="26366" builtinId="9" hidden="1"/>
    <cellStyle name="Followed Hyperlink" xfId="26374" builtinId="9" hidden="1"/>
    <cellStyle name="Followed Hyperlink" xfId="26382" builtinId="9" hidden="1"/>
    <cellStyle name="Followed Hyperlink" xfId="26426" builtinId="9" hidden="1"/>
    <cellStyle name="Followed Hyperlink" xfId="26410" builtinId="9" hidden="1"/>
    <cellStyle name="Followed Hyperlink" xfId="26394" builtinId="9" hidden="1"/>
    <cellStyle name="Followed Hyperlink" xfId="26392" builtinId="9" hidden="1"/>
    <cellStyle name="Followed Hyperlink" xfId="26399" builtinId="9" hidden="1"/>
    <cellStyle name="Followed Hyperlink" xfId="26407" builtinId="9" hidden="1"/>
    <cellStyle name="Followed Hyperlink" xfId="26415" builtinId="9" hidden="1"/>
    <cellStyle name="Followed Hyperlink" xfId="26423" builtinId="9" hidden="1"/>
    <cellStyle name="Followed Hyperlink" xfId="26433" builtinId="9" hidden="1"/>
    <cellStyle name="Followed Hyperlink" xfId="26441" builtinId="9" hidden="1"/>
    <cellStyle name="Followed Hyperlink" xfId="26449" builtinId="9" hidden="1"/>
    <cellStyle name="Followed Hyperlink" xfId="26463" builtinId="9" hidden="1"/>
    <cellStyle name="Followed Hyperlink" xfId="26469" builtinId="9" hidden="1"/>
    <cellStyle name="Followed Hyperlink" xfId="26472" builtinId="9" hidden="1"/>
    <cellStyle name="Followed Hyperlink" xfId="26476" builtinId="9" hidden="1"/>
    <cellStyle name="Followed Hyperlink" xfId="26480" builtinId="9" hidden="1"/>
    <cellStyle name="Followed Hyperlink" xfId="26484" builtinId="9" hidden="1"/>
    <cellStyle name="Followed Hyperlink" xfId="26488" builtinId="9" hidden="1"/>
    <cellStyle name="Followed Hyperlink" xfId="26492" builtinId="9" hidden="1"/>
    <cellStyle name="Followed Hyperlink" xfId="26500" builtinId="9" hidden="1"/>
    <cellStyle name="Followed Hyperlink" xfId="26508" builtinId="9" hidden="1"/>
    <cellStyle name="Followed Hyperlink" xfId="26552" builtinId="9" hidden="1"/>
    <cellStyle name="Followed Hyperlink" xfId="26536" builtinId="9" hidden="1"/>
    <cellStyle name="Followed Hyperlink" xfId="26520" builtinId="9" hidden="1"/>
    <cellStyle name="Followed Hyperlink" xfId="26518" builtinId="9" hidden="1"/>
    <cellStyle name="Followed Hyperlink" xfId="26525" builtinId="9" hidden="1"/>
    <cellStyle name="Followed Hyperlink" xfId="26533" builtinId="9" hidden="1"/>
    <cellStyle name="Followed Hyperlink" xfId="26541" builtinId="9" hidden="1"/>
    <cellStyle name="Followed Hyperlink" xfId="26549" builtinId="9" hidden="1"/>
    <cellStyle name="Followed Hyperlink" xfId="26559" builtinId="9" hidden="1"/>
    <cellStyle name="Followed Hyperlink" xfId="26567" builtinId="9" hidden="1"/>
    <cellStyle name="Followed Hyperlink" xfId="26575" builtinId="9" hidden="1"/>
    <cellStyle name="Followed Hyperlink" xfId="26589" builtinId="9" hidden="1"/>
    <cellStyle name="Followed Hyperlink" xfId="26595" builtinId="9" hidden="1"/>
    <cellStyle name="Followed Hyperlink" xfId="26598" builtinId="9" hidden="1"/>
    <cellStyle name="Followed Hyperlink" xfId="26602" builtinId="9" hidden="1"/>
    <cellStyle name="Followed Hyperlink" xfId="26606" builtinId="9" hidden="1"/>
    <cellStyle name="Followed Hyperlink" xfId="26610" builtinId="9" hidden="1"/>
    <cellStyle name="Followed Hyperlink" xfId="26614" builtinId="9" hidden="1"/>
    <cellStyle name="Followed Hyperlink" xfId="26618" builtinId="9" hidden="1"/>
    <cellStyle name="Followed Hyperlink" xfId="26626" builtinId="9" hidden="1"/>
    <cellStyle name="Followed Hyperlink" xfId="26634" builtinId="9" hidden="1"/>
    <cellStyle name="Followed Hyperlink" xfId="26678" builtinId="9" hidden="1"/>
    <cellStyle name="Followed Hyperlink" xfId="26662" builtinId="9" hidden="1"/>
    <cellStyle name="Followed Hyperlink" xfId="26646" builtinId="9" hidden="1"/>
    <cellStyle name="Followed Hyperlink" xfId="26644" builtinId="9" hidden="1"/>
    <cellStyle name="Followed Hyperlink" xfId="26651" builtinId="9" hidden="1"/>
    <cellStyle name="Followed Hyperlink" xfId="26659" builtinId="9" hidden="1"/>
    <cellStyle name="Followed Hyperlink" xfId="26667" builtinId="9" hidden="1"/>
    <cellStyle name="Followed Hyperlink" xfId="26675" builtinId="9" hidden="1"/>
    <cellStyle name="Followed Hyperlink" xfId="26685" builtinId="9" hidden="1"/>
    <cellStyle name="Followed Hyperlink" xfId="26693" builtinId="9" hidden="1"/>
    <cellStyle name="Followed Hyperlink" xfId="26701" builtinId="9" hidden="1"/>
    <cellStyle name="Followed Hyperlink" xfId="26715" builtinId="9" hidden="1"/>
    <cellStyle name="Followed Hyperlink" xfId="26721" builtinId="9" hidden="1"/>
    <cellStyle name="Followed Hyperlink" xfId="26724" builtinId="9" hidden="1"/>
    <cellStyle name="Followed Hyperlink" xfId="26728" builtinId="9" hidden="1"/>
    <cellStyle name="Followed Hyperlink" xfId="26732" builtinId="9" hidden="1"/>
    <cellStyle name="Followed Hyperlink" xfId="26736" builtinId="9" hidden="1"/>
    <cellStyle name="Followed Hyperlink" xfId="26740" builtinId="9" hidden="1"/>
    <cellStyle name="Followed Hyperlink" xfId="26744" builtinId="9" hidden="1"/>
    <cellStyle name="Followed Hyperlink" xfId="26752" builtinId="9" hidden="1"/>
    <cellStyle name="Followed Hyperlink" xfId="26760" builtinId="9" hidden="1"/>
    <cellStyle name="Followed Hyperlink" xfId="26804" builtinId="9" hidden="1"/>
    <cellStyle name="Followed Hyperlink" xfId="26788" builtinId="9" hidden="1"/>
    <cellStyle name="Followed Hyperlink" xfId="26772" builtinId="9" hidden="1"/>
    <cellStyle name="Followed Hyperlink" xfId="26770" builtinId="9" hidden="1"/>
    <cellStyle name="Followed Hyperlink" xfId="26777" builtinId="9" hidden="1"/>
    <cellStyle name="Followed Hyperlink" xfId="26785" builtinId="9" hidden="1"/>
    <cellStyle name="Followed Hyperlink" xfId="26793" builtinId="9" hidden="1"/>
    <cellStyle name="Followed Hyperlink" xfId="26801" builtinId="9" hidden="1"/>
    <cellStyle name="Followed Hyperlink" xfId="26811" builtinId="9" hidden="1"/>
    <cellStyle name="Followed Hyperlink" xfId="26819" builtinId="9" hidden="1"/>
    <cellStyle name="Followed Hyperlink" xfId="26827" builtinId="9" hidden="1"/>
    <cellStyle name="Followed Hyperlink" xfId="26841" builtinId="9" hidden="1"/>
    <cellStyle name="Followed Hyperlink" xfId="26847" builtinId="9" hidden="1"/>
    <cellStyle name="Followed Hyperlink" xfId="26850" builtinId="9" hidden="1"/>
    <cellStyle name="Followed Hyperlink" xfId="26854" builtinId="9" hidden="1"/>
    <cellStyle name="Followed Hyperlink" xfId="26858" builtinId="9" hidden="1"/>
    <cellStyle name="Followed Hyperlink" xfId="26862" builtinId="9" hidden="1"/>
    <cellStyle name="Followed Hyperlink" xfId="26866" builtinId="9" hidden="1"/>
    <cellStyle name="Followed Hyperlink" xfId="26870" builtinId="9" hidden="1"/>
    <cellStyle name="Followed Hyperlink" xfId="26878" builtinId="9" hidden="1"/>
    <cellStyle name="Followed Hyperlink" xfId="26886" builtinId="9" hidden="1"/>
    <cellStyle name="Followed Hyperlink" xfId="26930" builtinId="9" hidden="1"/>
    <cellStyle name="Followed Hyperlink" xfId="26914" builtinId="9" hidden="1"/>
    <cellStyle name="Followed Hyperlink" xfId="26898" builtinId="9" hidden="1"/>
    <cellStyle name="Followed Hyperlink" xfId="26896" builtinId="9" hidden="1"/>
    <cellStyle name="Followed Hyperlink" xfId="26903" builtinId="9" hidden="1"/>
    <cellStyle name="Followed Hyperlink" xfId="26911" builtinId="9" hidden="1"/>
    <cellStyle name="Followed Hyperlink" xfId="26919" builtinId="9" hidden="1"/>
    <cellStyle name="Followed Hyperlink" xfId="26927" builtinId="9" hidden="1"/>
    <cellStyle name="Followed Hyperlink" xfId="26937" builtinId="9" hidden="1"/>
    <cellStyle name="Followed Hyperlink" xfId="26945" builtinId="9" hidden="1"/>
    <cellStyle name="Followed Hyperlink" xfId="26953" builtinId="9" hidden="1"/>
    <cellStyle name="Followed Hyperlink" xfId="26967" builtinId="9" hidden="1"/>
    <cellStyle name="Followed Hyperlink" xfId="26973" builtinId="9" hidden="1"/>
    <cellStyle name="Followed Hyperlink" xfId="26976" builtinId="9" hidden="1"/>
    <cellStyle name="Followed Hyperlink" xfId="26980" builtinId="9" hidden="1"/>
    <cellStyle name="Followed Hyperlink" xfId="26984" builtinId="9" hidden="1"/>
    <cellStyle name="Followed Hyperlink" xfId="26988" builtinId="9" hidden="1"/>
    <cellStyle name="Followed Hyperlink" xfId="26992" builtinId="9" hidden="1"/>
    <cellStyle name="Followed Hyperlink" xfId="26996" builtinId="9" hidden="1"/>
    <cellStyle name="Followed Hyperlink" xfId="27004" builtinId="9" hidden="1"/>
    <cellStyle name="Followed Hyperlink" xfId="27012" builtinId="9" hidden="1"/>
    <cellStyle name="Followed Hyperlink" xfId="27056" builtinId="9" hidden="1"/>
    <cellStyle name="Followed Hyperlink" xfId="27040" builtinId="9" hidden="1"/>
    <cellStyle name="Followed Hyperlink" xfId="27024" builtinId="9" hidden="1"/>
    <cellStyle name="Followed Hyperlink" xfId="27022" builtinId="9" hidden="1"/>
    <cellStyle name="Followed Hyperlink" xfId="27029" builtinId="9" hidden="1"/>
    <cellStyle name="Followed Hyperlink" xfId="27037" builtinId="9" hidden="1"/>
    <cellStyle name="Followed Hyperlink" xfId="27045" builtinId="9" hidden="1"/>
    <cellStyle name="Followed Hyperlink" xfId="27053" builtinId="9" hidden="1"/>
    <cellStyle name="Followed Hyperlink" xfId="27063" builtinId="9" hidden="1"/>
    <cellStyle name="Followed Hyperlink" xfId="27071" builtinId="9" hidden="1"/>
    <cellStyle name="Followed Hyperlink" xfId="27079" builtinId="9" hidden="1"/>
    <cellStyle name="Followed Hyperlink" xfId="27093" builtinId="9" hidden="1"/>
    <cellStyle name="Followed Hyperlink" xfId="27099" builtinId="9" hidden="1"/>
    <cellStyle name="Followed Hyperlink" xfId="27102" builtinId="9" hidden="1"/>
    <cellStyle name="Followed Hyperlink" xfId="27106" builtinId="9" hidden="1"/>
    <cellStyle name="Followed Hyperlink" xfId="27110" builtinId="9" hidden="1"/>
    <cellStyle name="Followed Hyperlink" xfId="27114" builtinId="9" hidden="1"/>
    <cellStyle name="Followed Hyperlink" xfId="27118" builtinId="9" hidden="1"/>
    <cellStyle name="Followed Hyperlink" xfId="27122" builtinId="9" hidden="1"/>
    <cellStyle name="Followed Hyperlink" xfId="27130" builtinId="9" hidden="1"/>
    <cellStyle name="Followed Hyperlink" xfId="27138" builtinId="9" hidden="1"/>
    <cellStyle name="Followed Hyperlink" xfId="27182" builtinId="9" hidden="1"/>
    <cellStyle name="Followed Hyperlink" xfId="27166" builtinId="9" hidden="1"/>
    <cellStyle name="Followed Hyperlink" xfId="27150" builtinId="9" hidden="1"/>
    <cellStyle name="Followed Hyperlink" xfId="27148" builtinId="9" hidden="1"/>
    <cellStyle name="Followed Hyperlink" xfId="27155" builtinId="9" hidden="1"/>
    <cellStyle name="Followed Hyperlink" xfId="27163" builtinId="9" hidden="1"/>
    <cellStyle name="Followed Hyperlink" xfId="27171" builtinId="9" hidden="1"/>
    <cellStyle name="Followed Hyperlink" xfId="27179" builtinId="9" hidden="1"/>
    <cellStyle name="Followed Hyperlink" xfId="27189" builtinId="9" hidden="1"/>
    <cellStyle name="Followed Hyperlink" xfId="27197" builtinId="9" hidden="1"/>
    <cellStyle name="Followed Hyperlink" xfId="27205" builtinId="9" hidden="1"/>
    <cellStyle name="Followed Hyperlink" xfId="27219" builtinId="9" hidden="1"/>
    <cellStyle name="Followed Hyperlink" xfId="27225" builtinId="9" hidden="1"/>
    <cellStyle name="Followed Hyperlink" xfId="27228" builtinId="9" hidden="1"/>
    <cellStyle name="Followed Hyperlink" xfId="27232" builtinId="9" hidden="1"/>
    <cellStyle name="Followed Hyperlink" xfId="27236" builtinId="9" hidden="1"/>
    <cellStyle name="Followed Hyperlink" xfId="27240" builtinId="9" hidden="1"/>
    <cellStyle name="Followed Hyperlink" xfId="27244" builtinId="9" hidden="1"/>
    <cellStyle name="Followed Hyperlink" xfId="27248" builtinId="9" hidden="1"/>
    <cellStyle name="Followed Hyperlink" xfId="27256" builtinId="9" hidden="1"/>
    <cellStyle name="Followed Hyperlink" xfId="27264" builtinId="9" hidden="1"/>
    <cellStyle name="Followed Hyperlink" xfId="27308" builtinId="9" hidden="1"/>
    <cellStyle name="Followed Hyperlink" xfId="27292" builtinId="9" hidden="1"/>
    <cellStyle name="Followed Hyperlink" xfId="27276" builtinId="9" hidden="1"/>
    <cellStyle name="Followed Hyperlink" xfId="27274" builtinId="9" hidden="1"/>
    <cellStyle name="Followed Hyperlink" xfId="27281" builtinId="9" hidden="1"/>
    <cellStyle name="Followed Hyperlink" xfId="27289" builtinId="9" hidden="1"/>
    <cellStyle name="Followed Hyperlink" xfId="27297" builtinId="9" hidden="1"/>
    <cellStyle name="Followed Hyperlink" xfId="27305" builtinId="9" hidden="1"/>
    <cellStyle name="Followed Hyperlink" xfId="27315" builtinId="9" hidden="1"/>
    <cellStyle name="Followed Hyperlink" xfId="27323" builtinId="9" hidden="1"/>
    <cellStyle name="Followed Hyperlink" xfId="27331" builtinId="9" hidden="1"/>
    <cellStyle name="Followed Hyperlink" xfId="27345" builtinId="9" hidden="1"/>
    <cellStyle name="Followed Hyperlink" xfId="27351" builtinId="9" hidden="1"/>
    <cellStyle name="Followed Hyperlink" xfId="27354" builtinId="9" hidden="1"/>
    <cellStyle name="Followed Hyperlink" xfId="27358" builtinId="9" hidden="1"/>
    <cellStyle name="Followed Hyperlink" xfId="27362" builtinId="9" hidden="1"/>
    <cellStyle name="Followed Hyperlink" xfId="27366" builtinId="9" hidden="1"/>
    <cellStyle name="Followed Hyperlink" xfId="27370" builtinId="9" hidden="1"/>
    <cellStyle name="Followed Hyperlink" xfId="27374" builtinId="9" hidden="1"/>
    <cellStyle name="Followed Hyperlink" xfId="27382" builtinId="9" hidden="1"/>
    <cellStyle name="Followed Hyperlink" xfId="27390" builtinId="9" hidden="1"/>
    <cellStyle name="Followed Hyperlink" xfId="27434" builtinId="9" hidden="1"/>
    <cellStyle name="Followed Hyperlink" xfId="27418" builtinId="9" hidden="1"/>
    <cellStyle name="Followed Hyperlink" xfId="27402" builtinId="9" hidden="1"/>
    <cellStyle name="Followed Hyperlink" xfId="27400" builtinId="9" hidden="1"/>
    <cellStyle name="Followed Hyperlink" xfId="27407" builtinId="9" hidden="1"/>
    <cellStyle name="Followed Hyperlink" xfId="27415" builtinId="9" hidden="1"/>
    <cellStyle name="Followed Hyperlink" xfId="27423" builtinId="9" hidden="1"/>
    <cellStyle name="Followed Hyperlink" xfId="27431" builtinId="9" hidden="1"/>
    <cellStyle name="Followed Hyperlink" xfId="27441" builtinId="9" hidden="1"/>
    <cellStyle name="Followed Hyperlink" xfId="27449" builtinId="9" hidden="1"/>
    <cellStyle name="Followed Hyperlink" xfId="27457" builtinId="9" hidden="1"/>
    <cellStyle name="Followed Hyperlink" xfId="27471" builtinId="9" hidden="1"/>
    <cellStyle name="Followed Hyperlink" xfId="27477" builtinId="9" hidden="1"/>
    <cellStyle name="Followed Hyperlink" xfId="27480" builtinId="9" hidden="1"/>
    <cellStyle name="Followed Hyperlink" xfId="27484" builtinId="9" hidden="1"/>
    <cellStyle name="Followed Hyperlink" xfId="27488" builtinId="9" hidden="1"/>
    <cellStyle name="Followed Hyperlink" xfId="27492" builtinId="9" hidden="1"/>
    <cellStyle name="Followed Hyperlink" xfId="27496" builtinId="9" hidden="1"/>
    <cellStyle name="Followed Hyperlink" xfId="27500" builtinId="9" hidden="1"/>
    <cellStyle name="Followed Hyperlink" xfId="27508" builtinId="9" hidden="1"/>
    <cellStyle name="Followed Hyperlink" xfId="27516" builtinId="9" hidden="1"/>
    <cellStyle name="Followed Hyperlink" xfId="27560" builtinId="9" hidden="1"/>
    <cellStyle name="Followed Hyperlink" xfId="27544" builtinId="9" hidden="1"/>
    <cellStyle name="Followed Hyperlink" xfId="27528" builtinId="9" hidden="1"/>
    <cellStyle name="Followed Hyperlink" xfId="27526" builtinId="9" hidden="1"/>
    <cellStyle name="Followed Hyperlink" xfId="27533" builtinId="9" hidden="1"/>
    <cellStyle name="Followed Hyperlink" xfId="27541" builtinId="9" hidden="1"/>
    <cellStyle name="Followed Hyperlink" xfId="27549" builtinId="9" hidden="1"/>
    <cellStyle name="Followed Hyperlink" xfId="27557" builtinId="9" hidden="1"/>
    <cellStyle name="Followed Hyperlink" xfId="27567" builtinId="9" hidden="1"/>
    <cellStyle name="Followed Hyperlink" xfId="27575" builtinId="9" hidden="1"/>
    <cellStyle name="Followed Hyperlink" xfId="27583" builtinId="9" hidden="1"/>
    <cellStyle name="Followed Hyperlink" xfId="27597" builtinId="9" hidden="1"/>
    <cellStyle name="Followed Hyperlink" xfId="27603" builtinId="9" hidden="1"/>
    <cellStyle name="Followed Hyperlink" xfId="27606" builtinId="9" hidden="1"/>
    <cellStyle name="Followed Hyperlink" xfId="27610" builtinId="9" hidden="1"/>
    <cellStyle name="Followed Hyperlink" xfId="27614" builtinId="9" hidden="1"/>
    <cellStyle name="Followed Hyperlink" xfId="27618" builtinId="9" hidden="1"/>
    <cellStyle name="Followed Hyperlink" xfId="27622" builtinId="9" hidden="1"/>
    <cellStyle name="Followed Hyperlink" xfId="27626" builtinId="9" hidden="1"/>
    <cellStyle name="Followed Hyperlink" xfId="27634" builtinId="9" hidden="1"/>
    <cellStyle name="Followed Hyperlink" xfId="27642" builtinId="9" hidden="1"/>
    <cellStyle name="Followed Hyperlink" xfId="27686" builtinId="9" hidden="1"/>
    <cellStyle name="Followed Hyperlink" xfId="27670" builtinId="9" hidden="1"/>
    <cellStyle name="Followed Hyperlink" xfId="27654" builtinId="9" hidden="1"/>
    <cellStyle name="Followed Hyperlink" xfId="27652" builtinId="9" hidden="1"/>
    <cellStyle name="Followed Hyperlink" xfId="27659" builtinId="9" hidden="1"/>
    <cellStyle name="Followed Hyperlink" xfId="27667" builtinId="9" hidden="1"/>
    <cellStyle name="Followed Hyperlink" xfId="27675" builtinId="9" hidden="1"/>
    <cellStyle name="Followed Hyperlink" xfId="27683" builtinId="9" hidden="1"/>
    <cellStyle name="Followed Hyperlink" xfId="27693" builtinId="9" hidden="1"/>
    <cellStyle name="Followed Hyperlink" xfId="27701" builtinId="9" hidden="1"/>
    <cellStyle name="Followed Hyperlink" xfId="27709" builtinId="9" hidden="1"/>
    <cellStyle name="Followed Hyperlink" xfId="27723" builtinId="9" hidden="1"/>
    <cellStyle name="Followed Hyperlink" xfId="27729" builtinId="9" hidden="1"/>
    <cellStyle name="Followed Hyperlink" xfId="27732" builtinId="9" hidden="1"/>
    <cellStyle name="Followed Hyperlink" xfId="27736" builtinId="9" hidden="1"/>
    <cellStyle name="Followed Hyperlink" xfId="27740" builtinId="9" hidden="1"/>
    <cellStyle name="Followed Hyperlink" xfId="27744" builtinId="9" hidden="1"/>
    <cellStyle name="Followed Hyperlink" xfId="27748" builtinId="9" hidden="1"/>
    <cellStyle name="Followed Hyperlink" xfId="27752" builtinId="9" hidden="1"/>
    <cellStyle name="Followed Hyperlink" xfId="27760" builtinId="9" hidden="1"/>
    <cellStyle name="Followed Hyperlink" xfId="27768" builtinId="9" hidden="1"/>
    <cellStyle name="Followed Hyperlink" xfId="27812" builtinId="9" hidden="1"/>
    <cellStyle name="Followed Hyperlink" xfId="27796" builtinId="9" hidden="1"/>
    <cellStyle name="Followed Hyperlink" xfId="27780" builtinId="9" hidden="1"/>
    <cellStyle name="Followed Hyperlink" xfId="27778" builtinId="9" hidden="1"/>
    <cellStyle name="Followed Hyperlink" xfId="27785" builtinId="9" hidden="1"/>
    <cellStyle name="Followed Hyperlink" xfId="27793" builtinId="9" hidden="1"/>
    <cellStyle name="Followed Hyperlink" xfId="27801" builtinId="9" hidden="1"/>
    <cellStyle name="Followed Hyperlink" xfId="27809" builtinId="9" hidden="1"/>
    <cellStyle name="Followed Hyperlink" xfId="27819" builtinId="9" hidden="1"/>
    <cellStyle name="Followed Hyperlink" xfId="27827" builtinId="9" hidden="1"/>
    <cellStyle name="Followed Hyperlink" xfId="27835" builtinId="9" hidden="1"/>
    <cellStyle name="Followed Hyperlink" xfId="27849" builtinId="9" hidden="1"/>
    <cellStyle name="Followed Hyperlink" xfId="27855" builtinId="9" hidden="1"/>
    <cellStyle name="Followed Hyperlink" xfId="27858" builtinId="9" hidden="1"/>
    <cellStyle name="Followed Hyperlink" xfId="27862" builtinId="9" hidden="1"/>
    <cellStyle name="Followed Hyperlink" xfId="27866" builtinId="9" hidden="1"/>
    <cellStyle name="Followed Hyperlink" xfId="27870" builtinId="9" hidden="1"/>
    <cellStyle name="Followed Hyperlink" xfId="27874" builtinId="9" hidden="1"/>
    <cellStyle name="Followed Hyperlink" xfId="27878" builtinId="9" hidden="1"/>
    <cellStyle name="Followed Hyperlink" xfId="27886" builtinId="9" hidden="1"/>
    <cellStyle name="Followed Hyperlink" xfId="27894" builtinId="9" hidden="1"/>
    <cellStyle name="Followed Hyperlink" xfId="27938" builtinId="9" hidden="1"/>
    <cellStyle name="Followed Hyperlink" xfId="27922" builtinId="9" hidden="1"/>
    <cellStyle name="Followed Hyperlink" xfId="27906" builtinId="9" hidden="1"/>
    <cellStyle name="Followed Hyperlink" xfId="27904" builtinId="9" hidden="1"/>
    <cellStyle name="Followed Hyperlink" xfId="27911" builtinId="9" hidden="1"/>
    <cellStyle name="Followed Hyperlink" xfId="27919" builtinId="9" hidden="1"/>
    <cellStyle name="Followed Hyperlink" xfId="27927" builtinId="9" hidden="1"/>
    <cellStyle name="Followed Hyperlink" xfId="27935" builtinId="9" hidden="1"/>
    <cellStyle name="Followed Hyperlink" xfId="27945" builtinId="9" hidden="1"/>
    <cellStyle name="Followed Hyperlink" xfId="27953" builtinId="9" hidden="1"/>
    <cellStyle name="Followed Hyperlink" xfId="27961" builtinId="9" hidden="1"/>
    <cellStyle name="Followed Hyperlink" xfId="27975" builtinId="9" hidden="1"/>
    <cellStyle name="Followed Hyperlink" xfId="27981" builtinId="9" hidden="1"/>
    <cellStyle name="Followed Hyperlink" xfId="27984" builtinId="9" hidden="1"/>
    <cellStyle name="Followed Hyperlink" xfId="27988" builtinId="9" hidden="1"/>
    <cellStyle name="Followed Hyperlink" xfId="27992" builtinId="9" hidden="1"/>
    <cellStyle name="Followed Hyperlink" xfId="27996" builtinId="9" hidden="1"/>
    <cellStyle name="Followed Hyperlink" xfId="28000" builtinId="9" hidden="1"/>
    <cellStyle name="Followed Hyperlink" xfId="28004" builtinId="9" hidden="1"/>
    <cellStyle name="Followed Hyperlink" xfId="28012" builtinId="9" hidden="1"/>
    <cellStyle name="Followed Hyperlink" xfId="28020" builtinId="9" hidden="1"/>
    <cellStyle name="Followed Hyperlink" xfId="28064" builtinId="9" hidden="1"/>
    <cellStyle name="Followed Hyperlink" xfId="28048" builtinId="9" hidden="1"/>
    <cellStyle name="Followed Hyperlink" xfId="28032" builtinId="9" hidden="1"/>
    <cellStyle name="Followed Hyperlink" xfId="28030" builtinId="9" hidden="1"/>
    <cellStyle name="Followed Hyperlink" xfId="28037" builtinId="9" hidden="1"/>
    <cellStyle name="Followed Hyperlink" xfId="28045" builtinId="9" hidden="1"/>
    <cellStyle name="Followed Hyperlink" xfId="28053" builtinId="9" hidden="1"/>
    <cellStyle name="Followed Hyperlink" xfId="28061" builtinId="9" hidden="1"/>
    <cellStyle name="Followed Hyperlink" xfId="28071" builtinId="9" hidden="1"/>
    <cellStyle name="Followed Hyperlink" xfId="28079" builtinId="9" hidden="1"/>
    <cellStyle name="Followed Hyperlink" xfId="28087" builtinId="9" hidden="1"/>
    <cellStyle name="Followed Hyperlink" xfId="28101" builtinId="9" hidden="1"/>
    <cellStyle name="Followed Hyperlink" xfId="28107" builtinId="9" hidden="1"/>
    <cellStyle name="Followed Hyperlink" xfId="28110" builtinId="9" hidden="1"/>
    <cellStyle name="Followed Hyperlink" xfId="28114" builtinId="9" hidden="1"/>
    <cellStyle name="Followed Hyperlink" xfId="28118" builtinId="9" hidden="1"/>
    <cellStyle name="Followed Hyperlink" xfId="28122" builtinId="9" hidden="1"/>
    <cellStyle name="Followed Hyperlink" xfId="28126" builtinId="9" hidden="1"/>
    <cellStyle name="Followed Hyperlink" xfId="28130" builtinId="9" hidden="1"/>
    <cellStyle name="Followed Hyperlink" xfId="28138" builtinId="9" hidden="1"/>
    <cellStyle name="Followed Hyperlink" xfId="28146" builtinId="9" hidden="1"/>
    <cellStyle name="Followed Hyperlink" xfId="28190" builtinId="9" hidden="1"/>
    <cellStyle name="Followed Hyperlink" xfId="28174" builtinId="9" hidden="1"/>
    <cellStyle name="Followed Hyperlink" xfId="28158" builtinId="9" hidden="1"/>
    <cellStyle name="Followed Hyperlink" xfId="28156" builtinId="9" hidden="1"/>
    <cellStyle name="Followed Hyperlink" xfId="28163" builtinId="9" hidden="1"/>
    <cellStyle name="Followed Hyperlink" xfId="28171" builtinId="9" hidden="1"/>
    <cellStyle name="Followed Hyperlink" xfId="28179" builtinId="9" hidden="1"/>
    <cellStyle name="Followed Hyperlink" xfId="28187" builtinId="9" hidden="1"/>
    <cellStyle name="Followed Hyperlink" xfId="28197" builtinId="9" hidden="1"/>
    <cellStyle name="Followed Hyperlink" xfId="28205" builtinId="9" hidden="1"/>
    <cellStyle name="Followed Hyperlink" xfId="28213" builtinId="9" hidden="1"/>
    <cellStyle name="Followed Hyperlink" xfId="28227" builtinId="9" hidden="1"/>
    <cellStyle name="Followed Hyperlink" xfId="28233" builtinId="9" hidden="1"/>
    <cellStyle name="Followed Hyperlink" xfId="28236" builtinId="9" hidden="1"/>
    <cellStyle name="Followed Hyperlink" xfId="28240" builtinId="9" hidden="1"/>
    <cellStyle name="Followed Hyperlink" xfId="28244" builtinId="9" hidden="1"/>
    <cellStyle name="Followed Hyperlink" xfId="28248" builtinId="9" hidden="1"/>
    <cellStyle name="Followed Hyperlink" xfId="28252" builtinId="9" hidden="1"/>
    <cellStyle name="Followed Hyperlink" xfId="28256" builtinId="9" hidden="1"/>
    <cellStyle name="Followed Hyperlink" xfId="28264" builtinId="9" hidden="1"/>
    <cellStyle name="Followed Hyperlink" xfId="28272" builtinId="9" hidden="1"/>
    <cellStyle name="Followed Hyperlink" xfId="28316" builtinId="9" hidden="1"/>
    <cellStyle name="Followed Hyperlink" xfId="28300" builtinId="9" hidden="1"/>
    <cellStyle name="Followed Hyperlink" xfId="28284" builtinId="9" hidden="1"/>
    <cellStyle name="Followed Hyperlink" xfId="28282" builtinId="9" hidden="1"/>
    <cellStyle name="Followed Hyperlink" xfId="28289" builtinId="9" hidden="1"/>
    <cellStyle name="Followed Hyperlink" xfId="28297" builtinId="9" hidden="1"/>
    <cellStyle name="Followed Hyperlink" xfId="28305" builtinId="9" hidden="1"/>
    <cellStyle name="Followed Hyperlink" xfId="28313" builtinId="9" hidden="1"/>
    <cellStyle name="Followed Hyperlink" xfId="28323" builtinId="9" hidden="1"/>
    <cellStyle name="Followed Hyperlink" xfId="28331" builtinId="9" hidden="1"/>
    <cellStyle name="Followed Hyperlink" xfId="28339" builtinId="9" hidden="1"/>
    <cellStyle name="Followed Hyperlink" xfId="28353" builtinId="9" hidden="1"/>
    <cellStyle name="Followed Hyperlink" xfId="28359" builtinId="9" hidden="1"/>
    <cellStyle name="Followed Hyperlink" xfId="28362" builtinId="9" hidden="1"/>
    <cellStyle name="Followed Hyperlink" xfId="28366" builtinId="9" hidden="1"/>
    <cellStyle name="Followed Hyperlink" xfId="28370" builtinId="9" hidden="1"/>
    <cellStyle name="Followed Hyperlink" xfId="28374" builtinId="9" hidden="1"/>
    <cellStyle name="Followed Hyperlink" xfId="28378" builtinId="9" hidden="1"/>
    <cellStyle name="Followed Hyperlink" xfId="28382" builtinId="9" hidden="1"/>
    <cellStyle name="Followed Hyperlink" xfId="28390" builtinId="9" hidden="1"/>
    <cellStyle name="Followed Hyperlink" xfId="28398" builtinId="9" hidden="1"/>
    <cellStyle name="Followed Hyperlink" xfId="28442" builtinId="9" hidden="1"/>
    <cellStyle name="Followed Hyperlink" xfId="28426" builtinId="9" hidden="1"/>
    <cellStyle name="Followed Hyperlink" xfId="28410" builtinId="9" hidden="1"/>
    <cellStyle name="Followed Hyperlink" xfId="28408" builtinId="9" hidden="1"/>
    <cellStyle name="Followed Hyperlink" xfId="28415" builtinId="9" hidden="1"/>
    <cellStyle name="Followed Hyperlink" xfId="28423" builtinId="9" hidden="1"/>
    <cellStyle name="Followed Hyperlink" xfId="28431" builtinId="9" hidden="1"/>
    <cellStyle name="Followed Hyperlink" xfId="28439" builtinId="9" hidden="1"/>
    <cellStyle name="Followed Hyperlink" xfId="28449" builtinId="9" hidden="1"/>
    <cellStyle name="Followed Hyperlink" xfId="28457" builtinId="9" hidden="1"/>
    <cellStyle name="Followed Hyperlink" xfId="28465" builtinId="9" hidden="1"/>
    <cellStyle name="Followed Hyperlink" xfId="28479" builtinId="9" hidden="1"/>
    <cellStyle name="Followed Hyperlink" xfId="28485" builtinId="9" hidden="1"/>
    <cellStyle name="Followed Hyperlink" xfId="28488" builtinId="9" hidden="1"/>
    <cellStyle name="Followed Hyperlink" xfId="28492" builtinId="9" hidden="1"/>
    <cellStyle name="Followed Hyperlink" xfId="28496" builtinId="9" hidden="1"/>
    <cellStyle name="Followed Hyperlink" xfId="28500" builtinId="9" hidden="1"/>
    <cellStyle name="Followed Hyperlink" xfId="28504" builtinId="9" hidden="1"/>
    <cellStyle name="Followed Hyperlink" xfId="28508" builtinId="9" hidden="1"/>
    <cellStyle name="Followed Hyperlink" xfId="28516" builtinId="9" hidden="1"/>
    <cellStyle name="Followed Hyperlink" xfId="28524" builtinId="9" hidden="1"/>
    <cellStyle name="Followed Hyperlink" xfId="28568" builtinId="9" hidden="1"/>
    <cellStyle name="Followed Hyperlink" xfId="28552" builtinId="9" hidden="1"/>
    <cellStyle name="Followed Hyperlink" xfId="28536" builtinId="9" hidden="1"/>
    <cellStyle name="Followed Hyperlink" xfId="28534" builtinId="9" hidden="1"/>
    <cellStyle name="Followed Hyperlink" xfId="28541" builtinId="9" hidden="1"/>
    <cellStyle name="Followed Hyperlink" xfId="28549" builtinId="9" hidden="1"/>
    <cellStyle name="Followed Hyperlink" xfId="28557" builtinId="9" hidden="1"/>
    <cellStyle name="Followed Hyperlink" xfId="28565" builtinId="9" hidden="1"/>
    <cellStyle name="Followed Hyperlink" xfId="28575" builtinId="9" hidden="1"/>
    <cellStyle name="Followed Hyperlink" xfId="28583" builtinId="9" hidden="1"/>
    <cellStyle name="Followed Hyperlink" xfId="28591" builtinId="9" hidden="1"/>
    <cellStyle name="Followed Hyperlink" xfId="28605" builtinId="9" hidden="1"/>
    <cellStyle name="Followed Hyperlink" xfId="28611" builtinId="9" hidden="1"/>
    <cellStyle name="Followed Hyperlink" xfId="28614" builtinId="9" hidden="1"/>
    <cellStyle name="Followed Hyperlink" xfId="28618" builtinId="9" hidden="1"/>
    <cellStyle name="Followed Hyperlink" xfId="28622" builtinId="9" hidden="1"/>
    <cellStyle name="Followed Hyperlink" xfId="28626" builtinId="9" hidden="1"/>
    <cellStyle name="Followed Hyperlink" xfId="28630" builtinId="9" hidden="1"/>
    <cellStyle name="Followed Hyperlink" xfId="28634" builtinId="9" hidden="1"/>
    <cellStyle name="Followed Hyperlink" xfId="28642" builtinId="9" hidden="1"/>
    <cellStyle name="Followed Hyperlink" xfId="28650" builtinId="9" hidden="1"/>
    <cellStyle name="Followed Hyperlink" xfId="28694" builtinId="9" hidden="1"/>
    <cellStyle name="Followed Hyperlink" xfId="28678" builtinId="9" hidden="1"/>
    <cellStyle name="Followed Hyperlink" xfId="28662" builtinId="9" hidden="1"/>
    <cellStyle name="Followed Hyperlink" xfId="28660" builtinId="9" hidden="1"/>
    <cellStyle name="Followed Hyperlink" xfId="28667" builtinId="9" hidden="1"/>
    <cellStyle name="Followed Hyperlink" xfId="28675" builtinId="9" hidden="1"/>
    <cellStyle name="Followed Hyperlink" xfId="28683" builtinId="9" hidden="1"/>
    <cellStyle name="Followed Hyperlink" xfId="28691" builtinId="9" hidden="1"/>
    <cellStyle name="Followed Hyperlink" xfId="28701" builtinId="9" hidden="1"/>
    <cellStyle name="Followed Hyperlink" xfId="28709" builtinId="9" hidden="1"/>
    <cellStyle name="Followed Hyperlink" xfId="28717" builtinId="9" hidden="1"/>
    <cellStyle name="Followed Hyperlink" xfId="28731" builtinId="9" hidden="1"/>
    <cellStyle name="Followed Hyperlink" xfId="28737" builtinId="9" hidden="1"/>
    <cellStyle name="Followed Hyperlink" xfId="28740" builtinId="9" hidden="1"/>
    <cellStyle name="Followed Hyperlink" xfId="28744" builtinId="9" hidden="1"/>
    <cellStyle name="Followed Hyperlink" xfId="28748" builtinId="9" hidden="1"/>
    <cellStyle name="Followed Hyperlink" xfId="28752" builtinId="9" hidden="1"/>
    <cellStyle name="Followed Hyperlink" xfId="28756" builtinId="9" hidden="1"/>
    <cellStyle name="Followed Hyperlink" xfId="28760" builtinId="9" hidden="1"/>
    <cellStyle name="Followed Hyperlink" xfId="28768" builtinId="9" hidden="1"/>
    <cellStyle name="Followed Hyperlink" xfId="28776" builtinId="9" hidden="1"/>
    <cellStyle name="Followed Hyperlink" xfId="28820" builtinId="9" hidden="1"/>
    <cellStyle name="Followed Hyperlink" xfId="28804" builtinId="9" hidden="1"/>
    <cellStyle name="Followed Hyperlink" xfId="28788" builtinId="9" hidden="1"/>
    <cellStyle name="Followed Hyperlink" xfId="28786" builtinId="9" hidden="1"/>
    <cellStyle name="Followed Hyperlink" xfId="28793" builtinId="9" hidden="1"/>
    <cellStyle name="Followed Hyperlink" xfId="28801" builtinId="9" hidden="1"/>
    <cellStyle name="Followed Hyperlink" xfId="28809" builtinId="9" hidden="1"/>
    <cellStyle name="Followed Hyperlink" xfId="28817" builtinId="9" hidden="1"/>
    <cellStyle name="Followed Hyperlink" xfId="28827" builtinId="9" hidden="1"/>
    <cellStyle name="Followed Hyperlink" xfId="28835" builtinId="9" hidden="1"/>
    <cellStyle name="Followed Hyperlink" xfId="28843" builtinId="9" hidden="1"/>
    <cellStyle name="Followed Hyperlink" xfId="28857" builtinId="9" hidden="1"/>
    <cellStyle name="Followed Hyperlink" xfId="28863" builtinId="9" hidden="1"/>
    <cellStyle name="Followed Hyperlink" xfId="28866" builtinId="9" hidden="1"/>
    <cellStyle name="Followed Hyperlink" xfId="28870" builtinId="9" hidden="1"/>
    <cellStyle name="Followed Hyperlink" xfId="28874" builtinId="9" hidden="1"/>
    <cellStyle name="Followed Hyperlink" xfId="28878" builtinId="9" hidden="1"/>
    <cellStyle name="Followed Hyperlink" xfId="28882" builtinId="9" hidden="1"/>
    <cellStyle name="Followed Hyperlink" xfId="28886" builtinId="9" hidden="1"/>
    <cellStyle name="Followed Hyperlink" xfId="28894" builtinId="9" hidden="1"/>
    <cellStyle name="Followed Hyperlink" xfId="28902" builtinId="9" hidden="1"/>
    <cellStyle name="Followed Hyperlink" xfId="28946" builtinId="9" hidden="1"/>
    <cellStyle name="Followed Hyperlink" xfId="28930" builtinId="9" hidden="1"/>
    <cellStyle name="Followed Hyperlink" xfId="28914" builtinId="9" hidden="1"/>
    <cellStyle name="Followed Hyperlink" xfId="28912" builtinId="9" hidden="1"/>
    <cellStyle name="Followed Hyperlink" xfId="28919" builtinId="9" hidden="1"/>
    <cellStyle name="Followed Hyperlink" xfId="28927" builtinId="9" hidden="1"/>
    <cellStyle name="Followed Hyperlink" xfId="28935" builtinId="9" hidden="1"/>
    <cellStyle name="Followed Hyperlink" xfId="28943" builtinId="9" hidden="1"/>
    <cellStyle name="Followed Hyperlink" xfId="28953" builtinId="9" hidden="1"/>
    <cellStyle name="Followed Hyperlink" xfId="28961" builtinId="9" hidden="1"/>
    <cellStyle name="Followed Hyperlink" xfId="28969" builtinId="9" hidden="1"/>
    <cellStyle name="Followed Hyperlink" xfId="28983" builtinId="9" hidden="1"/>
    <cellStyle name="Followed Hyperlink" xfId="28989" builtinId="9" hidden="1"/>
    <cellStyle name="Followed Hyperlink" xfId="28992" builtinId="9" hidden="1"/>
    <cellStyle name="Followed Hyperlink" xfId="28996" builtinId="9" hidden="1"/>
    <cellStyle name="Followed Hyperlink" xfId="29000" builtinId="9" hidden="1"/>
    <cellStyle name="Followed Hyperlink" xfId="29004" builtinId="9" hidden="1"/>
    <cellStyle name="Followed Hyperlink" xfId="29008" builtinId="9" hidden="1"/>
    <cellStyle name="Followed Hyperlink" xfId="29012" builtinId="9" hidden="1"/>
    <cellStyle name="Followed Hyperlink" xfId="29020" builtinId="9" hidden="1"/>
    <cellStyle name="Followed Hyperlink" xfId="29028" builtinId="9" hidden="1"/>
    <cellStyle name="Followed Hyperlink" xfId="29072" builtinId="9" hidden="1"/>
    <cellStyle name="Followed Hyperlink" xfId="29056" builtinId="9" hidden="1"/>
    <cellStyle name="Followed Hyperlink" xfId="29040" builtinId="9" hidden="1"/>
    <cellStyle name="Followed Hyperlink" xfId="29038" builtinId="9" hidden="1"/>
    <cellStyle name="Followed Hyperlink" xfId="29045" builtinId="9" hidden="1"/>
    <cellStyle name="Followed Hyperlink" xfId="29053" builtinId="9" hidden="1"/>
    <cellStyle name="Followed Hyperlink" xfId="29061" builtinId="9" hidden="1"/>
    <cellStyle name="Followed Hyperlink" xfId="29069" builtinId="9" hidden="1"/>
    <cellStyle name="Followed Hyperlink" xfId="29079" builtinId="9" hidden="1"/>
    <cellStyle name="Followed Hyperlink" xfId="29087" builtinId="9" hidden="1"/>
    <cellStyle name="Followed Hyperlink" xfId="29095" builtinId="9" hidden="1"/>
    <cellStyle name="Followed Hyperlink" xfId="29109" builtinId="9" hidden="1"/>
    <cellStyle name="Followed Hyperlink" xfId="29115" builtinId="9" hidden="1"/>
    <cellStyle name="Followed Hyperlink" xfId="29118" builtinId="9" hidden="1"/>
    <cellStyle name="Followed Hyperlink" xfId="29122" builtinId="9" hidden="1"/>
    <cellStyle name="Followed Hyperlink" xfId="29126" builtinId="9" hidden="1"/>
    <cellStyle name="Followed Hyperlink" xfId="29130" builtinId="9" hidden="1"/>
    <cellStyle name="Followed Hyperlink" xfId="29134" builtinId="9" hidden="1"/>
    <cellStyle name="Followed Hyperlink" xfId="29138" builtinId="9" hidden="1"/>
    <cellStyle name="Followed Hyperlink" xfId="29146" builtinId="9" hidden="1"/>
    <cellStyle name="Followed Hyperlink" xfId="29154" builtinId="9" hidden="1"/>
    <cellStyle name="Followed Hyperlink" xfId="29198" builtinId="9" hidden="1"/>
    <cellStyle name="Followed Hyperlink" xfId="29182" builtinId="9" hidden="1"/>
    <cellStyle name="Followed Hyperlink" xfId="29166" builtinId="9" hidden="1"/>
    <cellStyle name="Followed Hyperlink" xfId="29164" builtinId="9" hidden="1"/>
    <cellStyle name="Followed Hyperlink" xfId="29171" builtinId="9" hidden="1"/>
    <cellStyle name="Followed Hyperlink" xfId="29179" builtinId="9" hidden="1"/>
    <cellStyle name="Followed Hyperlink" xfId="29187" builtinId="9" hidden="1"/>
    <cellStyle name="Followed Hyperlink" xfId="29195" builtinId="9" hidden="1"/>
    <cellStyle name="Followed Hyperlink" xfId="29205" builtinId="9" hidden="1"/>
    <cellStyle name="Followed Hyperlink" xfId="29213" builtinId="9" hidden="1"/>
    <cellStyle name="Followed Hyperlink" xfId="29221" builtinId="9" hidden="1"/>
    <cellStyle name="Followed Hyperlink" xfId="29235" builtinId="9" hidden="1"/>
    <cellStyle name="Followed Hyperlink" xfId="29241" builtinId="9" hidden="1"/>
    <cellStyle name="Followed Hyperlink" xfId="29244" builtinId="9" hidden="1"/>
    <cellStyle name="Followed Hyperlink" xfId="29248" builtinId="9" hidden="1"/>
    <cellStyle name="Followed Hyperlink" xfId="29252" builtinId="9" hidden="1"/>
    <cellStyle name="Followed Hyperlink" xfId="29256" builtinId="9" hidden="1"/>
    <cellStyle name="Followed Hyperlink" xfId="29260" builtinId="9" hidden="1"/>
    <cellStyle name="Followed Hyperlink" xfId="29264" builtinId="9" hidden="1"/>
    <cellStyle name="Followed Hyperlink" xfId="29272" builtinId="9" hidden="1"/>
    <cellStyle name="Followed Hyperlink" xfId="29280" builtinId="9" hidden="1"/>
    <cellStyle name="Followed Hyperlink" xfId="29324" builtinId="9" hidden="1"/>
    <cellStyle name="Followed Hyperlink" xfId="29308" builtinId="9" hidden="1"/>
    <cellStyle name="Followed Hyperlink" xfId="29292" builtinId="9" hidden="1"/>
    <cellStyle name="Followed Hyperlink" xfId="29290" builtinId="9" hidden="1"/>
    <cellStyle name="Followed Hyperlink" xfId="29297" builtinId="9" hidden="1"/>
    <cellStyle name="Followed Hyperlink" xfId="29305" builtinId="9" hidden="1"/>
    <cellStyle name="Followed Hyperlink" xfId="29313" builtinId="9" hidden="1"/>
    <cellStyle name="Followed Hyperlink" xfId="29321" builtinId="9" hidden="1"/>
    <cellStyle name="Followed Hyperlink" xfId="29331" builtinId="9" hidden="1"/>
    <cellStyle name="Followed Hyperlink" xfId="29339" builtinId="9" hidden="1"/>
    <cellStyle name="Followed Hyperlink" xfId="29347" builtinId="9" hidden="1"/>
    <cellStyle name="Followed Hyperlink" xfId="29361" builtinId="9" hidden="1"/>
    <cellStyle name="Followed Hyperlink" xfId="29367" builtinId="9" hidden="1"/>
    <cellStyle name="Followed Hyperlink" xfId="29370" builtinId="9" hidden="1"/>
    <cellStyle name="Followed Hyperlink" xfId="29374" builtinId="9" hidden="1"/>
    <cellStyle name="Followed Hyperlink" xfId="29378" builtinId="9" hidden="1"/>
    <cellStyle name="Followed Hyperlink" xfId="29382" builtinId="9" hidden="1"/>
    <cellStyle name="Followed Hyperlink" xfId="29386" builtinId="9" hidden="1"/>
    <cellStyle name="Followed Hyperlink" xfId="29390" builtinId="9" hidden="1"/>
    <cellStyle name="Followed Hyperlink" xfId="29398" builtinId="9" hidden="1"/>
    <cellStyle name="Followed Hyperlink" xfId="29406" builtinId="9" hidden="1"/>
    <cellStyle name="Followed Hyperlink" xfId="29450" builtinId="9" hidden="1"/>
    <cellStyle name="Followed Hyperlink" xfId="29434" builtinId="9" hidden="1"/>
    <cellStyle name="Followed Hyperlink" xfId="29418" builtinId="9" hidden="1"/>
    <cellStyle name="Followed Hyperlink" xfId="29416" builtinId="9" hidden="1"/>
    <cellStyle name="Followed Hyperlink" xfId="29423" builtinId="9" hidden="1"/>
    <cellStyle name="Followed Hyperlink" xfId="29431" builtinId="9" hidden="1"/>
    <cellStyle name="Followed Hyperlink" xfId="29439" builtinId="9" hidden="1"/>
    <cellStyle name="Followed Hyperlink" xfId="29447" builtinId="9" hidden="1"/>
    <cellStyle name="Followed Hyperlink" xfId="29457" builtinId="9" hidden="1"/>
    <cellStyle name="Followed Hyperlink" xfId="29465" builtinId="9" hidden="1"/>
    <cellStyle name="Followed Hyperlink" xfId="29473" builtinId="9" hidden="1"/>
    <cellStyle name="Followed Hyperlink" xfId="29487" builtinId="9" hidden="1"/>
    <cellStyle name="Followed Hyperlink" xfId="29493" builtinId="9" hidden="1"/>
    <cellStyle name="Followed Hyperlink" xfId="29496" builtinId="9" hidden="1"/>
    <cellStyle name="Followed Hyperlink" xfId="29500" builtinId="9" hidden="1"/>
    <cellStyle name="Followed Hyperlink" xfId="29504" builtinId="9" hidden="1"/>
    <cellStyle name="Followed Hyperlink" xfId="29508" builtinId="9" hidden="1"/>
    <cellStyle name="Followed Hyperlink" xfId="29512" builtinId="9" hidden="1"/>
    <cellStyle name="Followed Hyperlink" xfId="29516" builtinId="9" hidden="1"/>
    <cellStyle name="Followed Hyperlink" xfId="29524" builtinId="9" hidden="1"/>
    <cellStyle name="Followed Hyperlink" xfId="29532" builtinId="9" hidden="1"/>
    <cellStyle name="Followed Hyperlink" xfId="29576" builtinId="9" hidden="1"/>
    <cellStyle name="Followed Hyperlink" xfId="29560" builtinId="9" hidden="1"/>
    <cellStyle name="Followed Hyperlink" xfId="29544" builtinId="9" hidden="1"/>
    <cellStyle name="Followed Hyperlink" xfId="29542" builtinId="9" hidden="1"/>
    <cellStyle name="Followed Hyperlink" xfId="29549" builtinId="9" hidden="1"/>
    <cellStyle name="Followed Hyperlink" xfId="29557" builtinId="9" hidden="1"/>
    <cellStyle name="Followed Hyperlink" xfId="29565" builtinId="9" hidden="1"/>
    <cellStyle name="Followed Hyperlink" xfId="29573" builtinId="9" hidden="1"/>
    <cellStyle name="Followed Hyperlink" xfId="29583" builtinId="9" hidden="1"/>
    <cellStyle name="Followed Hyperlink" xfId="29591" builtinId="9" hidden="1"/>
    <cellStyle name="Followed Hyperlink" xfId="29599" builtinId="9" hidden="1"/>
    <cellStyle name="Followed Hyperlink" xfId="29613" builtinId="9" hidden="1"/>
    <cellStyle name="Followed Hyperlink" xfId="29619" builtinId="9" hidden="1"/>
    <cellStyle name="Followed Hyperlink" xfId="29622" builtinId="9" hidden="1"/>
    <cellStyle name="Followed Hyperlink" xfId="29626" builtinId="9" hidden="1"/>
    <cellStyle name="Followed Hyperlink" xfId="29630" builtinId="9" hidden="1"/>
    <cellStyle name="Followed Hyperlink" xfId="29634" builtinId="9" hidden="1"/>
    <cellStyle name="Followed Hyperlink" xfId="29638" builtinId="9" hidden="1"/>
    <cellStyle name="Followed Hyperlink" xfId="29642" builtinId="9" hidden="1"/>
    <cellStyle name="Followed Hyperlink" xfId="29650" builtinId="9" hidden="1"/>
    <cellStyle name="Followed Hyperlink" xfId="29658" builtinId="9" hidden="1"/>
    <cellStyle name="Followed Hyperlink" xfId="29702" builtinId="9" hidden="1"/>
    <cellStyle name="Followed Hyperlink" xfId="29686" builtinId="9" hidden="1"/>
    <cellStyle name="Followed Hyperlink" xfId="29670" builtinId="9" hidden="1"/>
    <cellStyle name="Followed Hyperlink" xfId="29668" builtinId="9" hidden="1"/>
    <cellStyle name="Followed Hyperlink" xfId="29675" builtinId="9" hidden="1"/>
    <cellStyle name="Followed Hyperlink" xfId="29683" builtinId="9" hidden="1"/>
    <cellStyle name="Followed Hyperlink" xfId="29691" builtinId="9" hidden="1"/>
    <cellStyle name="Followed Hyperlink" xfId="29699" builtinId="9" hidden="1"/>
    <cellStyle name="Followed Hyperlink" xfId="29709" builtinId="9" hidden="1"/>
    <cellStyle name="Followed Hyperlink" xfId="29717" builtinId="9" hidden="1"/>
    <cellStyle name="Followed Hyperlink" xfId="29725" builtinId="9" hidden="1"/>
    <cellStyle name="Followed Hyperlink" xfId="29739" builtinId="9" hidden="1"/>
    <cellStyle name="Followed Hyperlink" xfId="29745" builtinId="9" hidden="1"/>
    <cellStyle name="Followed Hyperlink" xfId="29748" builtinId="9" hidden="1"/>
    <cellStyle name="Followed Hyperlink" xfId="29752" builtinId="9" hidden="1"/>
    <cellStyle name="Followed Hyperlink" xfId="29756" builtinId="9" hidden="1"/>
    <cellStyle name="Followed Hyperlink" xfId="29760" builtinId="9" hidden="1"/>
    <cellStyle name="Followed Hyperlink" xfId="29764" builtinId="9" hidden="1"/>
    <cellStyle name="Followed Hyperlink" xfId="29768" builtinId="9" hidden="1"/>
    <cellStyle name="Followed Hyperlink" xfId="29776" builtinId="9" hidden="1"/>
    <cellStyle name="Followed Hyperlink" xfId="29784" builtinId="9" hidden="1"/>
    <cellStyle name="Followed Hyperlink" xfId="29828" builtinId="9" hidden="1"/>
    <cellStyle name="Followed Hyperlink" xfId="29812" builtinId="9" hidden="1"/>
    <cellStyle name="Followed Hyperlink" xfId="29796" builtinId="9" hidden="1"/>
    <cellStyle name="Followed Hyperlink" xfId="29794" builtinId="9" hidden="1"/>
    <cellStyle name="Followed Hyperlink" xfId="29801" builtinId="9" hidden="1"/>
    <cellStyle name="Followed Hyperlink" xfId="29809" builtinId="9" hidden="1"/>
    <cellStyle name="Followed Hyperlink" xfId="29817" builtinId="9" hidden="1"/>
    <cellStyle name="Followed Hyperlink" xfId="29825" builtinId="9" hidden="1"/>
    <cellStyle name="Followed Hyperlink" xfId="29835" builtinId="9" hidden="1"/>
    <cellStyle name="Followed Hyperlink" xfId="29843" builtinId="9" hidden="1"/>
    <cellStyle name="Followed Hyperlink" xfId="29851" builtinId="9" hidden="1"/>
    <cellStyle name="Followed Hyperlink" xfId="29865" builtinId="9" hidden="1"/>
    <cellStyle name="Followed Hyperlink" xfId="29871" builtinId="9" hidden="1"/>
    <cellStyle name="Followed Hyperlink" xfId="29874" builtinId="9" hidden="1"/>
    <cellStyle name="Followed Hyperlink" xfId="29878" builtinId="9" hidden="1"/>
    <cellStyle name="Followed Hyperlink" xfId="29882" builtinId="9" hidden="1"/>
    <cellStyle name="Followed Hyperlink" xfId="29886" builtinId="9" hidden="1"/>
    <cellStyle name="Followed Hyperlink" xfId="29890" builtinId="9" hidden="1"/>
    <cellStyle name="Followed Hyperlink" xfId="29894" builtinId="9" hidden="1"/>
    <cellStyle name="Followed Hyperlink" xfId="29902" builtinId="9" hidden="1"/>
    <cellStyle name="Followed Hyperlink" xfId="29910" builtinId="9" hidden="1"/>
    <cellStyle name="Followed Hyperlink" xfId="29954" builtinId="9" hidden="1"/>
    <cellStyle name="Followed Hyperlink" xfId="29938" builtinId="9" hidden="1"/>
    <cellStyle name="Followed Hyperlink" xfId="29922" builtinId="9" hidden="1"/>
    <cellStyle name="Followed Hyperlink" xfId="29920" builtinId="9" hidden="1"/>
    <cellStyle name="Followed Hyperlink" xfId="29927" builtinId="9" hidden="1"/>
    <cellStyle name="Followed Hyperlink" xfId="29935" builtinId="9" hidden="1"/>
    <cellStyle name="Followed Hyperlink" xfId="29943" builtinId="9" hidden="1"/>
    <cellStyle name="Followed Hyperlink" xfId="29951" builtinId="9" hidden="1"/>
    <cellStyle name="Followed Hyperlink" xfId="29961" builtinId="9" hidden="1"/>
    <cellStyle name="Followed Hyperlink" xfId="29969" builtinId="9" hidden="1"/>
    <cellStyle name="Followed Hyperlink" xfId="29977" builtinId="9" hidden="1"/>
    <cellStyle name="Followed Hyperlink" xfId="29991" builtinId="9" hidden="1"/>
    <cellStyle name="Followed Hyperlink" xfId="29997" builtinId="9" hidden="1"/>
    <cellStyle name="Followed Hyperlink" xfId="30000" builtinId="9" hidden="1"/>
    <cellStyle name="Followed Hyperlink" xfId="30004" builtinId="9" hidden="1"/>
    <cellStyle name="Followed Hyperlink" xfId="30008" builtinId="9" hidden="1"/>
    <cellStyle name="Followed Hyperlink" xfId="30012" builtinId="9" hidden="1"/>
    <cellStyle name="Followed Hyperlink" xfId="30016" builtinId="9" hidden="1"/>
    <cellStyle name="Followed Hyperlink" xfId="30020" builtinId="9" hidden="1"/>
    <cellStyle name="Followed Hyperlink" xfId="30028" builtinId="9" hidden="1"/>
    <cellStyle name="Followed Hyperlink" xfId="30036" builtinId="9" hidden="1"/>
    <cellStyle name="Followed Hyperlink" xfId="30080" builtinId="9" hidden="1"/>
    <cellStyle name="Followed Hyperlink" xfId="30064" builtinId="9" hidden="1"/>
    <cellStyle name="Followed Hyperlink" xfId="30048" builtinId="9" hidden="1"/>
    <cellStyle name="Followed Hyperlink" xfId="30046" builtinId="9" hidden="1"/>
    <cellStyle name="Followed Hyperlink" xfId="30053" builtinId="9" hidden="1"/>
    <cellStyle name="Followed Hyperlink" xfId="30061" builtinId="9" hidden="1"/>
    <cellStyle name="Followed Hyperlink" xfId="30069" builtinId="9" hidden="1"/>
    <cellStyle name="Followed Hyperlink" xfId="30077" builtinId="9" hidden="1"/>
    <cellStyle name="Followed Hyperlink" xfId="30087" builtinId="9" hidden="1"/>
    <cellStyle name="Followed Hyperlink" xfId="30095" builtinId="9" hidden="1"/>
    <cellStyle name="Followed Hyperlink" xfId="30103" builtinId="9" hidden="1"/>
    <cellStyle name="Followed Hyperlink" xfId="30117" builtinId="9" hidden="1"/>
    <cellStyle name="Followed Hyperlink" xfId="30123" builtinId="9" hidden="1"/>
    <cellStyle name="Followed Hyperlink" xfId="30126" builtinId="9" hidden="1"/>
    <cellStyle name="Followed Hyperlink" xfId="30130" builtinId="9" hidden="1"/>
    <cellStyle name="Followed Hyperlink" xfId="30134" builtinId="9" hidden="1"/>
    <cellStyle name="Followed Hyperlink" xfId="30138" builtinId="9" hidden="1"/>
    <cellStyle name="Followed Hyperlink" xfId="30142" builtinId="9" hidden="1"/>
    <cellStyle name="Followed Hyperlink" xfId="30146" builtinId="9" hidden="1"/>
    <cellStyle name="Followed Hyperlink" xfId="30154" builtinId="9" hidden="1"/>
    <cellStyle name="Followed Hyperlink" xfId="30162" builtinId="9" hidden="1"/>
    <cellStyle name="Followed Hyperlink" xfId="30206" builtinId="9" hidden="1"/>
    <cellStyle name="Followed Hyperlink" xfId="30190" builtinId="9" hidden="1"/>
    <cellStyle name="Followed Hyperlink" xfId="30174" builtinId="9" hidden="1"/>
    <cellStyle name="Followed Hyperlink" xfId="30172" builtinId="9" hidden="1"/>
    <cellStyle name="Followed Hyperlink" xfId="30179" builtinId="9" hidden="1"/>
    <cellStyle name="Followed Hyperlink" xfId="30187" builtinId="9" hidden="1"/>
    <cellStyle name="Followed Hyperlink" xfId="30195" builtinId="9" hidden="1"/>
    <cellStyle name="Followed Hyperlink" xfId="30203" builtinId="9" hidden="1"/>
    <cellStyle name="Followed Hyperlink" xfId="30213" builtinId="9" hidden="1"/>
    <cellStyle name="Followed Hyperlink" xfId="30221" builtinId="9" hidden="1"/>
    <cellStyle name="Followed Hyperlink" xfId="30229" builtinId="9" hidden="1"/>
    <cellStyle name="Followed Hyperlink" xfId="30243" builtinId="9" hidden="1"/>
    <cellStyle name="Followed Hyperlink" xfId="30249" builtinId="9" hidden="1"/>
    <cellStyle name="Followed Hyperlink" xfId="30252" builtinId="9" hidden="1"/>
    <cellStyle name="Followed Hyperlink" xfId="30256" builtinId="9" hidden="1"/>
    <cellStyle name="Followed Hyperlink" xfId="30260" builtinId="9" hidden="1"/>
    <cellStyle name="Followed Hyperlink" xfId="30264" builtinId="9" hidden="1"/>
    <cellStyle name="Followed Hyperlink" xfId="30268" builtinId="9" hidden="1"/>
    <cellStyle name="Followed Hyperlink" xfId="30272" builtinId="9" hidden="1"/>
    <cellStyle name="Followed Hyperlink" xfId="30280" builtinId="9" hidden="1"/>
    <cellStyle name="Followed Hyperlink" xfId="30288" builtinId="9" hidden="1"/>
    <cellStyle name="Followed Hyperlink" xfId="30332" builtinId="9" hidden="1"/>
    <cellStyle name="Followed Hyperlink" xfId="30316" builtinId="9" hidden="1"/>
    <cellStyle name="Followed Hyperlink" xfId="30300" builtinId="9" hidden="1"/>
    <cellStyle name="Followed Hyperlink" xfId="30298" builtinId="9" hidden="1"/>
    <cellStyle name="Followed Hyperlink" xfId="30305" builtinId="9" hidden="1"/>
    <cellStyle name="Followed Hyperlink" xfId="30313" builtinId="9" hidden="1"/>
    <cellStyle name="Followed Hyperlink" xfId="30321" builtinId="9" hidden="1"/>
    <cellStyle name="Followed Hyperlink" xfId="30329" builtinId="9" hidden="1"/>
    <cellStyle name="Followed Hyperlink" xfId="30339" builtinId="9" hidden="1"/>
    <cellStyle name="Followed Hyperlink" xfId="30347" builtinId="9" hidden="1"/>
    <cellStyle name="Followed Hyperlink" xfId="30355" builtinId="9" hidden="1"/>
    <cellStyle name="Followed Hyperlink" xfId="30369" builtinId="9" hidden="1"/>
    <cellStyle name="Followed Hyperlink" xfId="30375" builtinId="9" hidden="1"/>
    <cellStyle name="Followed Hyperlink" xfId="30378" builtinId="9" hidden="1"/>
    <cellStyle name="Followed Hyperlink" xfId="30382" builtinId="9" hidden="1"/>
    <cellStyle name="Followed Hyperlink" xfId="30386" builtinId="9" hidden="1"/>
    <cellStyle name="Followed Hyperlink" xfId="30390" builtinId="9" hidden="1"/>
    <cellStyle name="Followed Hyperlink" xfId="30394" builtinId="9" hidden="1"/>
    <cellStyle name="Followed Hyperlink" xfId="30398" builtinId="9" hidden="1"/>
    <cellStyle name="Followed Hyperlink" xfId="30406" builtinId="9" hidden="1"/>
    <cellStyle name="Followed Hyperlink" xfId="30414" builtinId="9" hidden="1"/>
    <cellStyle name="Followed Hyperlink" xfId="30458" builtinId="9" hidden="1"/>
    <cellStyle name="Followed Hyperlink" xfId="30442" builtinId="9" hidden="1"/>
    <cellStyle name="Followed Hyperlink" xfId="30426" builtinId="9" hidden="1"/>
    <cellStyle name="Followed Hyperlink" xfId="30424" builtinId="9" hidden="1"/>
    <cellStyle name="Followed Hyperlink" xfId="30431" builtinId="9" hidden="1"/>
    <cellStyle name="Followed Hyperlink" xfId="30439" builtinId="9" hidden="1"/>
    <cellStyle name="Followed Hyperlink" xfId="30447" builtinId="9" hidden="1"/>
    <cellStyle name="Followed Hyperlink" xfId="30455" builtinId="9" hidden="1"/>
    <cellStyle name="Followed Hyperlink" xfId="30465" builtinId="9" hidden="1"/>
    <cellStyle name="Followed Hyperlink" xfId="30473" builtinId="9" hidden="1"/>
    <cellStyle name="Followed Hyperlink" xfId="30481" builtinId="9" hidden="1"/>
    <cellStyle name="Followed Hyperlink" xfId="30495" builtinId="9" hidden="1"/>
    <cellStyle name="Followed Hyperlink" xfId="30501" builtinId="9" hidden="1"/>
    <cellStyle name="Followed Hyperlink" xfId="30504" builtinId="9" hidden="1"/>
    <cellStyle name="Followed Hyperlink" xfId="30508" builtinId="9" hidden="1"/>
    <cellStyle name="Followed Hyperlink" xfId="30512" builtinId="9" hidden="1"/>
    <cellStyle name="Followed Hyperlink" xfId="30516" builtinId="9" hidden="1"/>
    <cellStyle name="Followed Hyperlink" xfId="30520" builtinId="9" hidden="1"/>
    <cellStyle name="Followed Hyperlink" xfId="30524" builtinId="9" hidden="1"/>
    <cellStyle name="Followed Hyperlink" xfId="30532" builtinId="9" hidden="1"/>
    <cellStyle name="Followed Hyperlink" xfId="30540" builtinId="9" hidden="1"/>
    <cellStyle name="Followed Hyperlink" xfId="30584" builtinId="9" hidden="1"/>
    <cellStyle name="Followed Hyperlink" xfId="30568" builtinId="9" hidden="1"/>
    <cellStyle name="Followed Hyperlink" xfId="30552" builtinId="9" hidden="1"/>
    <cellStyle name="Followed Hyperlink" xfId="30550" builtinId="9" hidden="1"/>
    <cellStyle name="Followed Hyperlink" xfId="30557" builtinId="9" hidden="1"/>
    <cellStyle name="Followed Hyperlink" xfId="30565" builtinId="9" hidden="1"/>
    <cellStyle name="Followed Hyperlink" xfId="30573" builtinId="9" hidden="1"/>
    <cellStyle name="Followed Hyperlink" xfId="30581" builtinId="9" hidden="1"/>
    <cellStyle name="Followed Hyperlink" xfId="30591" builtinId="9" hidden="1"/>
    <cellStyle name="Followed Hyperlink" xfId="30599" builtinId="9" hidden="1"/>
    <cellStyle name="Followed Hyperlink" xfId="30607" builtinId="9" hidden="1"/>
    <cellStyle name="Followed Hyperlink" xfId="30621" builtinId="9" hidden="1"/>
    <cellStyle name="Followed Hyperlink" xfId="30627" builtinId="9" hidden="1"/>
    <cellStyle name="Followed Hyperlink" xfId="30630" builtinId="9" hidden="1"/>
    <cellStyle name="Followed Hyperlink" xfId="30634" builtinId="9" hidden="1"/>
    <cellStyle name="Followed Hyperlink" xfId="30638" builtinId="9" hidden="1"/>
    <cellStyle name="Followed Hyperlink" xfId="30642" builtinId="9" hidden="1"/>
    <cellStyle name="Followed Hyperlink" xfId="30646" builtinId="9" hidden="1"/>
    <cellStyle name="Followed Hyperlink" xfId="30650" builtinId="9" hidden="1"/>
    <cellStyle name="Followed Hyperlink" xfId="30658" builtinId="9" hidden="1"/>
    <cellStyle name="Followed Hyperlink" xfId="30666" builtinId="9" hidden="1"/>
    <cellStyle name="Followed Hyperlink" xfId="30710" builtinId="9" hidden="1"/>
    <cellStyle name="Followed Hyperlink" xfId="30694" builtinId="9" hidden="1"/>
    <cellStyle name="Followed Hyperlink" xfId="30678" builtinId="9" hidden="1"/>
    <cellStyle name="Followed Hyperlink" xfId="30676" builtinId="9" hidden="1"/>
    <cellStyle name="Followed Hyperlink" xfId="30683" builtinId="9" hidden="1"/>
    <cellStyle name="Followed Hyperlink" xfId="30691" builtinId="9" hidden="1"/>
    <cellStyle name="Followed Hyperlink" xfId="30699" builtinId="9" hidden="1"/>
    <cellStyle name="Followed Hyperlink" xfId="30707" builtinId="9" hidden="1"/>
    <cellStyle name="Followed Hyperlink" xfId="30717" builtinId="9" hidden="1"/>
    <cellStyle name="Followed Hyperlink" xfId="30725" builtinId="9" hidden="1"/>
    <cellStyle name="Followed Hyperlink" xfId="30733" builtinId="9" hidden="1"/>
    <cellStyle name="Followed Hyperlink" xfId="30747" builtinId="9" hidden="1"/>
    <cellStyle name="Followed Hyperlink" xfId="30753" builtinId="9" hidden="1"/>
    <cellStyle name="Followed Hyperlink" xfId="30756" builtinId="9" hidden="1"/>
    <cellStyle name="Followed Hyperlink" xfId="30760" builtinId="9" hidden="1"/>
    <cellStyle name="Followed Hyperlink" xfId="30764" builtinId="9" hidden="1"/>
    <cellStyle name="Followed Hyperlink" xfId="30768" builtinId="9" hidden="1"/>
    <cellStyle name="Followed Hyperlink" xfId="30772" builtinId="9" hidden="1"/>
    <cellStyle name="Followed Hyperlink" xfId="30776" builtinId="9" hidden="1"/>
    <cellStyle name="Followed Hyperlink" xfId="30784" builtinId="9" hidden="1"/>
    <cellStyle name="Followed Hyperlink" xfId="30792" builtinId="9" hidden="1"/>
    <cellStyle name="Followed Hyperlink" xfId="30836" builtinId="9" hidden="1"/>
    <cellStyle name="Followed Hyperlink" xfId="30820" builtinId="9" hidden="1"/>
    <cellStyle name="Followed Hyperlink" xfId="30804" builtinId="9" hidden="1"/>
    <cellStyle name="Followed Hyperlink" xfId="30802" builtinId="9" hidden="1"/>
    <cellStyle name="Followed Hyperlink" xfId="30809" builtinId="9" hidden="1"/>
    <cellStyle name="Followed Hyperlink" xfId="30817" builtinId="9" hidden="1"/>
    <cellStyle name="Followed Hyperlink" xfId="30825" builtinId="9" hidden="1"/>
    <cellStyle name="Followed Hyperlink" xfId="30833" builtinId="9" hidden="1"/>
    <cellStyle name="Followed Hyperlink" xfId="30843" builtinId="9" hidden="1"/>
    <cellStyle name="Followed Hyperlink" xfId="30851" builtinId="9" hidden="1"/>
    <cellStyle name="Followed Hyperlink" xfId="30859" builtinId="9" hidden="1"/>
    <cellStyle name="Followed Hyperlink" xfId="30873" builtinId="9" hidden="1"/>
    <cellStyle name="Followed Hyperlink" xfId="30879" builtinId="9" hidden="1"/>
    <cellStyle name="Followed Hyperlink" xfId="30882" builtinId="9" hidden="1"/>
    <cellStyle name="Followed Hyperlink" xfId="30886" builtinId="9" hidden="1"/>
    <cellStyle name="Followed Hyperlink" xfId="30890" builtinId="9" hidden="1"/>
    <cellStyle name="Followed Hyperlink" xfId="30894" builtinId="9" hidden="1"/>
    <cellStyle name="Followed Hyperlink" xfId="30898" builtinId="9" hidden="1"/>
    <cellStyle name="Followed Hyperlink" xfId="30902" builtinId="9" hidden="1"/>
    <cellStyle name="Followed Hyperlink" xfId="30910" builtinId="9" hidden="1"/>
    <cellStyle name="Followed Hyperlink" xfId="30918" builtinId="9" hidden="1"/>
    <cellStyle name="Followed Hyperlink" xfId="30962" builtinId="9" hidden="1"/>
    <cellStyle name="Followed Hyperlink" xfId="30946" builtinId="9" hidden="1"/>
    <cellStyle name="Followed Hyperlink" xfId="30930" builtinId="9" hidden="1"/>
    <cellStyle name="Followed Hyperlink" xfId="30928" builtinId="9" hidden="1"/>
    <cellStyle name="Followed Hyperlink" xfId="30935" builtinId="9" hidden="1"/>
    <cellStyle name="Followed Hyperlink" xfId="30943" builtinId="9" hidden="1"/>
    <cellStyle name="Followed Hyperlink" xfId="30951" builtinId="9" hidden="1"/>
    <cellStyle name="Followed Hyperlink" xfId="30959" builtinId="9" hidden="1"/>
    <cellStyle name="Followed Hyperlink" xfId="30969" builtinId="9" hidden="1"/>
    <cellStyle name="Followed Hyperlink" xfId="30977" builtinId="9" hidden="1"/>
    <cellStyle name="Followed Hyperlink" xfId="30985" builtinId="9" hidden="1"/>
    <cellStyle name="Followed Hyperlink" xfId="30999" builtinId="9" hidden="1"/>
    <cellStyle name="Followed Hyperlink" xfId="31005" builtinId="9" hidden="1"/>
    <cellStyle name="Followed Hyperlink" xfId="31008" builtinId="9" hidden="1"/>
    <cellStyle name="Followed Hyperlink" xfId="31012" builtinId="9" hidden="1"/>
    <cellStyle name="Followed Hyperlink" xfId="31016" builtinId="9" hidden="1"/>
    <cellStyle name="Followed Hyperlink" xfId="31020" builtinId="9" hidden="1"/>
    <cellStyle name="Followed Hyperlink" xfId="31024" builtinId="9" hidden="1"/>
    <cellStyle name="Followed Hyperlink" xfId="31028" builtinId="9" hidden="1"/>
    <cellStyle name="Followed Hyperlink" xfId="31036" builtinId="9" hidden="1"/>
    <cellStyle name="Followed Hyperlink" xfId="31044" builtinId="9" hidden="1"/>
    <cellStyle name="Followed Hyperlink" xfId="31088" builtinId="9" hidden="1"/>
    <cellStyle name="Followed Hyperlink" xfId="31072" builtinId="9" hidden="1"/>
    <cellStyle name="Followed Hyperlink" xfId="31056" builtinId="9" hidden="1"/>
    <cellStyle name="Followed Hyperlink" xfId="31054" builtinId="9" hidden="1"/>
    <cellStyle name="Followed Hyperlink" xfId="31061" builtinId="9" hidden="1"/>
    <cellStyle name="Followed Hyperlink" xfId="31069" builtinId="9" hidden="1"/>
    <cellStyle name="Followed Hyperlink" xfId="31077" builtinId="9" hidden="1"/>
    <cellStyle name="Followed Hyperlink" xfId="31085" builtinId="9" hidden="1"/>
    <cellStyle name="Followed Hyperlink" xfId="31095" builtinId="9" hidden="1"/>
    <cellStyle name="Followed Hyperlink" xfId="31103" builtinId="9" hidden="1"/>
    <cellStyle name="Followed Hyperlink" xfId="31111" builtinId="9" hidden="1"/>
    <cellStyle name="Followed Hyperlink" xfId="31125" builtinId="9" hidden="1"/>
    <cellStyle name="Followed Hyperlink" xfId="31131" builtinId="9" hidden="1"/>
    <cellStyle name="Followed Hyperlink" xfId="31134" builtinId="9" hidden="1"/>
    <cellStyle name="Followed Hyperlink" xfId="31138" builtinId="9" hidden="1"/>
    <cellStyle name="Followed Hyperlink" xfId="31142" builtinId="9" hidden="1"/>
    <cellStyle name="Followed Hyperlink" xfId="31146" builtinId="9" hidden="1"/>
    <cellStyle name="Followed Hyperlink" xfId="31150" builtinId="9" hidden="1"/>
    <cellStyle name="Followed Hyperlink" xfId="31154" builtinId="9" hidden="1"/>
    <cellStyle name="Followed Hyperlink" xfId="31162" builtinId="9" hidden="1"/>
    <cellStyle name="Followed Hyperlink" xfId="31170" builtinId="9" hidden="1"/>
    <cellStyle name="Followed Hyperlink" xfId="31214" builtinId="9" hidden="1"/>
    <cellStyle name="Followed Hyperlink" xfId="31198" builtinId="9" hidden="1"/>
    <cellStyle name="Followed Hyperlink" xfId="31182" builtinId="9" hidden="1"/>
    <cellStyle name="Followed Hyperlink" xfId="31180" builtinId="9" hidden="1"/>
    <cellStyle name="Followed Hyperlink" xfId="31187" builtinId="9" hidden="1"/>
    <cellStyle name="Followed Hyperlink" xfId="31195" builtinId="9" hidden="1"/>
    <cellStyle name="Followed Hyperlink" xfId="31203" builtinId="9" hidden="1"/>
    <cellStyle name="Followed Hyperlink" xfId="31211" builtinId="9" hidden="1"/>
    <cellStyle name="Followed Hyperlink" xfId="31221" builtinId="9" hidden="1"/>
    <cellStyle name="Followed Hyperlink" xfId="31229" builtinId="9" hidden="1"/>
    <cellStyle name="Followed Hyperlink" xfId="31237" builtinId="9" hidden="1"/>
    <cellStyle name="Followed Hyperlink" xfId="31251" builtinId="9" hidden="1"/>
    <cellStyle name="Followed Hyperlink" xfId="31257" builtinId="9" hidden="1"/>
    <cellStyle name="Followed Hyperlink" xfId="31260" builtinId="9" hidden="1"/>
    <cellStyle name="Followed Hyperlink" xfId="31264" builtinId="9" hidden="1"/>
    <cellStyle name="Followed Hyperlink" xfId="31268" builtinId="9" hidden="1"/>
    <cellStyle name="Followed Hyperlink" xfId="31272" builtinId="9" hidden="1"/>
    <cellStyle name="Followed Hyperlink" xfId="31276" builtinId="9" hidden="1"/>
    <cellStyle name="Followed Hyperlink" xfId="31280" builtinId="9" hidden="1"/>
    <cellStyle name="Followed Hyperlink" xfId="31288" builtinId="9" hidden="1"/>
    <cellStyle name="Followed Hyperlink" xfId="31296" builtinId="9" hidden="1"/>
    <cellStyle name="Followed Hyperlink" xfId="31340" builtinId="9" hidden="1"/>
    <cellStyle name="Followed Hyperlink" xfId="31324" builtinId="9" hidden="1"/>
    <cellStyle name="Followed Hyperlink" xfId="31308" builtinId="9" hidden="1"/>
    <cellStyle name="Followed Hyperlink" xfId="31306" builtinId="9" hidden="1"/>
    <cellStyle name="Followed Hyperlink" xfId="31313" builtinId="9" hidden="1"/>
    <cellStyle name="Followed Hyperlink" xfId="31321" builtinId="9" hidden="1"/>
    <cellStyle name="Followed Hyperlink" xfId="31329" builtinId="9" hidden="1"/>
    <cellStyle name="Followed Hyperlink" xfId="31337" builtinId="9" hidden="1"/>
    <cellStyle name="Followed Hyperlink" xfId="31347" builtinId="9" hidden="1"/>
    <cellStyle name="Followed Hyperlink" xfId="31355" builtinId="9" hidden="1"/>
    <cellStyle name="Followed Hyperlink" xfId="31363" builtinId="9" hidden="1"/>
    <cellStyle name="Followed Hyperlink" xfId="31377" builtinId="9" hidden="1"/>
    <cellStyle name="Followed Hyperlink" xfId="31383" builtinId="9" hidden="1"/>
    <cellStyle name="Followed Hyperlink" xfId="31386" builtinId="9" hidden="1"/>
    <cellStyle name="Followed Hyperlink" xfId="31390" builtinId="9" hidden="1"/>
    <cellStyle name="Followed Hyperlink" xfId="31394" builtinId="9" hidden="1"/>
    <cellStyle name="Followed Hyperlink" xfId="31398" builtinId="9" hidden="1"/>
    <cellStyle name="Followed Hyperlink" xfId="31402" builtinId="9" hidden="1"/>
    <cellStyle name="Followed Hyperlink" xfId="31406" builtinId="9" hidden="1"/>
    <cellStyle name="Followed Hyperlink" xfId="31414" builtinId="9" hidden="1"/>
    <cellStyle name="Followed Hyperlink" xfId="31422" builtinId="9" hidden="1"/>
    <cellStyle name="Followed Hyperlink" xfId="31466" builtinId="9" hidden="1"/>
    <cellStyle name="Followed Hyperlink" xfId="31450" builtinId="9" hidden="1"/>
    <cellStyle name="Followed Hyperlink" xfId="31434" builtinId="9" hidden="1"/>
    <cellStyle name="Followed Hyperlink" xfId="31432" builtinId="9" hidden="1"/>
    <cellStyle name="Followed Hyperlink" xfId="31439" builtinId="9" hidden="1"/>
    <cellStyle name="Followed Hyperlink" xfId="31447" builtinId="9" hidden="1"/>
    <cellStyle name="Followed Hyperlink" xfId="31455" builtinId="9" hidden="1"/>
    <cellStyle name="Followed Hyperlink" xfId="31463" builtinId="9" hidden="1"/>
    <cellStyle name="Followed Hyperlink" xfId="31473" builtinId="9" hidden="1"/>
    <cellStyle name="Followed Hyperlink" xfId="31481" builtinId="9" hidden="1"/>
    <cellStyle name="Followed Hyperlink" xfId="31489" builtinId="9" hidden="1"/>
    <cellStyle name="Followed Hyperlink" xfId="31503" builtinId="9" hidden="1"/>
    <cellStyle name="Followed Hyperlink" xfId="31509" builtinId="9" hidden="1"/>
    <cellStyle name="Followed Hyperlink" xfId="31512" builtinId="9" hidden="1"/>
    <cellStyle name="Followed Hyperlink" xfId="31516" builtinId="9" hidden="1"/>
    <cellStyle name="Followed Hyperlink" xfId="31520" builtinId="9" hidden="1"/>
    <cellStyle name="Followed Hyperlink" xfId="31524" builtinId="9" hidden="1"/>
    <cellStyle name="Followed Hyperlink" xfId="31528" builtinId="9" hidden="1"/>
    <cellStyle name="Followed Hyperlink" xfId="31532" builtinId="9" hidden="1"/>
    <cellStyle name="Followed Hyperlink" xfId="31540" builtinId="9" hidden="1"/>
    <cellStyle name="Followed Hyperlink" xfId="31548" builtinId="9" hidden="1"/>
    <cellStyle name="Followed Hyperlink" xfId="31592" builtinId="9" hidden="1"/>
    <cellStyle name="Followed Hyperlink" xfId="31576" builtinId="9" hidden="1"/>
    <cellStyle name="Followed Hyperlink" xfId="31560" builtinId="9" hidden="1"/>
    <cellStyle name="Followed Hyperlink" xfId="31558" builtinId="9" hidden="1"/>
    <cellStyle name="Followed Hyperlink" xfId="31565" builtinId="9" hidden="1"/>
    <cellStyle name="Followed Hyperlink" xfId="31573" builtinId="9" hidden="1"/>
    <cellStyle name="Followed Hyperlink" xfId="31581" builtinId="9" hidden="1"/>
    <cellStyle name="Followed Hyperlink" xfId="31589" builtinId="9" hidden="1"/>
    <cellStyle name="Followed Hyperlink" xfId="31599" builtinId="9" hidden="1"/>
    <cellStyle name="Followed Hyperlink" xfId="31607" builtinId="9" hidden="1"/>
    <cellStyle name="Followed Hyperlink" xfId="31615" builtinId="9" hidden="1"/>
    <cellStyle name="Followed Hyperlink" xfId="31629" builtinId="9" hidden="1"/>
    <cellStyle name="Followed Hyperlink" xfId="31635" builtinId="9" hidden="1"/>
    <cellStyle name="Followed Hyperlink" xfId="31638" builtinId="9" hidden="1"/>
    <cellStyle name="Followed Hyperlink" xfId="31642" builtinId="9" hidden="1"/>
    <cellStyle name="Followed Hyperlink" xfId="31646" builtinId="9" hidden="1"/>
    <cellStyle name="Followed Hyperlink" xfId="31650" builtinId="9" hidden="1"/>
    <cellStyle name="Followed Hyperlink" xfId="31654" builtinId="9" hidden="1"/>
    <cellStyle name="Followed Hyperlink" xfId="31658" builtinId="9" hidden="1"/>
    <cellStyle name="Followed Hyperlink" xfId="31666" builtinId="9" hidden="1"/>
    <cellStyle name="Followed Hyperlink" xfId="31674" builtinId="9" hidden="1"/>
    <cellStyle name="Followed Hyperlink" xfId="31718" builtinId="9" hidden="1"/>
    <cellStyle name="Followed Hyperlink" xfId="31702" builtinId="9" hidden="1"/>
    <cellStyle name="Followed Hyperlink" xfId="31686" builtinId="9" hidden="1"/>
    <cellStyle name="Followed Hyperlink" xfId="31684" builtinId="9" hidden="1"/>
    <cellStyle name="Followed Hyperlink" xfId="31691" builtinId="9" hidden="1"/>
    <cellStyle name="Followed Hyperlink" xfId="31699" builtinId="9" hidden="1"/>
    <cellStyle name="Followed Hyperlink" xfId="31707" builtinId="9" hidden="1"/>
    <cellStyle name="Followed Hyperlink" xfId="31715" builtinId="9" hidden="1"/>
    <cellStyle name="Followed Hyperlink" xfId="31725" builtinId="9" hidden="1"/>
    <cellStyle name="Followed Hyperlink" xfId="31733" builtinId="9" hidden="1"/>
    <cellStyle name="Followed Hyperlink" xfId="31741" builtinId="9" hidden="1"/>
    <cellStyle name="Followed Hyperlink" xfId="31755" builtinId="9" hidden="1"/>
    <cellStyle name="Followed Hyperlink" xfId="31761" builtinId="9" hidden="1"/>
    <cellStyle name="Followed Hyperlink" xfId="31764" builtinId="9" hidden="1"/>
    <cellStyle name="Followed Hyperlink" xfId="31768" builtinId="9" hidden="1"/>
    <cellStyle name="Followed Hyperlink" xfId="31772" builtinId="9" hidden="1"/>
    <cellStyle name="Followed Hyperlink" xfId="31776" builtinId="9" hidden="1"/>
    <cellStyle name="Followed Hyperlink" xfId="31780" builtinId="9" hidden="1"/>
    <cellStyle name="Followed Hyperlink" xfId="31784" builtinId="9" hidden="1"/>
    <cellStyle name="Followed Hyperlink" xfId="31792" builtinId="9" hidden="1"/>
    <cellStyle name="Followed Hyperlink" xfId="31800" builtinId="9" hidden="1"/>
    <cellStyle name="Followed Hyperlink" xfId="31844" builtinId="9" hidden="1"/>
    <cellStyle name="Followed Hyperlink" xfId="31828" builtinId="9" hidden="1"/>
    <cellStyle name="Followed Hyperlink" xfId="31812" builtinId="9" hidden="1"/>
    <cellStyle name="Followed Hyperlink" xfId="31810" builtinId="9" hidden="1"/>
    <cellStyle name="Followed Hyperlink" xfId="31817" builtinId="9" hidden="1"/>
    <cellStyle name="Followed Hyperlink" xfId="31825" builtinId="9" hidden="1"/>
    <cellStyle name="Followed Hyperlink" xfId="31833" builtinId="9" hidden="1"/>
    <cellStyle name="Followed Hyperlink" xfId="31841" builtinId="9" hidden="1"/>
    <cellStyle name="Followed Hyperlink" xfId="31851" builtinId="9" hidden="1"/>
    <cellStyle name="Followed Hyperlink" xfId="31859" builtinId="9" hidden="1"/>
    <cellStyle name="Followed Hyperlink" xfId="31867" builtinId="9" hidden="1"/>
    <cellStyle name="Followed Hyperlink" xfId="31881" builtinId="9" hidden="1"/>
    <cellStyle name="Followed Hyperlink" xfId="31887" builtinId="9" hidden="1"/>
    <cellStyle name="Followed Hyperlink" xfId="31890" builtinId="9" hidden="1"/>
    <cellStyle name="Followed Hyperlink" xfId="31894" builtinId="9" hidden="1"/>
    <cellStyle name="Followed Hyperlink" xfId="31898" builtinId="9" hidden="1"/>
    <cellStyle name="Followed Hyperlink" xfId="31902" builtinId="9" hidden="1"/>
    <cellStyle name="Followed Hyperlink" xfId="31906" builtinId="9" hidden="1"/>
    <cellStyle name="Followed Hyperlink" xfId="31910" builtinId="9" hidden="1"/>
    <cellStyle name="Followed Hyperlink" xfId="31918" builtinId="9" hidden="1"/>
    <cellStyle name="Followed Hyperlink" xfId="31926" builtinId="9" hidden="1"/>
    <cellStyle name="Followed Hyperlink" xfId="31970" builtinId="9" hidden="1"/>
    <cellStyle name="Followed Hyperlink" xfId="31954" builtinId="9" hidden="1"/>
    <cellStyle name="Followed Hyperlink" xfId="31938" builtinId="9" hidden="1"/>
    <cellStyle name="Followed Hyperlink" xfId="31936" builtinId="9" hidden="1"/>
    <cellStyle name="Followed Hyperlink" xfId="31943" builtinId="9" hidden="1"/>
    <cellStyle name="Followed Hyperlink" xfId="31951" builtinId="9" hidden="1"/>
    <cellStyle name="Followed Hyperlink" xfId="31959" builtinId="9" hidden="1"/>
    <cellStyle name="Followed Hyperlink" xfId="31967" builtinId="9" hidden="1"/>
    <cellStyle name="Followed Hyperlink" xfId="31977" builtinId="9" hidden="1"/>
    <cellStyle name="Followed Hyperlink" xfId="31985" builtinId="9" hidden="1"/>
    <cellStyle name="Followed Hyperlink" xfId="31993" builtinId="9" hidden="1"/>
    <cellStyle name="Followed Hyperlink" xfId="32007" builtinId="9" hidden="1"/>
    <cellStyle name="Followed Hyperlink" xfId="32013" builtinId="9" hidden="1"/>
    <cellStyle name="Followed Hyperlink" xfId="32016" builtinId="9" hidden="1"/>
    <cellStyle name="Followed Hyperlink" xfId="32020" builtinId="9" hidden="1"/>
    <cellStyle name="Followed Hyperlink" xfId="32024" builtinId="9" hidden="1"/>
    <cellStyle name="Followed Hyperlink" xfId="32028" builtinId="9" hidden="1"/>
    <cellStyle name="Followed Hyperlink" xfId="32032" builtinId="9" hidden="1"/>
    <cellStyle name="Followed Hyperlink" xfId="32036" builtinId="9" hidden="1"/>
    <cellStyle name="Followed Hyperlink" xfId="32044" builtinId="9" hidden="1"/>
    <cellStyle name="Followed Hyperlink" xfId="32052" builtinId="9" hidden="1"/>
    <cellStyle name="Followed Hyperlink" xfId="32096" builtinId="9" hidden="1"/>
    <cellStyle name="Followed Hyperlink" xfId="32080" builtinId="9" hidden="1"/>
    <cellStyle name="Followed Hyperlink" xfId="32064" builtinId="9" hidden="1"/>
    <cellStyle name="Followed Hyperlink" xfId="32062" builtinId="9" hidden="1"/>
    <cellStyle name="Followed Hyperlink" xfId="32069" builtinId="9" hidden="1"/>
    <cellStyle name="Followed Hyperlink" xfId="32077" builtinId="9" hidden="1"/>
    <cellStyle name="Followed Hyperlink" xfId="32085" builtinId="9" hidden="1"/>
    <cellStyle name="Followed Hyperlink" xfId="32093" builtinId="9" hidden="1"/>
    <cellStyle name="Followed Hyperlink" xfId="32103" builtinId="9" hidden="1"/>
    <cellStyle name="Followed Hyperlink" xfId="32111" builtinId="9" hidden="1"/>
    <cellStyle name="Followed Hyperlink" xfId="32119" builtinId="9" hidden="1"/>
    <cellStyle name="Followed Hyperlink" xfId="32133" builtinId="9" hidden="1"/>
    <cellStyle name="Followed Hyperlink" xfId="32139" builtinId="9" hidden="1"/>
    <cellStyle name="Followed Hyperlink" xfId="32142" builtinId="9" hidden="1"/>
    <cellStyle name="Followed Hyperlink" xfId="32146" builtinId="9" hidden="1"/>
    <cellStyle name="Followed Hyperlink" xfId="32150" builtinId="9" hidden="1"/>
    <cellStyle name="Followed Hyperlink" xfId="32154" builtinId="9" hidden="1"/>
    <cellStyle name="Followed Hyperlink" xfId="32158" builtinId="9" hidden="1"/>
    <cellStyle name="Followed Hyperlink" xfId="32162" builtinId="9" hidden="1"/>
    <cellStyle name="Followed Hyperlink" xfId="32170" builtinId="9" hidden="1"/>
    <cellStyle name="Followed Hyperlink" xfId="32178" builtinId="9" hidden="1"/>
    <cellStyle name="Followed Hyperlink" xfId="32222" builtinId="9" hidden="1"/>
    <cellStyle name="Followed Hyperlink" xfId="32206" builtinId="9" hidden="1"/>
    <cellStyle name="Followed Hyperlink" xfId="32190" builtinId="9" hidden="1"/>
    <cellStyle name="Followed Hyperlink" xfId="32188" builtinId="9" hidden="1"/>
    <cellStyle name="Followed Hyperlink" xfId="32195" builtinId="9" hidden="1"/>
    <cellStyle name="Followed Hyperlink" xfId="32203" builtinId="9" hidden="1"/>
    <cellStyle name="Followed Hyperlink" xfId="32211" builtinId="9" hidden="1"/>
    <cellStyle name="Followed Hyperlink" xfId="32219" builtinId="9" hidden="1"/>
    <cellStyle name="Followed Hyperlink" xfId="32229" builtinId="9" hidden="1"/>
    <cellStyle name="Followed Hyperlink" xfId="32237" builtinId="9" hidden="1"/>
    <cellStyle name="Followed Hyperlink" xfId="32245" builtinId="9" hidden="1"/>
    <cellStyle name="Followed Hyperlink" xfId="32259" builtinId="9" hidden="1"/>
    <cellStyle name="Followed Hyperlink" xfId="32265" builtinId="9" hidden="1"/>
    <cellStyle name="Followed Hyperlink" xfId="32268" builtinId="9" hidden="1"/>
    <cellStyle name="Followed Hyperlink" xfId="32272" builtinId="9" hidden="1"/>
    <cellStyle name="Followed Hyperlink" xfId="32276" builtinId="9" hidden="1"/>
    <cellStyle name="Followed Hyperlink" xfId="32280" builtinId="9" hidden="1"/>
    <cellStyle name="Followed Hyperlink" xfId="32284" builtinId="9" hidden="1"/>
    <cellStyle name="Followed Hyperlink" xfId="32288" builtinId="9" hidden="1"/>
    <cellStyle name="Followed Hyperlink" xfId="32296" builtinId="9" hidden="1"/>
    <cellStyle name="Followed Hyperlink" xfId="32304" builtinId="9" hidden="1"/>
    <cellStyle name="Followed Hyperlink" xfId="32348" builtinId="9" hidden="1"/>
    <cellStyle name="Followed Hyperlink" xfId="32332" builtinId="9" hidden="1"/>
    <cellStyle name="Followed Hyperlink" xfId="32316" builtinId="9" hidden="1"/>
    <cellStyle name="Followed Hyperlink" xfId="32314" builtinId="9" hidden="1"/>
    <cellStyle name="Followed Hyperlink" xfId="32321" builtinId="9" hidden="1"/>
    <cellStyle name="Followed Hyperlink" xfId="32329" builtinId="9" hidden="1"/>
    <cellStyle name="Followed Hyperlink" xfId="32337" builtinId="9" hidden="1"/>
    <cellStyle name="Followed Hyperlink" xfId="32345" builtinId="9" hidden="1"/>
    <cellStyle name="Followed Hyperlink" xfId="32355" builtinId="9" hidden="1"/>
    <cellStyle name="Followed Hyperlink" xfId="32363" builtinId="9" hidden="1"/>
    <cellStyle name="Followed Hyperlink" xfId="32371" builtinId="9" hidden="1"/>
    <cellStyle name="Followed Hyperlink" xfId="32385" builtinId="9" hidden="1"/>
    <cellStyle name="Followed Hyperlink" xfId="32391" builtinId="9" hidden="1"/>
    <cellStyle name="Followed Hyperlink" xfId="32394" builtinId="9" hidden="1"/>
    <cellStyle name="Followed Hyperlink" xfId="32398" builtinId="9" hidden="1"/>
    <cellStyle name="Followed Hyperlink" xfId="32402" builtinId="9" hidden="1"/>
    <cellStyle name="Followed Hyperlink" xfId="32406" builtinId="9" hidden="1"/>
    <cellStyle name="Followed Hyperlink" xfId="32410" builtinId="9" hidden="1"/>
    <cellStyle name="Followed Hyperlink" xfId="32414" builtinId="9" hidden="1"/>
    <cellStyle name="Followed Hyperlink" xfId="32422" builtinId="9" hidden="1"/>
    <cellStyle name="Followed Hyperlink" xfId="32430" builtinId="9" hidden="1"/>
    <cellStyle name="Followed Hyperlink" xfId="32474" builtinId="9" hidden="1"/>
    <cellStyle name="Followed Hyperlink" xfId="32458" builtinId="9" hidden="1"/>
    <cellStyle name="Followed Hyperlink" xfId="32442" builtinId="9" hidden="1"/>
    <cellStyle name="Followed Hyperlink" xfId="32440" builtinId="9" hidden="1"/>
    <cellStyle name="Followed Hyperlink" xfId="32447" builtinId="9" hidden="1"/>
    <cellStyle name="Followed Hyperlink" xfId="32455" builtinId="9" hidden="1"/>
    <cellStyle name="Followed Hyperlink" xfId="32463" builtinId="9" hidden="1"/>
    <cellStyle name="Followed Hyperlink" xfId="32471" builtinId="9" hidden="1"/>
    <cellStyle name="Followed Hyperlink" xfId="32481" builtinId="9" hidden="1"/>
    <cellStyle name="Followed Hyperlink" xfId="32489" builtinId="9" hidden="1"/>
    <cellStyle name="Followed Hyperlink" xfId="32497" builtinId="9" hidden="1"/>
    <cellStyle name="Followed Hyperlink" xfId="32511" builtinId="9" hidden="1"/>
    <cellStyle name="Followed Hyperlink" xfId="32517" builtinId="9" hidden="1"/>
    <cellStyle name="Followed Hyperlink" xfId="32520" builtinId="9" hidden="1"/>
    <cellStyle name="Followed Hyperlink" xfId="32524" builtinId="9" hidden="1"/>
    <cellStyle name="Followed Hyperlink" xfId="32528" builtinId="9" hidden="1"/>
    <cellStyle name="Followed Hyperlink" xfId="32532" builtinId="9" hidden="1"/>
    <cellStyle name="Followed Hyperlink" xfId="32536" builtinId="9" hidden="1"/>
    <cellStyle name="Followed Hyperlink" xfId="32540" builtinId="9" hidden="1"/>
    <cellStyle name="Followed Hyperlink" xfId="32548" builtinId="9" hidden="1"/>
    <cellStyle name="Followed Hyperlink" xfId="32556" builtinId="9" hidden="1"/>
    <cellStyle name="Followed Hyperlink" xfId="32600" builtinId="9" hidden="1"/>
    <cellStyle name="Followed Hyperlink" xfId="32584" builtinId="9" hidden="1"/>
    <cellStyle name="Followed Hyperlink" xfId="32568" builtinId="9" hidden="1"/>
    <cellStyle name="Followed Hyperlink" xfId="32566" builtinId="9" hidden="1"/>
    <cellStyle name="Followed Hyperlink" xfId="32573" builtinId="9" hidden="1"/>
    <cellStyle name="Followed Hyperlink" xfId="32581" builtinId="9" hidden="1"/>
    <cellStyle name="Followed Hyperlink" xfId="32589" builtinId="9" hidden="1"/>
    <cellStyle name="Followed Hyperlink" xfId="32597" builtinId="9" hidden="1"/>
    <cellStyle name="Followed Hyperlink" xfId="32607" builtinId="9" hidden="1"/>
    <cellStyle name="Followed Hyperlink" xfId="32615" builtinId="9" hidden="1"/>
    <cellStyle name="Followed Hyperlink" xfId="32623" builtinId="9" hidden="1"/>
    <cellStyle name="Followed Hyperlink" xfId="32637" builtinId="9" hidden="1"/>
    <cellStyle name="Followed Hyperlink" xfId="32643" builtinId="9" hidden="1"/>
    <cellStyle name="Followed Hyperlink" xfId="32646" builtinId="9" hidden="1"/>
    <cellStyle name="Followed Hyperlink" xfId="32650" builtinId="9" hidden="1"/>
    <cellStyle name="Followed Hyperlink" xfId="32654" builtinId="9" hidden="1"/>
    <cellStyle name="Followed Hyperlink" xfId="32658" builtinId="9" hidden="1"/>
    <cellStyle name="Followed Hyperlink" xfId="32662" builtinId="9" hidden="1"/>
    <cellStyle name="Followed Hyperlink" xfId="32666" builtinId="9" hidden="1"/>
    <cellStyle name="Followed Hyperlink" xfId="32674" builtinId="9" hidden="1"/>
    <cellStyle name="Followed Hyperlink" xfId="32682" builtinId="9" hidden="1"/>
    <cellStyle name="Followed Hyperlink" xfId="32726" builtinId="9" hidden="1"/>
    <cellStyle name="Followed Hyperlink" xfId="32710" builtinId="9" hidden="1"/>
    <cellStyle name="Followed Hyperlink" xfId="32694" builtinId="9" hidden="1"/>
    <cellStyle name="Followed Hyperlink" xfId="32692" builtinId="9" hidden="1"/>
    <cellStyle name="Followed Hyperlink" xfId="32699" builtinId="9" hidden="1"/>
    <cellStyle name="Followed Hyperlink" xfId="32707" builtinId="9" hidden="1"/>
    <cellStyle name="Followed Hyperlink" xfId="32715" builtinId="9" hidden="1"/>
    <cellStyle name="Followed Hyperlink" xfId="32723" builtinId="9" hidden="1"/>
    <cellStyle name="Followed Hyperlink" xfId="32733" builtinId="9" hidden="1"/>
    <cellStyle name="Followed Hyperlink" xfId="32741" builtinId="9" hidden="1"/>
    <cellStyle name="Followed Hyperlink" xfId="32749" builtinId="9" hidden="1"/>
    <cellStyle name="Followed Hyperlink" xfId="32763" builtinId="9" hidden="1"/>
    <cellStyle name="Followed Hyperlink" xfId="32769" builtinId="9" hidden="1"/>
    <cellStyle name="Followed Hyperlink" xfId="32772" builtinId="9" hidden="1"/>
    <cellStyle name="Followed Hyperlink" xfId="32776" builtinId="9" hidden="1"/>
    <cellStyle name="Followed Hyperlink" xfId="32780" builtinId="9" hidden="1"/>
    <cellStyle name="Followed Hyperlink" xfId="32784" builtinId="9" hidden="1"/>
    <cellStyle name="Followed Hyperlink" xfId="32788" builtinId="9" hidden="1"/>
    <cellStyle name="Followed Hyperlink" xfId="32792" builtinId="9" hidden="1"/>
    <cellStyle name="Followed Hyperlink" xfId="32800" builtinId="9" hidden="1"/>
    <cellStyle name="Followed Hyperlink" xfId="32808" builtinId="9" hidden="1"/>
    <cellStyle name="Followed Hyperlink" xfId="32852" builtinId="9" hidden="1"/>
    <cellStyle name="Followed Hyperlink" xfId="32836" builtinId="9" hidden="1"/>
    <cellStyle name="Followed Hyperlink" xfId="32820" builtinId="9" hidden="1"/>
    <cellStyle name="Followed Hyperlink" xfId="32818" builtinId="9" hidden="1"/>
    <cellStyle name="Followed Hyperlink" xfId="32825" builtinId="9" hidden="1"/>
    <cellStyle name="Followed Hyperlink" xfId="32833" builtinId="9" hidden="1"/>
    <cellStyle name="Followed Hyperlink" xfId="32841" builtinId="9" hidden="1"/>
    <cellStyle name="Followed Hyperlink" xfId="32849" builtinId="9" hidden="1"/>
    <cellStyle name="Followed Hyperlink" xfId="32859" builtinId="9" hidden="1"/>
    <cellStyle name="Followed Hyperlink" xfId="32867" builtinId="9" hidden="1"/>
    <cellStyle name="Followed Hyperlink" xfId="32875" builtinId="9" hidden="1"/>
    <cellStyle name="Followed Hyperlink" xfId="32889" builtinId="9" hidden="1"/>
    <cellStyle name="Followed Hyperlink" xfId="32895" builtinId="9" hidden="1"/>
    <cellStyle name="Followed Hyperlink" xfId="32898" builtinId="9" hidden="1"/>
    <cellStyle name="Followed Hyperlink" xfId="32902" builtinId="9" hidden="1"/>
    <cellStyle name="Followed Hyperlink" xfId="32906" builtinId="9" hidden="1"/>
    <cellStyle name="Followed Hyperlink" xfId="32910" builtinId="9" hidden="1"/>
    <cellStyle name="Followed Hyperlink" xfId="32914" builtinId="9" hidden="1"/>
    <cellStyle name="Followed Hyperlink" xfId="32918" builtinId="9" hidden="1"/>
    <cellStyle name="Followed Hyperlink" xfId="32926" builtinId="9" hidden="1"/>
    <cellStyle name="Followed Hyperlink" xfId="32934" builtinId="9" hidden="1"/>
    <cellStyle name="Followed Hyperlink" xfId="32978" builtinId="9" hidden="1"/>
    <cellStyle name="Followed Hyperlink" xfId="32962" builtinId="9" hidden="1"/>
    <cellStyle name="Followed Hyperlink" xfId="32946" builtinId="9" hidden="1"/>
    <cellStyle name="Followed Hyperlink" xfId="32944" builtinId="9" hidden="1"/>
    <cellStyle name="Followed Hyperlink" xfId="32951" builtinId="9" hidden="1"/>
    <cellStyle name="Followed Hyperlink" xfId="32959" builtinId="9" hidden="1"/>
    <cellStyle name="Followed Hyperlink" xfId="32967" builtinId="9" hidden="1"/>
    <cellStyle name="Followed Hyperlink" xfId="32975" builtinId="9" hidden="1"/>
    <cellStyle name="Followed Hyperlink" xfId="32985" builtinId="9" hidden="1"/>
    <cellStyle name="Followed Hyperlink" xfId="32993" builtinId="9" hidden="1"/>
    <cellStyle name="Followed Hyperlink" xfId="33001" builtinId="9" hidden="1"/>
    <cellStyle name="Followed Hyperlink" xfId="33015" builtinId="9" hidden="1"/>
    <cellStyle name="Followed Hyperlink" xfId="33021" builtinId="9" hidden="1"/>
    <cellStyle name="Followed Hyperlink" xfId="33024" builtinId="9" hidden="1"/>
    <cellStyle name="Followed Hyperlink" xfId="33028" builtinId="9" hidden="1"/>
    <cellStyle name="Followed Hyperlink" xfId="33032" builtinId="9" hidden="1"/>
    <cellStyle name="Followed Hyperlink" xfId="33036" builtinId="9" hidden="1"/>
    <cellStyle name="Followed Hyperlink" xfId="33040" builtinId="9" hidden="1"/>
    <cellStyle name="Followed Hyperlink" xfId="33044" builtinId="9" hidden="1"/>
    <cellStyle name="Followed Hyperlink" xfId="33052" builtinId="9" hidden="1"/>
    <cellStyle name="Followed Hyperlink" xfId="33060" builtinId="9" hidden="1"/>
    <cellStyle name="Followed Hyperlink" xfId="33104" builtinId="9" hidden="1"/>
    <cellStyle name="Followed Hyperlink" xfId="33088" builtinId="9" hidden="1"/>
    <cellStyle name="Followed Hyperlink" xfId="33072" builtinId="9" hidden="1"/>
    <cellStyle name="Followed Hyperlink" xfId="33070" builtinId="9" hidden="1"/>
    <cellStyle name="Followed Hyperlink" xfId="33077" builtinId="9" hidden="1"/>
    <cellStyle name="Followed Hyperlink" xfId="33085" builtinId="9" hidden="1"/>
    <cellStyle name="Followed Hyperlink" xfId="33093" builtinId="9" hidden="1"/>
    <cellStyle name="Followed Hyperlink" xfId="33101" builtinId="9" hidden="1"/>
    <cellStyle name="Followed Hyperlink" xfId="33111" builtinId="9" hidden="1"/>
    <cellStyle name="Followed Hyperlink" xfId="33119" builtinId="9" hidden="1"/>
    <cellStyle name="Followed Hyperlink" xfId="33127" builtinId="9" hidden="1"/>
    <cellStyle name="Followed Hyperlink" xfId="33141" builtinId="9" hidden="1"/>
    <cellStyle name="Followed Hyperlink" xfId="33147" builtinId="9" hidden="1"/>
    <cellStyle name="Followed Hyperlink" xfId="33150" builtinId="9" hidden="1"/>
    <cellStyle name="Followed Hyperlink" xfId="33154" builtinId="9" hidden="1"/>
    <cellStyle name="Followed Hyperlink" xfId="33158" builtinId="9" hidden="1"/>
    <cellStyle name="Followed Hyperlink" xfId="33162" builtinId="9" hidden="1"/>
    <cellStyle name="Followed Hyperlink" xfId="33166" builtinId="9" hidden="1"/>
    <cellStyle name="Followed Hyperlink" xfId="33170" builtinId="9" hidden="1"/>
    <cellStyle name="Followed Hyperlink" xfId="33178" builtinId="9" hidden="1"/>
    <cellStyle name="Followed Hyperlink" xfId="33186" builtinId="9" hidden="1"/>
    <cellStyle name="Followed Hyperlink" xfId="33230" builtinId="9" hidden="1"/>
    <cellStyle name="Followed Hyperlink" xfId="33214" builtinId="9" hidden="1"/>
    <cellStyle name="Followed Hyperlink" xfId="33198" builtinId="9" hidden="1"/>
    <cellStyle name="Followed Hyperlink" xfId="33196" builtinId="9" hidden="1"/>
    <cellStyle name="Followed Hyperlink" xfId="33203" builtinId="9" hidden="1"/>
    <cellStyle name="Followed Hyperlink" xfId="33211" builtinId="9" hidden="1"/>
    <cellStyle name="Followed Hyperlink" xfId="33219" builtinId="9" hidden="1"/>
    <cellStyle name="Followed Hyperlink" xfId="33227" builtinId="9" hidden="1"/>
    <cellStyle name="Followed Hyperlink" xfId="33237" builtinId="9" hidden="1"/>
    <cellStyle name="Followed Hyperlink" xfId="33245" builtinId="9" hidden="1"/>
    <cellStyle name="Followed Hyperlink" xfId="33253" builtinId="9" hidden="1"/>
    <cellStyle name="Followed Hyperlink" xfId="33267" builtinId="9" hidden="1"/>
    <cellStyle name="Followed Hyperlink" xfId="33273" builtinId="9" hidden="1"/>
    <cellStyle name="Followed Hyperlink" xfId="33276" builtinId="9" hidden="1"/>
    <cellStyle name="Followed Hyperlink" xfId="33280" builtinId="9" hidden="1"/>
    <cellStyle name="Followed Hyperlink" xfId="33284" builtinId="9" hidden="1"/>
    <cellStyle name="Followed Hyperlink" xfId="33288" builtinId="9" hidden="1"/>
    <cellStyle name="Followed Hyperlink" xfId="33292" builtinId="9" hidden="1"/>
    <cellStyle name="Followed Hyperlink" xfId="33296" builtinId="9" hidden="1"/>
    <cellStyle name="Followed Hyperlink" xfId="33304" builtinId="9" hidden="1"/>
    <cellStyle name="Followed Hyperlink" xfId="33312" builtinId="9" hidden="1"/>
    <cellStyle name="Followed Hyperlink" xfId="33356" builtinId="9" hidden="1"/>
    <cellStyle name="Followed Hyperlink" xfId="33340" builtinId="9" hidden="1"/>
    <cellStyle name="Followed Hyperlink" xfId="33324" builtinId="9" hidden="1"/>
    <cellStyle name="Followed Hyperlink" xfId="33322" builtinId="9" hidden="1"/>
    <cellStyle name="Followed Hyperlink" xfId="33329" builtinId="9" hidden="1"/>
    <cellStyle name="Followed Hyperlink" xfId="33337" builtinId="9" hidden="1"/>
    <cellStyle name="Followed Hyperlink" xfId="33345" builtinId="9" hidden="1"/>
    <cellStyle name="Followed Hyperlink" xfId="33353" builtinId="9" hidden="1"/>
    <cellStyle name="Followed Hyperlink" xfId="33363" builtinId="9" hidden="1"/>
    <cellStyle name="Followed Hyperlink" xfId="33371" builtinId="9" hidden="1"/>
    <cellStyle name="Followed Hyperlink" xfId="33379" builtinId="9" hidden="1"/>
    <cellStyle name="Followed Hyperlink" xfId="33393" builtinId="9" hidden="1"/>
    <cellStyle name="Followed Hyperlink" xfId="33399" builtinId="9" hidden="1"/>
    <cellStyle name="Followed Hyperlink" xfId="33402" builtinId="9" hidden="1"/>
    <cellStyle name="Followed Hyperlink" xfId="33406" builtinId="9" hidden="1"/>
    <cellStyle name="Followed Hyperlink" xfId="33410" builtinId="9" hidden="1"/>
    <cellStyle name="Followed Hyperlink" xfId="33414" builtinId="9" hidden="1"/>
    <cellStyle name="Followed Hyperlink" xfId="33418" builtinId="9" hidden="1"/>
    <cellStyle name="Followed Hyperlink" xfId="33422" builtinId="9" hidden="1"/>
    <cellStyle name="Followed Hyperlink" xfId="33430" builtinId="9" hidden="1"/>
    <cellStyle name="Followed Hyperlink" xfId="33438" builtinId="9" hidden="1"/>
    <cellStyle name="Followed Hyperlink" xfId="33482" builtinId="9" hidden="1"/>
    <cellStyle name="Followed Hyperlink" xfId="33466" builtinId="9" hidden="1"/>
    <cellStyle name="Followed Hyperlink" xfId="33450" builtinId="9" hidden="1"/>
    <cellStyle name="Followed Hyperlink" xfId="33448" builtinId="9" hidden="1"/>
    <cellStyle name="Followed Hyperlink" xfId="33455" builtinId="9" hidden="1"/>
    <cellStyle name="Followed Hyperlink" xfId="33463" builtinId="9" hidden="1"/>
    <cellStyle name="Followed Hyperlink" xfId="33471" builtinId="9" hidden="1"/>
    <cellStyle name="Followed Hyperlink" xfId="33479" builtinId="9" hidden="1"/>
    <cellStyle name="Followed Hyperlink" xfId="33489" builtinId="9" hidden="1"/>
    <cellStyle name="Followed Hyperlink" xfId="33497" builtinId="9" hidden="1"/>
    <cellStyle name="Followed Hyperlink" xfId="33505" builtinId="9" hidden="1"/>
    <cellStyle name="Followed Hyperlink" xfId="33519" builtinId="9" hidden="1"/>
    <cellStyle name="Followed Hyperlink" xfId="33525" builtinId="9" hidden="1"/>
    <cellStyle name="Followed Hyperlink" xfId="33528" builtinId="9" hidden="1"/>
    <cellStyle name="Followed Hyperlink" xfId="33532" builtinId="9" hidden="1"/>
    <cellStyle name="Followed Hyperlink" xfId="33536" builtinId="9" hidden="1"/>
    <cellStyle name="Followed Hyperlink" xfId="33540" builtinId="9" hidden="1"/>
    <cellStyle name="Followed Hyperlink" xfId="33544" builtinId="9" hidden="1"/>
    <cellStyle name="Followed Hyperlink" xfId="33548" builtinId="9" hidden="1"/>
    <cellStyle name="Followed Hyperlink" xfId="33556" builtinId="9" hidden="1"/>
    <cellStyle name="Followed Hyperlink" xfId="33564" builtinId="9" hidden="1"/>
    <cellStyle name="Followed Hyperlink" xfId="33608" builtinId="9" hidden="1"/>
    <cellStyle name="Followed Hyperlink" xfId="33592" builtinId="9" hidden="1"/>
    <cellStyle name="Followed Hyperlink" xfId="33576" builtinId="9" hidden="1"/>
    <cellStyle name="Followed Hyperlink" xfId="33574" builtinId="9" hidden="1"/>
    <cellStyle name="Followed Hyperlink" xfId="33581" builtinId="9" hidden="1"/>
    <cellStyle name="Followed Hyperlink" xfId="33589" builtinId="9" hidden="1"/>
    <cellStyle name="Followed Hyperlink" xfId="33597" builtinId="9" hidden="1"/>
    <cellStyle name="Followed Hyperlink" xfId="33605" builtinId="9" hidden="1"/>
    <cellStyle name="Followed Hyperlink" xfId="33615" builtinId="9" hidden="1"/>
    <cellStyle name="Followed Hyperlink" xfId="33623" builtinId="9" hidden="1"/>
    <cellStyle name="Followed Hyperlink" xfId="33631" builtinId="9" hidden="1"/>
    <cellStyle name="Followed Hyperlink" xfId="33645" builtinId="9" hidden="1"/>
    <cellStyle name="Followed Hyperlink" xfId="33651" builtinId="9" hidden="1"/>
    <cellStyle name="Followed Hyperlink" xfId="33654" builtinId="9" hidden="1"/>
    <cellStyle name="Followed Hyperlink" xfId="33658" builtinId="9" hidden="1"/>
    <cellStyle name="Followed Hyperlink" xfId="33662" builtinId="9" hidden="1"/>
    <cellStyle name="Followed Hyperlink" xfId="33666" builtinId="9" hidden="1"/>
    <cellStyle name="Followed Hyperlink" xfId="33670" builtinId="9" hidden="1"/>
    <cellStyle name="Followed Hyperlink" xfId="33674" builtinId="9" hidden="1"/>
    <cellStyle name="Followed Hyperlink" xfId="33682" builtinId="9" hidden="1"/>
    <cellStyle name="Followed Hyperlink" xfId="33690" builtinId="9" hidden="1"/>
    <cellStyle name="Followed Hyperlink" xfId="33734" builtinId="9" hidden="1"/>
    <cellStyle name="Followed Hyperlink" xfId="33718" builtinId="9" hidden="1"/>
    <cellStyle name="Followed Hyperlink" xfId="33702" builtinId="9" hidden="1"/>
    <cellStyle name="Followed Hyperlink" xfId="33700" builtinId="9" hidden="1"/>
    <cellStyle name="Followed Hyperlink" xfId="33707" builtinId="9" hidden="1"/>
    <cellStyle name="Followed Hyperlink" xfId="33715" builtinId="9" hidden="1"/>
    <cellStyle name="Followed Hyperlink" xfId="33723" builtinId="9" hidden="1"/>
    <cellStyle name="Followed Hyperlink" xfId="33731" builtinId="9" hidden="1"/>
    <cellStyle name="Followed Hyperlink" xfId="33741" builtinId="9" hidden="1"/>
    <cellStyle name="Followed Hyperlink" xfId="33749" builtinId="9" hidden="1"/>
    <cellStyle name="Followed Hyperlink" xfId="33757" builtinId="9" hidden="1"/>
    <cellStyle name="Followed Hyperlink" xfId="33771" builtinId="9" hidden="1"/>
    <cellStyle name="Followed Hyperlink" xfId="33777" builtinId="9" hidden="1"/>
    <cellStyle name="Followed Hyperlink" xfId="33780" builtinId="9" hidden="1"/>
    <cellStyle name="Followed Hyperlink" xfId="33784" builtinId="9" hidden="1"/>
    <cellStyle name="Followed Hyperlink" xfId="33788" builtinId="9" hidden="1"/>
    <cellStyle name="Followed Hyperlink" xfId="33792" builtinId="9" hidden="1"/>
    <cellStyle name="Followed Hyperlink" xfId="33796" builtinId="9" hidden="1"/>
    <cellStyle name="Followed Hyperlink" xfId="33800" builtinId="9" hidden="1"/>
    <cellStyle name="Followed Hyperlink" xfId="33808" builtinId="9" hidden="1"/>
    <cellStyle name="Followed Hyperlink" xfId="33816" builtinId="9" hidden="1"/>
    <cellStyle name="Followed Hyperlink" xfId="33860" builtinId="9" hidden="1"/>
    <cellStyle name="Followed Hyperlink" xfId="33844" builtinId="9" hidden="1"/>
    <cellStyle name="Followed Hyperlink" xfId="33828" builtinId="9" hidden="1"/>
    <cellStyle name="Followed Hyperlink" xfId="33826" builtinId="9" hidden="1"/>
    <cellStyle name="Followed Hyperlink" xfId="33833" builtinId="9" hidden="1"/>
    <cellStyle name="Followed Hyperlink" xfId="33841" builtinId="9" hidden="1"/>
    <cellStyle name="Followed Hyperlink" xfId="33849" builtinId="9" hidden="1"/>
    <cellStyle name="Followed Hyperlink" xfId="33857" builtinId="9" hidden="1"/>
    <cellStyle name="Followed Hyperlink" xfId="33867" builtinId="9" hidden="1"/>
    <cellStyle name="Followed Hyperlink" xfId="33875" builtinId="9" hidden="1"/>
    <cellStyle name="Followed Hyperlink" xfId="33883" builtinId="9" hidden="1"/>
    <cellStyle name="Followed Hyperlink" xfId="33897" builtinId="9" hidden="1"/>
    <cellStyle name="Followed Hyperlink" xfId="33903" builtinId="9" hidden="1"/>
    <cellStyle name="Followed Hyperlink" xfId="33906" builtinId="9" hidden="1"/>
    <cellStyle name="Followed Hyperlink" xfId="33910" builtinId="9" hidden="1"/>
    <cellStyle name="Followed Hyperlink" xfId="33914" builtinId="9" hidden="1"/>
    <cellStyle name="Followed Hyperlink" xfId="33918" builtinId="9" hidden="1"/>
    <cellStyle name="Followed Hyperlink" xfId="33922" builtinId="9" hidden="1"/>
    <cellStyle name="Followed Hyperlink" xfId="33926" builtinId="9" hidden="1"/>
    <cellStyle name="Followed Hyperlink" xfId="33934" builtinId="9" hidden="1"/>
    <cellStyle name="Followed Hyperlink" xfId="33942" builtinId="9" hidden="1"/>
    <cellStyle name="Followed Hyperlink" xfId="33986" builtinId="9" hidden="1"/>
    <cellStyle name="Followed Hyperlink" xfId="33970" builtinId="9" hidden="1"/>
    <cellStyle name="Followed Hyperlink" xfId="33954" builtinId="9" hidden="1"/>
    <cellStyle name="Followed Hyperlink" xfId="33952" builtinId="9" hidden="1"/>
    <cellStyle name="Followed Hyperlink" xfId="33959" builtinId="9" hidden="1"/>
    <cellStyle name="Followed Hyperlink" xfId="33967" builtinId="9" hidden="1"/>
    <cellStyle name="Followed Hyperlink" xfId="33975" builtinId="9" hidden="1"/>
    <cellStyle name="Followed Hyperlink" xfId="33983" builtinId="9" hidden="1"/>
    <cellStyle name="Followed Hyperlink" xfId="33993" builtinId="9" hidden="1"/>
    <cellStyle name="Followed Hyperlink" xfId="34001" builtinId="9" hidden="1"/>
    <cellStyle name="Followed Hyperlink" xfId="34009" builtinId="9" hidden="1"/>
    <cellStyle name="Followed Hyperlink" xfId="34023" builtinId="9" hidden="1"/>
    <cellStyle name="Followed Hyperlink" xfId="34029" builtinId="9" hidden="1"/>
    <cellStyle name="Followed Hyperlink" xfId="34032" builtinId="9" hidden="1"/>
    <cellStyle name="Followed Hyperlink" xfId="34036" builtinId="9" hidden="1"/>
    <cellStyle name="Followed Hyperlink" xfId="34040" builtinId="9" hidden="1"/>
    <cellStyle name="Followed Hyperlink" xfId="34044" builtinId="9" hidden="1"/>
    <cellStyle name="Followed Hyperlink" xfId="34048" builtinId="9" hidden="1"/>
    <cellStyle name="Followed Hyperlink" xfId="34052" builtinId="9" hidden="1"/>
    <cellStyle name="Followed Hyperlink" xfId="34060" builtinId="9" hidden="1"/>
    <cellStyle name="Followed Hyperlink" xfId="34068" builtinId="9" hidden="1"/>
    <cellStyle name="Followed Hyperlink" xfId="34112" builtinId="9" hidden="1"/>
    <cellStyle name="Followed Hyperlink" xfId="34096" builtinId="9" hidden="1"/>
    <cellStyle name="Followed Hyperlink" xfId="34080" builtinId="9" hidden="1"/>
    <cellStyle name="Followed Hyperlink" xfId="34078" builtinId="9" hidden="1"/>
    <cellStyle name="Followed Hyperlink" xfId="34085" builtinId="9" hidden="1"/>
    <cellStyle name="Followed Hyperlink" xfId="34093" builtinId="9" hidden="1"/>
    <cellStyle name="Followed Hyperlink" xfId="34101" builtinId="9" hidden="1"/>
    <cellStyle name="Followed Hyperlink" xfId="34109" builtinId="9" hidden="1"/>
    <cellStyle name="Followed Hyperlink" xfId="34119" builtinId="9" hidden="1"/>
    <cellStyle name="Followed Hyperlink" xfId="34127" builtinId="9" hidden="1"/>
    <cellStyle name="Followed Hyperlink" xfId="34135" builtinId="9" hidden="1"/>
    <cellStyle name="Followed Hyperlink" xfId="34149" builtinId="9" hidden="1"/>
    <cellStyle name="Followed Hyperlink" xfId="34155" builtinId="9" hidden="1"/>
    <cellStyle name="Followed Hyperlink" xfId="34158" builtinId="9" hidden="1"/>
    <cellStyle name="Followed Hyperlink" xfId="34162" builtinId="9" hidden="1"/>
    <cellStyle name="Followed Hyperlink" xfId="34166" builtinId="9" hidden="1"/>
    <cellStyle name="Followed Hyperlink" xfId="34170" builtinId="9" hidden="1"/>
    <cellStyle name="Followed Hyperlink" xfId="34174" builtinId="9" hidden="1"/>
    <cellStyle name="Followed Hyperlink" xfId="34178" builtinId="9" hidden="1"/>
    <cellStyle name="Followed Hyperlink" xfId="34186" builtinId="9" hidden="1"/>
    <cellStyle name="Followed Hyperlink" xfId="34194" builtinId="9" hidden="1"/>
    <cellStyle name="Followed Hyperlink" xfId="34238" builtinId="9" hidden="1"/>
    <cellStyle name="Followed Hyperlink" xfId="34222" builtinId="9" hidden="1"/>
    <cellStyle name="Followed Hyperlink" xfId="34206" builtinId="9" hidden="1"/>
    <cellStyle name="Followed Hyperlink" xfId="34204" builtinId="9" hidden="1"/>
    <cellStyle name="Followed Hyperlink" xfId="34211" builtinId="9" hidden="1"/>
    <cellStyle name="Followed Hyperlink" xfId="34219" builtinId="9" hidden="1"/>
    <cellStyle name="Followed Hyperlink" xfId="34227" builtinId="9" hidden="1"/>
    <cellStyle name="Followed Hyperlink" xfId="34235" builtinId="9" hidden="1"/>
    <cellStyle name="Followed Hyperlink" xfId="34245" builtinId="9" hidden="1"/>
    <cellStyle name="Followed Hyperlink" xfId="34253" builtinId="9" hidden="1"/>
    <cellStyle name="Followed Hyperlink" xfId="34261" builtinId="9" hidden="1"/>
    <cellStyle name="Followed Hyperlink" xfId="34275" builtinId="9" hidden="1"/>
    <cellStyle name="Followed Hyperlink" xfId="34281" builtinId="9" hidden="1"/>
    <cellStyle name="Followed Hyperlink" xfId="34284" builtinId="9" hidden="1"/>
    <cellStyle name="Followed Hyperlink" xfId="34288" builtinId="9" hidden="1"/>
    <cellStyle name="Followed Hyperlink" xfId="34292" builtinId="9" hidden="1"/>
    <cellStyle name="Followed Hyperlink" xfId="34296" builtinId="9" hidden="1"/>
    <cellStyle name="Followed Hyperlink" xfId="34300" builtinId="9" hidden="1"/>
    <cellStyle name="Followed Hyperlink" xfId="34304" builtinId="9" hidden="1"/>
    <cellStyle name="Followed Hyperlink" xfId="34312" builtinId="9" hidden="1"/>
    <cellStyle name="Followed Hyperlink" xfId="34320" builtinId="9" hidden="1"/>
    <cellStyle name="Followed Hyperlink" xfId="34364" builtinId="9" hidden="1"/>
    <cellStyle name="Followed Hyperlink" xfId="34348" builtinId="9" hidden="1"/>
    <cellStyle name="Followed Hyperlink" xfId="34332" builtinId="9" hidden="1"/>
    <cellStyle name="Followed Hyperlink" xfId="34330" builtinId="9" hidden="1"/>
    <cellStyle name="Followed Hyperlink" xfId="34337" builtinId="9" hidden="1"/>
    <cellStyle name="Followed Hyperlink" xfId="34345" builtinId="9" hidden="1"/>
    <cellStyle name="Followed Hyperlink" xfId="34353" builtinId="9" hidden="1"/>
    <cellStyle name="Followed Hyperlink" xfId="34361" builtinId="9" hidden="1"/>
    <cellStyle name="Followed Hyperlink" xfId="34371" builtinId="9" hidden="1"/>
    <cellStyle name="Followed Hyperlink" xfId="34379" builtinId="9" hidden="1"/>
    <cellStyle name="Followed Hyperlink" xfId="34387" builtinId="9" hidden="1"/>
    <cellStyle name="Followed Hyperlink" xfId="34401" builtinId="9" hidden="1"/>
    <cellStyle name="Followed Hyperlink" xfId="34407" builtinId="9" hidden="1"/>
    <cellStyle name="Followed Hyperlink" xfId="34410" builtinId="9" hidden="1"/>
    <cellStyle name="Followed Hyperlink" xfId="34414" builtinId="9" hidden="1"/>
    <cellStyle name="Followed Hyperlink" xfId="34418" builtinId="9" hidden="1"/>
    <cellStyle name="Followed Hyperlink" xfId="34422" builtinId="9" hidden="1"/>
    <cellStyle name="Followed Hyperlink" xfId="34426" builtinId="9" hidden="1"/>
    <cellStyle name="Followed Hyperlink" xfId="34430" builtinId="9" hidden="1"/>
    <cellStyle name="Followed Hyperlink" xfId="34438" builtinId="9" hidden="1"/>
    <cellStyle name="Followed Hyperlink" xfId="34446" builtinId="9" hidden="1"/>
    <cellStyle name="Followed Hyperlink" xfId="34490" builtinId="9" hidden="1"/>
    <cellStyle name="Followed Hyperlink" xfId="34474" builtinId="9" hidden="1"/>
    <cellStyle name="Followed Hyperlink" xfId="34458" builtinId="9" hidden="1"/>
    <cellStyle name="Followed Hyperlink" xfId="34456" builtinId="9" hidden="1"/>
    <cellStyle name="Followed Hyperlink" xfId="34463" builtinId="9" hidden="1"/>
    <cellStyle name="Followed Hyperlink" xfId="34471" builtinId="9" hidden="1"/>
    <cellStyle name="Followed Hyperlink" xfId="34479" builtinId="9" hidden="1"/>
    <cellStyle name="Followed Hyperlink" xfId="34487" builtinId="9" hidden="1"/>
    <cellStyle name="Followed Hyperlink" xfId="34497" builtinId="9" hidden="1"/>
    <cellStyle name="Followed Hyperlink" xfId="34505" builtinId="9" hidden="1"/>
    <cellStyle name="Followed Hyperlink" xfId="34513" builtinId="9" hidden="1"/>
    <cellStyle name="Followed Hyperlink" xfId="34527" builtinId="9" hidden="1"/>
    <cellStyle name="Followed Hyperlink" xfId="34533" builtinId="9" hidden="1"/>
    <cellStyle name="Followed Hyperlink" xfId="34536" builtinId="9" hidden="1"/>
    <cellStyle name="Followed Hyperlink" xfId="34540" builtinId="9" hidden="1"/>
    <cellStyle name="Followed Hyperlink" xfId="34544" builtinId="9" hidden="1"/>
    <cellStyle name="Followed Hyperlink" xfId="34548" builtinId="9" hidden="1"/>
    <cellStyle name="Followed Hyperlink" xfId="34552" builtinId="9" hidden="1"/>
    <cellStyle name="Followed Hyperlink" xfId="34556" builtinId="9" hidden="1"/>
    <cellStyle name="Followed Hyperlink" xfId="34564" builtinId="9" hidden="1"/>
    <cellStyle name="Followed Hyperlink" xfId="34572" builtinId="9" hidden="1"/>
    <cellStyle name="Followed Hyperlink" xfId="34616" builtinId="9" hidden="1"/>
    <cellStyle name="Followed Hyperlink" xfId="34600" builtinId="9" hidden="1"/>
    <cellStyle name="Followed Hyperlink" xfId="34584" builtinId="9" hidden="1"/>
    <cellStyle name="Followed Hyperlink" xfId="34582" builtinId="9" hidden="1"/>
    <cellStyle name="Followed Hyperlink" xfId="34589" builtinId="9" hidden="1"/>
    <cellStyle name="Followed Hyperlink" xfId="34597" builtinId="9" hidden="1"/>
    <cellStyle name="Followed Hyperlink" xfId="34605" builtinId="9" hidden="1"/>
    <cellStyle name="Followed Hyperlink" xfId="34613" builtinId="9" hidden="1"/>
    <cellStyle name="Followed Hyperlink" xfId="34623" builtinId="9" hidden="1"/>
    <cellStyle name="Followed Hyperlink" xfId="34631" builtinId="9" hidden="1"/>
    <cellStyle name="Followed Hyperlink" xfId="34639" builtinId="9" hidden="1"/>
    <cellStyle name="Followed Hyperlink" xfId="34653" builtinId="9" hidden="1"/>
    <cellStyle name="Followed Hyperlink" xfId="34659" builtinId="9" hidden="1"/>
    <cellStyle name="Followed Hyperlink" xfId="34662" builtinId="9" hidden="1"/>
    <cellStyle name="Followed Hyperlink" xfId="34666" builtinId="9" hidden="1"/>
    <cellStyle name="Followed Hyperlink" xfId="34670" builtinId="9" hidden="1"/>
    <cellStyle name="Followed Hyperlink" xfId="34674" builtinId="9" hidden="1"/>
    <cellStyle name="Followed Hyperlink" xfId="34678" builtinId="9" hidden="1"/>
    <cellStyle name="Followed Hyperlink" xfId="34682" builtinId="9" hidden="1"/>
    <cellStyle name="Followed Hyperlink" xfId="34690" builtinId="9" hidden="1"/>
    <cellStyle name="Followed Hyperlink" xfId="34698" builtinId="9" hidden="1"/>
    <cellStyle name="Followed Hyperlink" xfId="34742" builtinId="9" hidden="1"/>
    <cellStyle name="Followed Hyperlink" xfId="34726" builtinId="9" hidden="1"/>
    <cellStyle name="Followed Hyperlink" xfId="34710" builtinId="9" hidden="1"/>
    <cellStyle name="Followed Hyperlink" xfId="34708" builtinId="9" hidden="1"/>
    <cellStyle name="Followed Hyperlink" xfId="34715" builtinId="9" hidden="1"/>
    <cellStyle name="Followed Hyperlink" xfId="34723" builtinId="9" hidden="1"/>
    <cellStyle name="Followed Hyperlink" xfId="34731" builtinId="9" hidden="1"/>
    <cellStyle name="Followed Hyperlink" xfId="34739" builtinId="9" hidden="1"/>
    <cellStyle name="Followed Hyperlink" xfId="34749" builtinId="9" hidden="1"/>
    <cellStyle name="Followed Hyperlink" xfId="34757" builtinId="9" hidden="1"/>
    <cellStyle name="Followed Hyperlink" xfId="34765" builtinId="9" hidden="1"/>
    <cellStyle name="Followed Hyperlink" xfId="34779" builtinId="9" hidden="1"/>
    <cellStyle name="Followed Hyperlink" xfId="34785" builtinId="9" hidden="1"/>
    <cellStyle name="Followed Hyperlink" xfId="34788" builtinId="9" hidden="1"/>
    <cellStyle name="Followed Hyperlink" xfId="34792" builtinId="9" hidden="1"/>
    <cellStyle name="Followed Hyperlink" xfId="34796" builtinId="9" hidden="1"/>
    <cellStyle name="Followed Hyperlink" xfId="34800" builtinId="9" hidden="1"/>
    <cellStyle name="Followed Hyperlink" xfId="34804" builtinId="9" hidden="1"/>
    <cellStyle name="Followed Hyperlink" xfId="34808" builtinId="9" hidden="1"/>
    <cellStyle name="Followed Hyperlink" xfId="34816" builtinId="9" hidden="1"/>
    <cellStyle name="Followed Hyperlink" xfId="34824" builtinId="9" hidden="1"/>
    <cellStyle name="Followed Hyperlink" xfId="34868" builtinId="9" hidden="1"/>
    <cellStyle name="Followed Hyperlink" xfId="34852" builtinId="9" hidden="1"/>
    <cellStyle name="Followed Hyperlink" xfId="34836" builtinId="9" hidden="1"/>
    <cellStyle name="Followed Hyperlink" xfId="34834" builtinId="9" hidden="1"/>
    <cellStyle name="Followed Hyperlink" xfId="34841" builtinId="9" hidden="1"/>
    <cellStyle name="Followed Hyperlink" xfId="34849" builtinId="9" hidden="1"/>
    <cellStyle name="Followed Hyperlink" xfId="34857" builtinId="9" hidden="1"/>
    <cellStyle name="Followed Hyperlink" xfId="34865" builtinId="9" hidden="1"/>
    <cellStyle name="Followed Hyperlink" xfId="34875" builtinId="9" hidden="1"/>
    <cellStyle name="Followed Hyperlink" xfId="34883" builtinId="9" hidden="1"/>
    <cellStyle name="Followed Hyperlink" xfId="34891" builtinId="9" hidden="1"/>
    <cellStyle name="Followed Hyperlink" xfId="34905" builtinId="9" hidden="1"/>
    <cellStyle name="Followed Hyperlink" xfId="34911" builtinId="9" hidden="1"/>
    <cellStyle name="Followed Hyperlink" xfId="34914" builtinId="9" hidden="1"/>
    <cellStyle name="Followed Hyperlink" xfId="34918" builtinId="9" hidden="1"/>
    <cellStyle name="Followed Hyperlink" xfId="34922" builtinId="9" hidden="1"/>
    <cellStyle name="Followed Hyperlink" xfId="34926" builtinId="9" hidden="1"/>
    <cellStyle name="Followed Hyperlink" xfId="34930" builtinId="9" hidden="1"/>
    <cellStyle name="Followed Hyperlink" xfId="34934" builtinId="9" hidden="1"/>
    <cellStyle name="Followed Hyperlink" xfId="34942" builtinId="9" hidden="1"/>
    <cellStyle name="Followed Hyperlink" xfId="34950" builtinId="9" hidden="1"/>
    <cellStyle name="Followed Hyperlink" xfId="34994" builtinId="9" hidden="1"/>
    <cellStyle name="Followed Hyperlink" xfId="34978" builtinId="9" hidden="1"/>
    <cellStyle name="Followed Hyperlink" xfId="34962" builtinId="9" hidden="1"/>
    <cellStyle name="Followed Hyperlink" xfId="34960" builtinId="9" hidden="1"/>
    <cellStyle name="Followed Hyperlink" xfId="34967" builtinId="9" hidden="1"/>
    <cellStyle name="Followed Hyperlink" xfId="34975" builtinId="9" hidden="1"/>
    <cellStyle name="Followed Hyperlink" xfId="34983" builtinId="9" hidden="1"/>
    <cellStyle name="Followed Hyperlink" xfId="34991" builtinId="9" hidden="1"/>
    <cellStyle name="Followed Hyperlink" xfId="35001" builtinId="9" hidden="1"/>
    <cellStyle name="Followed Hyperlink" xfId="35009" builtinId="9" hidden="1"/>
    <cellStyle name="Followed Hyperlink" xfId="35017" builtinId="9" hidden="1"/>
    <cellStyle name="Followed Hyperlink" xfId="35031" builtinId="9" hidden="1"/>
    <cellStyle name="Followed Hyperlink" xfId="35037" builtinId="9" hidden="1"/>
    <cellStyle name="Followed Hyperlink" xfId="35040" builtinId="9" hidden="1"/>
    <cellStyle name="Followed Hyperlink" xfId="35044" builtinId="9" hidden="1"/>
    <cellStyle name="Followed Hyperlink" xfId="35048" builtinId="9" hidden="1"/>
    <cellStyle name="Followed Hyperlink" xfId="35052" builtinId="9" hidden="1"/>
    <cellStyle name="Followed Hyperlink" xfId="35056" builtinId="9" hidden="1"/>
    <cellStyle name="Followed Hyperlink" xfId="35060" builtinId="9" hidden="1"/>
    <cellStyle name="Followed Hyperlink" xfId="35068" builtinId="9" hidden="1"/>
    <cellStyle name="Followed Hyperlink" xfId="35076" builtinId="9" hidden="1"/>
    <cellStyle name="Followed Hyperlink" xfId="35120" builtinId="9" hidden="1"/>
    <cellStyle name="Followed Hyperlink" xfId="35104" builtinId="9" hidden="1"/>
    <cellStyle name="Followed Hyperlink" xfId="35088" builtinId="9" hidden="1"/>
    <cellStyle name="Followed Hyperlink" xfId="35086" builtinId="9" hidden="1"/>
    <cellStyle name="Followed Hyperlink" xfId="35093" builtinId="9" hidden="1"/>
    <cellStyle name="Followed Hyperlink" xfId="35101" builtinId="9" hidden="1"/>
    <cellStyle name="Followed Hyperlink" xfId="35109" builtinId="9" hidden="1"/>
    <cellStyle name="Followed Hyperlink" xfId="35117" builtinId="9" hidden="1"/>
    <cellStyle name="Followed Hyperlink" xfId="35127" builtinId="9" hidden="1"/>
    <cellStyle name="Followed Hyperlink" xfId="35135" builtinId="9" hidden="1"/>
    <cellStyle name="Followed Hyperlink" xfId="35143" builtinId="9" hidden="1"/>
    <cellStyle name="Followed Hyperlink" xfId="35157" builtinId="9" hidden="1"/>
    <cellStyle name="Followed Hyperlink" xfId="35163" builtinId="9" hidden="1"/>
    <cellStyle name="Followed Hyperlink" xfId="35166" builtinId="9" hidden="1"/>
    <cellStyle name="Followed Hyperlink" xfId="35170" builtinId="9" hidden="1"/>
    <cellStyle name="Followed Hyperlink" xfId="35174" builtinId="9" hidden="1"/>
    <cellStyle name="Followed Hyperlink" xfId="35178" builtinId="9" hidden="1"/>
    <cellStyle name="Followed Hyperlink" xfId="35182" builtinId="9" hidden="1"/>
    <cellStyle name="Followed Hyperlink" xfId="35186" builtinId="9" hidden="1"/>
    <cellStyle name="Followed Hyperlink" xfId="35194" builtinId="9" hidden="1"/>
    <cellStyle name="Followed Hyperlink" xfId="35202" builtinId="9" hidden="1"/>
    <cellStyle name="Followed Hyperlink" xfId="35246" builtinId="9" hidden="1"/>
    <cellStyle name="Followed Hyperlink" xfId="35230" builtinId="9" hidden="1"/>
    <cellStyle name="Followed Hyperlink" xfId="35214" builtinId="9" hidden="1"/>
    <cellStyle name="Followed Hyperlink" xfId="35212" builtinId="9" hidden="1"/>
    <cellStyle name="Followed Hyperlink" xfId="35219" builtinId="9" hidden="1"/>
    <cellStyle name="Followed Hyperlink" xfId="35227" builtinId="9" hidden="1"/>
    <cellStyle name="Followed Hyperlink" xfId="35235" builtinId="9" hidden="1"/>
    <cellStyle name="Followed Hyperlink" xfId="35243" builtinId="9" hidden="1"/>
    <cellStyle name="Followed Hyperlink" xfId="35253" builtinId="9" hidden="1"/>
    <cellStyle name="Followed Hyperlink" xfId="35261" builtinId="9" hidden="1"/>
    <cellStyle name="Followed Hyperlink" xfId="35269" builtinId="9" hidden="1"/>
    <cellStyle name="Followed Hyperlink" xfId="35283" builtinId="9" hidden="1"/>
    <cellStyle name="Followed Hyperlink" xfId="35289" builtinId="9" hidden="1"/>
    <cellStyle name="Followed Hyperlink" xfId="35292" builtinId="9" hidden="1"/>
    <cellStyle name="Followed Hyperlink" xfId="35296" builtinId="9" hidden="1"/>
    <cellStyle name="Followed Hyperlink" xfId="35300" builtinId="9" hidden="1"/>
    <cellStyle name="Followed Hyperlink" xfId="35304" builtinId="9" hidden="1"/>
    <cellStyle name="Followed Hyperlink" xfId="35308" builtinId="9" hidden="1"/>
    <cellStyle name="Followed Hyperlink" xfId="35312" builtinId="9" hidden="1"/>
    <cellStyle name="Followed Hyperlink" xfId="35320" builtinId="9" hidden="1"/>
    <cellStyle name="Followed Hyperlink" xfId="35328" builtinId="9" hidden="1"/>
    <cellStyle name="Followed Hyperlink" xfId="35372" builtinId="9" hidden="1"/>
    <cellStyle name="Followed Hyperlink" xfId="35356" builtinId="9" hidden="1"/>
    <cellStyle name="Followed Hyperlink" xfId="35340" builtinId="9" hidden="1"/>
    <cellStyle name="Followed Hyperlink" xfId="35338" builtinId="9" hidden="1"/>
    <cellStyle name="Followed Hyperlink" xfId="35345" builtinId="9" hidden="1"/>
    <cellStyle name="Followed Hyperlink" xfId="35353" builtinId="9" hidden="1"/>
    <cellStyle name="Followed Hyperlink" xfId="35361" builtinId="9" hidden="1"/>
    <cellStyle name="Followed Hyperlink" xfId="35369" builtinId="9" hidden="1"/>
    <cellStyle name="Followed Hyperlink" xfId="35379" builtinId="9" hidden="1"/>
    <cellStyle name="Followed Hyperlink" xfId="35387" builtinId="9" hidden="1"/>
    <cellStyle name="Followed Hyperlink" xfId="35395" builtinId="9" hidden="1"/>
    <cellStyle name="Followed Hyperlink" xfId="35409" builtinId="9" hidden="1"/>
    <cellStyle name="Followed Hyperlink" xfId="35415" builtinId="9" hidden="1"/>
    <cellStyle name="Followed Hyperlink" xfId="35418" builtinId="9" hidden="1"/>
    <cellStyle name="Followed Hyperlink" xfId="35422" builtinId="9" hidden="1"/>
    <cellStyle name="Followed Hyperlink" xfId="35426" builtinId="9" hidden="1"/>
    <cellStyle name="Followed Hyperlink" xfId="35430" builtinId="9" hidden="1"/>
    <cellStyle name="Followed Hyperlink" xfId="35434" builtinId="9" hidden="1"/>
    <cellStyle name="Followed Hyperlink" xfId="35438" builtinId="9" hidden="1"/>
    <cellStyle name="Followed Hyperlink" xfId="35446" builtinId="9" hidden="1"/>
    <cellStyle name="Followed Hyperlink" xfId="35454" builtinId="9" hidden="1"/>
    <cellStyle name="Followed Hyperlink" xfId="35498" builtinId="9" hidden="1"/>
    <cellStyle name="Followed Hyperlink" xfId="35482" builtinId="9" hidden="1"/>
    <cellStyle name="Followed Hyperlink" xfId="35466" builtinId="9" hidden="1"/>
    <cellStyle name="Followed Hyperlink" xfId="35464" builtinId="9" hidden="1"/>
    <cellStyle name="Followed Hyperlink" xfId="35471" builtinId="9" hidden="1"/>
    <cellStyle name="Followed Hyperlink" xfId="35479" builtinId="9" hidden="1"/>
    <cellStyle name="Followed Hyperlink" xfId="35487" builtinId="9" hidden="1"/>
    <cellStyle name="Followed Hyperlink" xfId="35495" builtinId="9" hidden="1"/>
    <cellStyle name="Followed Hyperlink" xfId="35505" builtinId="9" hidden="1"/>
    <cellStyle name="Followed Hyperlink" xfId="35513" builtinId="9" hidden="1"/>
    <cellStyle name="Followed Hyperlink" xfId="35521" builtinId="9" hidden="1"/>
    <cellStyle name="Followed Hyperlink" xfId="35535" builtinId="9" hidden="1"/>
    <cellStyle name="Followed Hyperlink" xfId="35541" builtinId="9" hidden="1"/>
    <cellStyle name="Followed Hyperlink" xfId="35544" builtinId="9" hidden="1"/>
    <cellStyle name="Followed Hyperlink" xfId="35548" builtinId="9" hidden="1"/>
    <cellStyle name="Followed Hyperlink" xfId="35552" builtinId="9" hidden="1"/>
    <cellStyle name="Followed Hyperlink" xfId="35556" builtinId="9" hidden="1"/>
    <cellStyle name="Followed Hyperlink" xfId="35560" builtinId="9" hidden="1"/>
    <cellStyle name="Followed Hyperlink" xfId="35564" builtinId="9" hidden="1"/>
    <cellStyle name="Followed Hyperlink" xfId="35572" builtinId="9" hidden="1"/>
    <cellStyle name="Followed Hyperlink" xfId="35580" builtinId="9" hidden="1"/>
    <cellStyle name="Followed Hyperlink" xfId="35624" builtinId="9" hidden="1"/>
    <cellStyle name="Followed Hyperlink" xfId="35608" builtinId="9" hidden="1"/>
    <cellStyle name="Followed Hyperlink" xfId="35592" builtinId="9" hidden="1"/>
    <cellStyle name="Followed Hyperlink" xfId="35590" builtinId="9" hidden="1"/>
    <cellStyle name="Followed Hyperlink" xfId="35597" builtinId="9" hidden="1"/>
    <cellStyle name="Followed Hyperlink" xfId="35605" builtinId="9" hidden="1"/>
    <cellStyle name="Followed Hyperlink" xfId="35613" builtinId="9" hidden="1"/>
    <cellStyle name="Followed Hyperlink" xfId="35621" builtinId="9" hidden="1"/>
    <cellStyle name="Followed Hyperlink" xfId="35631" builtinId="9" hidden="1"/>
    <cellStyle name="Followed Hyperlink" xfId="35639" builtinId="9" hidden="1"/>
    <cellStyle name="Followed Hyperlink" xfId="35647" builtinId="9" hidden="1"/>
    <cellStyle name="Followed Hyperlink" xfId="35661" builtinId="9" hidden="1"/>
    <cellStyle name="Followed Hyperlink" xfId="35667" builtinId="9" hidden="1"/>
    <cellStyle name="Followed Hyperlink" xfId="35670" builtinId="9" hidden="1"/>
    <cellStyle name="Followed Hyperlink" xfId="35674" builtinId="9" hidden="1"/>
    <cellStyle name="Followed Hyperlink" xfId="35678" builtinId="9" hidden="1"/>
    <cellStyle name="Followed Hyperlink" xfId="35682" builtinId="9" hidden="1"/>
    <cellStyle name="Followed Hyperlink" xfId="35686" builtinId="9" hidden="1"/>
    <cellStyle name="Followed Hyperlink" xfId="35690" builtinId="9" hidden="1"/>
    <cellStyle name="Followed Hyperlink" xfId="35698" builtinId="9" hidden="1"/>
    <cellStyle name="Followed Hyperlink" xfId="35706" builtinId="9" hidden="1"/>
    <cellStyle name="Followed Hyperlink" xfId="35750" builtinId="9" hidden="1"/>
    <cellStyle name="Followed Hyperlink" xfId="35734" builtinId="9" hidden="1"/>
    <cellStyle name="Followed Hyperlink" xfId="35718" builtinId="9" hidden="1"/>
    <cellStyle name="Followed Hyperlink" xfId="35716" builtinId="9" hidden="1"/>
    <cellStyle name="Followed Hyperlink" xfId="35723" builtinId="9" hidden="1"/>
    <cellStyle name="Followed Hyperlink" xfId="35731" builtinId="9" hidden="1"/>
    <cellStyle name="Followed Hyperlink" xfId="35739" builtinId="9" hidden="1"/>
    <cellStyle name="Followed Hyperlink" xfId="35747" builtinId="9" hidden="1"/>
    <cellStyle name="Followed Hyperlink" xfId="35757" builtinId="9" hidden="1"/>
    <cellStyle name="Followed Hyperlink" xfId="35765" builtinId="9" hidden="1"/>
    <cellStyle name="Followed Hyperlink" xfId="35773" builtinId="9" hidden="1"/>
    <cellStyle name="Followed Hyperlink" xfId="35787" builtinId="9" hidden="1"/>
    <cellStyle name="Followed Hyperlink" xfId="35793" builtinId="9" hidden="1"/>
    <cellStyle name="Followed Hyperlink" xfId="35796" builtinId="9" hidden="1"/>
    <cellStyle name="Followed Hyperlink" xfId="35800" builtinId="9" hidden="1"/>
    <cellStyle name="Followed Hyperlink" xfId="35804" builtinId="9" hidden="1"/>
    <cellStyle name="Followed Hyperlink" xfId="35808" builtinId="9" hidden="1"/>
    <cellStyle name="Followed Hyperlink" xfId="35812" builtinId="9" hidden="1"/>
    <cellStyle name="Followed Hyperlink" xfId="35816" builtinId="9" hidden="1"/>
    <cellStyle name="Followed Hyperlink" xfId="35824" builtinId="9" hidden="1"/>
    <cellStyle name="Followed Hyperlink" xfId="35832" builtinId="9" hidden="1"/>
    <cellStyle name="Followed Hyperlink" xfId="35876" builtinId="9" hidden="1"/>
    <cellStyle name="Followed Hyperlink" xfId="35860" builtinId="9" hidden="1"/>
    <cellStyle name="Followed Hyperlink" xfId="35844" builtinId="9" hidden="1"/>
    <cellStyle name="Followed Hyperlink" xfId="35842" builtinId="9" hidden="1"/>
    <cellStyle name="Followed Hyperlink" xfId="35849" builtinId="9" hidden="1"/>
    <cellStyle name="Followed Hyperlink" xfId="35857" builtinId="9" hidden="1"/>
    <cellStyle name="Followed Hyperlink" xfId="35865" builtinId="9" hidden="1"/>
    <cellStyle name="Followed Hyperlink" xfId="35873" builtinId="9" hidden="1"/>
    <cellStyle name="Followed Hyperlink" xfId="35883" builtinId="9" hidden="1"/>
    <cellStyle name="Followed Hyperlink" xfId="35891" builtinId="9" hidden="1"/>
    <cellStyle name="Followed Hyperlink" xfId="35899" builtinId="9" hidden="1"/>
    <cellStyle name="Followed Hyperlink" xfId="35913" builtinId="9" hidden="1"/>
    <cellStyle name="Followed Hyperlink" xfId="35919" builtinId="9" hidden="1"/>
    <cellStyle name="Followed Hyperlink" xfId="35922" builtinId="9" hidden="1"/>
    <cellStyle name="Followed Hyperlink" xfId="35926" builtinId="9" hidden="1"/>
    <cellStyle name="Followed Hyperlink" xfId="35930" builtinId="9" hidden="1"/>
    <cellStyle name="Followed Hyperlink" xfId="35934" builtinId="9" hidden="1"/>
    <cellStyle name="Followed Hyperlink" xfId="35938" builtinId="9" hidden="1"/>
    <cellStyle name="Followed Hyperlink" xfId="35942" builtinId="9" hidden="1"/>
    <cellStyle name="Followed Hyperlink" xfId="35950" builtinId="9" hidden="1"/>
    <cellStyle name="Followed Hyperlink" xfId="35958" builtinId="9" hidden="1"/>
    <cellStyle name="Followed Hyperlink" xfId="36002" builtinId="9" hidden="1"/>
    <cellStyle name="Followed Hyperlink" xfId="35986" builtinId="9" hidden="1"/>
    <cellStyle name="Followed Hyperlink" xfId="35970" builtinId="9" hidden="1"/>
    <cellStyle name="Followed Hyperlink" xfId="35968" builtinId="9" hidden="1"/>
    <cellStyle name="Followed Hyperlink" xfId="35975" builtinId="9" hidden="1"/>
    <cellStyle name="Followed Hyperlink" xfId="35983" builtinId="9" hidden="1"/>
    <cellStyle name="Followed Hyperlink" xfId="35991" builtinId="9" hidden="1"/>
    <cellStyle name="Followed Hyperlink" xfId="35999" builtinId="9" hidden="1"/>
    <cellStyle name="Followed Hyperlink" xfId="36009" builtinId="9" hidden="1"/>
    <cellStyle name="Followed Hyperlink" xfId="36017" builtinId="9" hidden="1"/>
    <cellStyle name="Followed Hyperlink" xfId="36025" builtinId="9" hidden="1"/>
    <cellStyle name="Followed Hyperlink" xfId="36039" builtinId="9" hidden="1"/>
    <cellStyle name="Followed Hyperlink" xfId="36045" builtinId="9" hidden="1"/>
    <cellStyle name="Followed Hyperlink" xfId="36048" builtinId="9" hidden="1"/>
    <cellStyle name="Followed Hyperlink" xfId="36052" builtinId="9" hidden="1"/>
    <cellStyle name="Followed Hyperlink" xfId="36056" builtinId="9" hidden="1"/>
    <cellStyle name="Followed Hyperlink" xfId="36060" builtinId="9" hidden="1"/>
    <cellStyle name="Followed Hyperlink" xfId="36064" builtinId="9" hidden="1"/>
    <cellStyle name="Followed Hyperlink" xfId="36068" builtinId="9" hidden="1"/>
    <cellStyle name="Followed Hyperlink" xfId="36076" builtinId="9" hidden="1"/>
    <cellStyle name="Followed Hyperlink" xfId="36084" builtinId="9" hidden="1"/>
    <cellStyle name="Followed Hyperlink" xfId="36128" builtinId="9" hidden="1"/>
    <cellStyle name="Followed Hyperlink" xfId="36112" builtinId="9" hidden="1"/>
    <cellStyle name="Followed Hyperlink" xfId="36096" builtinId="9" hidden="1"/>
    <cellStyle name="Followed Hyperlink" xfId="36094" builtinId="9" hidden="1"/>
    <cellStyle name="Followed Hyperlink" xfId="36101" builtinId="9" hidden="1"/>
    <cellStyle name="Followed Hyperlink" xfId="36109" builtinId="9" hidden="1"/>
    <cellStyle name="Followed Hyperlink" xfId="36117" builtinId="9" hidden="1"/>
    <cellStyle name="Followed Hyperlink" xfId="36125" builtinId="9" hidden="1"/>
    <cellStyle name="Followed Hyperlink" xfId="36135" builtinId="9" hidden="1"/>
    <cellStyle name="Followed Hyperlink" xfId="36143" builtinId="9" hidden="1"/>
    <cellStyle name="Followed Hyperlink" xfId="36151" builtinId="9" hidden="1"/>
    <cellStyle name="Followed Hyperlink" xfId="36165" builtinId="9" hidden="1"/>
    <cellStyle name="Followed Hyperlink" xfId="36171" builtinId="9" hidden="1"/>
    <cellStyle name="Followed Hyperlink" xfId="36174" builtinId="9" hidden="1"/>
    <cellStyle name="Followed Hyperlink" xfId="36178" builtinId="9" hidden="1"/>
    <cellStyle name="Followed Hyperlink" xfId="36182" builtinId="9" hidden="1"/>
    <cellStyle name="Followed Hyperlink" xfId="36186" builtinId="9" hidden="1"/>
    <cellStyle name="Followed Hyperlink" xfId="36190" builtinId="9" hidden="1"/>
    <cellStyle name="Followed Hyperlink" xfId="36194" builtinId="9" hidden="1"/>
    <cellStyle name="Followed Hyperlink" xfId="36202" builtinId="9" hidden="1"/>
    <cellStyle name="Followed Hyperlink" xfId="36210" builtinId="9" hidden="1"/>
    <cellStyle name="Followed Hyperlink" xfId="36254" builtinId="9" hidden="1"/>
    <cellStyle name="Followed Hyperlink" xfId="36238" builtinId="9" hidden="1"/>
    <cellStyle name="Followed Hyperlink" xfId="36222" builtinId="9" hidden="1"/>
    <cellStyle name="Followed Hyperlink" xfId="36220" builtinId="9" hidden="1"/>
    <cellStyle name="Followed Hyperlink" xfId="36227" builtinId="9" hidden="1"/>
    <cellStyle name="Followed Hyperlink" xfId="36235" builtinId="9" hidden="1"/>
    <cellStyle name="Followed Hyperlink" xfId="36243" builtinId="9" hidden="1"/>
    <cellStyle name="Followed Hyperlink" xfId="36251" builtinId="9" hidden="1"/>
    <cellStyle name="Followed Hyperlink" xfId="36261" builtinId="9" hidden="1"/>
    <cellStyle name="Followed Hyperlink" xfId="36269" builtinId="9" hidden="1"/>
    <cellStyle name="Followed Hyperlink" xfId="36277" builtinId="9" hidden="1"/>
    <cellStyle name="Followed Hyperlink" xfId="36291" builtinId="9" hidden="1"/>
    <cellStyle name="Followed Hyperlink" xfId="36297" builtinId="9" hidden="1"/>
    <cellStyle name="Followed Hyperlink" xfId="36300" builtinId="9" hidden="1"/>
    <cellStyle name="Followed Hyperlink" xfId="36304" builtinId="9" hidden="1"/>
    <cellStyle name="Followed Hyperlink" xfId="36308" builtinId="9" hidden="1"/>
    <cellStyle name="Followed Hyperlink" xfId="36312" builtinId="9" hidden="1"/>
    <cellStyle name="Followed Hyperlink" xfId="36316" builtinId="9" hidden="1"/>
    <cellStyle name="Followed Hyperlink" xfId="36320" builtinId="9" hidden="1"/>
    <cellStyle name="Followed Hyperlink" xfId="36328" builtinId="9" hidden="1"/>
    <cellStyle name="Followed Hyperlink" xfId="36336" builtinId="9" hidden="1"/>
    <cellStyle name="Followed Hyperlink" xfId="36380" builtinId="9" hidden="1"/>
    <cellStyle name="Followed Hyperlink" xfId="36364" builtinId="9" hidden="1"/>
    <cellStyle name="Followed Hyperlink" xfId="36348" builtinId="9" hidden="1"/>
    <cellStyle name="Followed Hyperlink" xfId="36346" builtinId="9" hidden="1"/>
    <cellStyle name="Followed Hyperlink" xfId="36353" builtinId="9" hidden="1"/>
    <cellStyle name="Followed Hyperlink" xfId="36361" builtinId="9" hidden="1"/>
    <cellStyle name="Followed Hyperlink" xfId="36369" builtinId="9" hidden="1"/>
    <cellStyle name="Followed Hyperlink" xfId="36377" builtinId="9" hidden="1"/>
    <cellStyle name="Followed Hyperlink" xfId="36387" builtinId="9" hidden="1"/>
    <cellStyle name="Followed Hyperlink" xfId="36395" builtinId="9" hidden="1"/>
    <cellStyle name="Followed Hyperlink" xfId="36403" builtinId="9" hidden="1"/>
    <cellStyle name="Followed Hyperlink" xfId="36417" builtinId="9" hidden="1"/>
    <cellStyle name="Followed Hyperlink" xfId="36423" builtinId="9" hidden="1"/>
    <cellStyle name="Followed Hyperlink" xfId="36426" builtinId="9" hidden="1"/>
    <cellStyle name="Followed Hyperlink" xfId="36430" builtinId="9" hidden="1"/>
    <cellStyle name="Followed Hyperlink" xfId="36434" builtinId="9" hidden="1"/>
    <cellStyle name="Followed Hyperlink" xfId="36438" builtinId="9" hidden="1"/>
    <cellStyle name="Followed Hyperlink" xfId="36442" builtinId="9" hidden="1"/>
    <cellStyle name="Followed Hyperlink" xfId="36446" builtinId="9" hidden="1"/>
    <cellStyle name="Followed Hyperlink" xfId="36454" builtinId="9" hidden="1"/>
    <cellStyle name="Followed Hyperlink" xfId="36462" builtinId="9" hidden="1"/>
    <cellStyle name="Followed Hyperlink" xfId="36506" builtinId="9" hidden="1"/>
    <cellStyle name="Followed Hyperlink" xfId="36490" builtinId="9" hidden="1"/>
    <cellStyle name="Followed Hyperlink" xfId="36474" builtinId="9" hidden="1"/>
    <cellStyle name="Followed Hyperlink" xfId="36472" builtinId="9" hidden="1"/>
    <cellStyle name="Followed Hyperlink" xfId="36479" builtinId="9" hidden="1"/>
    <cellStyle name="Followed Hyperlink" xfId="36487" builtinId="9" hidden="1"/>
    <cellStyle name="Followed Hyperlink" xfId="36495" builtinId="9" hidden="1"/>
    <cellStyle name="Followed Hyperlink" xfId="36503" builtinId="9" hidden="1"/>
    <cellStyle name="Followed Hyperlink" xfId="36513" builtinId="9" hidden="1"/>
    <cellStyle name="Followed Hyperlink" xfId="36521" builtinId="9" hidden="1"/>
    <cellStyle name="Followed Hyperlink" xfId="36529" builtinId="9" hidden="1"/>
    <cellStyle name="Followed Hyperlink" xfId="36543" builtinId="9" hidden="1"/>
    <cellStyle name="Followed Hyperlink" xfId="36549" builtinId="9" hidden="1"/>
    <cellStyle name="Followed Hyperlink" xfId="36552" builtinId="9" hidden="1"/>
    <cellStyle name="Followed Hyperlink" xfId="36556" builtinId="9" hidden="1"/>
    <cellStyle name="Followed Hyperlink" xfId="36560" builtinId="9" hidden="1"/>
    <cellStyle name="Followed Hyperlink" xfId="36564" builtinId="9" hidden="1"/>
    <cellStyle name="Followed Hyperlink" xfId="36568" builtinId="9" hidden="1"/>
    <cellStyle name="Followed Hyperlink" xfId="36572" builtinId="9" hidden="1"/>
    <cellStyle name="Followed Hyperlink" xfId="36580" builtinId="9" hidden="1"/>
    <cellStyle name="Followed Hyperlink" xfId="36588" builtinId="9" hidden="1"/>
    <cellStyle name="Followed Hyperlink" xfId="36632" builtinId="9" hidden="1"/>
    <cellStyle name="Followed Hyperlink" xfId="36616" builtinId="9" hidden="1"/>
    <cellStyle name="Followed Hyperlink" xfId="36600" builtinId="9" hidden="1"/>
    <cellStyle name="Followed Hyperlink" xfId="36598" builtinId="9" hidden="1"/>
    <cellStyle name="Followed Hyperlink" xfId="36605" builtinId="9" hidden="1"/>
    <cellStyle name="Followed Hyperlink" xfId="36613" builtinId="9" hidden="1"/>
    <cellStyle name="Followed Hyperlink" xfId="36621" builtinId="9" hidden="1"/>
    <cellStyle name="Followed Hyperlink" xfId="36629" builtinId="9" hidden="1"/>
    <cellStyle name="Followed Hyperlink" xfId="36639" builtinId="9" hidden="1"/>
    <cellStyle name="Followed Hyperlink" xfId="36647" builtinId="9" hidden="1"/>
    <cellStyle name="Followed Hyperlink" xfId="36655" builtinId="9" hidden="1"/>
    <cellStyle name="Followed Hyperlink" xfId="36669" builtinId="9" hidden="1"/>
    <cellStyle name="Followed Hyperlink" xfId="36675" builtinId="9" hidden="1"/>
    <cellStyle name="Followed Hyperlink" xfId="36678" builtinId="9" hidden="1"/>
    <cellStyle name="Followed Hyperlink" xfId="36682" builtinId="9" hidden="1"/>
    <cellStyle name="Followed Hyperlink" xfId="36686" builtinId="9" hidden="1"/>
    <cellStyle name="Followed Hyperlink" xfId="36690" builtinId="9" hidden="1"/>
    <cellStyle name="Followed Hyperlink" xfId="36694" builtinId="9" hidden="1"/>
    <cellStyle name="Followed Hyperlink" xfId="36698" builtinId="9" hidden="1"/>
    <cellStyle name="Followed Hyperlink" xfId="36706" builtinId="9" hidden="1"/>
    <cellStyle name="Followed Hyperlink" xfId="36714" builtinId="9" hidden="1"/>
    <cellStyle name="Followed Hyperlink" xfId="36758" builtinId="9" hidden="1"/>
    <cellStyle name="Followed Hyperlink" xfId="36742" builtinId="9" hidden="1"/>
    <cellStyle name="Followed Hyperlink" xfId="36726" builtinId="9" hidden="1"/>
    <cellStyle name="Followed Hyperlink" xfId="36724" builtinId="9" hidden="1"/>
    <cellStyle name="Followed Hyperlink" xfId="36731" builtinId="9" hidden="1"/>
    <cellStyle name="Followed Hyperlink" xfId="36739" builtinId="9" hidden="1"/>
    <cellStyle name="Followed Hyperlink" xfId="36747" builtinId="9" hidden="1"/>
    <cellStyle name="Followed Hyperlink" xfId="36755" builtinId="9" hidden="1"/>
    <cellStyle name="Followed Hyperlink" xfId="36765" builtinId="9" hidden="1"/>
    <cellStyle name="Followed Hyperlink" xfId="36773" builtinId="9" hidden="1"/>
    <cellStyle name="Followed Hyperlink" xfId="36781" builtinId="9" hidden="1"/>
    <cellStyle name="Followed Hyperlink" xfId="36795" builtinId="9" hidden="1"/>
    <cellStyle name="Followed Hyperlink" xfId="36801" builtinId="9" hidden="1"/>
    <cellStyle name="Followed Hyperlink" xfId="36804" builtinId="9" hidden="1"/>
    <cellStyle name="Followed Hyperlink" xfId="36808" builtinId="9" hidden="1"/>
    <cellStyle name="Followed Hyperlink" xfId="36812" builtinId="9" hidden="1"/>
    <cellStyle name="Followed Hyperlink" xfId="36816" builtinId="9" hidden="1"/>
    <cellStyle name="Followed Hyperlink" xfId="36820" builtinId="9" hidden="1"/>
    <cellStyle name="Followed Hyperlink" xfId="36824" builtinId="9" hidden="1"/>
    <cellStyle name="Followed Hyperlink" xfId="36832" builtinId="9" hidden="1"/>
    <cellStyle name="Followed Hyperlink" xfId="36840" builtinId="9" hidden="1"/>
    <cellStyle name="Followed Hyperlink" xfId="36884" builtinId="9" hidden="1"/>
    <cellStyle name="Followed Hyperlink" xfId="36868" builtinId="9" hidden="1"/>
    <cellStyle name="Followed Hyperlink" xfId="36852" builtinId="9" hidden="1"/>
    <cellStyle name="Followed Hyperlink" xfId="36850" builtinId="9" hidden="1"/>
    <cellStyle name="Followed Hyperlink" xfId="36857" builtinId="9" hidden="1"/>
    <cellStyle name="Followed Hyperlink" xfId="36865" builtinId="9" hidden="1"/>
    <cellStyle name="Followed Hyperlink" xfId="36873" builtinId="9" hidden="1"/>
    <cellStyle name="Followed Hyperlink" xfId="36881" builtinId="9" hidden="1"/>
    <cellStyle name="Followed Hyperlink" xfId="36891" builtinId="9" hidden="1"/>
    <cellStyle name="Followed Hyperlink" xfId="36899" builtinId="9" hidden="1"/>
    <cellStyle name="Followed Hyperlink" xfId="36907" builtinId="9" hidden="1"/>
    <cellStyle name="Followed Hyperlink" xfId="36921" builtinId="9" hidden="1"/>
    <cellStyle name="Followed Hyperlink" xfId="36927" builtinId="9" hidden="1"/>
    <cellStyle name="Followed Hyperlink" xfId="36930" builtinId="9" hidden="1"/>
    <cellStyle name="Followed Hyperlink" xfId="36934" builtinId="9" hidden="1"/>
    <cellStyle name="Followed Hyperlink" xfId="36938" builtinId="9" hidden="1"/>
    <cellStyle name="Followed Hyperlink" xfId="36942" builtinId="9" hidden="1"/>
    <cellStyle name="Followed Hyperlink" xfId="36946" builtinId="9" hidden="1"/>
    <cellStyle name="Followed Hyperlink" xfId="36950" builtinId="9" hidden="1"/>
    <cellStyle name="Followed Hyperlink" xfId="36958" builtinId="9" hidden="1"/>
    <cellStyle name="Followed Hyperlink" xfId="36966" builtinId="9" hidden="1"/>
    <cellStyle name="Followed Hyperlink" xfId="37010" builtinId="9" hidden="1"/>
    <cellStyle name="Followed Hyperlink" xfId="36994" builtinId="9" hidden="1"/>
    <cellStyle name="Followed Hyperlink" xfId="36978" builtinId="9" hidden="1"/>
    <cellStyle name="Followed Hyperlink" xfId="36976" builtinId="9" hidden="1"/>
    <cellStyle name="Followed Hyperlink" xfId="36983" builtinId="9" hidden="1"/>
    <cellStyle name="Followed Hyperlink" xfId="36991" builtinId="9" hidden="1"/>
    <cellStyle name="Followed Hyperlink" xfId="36999" builtinId="9" hidden="1"/>
    <cellStyle name="Followed Hyperlink" xfId="37007" builtinId="9" hidden="1"/>
    <cellStyle name="Followed Hyperlink" xfId="37017" builtinId="9" hidden="1"/>
    <cellStyle name="Followed Hyperlink" xfId="37025" builtinId="9" hidden="1"/>
    <cellStyle name="Followed Hyperlink" xfId="37033" builtinId="9" hidden="1"/>
    <cellStyle name="Followed Hyperlink" xfId="37047" builtinId="9" hidden="1"/>
    <cellStyle name="Followed Hyperlink" xfId="37053" builtinId="9" hidden="1"/>
    <cellStyle name="Followed Hyperlink" xfId="37056" builtinId="9" hidden="1"/>
    <cellStyle name="Followed Hyperlink" xfId="37060" builtinId="9" hidden="1"/>
    <cellStyle name="Followed Hyperlink" xfId="37064" builtinId="9" hidden="1"/>
    <cellStyle name="Followed Hyperlink" xfId="37068" builtinId="9" hidden="1"/>
    <cellStyle name="Followed Hyperlink" xfId="37072" builtinId="9" hidden="1"/>
    <cellStyle name="Followed Hyperlink" xfId="37076" builtinId="9" hidden="1"/>
    <cellStyle name="Followed Hyperlink" xfId="37084" builtinId="9" hidden="1"/>
    <cellStyle name="Followed Hyperlink" xfId="37092" builtinId="9" hidden="1"/>
    <cellStyle name="Followed Hyperlink" xfId="37136" builtinId="9" hidden="1"/>
    <cellStyle name="Followed Hyperlink" xfId="37120" builtinId="9" hidden="1"/>
    <cellStyle name="Followed Hyperlink" xfId="37104" builtinId="9" hidden="1"/>
    <cellStyle name="Followed Hyperlink" xfId="37102" builtinId="9" hidden="1"/>
    <cellStyle name="Followed Hyperlink" xfId="37109" builtinId="9" hidden="1"/>
    <cellStyle name="Followed Hyperlink" xfId="37117" builtinId="9" hidden="1"/>
    <cellStyle name="Followed Hyperlink" xfId="37125" builtinId="9" hidden="1"/>
    <cellStyle name="Followed Hyperlink" xfId="37133" builtinId="9" hidden="1"/>
    <cellStyle name="Followed Hyperlink" xfId="37143" builtinId="9" hidden="1"/>
    <cellStyle name="Followed Hyperlink" xfId="37151" builtinId="9" hidden="1"/>
    <cellStyle name="Followed Hyperlink" xfId="37159" builtinId="9" hidden="1"/>
    <cellStyle name="Followed Hyperlink" xfId="37173" builtinId="9" hidden="1"/>
    <cellStyle name="Followed Hyperlink" xfId="37179" builtinId="9" hidden="1"/>
    <cellStyle name="Followed Hyperlink" xfId="37182" builtinId="9" hidden="1"/>
    <cellStyle name="Followed Hyperlink" xfId="37186" builtinId="9" hidden="1"/>
    <cellStyle name="Followed Hyperlink" xfId="37190" builtinId="9" hidden="1"/>
    <cellStyle name="Followed Hyperlink" xfId="37194" builtinId="9" hidden="1"/>
    <cellStyle name="Followed Hyperlink" xfId="37198" builtinId="9" hidden="1"/>
    <cellStyle name="Followed Hyperlink" xfId="37202" builtinId="9" hidden="1"/>
    <cellStyle name="Followed Hyperlink" xfId="37210" builtinId="9" hidden="1"/>
    <cellStyle name="Followed Hyperlink" xfId="37218" builtinId="9" hidden="1"/>
    <cellStyle name="Followed Hyperlink" xfId="37262" builtinId="9" hidden="1"/>
    <cellStyle name="Followed Hyperlink" xfId="37246" builtinId="9" hidden="1"/>
    <cellStyle name="Followed Hyperlink" xfId="37230" builtinId="9" hidden="1"/>
    <cellStyle name="Followed Hyperlink" xfId="37228" builtinId="9" hidden="1"/>
    <cellStyle name="Followed Hyperlink" xfId="37235" builtinId="9" hidden="1"/>
    <cellStyle name="Followed Hyperlink" xfId="37243" builtinId="9" hidden="1"/>
    <cellStyle name="Followed Hyperlink" xfId="37251" builtinId="9" hidden="1"/>
    <cellStyle name="Followed Hyperlink" xfId="37259" builtinId="9" hidden="1"/>
    <cellStyle name="Followed Hyperlink" xfId="37269" builtinId="9" hidden="1"/>
    <cellStyle name="Followed Hyperlink" xfId="37277" builtinId="9" hidden="1"/>
    <cellStyle name="Followed Hyperlink" xfId="37285" builtinId="9" hidden="1"/>
    <cellStyle name="Followed Hyperlink" xfId="37299" builtinId="9" hidden="1"/>
    <cellStyle name="Followed Hyperlink" xfId="37305" builtinId="9" hidden="1"/>
    <cellStyle name="Followed Hyperlink" xfId="37308" builtinId="9" hidden="1"/>
    <cellStyle name="Followed Hyperlink" xfId="37312" builtinId="9" hidden="1"/>
    <cellStyle name="Followed Hyperlink" xfId="37316" builtinId="9" hidden="1"/>
    <cellStyle name="Followed Hyperlink" xfId="37320" builtinId="9" hidden="1"/>
    <cellStyle name="Followed Hyperlink" xfId="37324" builtinId="9" hidden="1"/>
    <cellStyle name="Followed Hyperlink" xfId="37328" builtinId="9" hidden="1"/>
    <cellStyle name="Followed Hyperlink" xfId="37336" builtinId="9" hidden="1"/>
    <cellStyle name="Followed Hyperlink" xfId="37344" builtinId="9" hidden="1"/>
    <cellStyle name="Followed Hyperlink" xfId="37388" builtinId="9" hidden="1"/>
    <cellStyle name="Followed Hyperlink" xfId="37372" builtinId="9" hidden="1"/>
    <cellStyle name="Followed Hyperlink" xfId="37356" builtinId="9" hidden="1"/>
    <cellStyle name="Followed Hyperlink" xfId="37354" builtinId="9" hidden="1"/>
    <cellStyle name="Followed Hyperlink" xfId="37361" builtinId="9" hidden="1"/>
    <cellStyle name="Followed Hyperlink" xfId="37369" builtinId="9" hidden="1"/>
    <cellStyle name="Followed Hyperlink" xfId="37377" builtinId="9" hidden="1"/>
    <cellStyle name="Followed Hyperlink" xfId="37385" builtinId="9" hidden="1"/>
    <cellStyle name="Followed Hyperlink" xfId="37395" builtinId="9" hidden="1"/>
    <cellStyle name="Followed Hyperlink" xfId="37403" builtinId="9" hidden="1"/>
    <cellStyle name="Followed Hyperlink" xfId="37411" builtinId="9" hidden="1"/>
    <cellStyle name="Followed Hyperlink" xfId="37425" builtinId="9" hidden="1"/>
    <cellStyle name="Followed Hyperlink" xfId="37431" builtinId="9" hidden="1"/>
    <cellStyle name="Followed Hyperlink" xfId="37434" builtinId="9" hidden="1"/>
    <cellStyle name="Followed Hyperlink" xfId="37438" builtinId="9" hidden="1"/>
    <cellStyle name="Followed Hyperlink" xfId="37442" builtinId="9" hidden="1"/>
    <cellStyle name="Followed Hyperlink" xfId="37446" builtinId="9" hidden="1"/>
    <cellStyle name="Followed Hyperlink" xfId="37450" builtinId="9" hidden="1"/>
    <cellStyle name="Followed Hyperlink" xfId="37454" builtinId="9" hidden="1"/>
    <cellStyle name="Followed Hyperlink" xfId="37462" builtinId="9" hidden="1"/>
    <cellStyle name="Followed Hyperlink" xfId="37470" builtinId="9" hidden="1"/>
    <cellStyle name="Followed Hyperlink" xfId="37514" builtinId="9" hidden="1"/>
    <cellStyle name="Followed Hyperlink" xfId="37498" builtinId="9" hidden="1"/>
    <cellStyle name="Followed Hyperlink" xfId="37482" builtinId="9" hidden="1"/>
    <cellStyle name="Followed Hyperlink" xfId="37480" builtinId="9" hidden="1"/>
    <cellStyle name="Followed Hyperlink" xfId="37487" builtinId="9" hidden="1"/>
    <cellStyle name="Followed Hyperlink" xfId="37495" builtinId="9" hidden="1"/>
    <cellStyle name="Followed Hyperlink" xfId="37503" builtinId="9" hidden="1"/>
    <cellStyle name="Followed Hyperlink" xfId="37511" builtinId="9" hidden="1"/>
    <cellStyle name="Followed Hyperlink" xfId="37521" builtinId="9" hidden="1"/>
    <cellStyle name="Followed Hyperlink" xfId="37529" builtinId="9" hidden="1"/>
    <cellStyle name="Followed Hyperlink" xfId="37537" builtinId="9" hidden="1"/>
    <cellStyle name="Followed Hyperlink" xfId="37551" builtinId="9" hidden="1"/>
    <cellStyle name="Followed Hyperlink" xfId="37557" builtinId="9" hidden="1"/>
    <cellStyle name="Followed Hyperlink" xfId="37560" builtinId="9" hidden="1"/>
    <cellStyle name="Followed Hyperlink" xfId="37564" builtinId="9" hidden="1"/>
    <cellStyle name="Followed Hyperlink" xfId="37568" builtinId="9" hidden="1"/>
    <cellStyle name="Followed Hyperlink" xfId="37572" builtinId="9" hidden="1"/>
    <cellStyle name="Followed Hyperlink" xfId="37576" builtinId="9" hidden="1"/>
    <cellStyle name="Followed Hyperlink" xfId="37580" builtinId="9" hidden="1"/>
    <cellStyle name="Followed Hyperlink" xfId="37588" builtinId="9" hidden="1"/>
    <cellStyle name="Followed Hyperlink" xfId="37596" builtinId="9" hidden="1"/>
    <cellStyle name="Followed Hyperlink" xfId="37640" builtinId="9" hidden="1"/>
    <cellStyle name="Followed Hyperlink" xfId="37624" builtinId="9" hidden="1"/>
    <cellStyle name="Followed Hyperlink" xfId="37608" builtinId="9" hidden="1"/>
    <cellStyle name="Followed Hyperlink" xfId="37606" builtinId="9" hidden="1"/>
    <cellStyle name="Followed Hyperlink" xfId="37613" builtinId="9" hidden="1"/>
    <cellStyle name="Followed Hyperlink" xfId="37621" builtinId="9" hidden="1"/>
    <cellStyle name="Followed Hyperlink" xfId="37629" builtinId="9" hidden="1"/>
    <cellStyle name="Followed Hyperlink" xfId="37637" builtinId="9" hidden="1"/>
    <cellStyle name="Followed Hyperlink" xfId="37647" builtinId="9" hidden="1"/>
    <cellStyle name="Followed Hyperlink" xfId="37655" builtinId="9" hidden="1"/>
    <cellStyle name="Followed Hyperlink" xfId="37663" builtinId="9" hidden="1"/>
    <cellStyle name="Followed Hyperlink" xfId="37677" builtinId="9" hidden="1"/>
    <cellStyle name="Followed Hyperlink" xfId="37683" builtinId="9" hidden="1"/>
    <cellStyle name="Followed Hyperlink" xfId="37686" builtinId="9" hidden="1"/>
    <cellStyle name="Followed Hyperlink" xfId="37690" builtinId="9" hidden="1"/>
    <cellStyle name="Followed Hyperlink" xfId="37694" builtinId="9" hidden="1"/>
    <cellStyle name="Followed Hyperlink" xfId="37698" builtinId="9" hidden="1"/>
    <cellStyle name="Followed Hyperlink" xfId="37702" builtinId="9" hidden="1"/>
    <cellStyle name="Followed Hyperlink" xfId="37706" builtinId="9" hidden="1"/>
    <cellStyle name="Followed Hyperlink" xfId="37714" builtinId="9" hidden="1"/>
    <cellStyle name="Followed Hyperlink" xfId="37722" builtinId="9" hidden="1"/>
    <cellStyle name="Followed Hyperlink" xfId="37766" builtinId="9" hidden="1"/>
    <cellStyle name="Followed Hyperlink" xfId="37750" builtinId="9" hidden="1"/>
    <cellStyle name="Followed Hyperlink" xfId="37734" builtinId="9" hidden="1"/>
    <cellStyle name="Followed Hyperlink" xfId="37732" builtinId="9" hidden="1"/>
    <cellStyle name="Followed Hyperlink" xfId="37739" builtinId="9" hidden="1"/>
    <cellStyle name="Followed Hyperlink" xfId="37747" builtinId="9" hidden="1"/>
    <cellStyle name="Followed Hyperlink" xfId="37755" builtinId="9" hidden="1"/>
    <cellStyle name="Followed Hyperlink" xfId="37763" builtinId="9" hidden="1"/>
    <cellStyle name="Followed Hyperlink" xfId="37773" builtinId="9" hidden="1"/>
    <cellStyle name="Followed Hyperlink" xfId="37781" builtinId="9" hidden="1"/>
    <cellStyle name="Followed Hyperlink" xfId="37789" builtinId="9" hidden="1"/>
    <cellStyle name="Followed Hyperlink" xfId="37803" builtinId="9" hidden="1"/>
    <cellStyle name="Followed Hyperlink" xfId="37809" builtinId="9" hidden="1"/>
    <cellStyle name="Followed Hyperlink" xfId="37812" builtinId="9" hidden="1"/>
    <cellStyle name="Followed Hyperlink" xfId="37816" builtinId="9" hidden="1"/>
    <cellStyle name="Followed Hyperlink" xfId="37820" builtinId="9" hidden="1"/>
    <cellStyle name="Followed Hyperlink" xfId="37824" builtinId="9" hidden="1"/>
    <cellStyle name="Followed Hyperlink" xfId="37828" builtinId="9" hidden="1"/>
    <cellStyle name="Followed Hyperlink" xfId="37832" builtinId="9" hidden="1"/>
    <cellStyle name="Followed Hyperlink" xfId="37840" builtinId="9" hidden="1"/>
    <cellStyle name="Followed Hyperlink" xfId="37848" builtinId="9" hidden="1"/>
    <cellStyle name="Followed Hyperlink" xfId="37892" builtinId="9" hidden="1"/>
    <cellStyle name="Followed Hyperlink" xfId="37876" builtinId="9" hidden="1"/>
    <cellStyle name="Followed Hyperlink" xfId="37860" builtinId="9" hidden="1"/>
    <cellStyle name="Followed Hyperlink" xfId="37858" builtinId="9" hidden="1"/>
    <cellStyle name="Followed Hyperlink" xfId="37865" builtinId="9" hidden="1"/>
    <cellStyle name="Followed Hyperlink" xfId="37873" builtinId="9" hidden="1"/>
    <cellStyle name="Followed Hyperlink" xfId="37881" builtinId="9" hidden="1"/>
    <cellStyle name="Followed Hyperlink" xfId="37889" builtinId="9" hidden="1"/>
    <cellStyle name="Followed Hyperlink" xfId="37899" builtinId="9" hidden="1"/>
    <cellStyle name="Followed Hyperlink" xfId="37907" builtinId="9" hidden="1"/>
    <cellStyle name="Followed Hyperlink" xfId="37915" builtinId="9" hidden="1"/>
    <cellStyle name="Followed Hyperlink" xfId="37929" builtinId="9" hidden="1"/>
    <cellStyle name="Followed Hyperlink" xfId="37935" builtinId="9" hidden="1"/>
    <cellStyle name="Followed Hyperlink" xfId="37938" builtinId="9" hidden="1"/>
    <cellStyle name="Followed Hyperlink" xfId="37942" builtinId="9" hidden="1"/>
    <cellStyle name="Followed Hyperlink" xfId="37946" builtinId="9" hidden="1"/>
    <cellStyle name="Followed Hyperlink" xfId="37950" builtinId="9" hidden="1"/>
    <cellStyle name="Followed Hyperlink" xfId="37954" builtinId="9" hidden="1"/>
    <cellStyle name="Followed Hyperlink" xfId="37958" builtinId="9" hidden="1"/>
    <cellStyle name="Followed Hyperlink" xfId="37966" builtinId="9" hidden="1"/>
    <cellStyle name="Followed Hyperlink" xfId="37974" builtinId="9" hidden="1"/>
    <cellStyle name="Followed Hyperlink" xfId="38018" builtinId="9" hidden="1"/>
    <cellStyle name="Followed Hyperlink" xfId="38002" builtinId="9" hidden="1"/>
    <cellStyle name="Followed Hyperlink" xfId="37986" builtinId="9" hidden="1"/>
    <cellStyle name="Followed Hyperlink" xfId="37984" builtinId="9" hidden="1"/>
    <cellStyle name="Followed Hyperlink" xfId="37991" builtinId="9" hidden="1"/>
    <cellStyle name="Followed Hyperlink" xfId="37999" builtinId="9" hidden="1"/>
    <cellStyle name="Followed Hyperlink" xfId="38007" builtinId="9" hidden="1"/>
    <cellStyle name="Followed Hyperlink" xfId="38015" builtinId="9" hidden="1"/>
    <cellStyle name="Followed Hyperlink" xfId="38025" builtinId="9" hidden="1"/>
    <cellStyle name="Followed Hyperlink" xfId="38033" builtinId="9" hidden="1"/>
    <cellStyle name="Followed Hyperlink" xfId="38041" builtinId="9" hidden="1"/>
    <cellStyle name="Followed Hyperlink" xfId="38055" builtinId="9" hidden="1"/>
    <cellStyle name="Followed Hyperlink" xfId="38061" builtinId="9" hidden="1"/>
    <cellStyle name="Followed Hyperlink" xfId="38064" builtinId="9" hidden="1"/>
    <cellStyle name="Followed Hyperlink" xfId="38068" builtinId="9" hidden="1"/>
    <cellStyle name="Followed Hyperlink" xfId="38072" builtinId="9" hidden="1"/>
    <cellStyle name="Followed Hyperlink" xfId="38076" builtinId="9" hidden="1"/>
    <cellStyle name="Followed Hyperlink" xfId="38080" builtinId="9" hidden="1"/>
    <cellStyle name="Followed Hyperlink" xfId="38084" builtinId="9" hidden="1"/>
    <cellStyle name="Followed Hyperlink" xfId="38092" builtinId="9" hidden="1"/>
    <cellStyle name="Followed Hyperlink" xfId="38100" builtinId="9" hidden="1"/>
    <cellStyle name="Followed Hyperlink" xfId="38144" builtinId="9" hidden="1"/>
    <cellStyle name="Followed Hyperlink" xfId="38128" builtinId="9" hidden="1"/>
    <cellStyle name="Followed Hyperlink" xfId="38112" builtinId="9" hidden="1"/>
    <cellStyle name="Followed Hyperlink" xfId="38110" builtinId="9" hidden="1"/>
    <cellStyle name="Followed Hyperlink" xfId="38117" builtinId="9" hidden="1"/>
    <cellStyle name="Followed Hyperlink" xfId="38125" builtinId="9" hidden="1"/>
    <cellStyle name="Followed Hyperlink" xfId="38133" builtinId="9" hidden="1"/>
    <cellStyle name="Followed Hyperlink" xfId="38141" builtinId="9" hidden="1"/>
    <cellStyle name="Followed Hyperlink" xfId="38151" builtinId="9" hidden="1"/>
    <cellStyle name="Followed Hyperlink" xfId="38159" builtinId="9" hidden="1"/>
    <cellStyle name="Followed Hyperlink" xfId="38167" builtinId="9" hidden="1"/>
    <cellStyle name="Followed Hyperlink" xfId="38181" builtinId="9" hidden="1"/>
    <cellStyle name="Followed Hyperlink" xfId="38187" builtinId="9" hidden="1"/>
    <cellStyle name="Followed Hyperlink" xfId="38190" builtinId="9" hidden="1"/>
    <cellStyle name="Followed Hyperlink" xfId="38194" builtinId="9" hidden="1"/>
    <cellStyle name="Followed Hyperlink" xfId="38198" builtinId="9" hidden="1"/>
    <cellStyle name="Followed Hyperlink" xfId="38202" builtinId="9" hidden="1"/>
    <cellStyle name="Followed Hyperlink" xfId="38206" builtinId="9" hidden="1"/>
    <cellStyle name="Followed Hyperlink" xfId="38210" builtinId="9" hidden="1"/>
    <cellStyle name="Followed Hyperlink" xfId="38218" builtinId="9" hidden="1"/>
    <cellStyle name="Followed Hyperlink" xfId="38226" builtinId="9" hidden="1"/>
    <cellStyle name="Followed Hyperlink" xfId="38270" builtinId="9" hidden="1"/>
    <cellStyle name="Followed Hyperlink" xfId="38254" builtinId="9" hidden="1"/>
    <cellStyle name="Followed Hyperlink" xfId="38238" builtinId="9" hidden="1"/>
    <cellStyle name="Followed Hyperlink" xfId="38236" builtinId="9" hidden="1"/>
    <cellStyle name="Followed Hyperlink" xfId="38243" builtinId="9" hidden="1"/>
    <cellStyle name="Followed Hyperlink" xfId="38251" builtinId="9" hidden="1"/>
    <cellStyle name="Followed Hyperlink" xfId="38259" builtinId="9" hidden="1"/>
    <cellStyle name="Followed Hyperlink" xfId="38267" builtinId="9" hidden="1"/>
    <cellStyle name="Followed Hyperlink" xfId="38277" builtinId="9" hidden="1"/>
    <cellStyle name="Followed Hyperlink" xfId="38285" builtinId="9" hidden="1"/>
    <cellStyle name="Followed Hyperlink" xfId="38293" builtinId="9" hidden="1"/>
    <cellStyle name="Followed Hyperlink" xfId="38307" builtinId="9" hidden="1"/>
    <cellStyle name="Followed Hyperlink" xfId="38313" builtinId="9" hidden="1"/>
    <cellStyle name="Followed Hyperlink" xfId="38316" builtinId="9" hidden="1"/>
    <cellStyle name="Followed Hyperlink" xfId="38320" builtinId="9" hidden="1"/>
    <cellStyle name="Followed Hyperlink" xfId="38324" builtinId="9" hidden="1"/>
    <cellStyle name="Followed Hyperlink" xfId="38328" builtinId="9" hidden="1"/>
    <cellStyle name="Followed Hyperlink" xfId="38332" builtinId="9" hidden="1"/>
    <cellStyle name="Followed Hyperlink" xfId="38336" builtinId="9" hidden="1"/>
    <cellStyle name="Followed Hyperlink" xfId="38344" builtinId="9" hidden="1"/>
    <cellStyle name="Followed Hyperlink" xfId="38352" builtinId="9" hidden="1"/>
    <cellStyle name="Followed Hyperlink" xfId="38396" builtinId="9" hidden="1"/>
    <cellStyle name="Followed Hyperlink" xfId="38380" builtinId="9" hidden="1"/>
    <cellStyle name="Followed Hyperlink" xfId="38364" builtinId="9" hidden="1"/>
    <cellStyle name="Followed Hyperlink" xfId="38362" builtinId="9" hidden="1"/>
    <cellStyle name="Followed Hyperlink" xfId="38369" builtinId="9" hidden="1"/>
    <cellStyle name="Followed Hyperlink" xfId="38377" builtinId="9" hidden="1"/>
    <cellStyle name="Followed Hyperlink" xfId="38385" builtinId="9" hidden="1"/>
    <cellStyle name="Followed Hyperlink" xfId="38393" builtinId="9" hidden="1"/>
    <cellStyle name="Followed Hyperlink" xfId="38403" builtinId="9" hidden="1"/>
    <cellStyle name="Followed Hyperlink" xfId="38411" builtinId="9" hidden="1"/>
    <cellStyle name="Followed Hyperlink" xfId="38419" builtinId="9" hidden="1"/>
    <cellStyle name="Followed Hyperlink" xfId="38433" builtinId="9" hidden="1"/>
    <cellStyle name="Followed Hyperlink" xfId="38439" builtinId="9" hidden="1"/>
    <cellStyle name="Followed Hyperlink" xfId="38442" builtinId="9" hidden="1"/>
    <cellStyle name="Followed Hyperlink" xfId="38446" builtinId="9" hidden="1"/>
    <cellStyle name="Followed Hyperlink" xfId="38450" builtinId="9" hidden="1"/>
    <cellStyle name="Followed Hyperlink" xfId="38454" builtinId="9" hidden="1"/>
    <cellStyle name="Followed Hyperlink" xfId="38458" builtinId="9" hidden="1"/>
    <cellStyle name="Followed Hyperlink" xfId="38462" builtinId="9" hidden="1"/>
    <cellStyle name="Followed Hyperlink" xfId="38470" builtinId="9" hidden="1"/>
    <cellStyle name="Followed Hyperlink" xfId="38478" builtinId="9" hidden="1"/>
    <cellStyle name="Followed Hyperlink" xfId="38522" builtinId="9" hidden="1"/>
    <cellStyle name="Followed Hyperlink" xfId="38506" builtinId="9" hidden="1"/>
    <cellStyle name="Followed Hyperlink" xfId="38490" builtinId="9" hidden="1"/>
    <cellStyle name="Followed Hyperlink" xfId="38488" builtinId="9" hidden="1"/>
    <cellStyle name="Followed Hyperlink" xfId="38495" builtinId="9" hidden="1"/>
    <cellStyle name="Followed Hyperlink" xfId="38503" builtinId="9" hidden="1"/>
    <cellStyle name="Followed Hyperlink" xfId="38511" builtinId="9" hidden="1"/>
    <cellStyle name="Followed Hyperlink" xfId="38519" builtinId="9" hidden="1"/>
    <cellStyle name="Followed Hyperlink" xfId="38529" builtinId="9" hidden="1"/>
    <cellStyle name="Followed Hyperlink" xfId="38537" builtinId="9" hidden="1"/>
    <cellStyle name="Followed Hyperlink" xfId="38545" builtinId="9" hidden="1"/>
    <cellStyle name="Followed Hyperlink" xfId="38559" builtinId="9" hidden="1"/>
    <cellStyle name="Followed Hyperlink" xfId="38565" builtinId="9" hidden="1"/>
    <cellStyle name="Followed Hyperlink" xfId="38568" builtinId="9" hidden="1"/>
    <cellStyle name="Followed Hyperlink" xfId="38572" builtinId="9" hidden="1"/>
    <cellStyle name="Followed Hyperlink" xfId="38576" builtinId="9" hidden="1"/>
    <cellStyle name="Followed Hyperlink" xfId="38580" builtinId="9" hidden="1"/>
    <cellStyle name="Followed Hyperlink" xfId="38584" builtinId="9" hidden="1"/>
    <cellStyle name="Followed Hyperlink" xfId="38588" builtinId="9" hidden="1"/>
    <cellStyle name="Followed Hyperlink" xfId="38596" builtinId="9" hidden="1"/>
    <cellStyle name="Followed Hyperlink" xfId="38604" builtinId="9" hidden="1"/>
    <cellStyle name="Followed Hyperlink" xfId="38648" builtinId="9" hidden="1"/>
    <cellStyle name="Followed Hyperlink" xfId="38632" builtinId="9" hidden="1"/>
    <cellStyle name="Followed Hyperlink" xfId="38616" builtinId="9" hidden="1"/>
    <cellStyle name="Followed Hyperlink" xfId="38614" builtinId="9" hidden="1"/>
    <cellStyle name="Followed Hyperlink" xfId="38621" builtinId="9" hidden="1"/>
    <cellStyle name="Followed Hyperlink" xfId="38629" builtinId="9" hidden="1"/>
    <cellStyle name="Followed Hyperlink" xfId="38637" builtinId="9" hidden="1"/>
    <cellStyle name="Followed Hyperlink" xfId="38645" builtinId="9" hidden="1"/>
    <cellStyle name="Followed Hyperlink" xfId="38655" builtinId="9" hidden="1"/>
    <cellStyle name="Followed Hyperlink" xfId="38663" builtinId="9" hidden="1"/>
    <cellStyle name="Followed Hyperlink" xfId="38671" builtinId="9" hidden="1"/>
    <cellStyle name="Followed Hyperlink" xfId="38685" builtinId="9" hidden="1"/>
    <cellStyle name="Followed Hyperlink" xfId="38691" builtinId="9" hidden="1"/>
    <cellStyle name="Followed Hyperlink" xfId="38694" builtinId="9" hidden="1"/>
    <cellStyle name="Followed Hyperlink" xfId="38698" builtinId="9" hidden="1"/>
    <cellStyle name="Followed Hyperlink" xfId="38702" builtinId="9" hidden="1"/>
    <cellStyle name="Followed Hyperlink" xfId="38706" builtinId="9" hidden="1"/>
    <cellStyle name="Followed Hyperlink" xfId="38710" builtinId="9" hidden="1"/>
    <cellStyle name="Followed Hyperlink" xfId="38714" builtinId="9" hidden="1"/>
    <cellStyle name="Followed Hyperlink" xfId="38722" builtinId="9" hidden="1"/>
    <cellStyle name="Followed Hyperlink" xfId="38730" builtinId="9" hidden="1"/>
    <cellStyle name="Followed Hyperlink" xfId="38774" builtinId="9" hidden="1"/>
    <cellStyle name="Followed Hyperlink" xfId="38758" builtinId="9" hidden="1"/>
    <cellStyle name="Followed Hyperlink" xfId="38742" builtinId="9" hidden="1"/>
    <cellStyle name="Followed Hyperlink" xfId="38740" builtinId="9" hidden="1"/>
    <cellStyle name="Followed Hyperlink" xfId="38747" builtinId="9" hidden="1"/>
    <cellStyle name="Followed Hyperlink" xfId="38755" builtinId="9" hidden="1"/>
    <cellStyle name="Followed Hyperlink" xfId="38763" builtinId="9" hidden="1"/>
    <cellStyle name="Followed Hyperlink" xfId="38771" builtinId="9" hidden="1"/>
    <cellStyle name="Followed Hyperlink" xfId="38781" builtinId="9" hidden="1"/>
    <cellStyle name="Followed Hyperlink" xfId="38789" builtinId="9" hidden="1"/>
    <cellStyle name="Followed Hyperlink" xfId="38797" builtinId="9" hidden="1"/>
    <cellStyle name="Followed Hyperlink" xfId="38811" builtinId="9" hidden="1"/>
    <cellStyle name="Followed Hyperlink" xfId="38817" builtinId="9" hidden="1"/>
    <cellStyle name="Followed Hyperlink" xfId="38820" builtinId="9" hidden="1"/>
    <cellStyle name="Followed Hyperlink" xfId="38824" builtinId="9" hidden="1"/>
    <cellStyle name="Followed Hyperlink" xfId="38828" builtinId="9" hidden="1"/>
    <cellStyle name="Followed Hyperlink" xfId="38832" builtinId="9" hidden="1"/>
    <cellStyle name="Followed Hyperlink" xfId="38836" builtinId="9" hidden="1"/>
    <cellStyle name="Followed Hyperlink" xfId="38840" builtinId="9" hidden="1"/>
    <cellStyle name="Followed Hyperlink" xfId="38848" builtinId="9" hidden="1"/>
    <cellStyle name="Followed Hyperlink" xfId="38856" builtinId="9" hidden="1"/>
    <cellStyle name="Followed Hyperlink" xfId="38900" builtinId="9" hidden="1"/>
    <cellStyle name="Followed Hyperlink" xfId="38884" builtinId="9" hidden="1"/>
    <cellStyle name="Followed Hyperlink" xfId="38868" builtinId="9" hidden="1"/>
    <cellStyle name="Followed Hyperlink" xfId="38866" builtinId="9" hidden="1"/>
    <cellStyle name="Followed Hyperlink" xfId="38873" builtinId="9" hidden="1"/>
    <cellStyle name="Followed Hyperlink" xfId="38881" builtinId="9" hidden="1"/>
    <cellStyle name="Followed Hyperlink" xfId="38889" builtinId="9" hidden="1"/>
    <cellStyle name="Followed Hyperlink" xfId="38897" builtinId="9" hidden="1"/>
    <cellStyle name="Followed Hyperlink" xfId="38907" builtinId="9" hidden="1"/>
    <cellStyle name="Followed Hyperlink" xfId="38915" builtinId="9" hidden="1"/>
    <cellStyle name="Followed Hyperlink" xfId="38923" builtinId="9" hidden="1"/>
    <cellStyle name="Followed Hyperlink" xfId="38937" builtinId="9" hidden="1"/>
    <cellStyle name="Followed Hyperlink" xfId="38943" builtinId="9" hidden="1"/>
    <cellStyle name="Followed Hyperlink" xfId="38946" builtinId="9" hidden="1"/>
    <cellStyle name="Followed Hyperlink" xfId="38950" builtinId="9" hidden="1"/>
    <cellStyle name="Followed Hyperlink" xfId="38954" builtinId="9" hidden="1"/>
    <cellStyle name="Followed Hyperlink" xfId="38958" builtinId="9" hidden="1"/>
    <cellStyle name="Followed Hyperlink" xfId="38962" builtinId="9" hidden="1"/>
    <cellStyle name="Followed Hyperlink" xfId="38966" builtinId="9" hidden="1"/>
    <cellStyle name="Followed Hyperlink" xfId="38974" builtinId="9" hidden="1"/>
    <cellStyle name="Followed Hyperlink" xfId="38982" builtinId="9" hidden="1"/>
    <cellStyle name="Followed Hyperlink" xfId="39026" builtinId="9" hidden="1"/>
    <cellStyle name="Followed Hyperlink" xfId="39010" builtinId="9" hidden="1"/>
    <cellStyle name="Followed Hyperlink" xfId="38994" builtinId="9" hidden="1"/>
    <cellStyle name="Followed Hyperlink" xfId="38992" builtinId="9" hidden="1"/>
    <cellStyle name="Followed Hyperlink" xfId="38999" builtinId="9" hidden="1"/>
    <cellStyle name="Followed Hyperlink" xfId="39007" builtinId="9" hidden="1"/>
    <cellStyle name="Followed Hyperlink" xfId="39015" builtinId="9" hidden="1"/>
    <cellStyle name="Followed Hyperlink" xfId="39023" builtinId="9" hidden="1"/>
    <cellStyle name="Followed Hyperlink" xfId="39033" builtinId="9" hidden="1"/>
    <cellStyle name="Followed Hyperlink" xfId="39041" builtinId="9" hidden="1"/>
    <cellStyle name="Followed Hyperlink" xfId="39049" builtinId="9" hidden="1"/>
    <cellStyle name="Followed Hyperlink" xfId="39063" builtinId="9" hidden="1"/>
    <cellStyle name="Followed Hyperlink" xfId="39069" builtinId="9" hidden="1"/>
    <cellStyle name="Followed Hyperlink" xfId="39072" builtinId="9" hidden="1"/>
    <cellStyle name="Followed Hyperlink" xfId="39076" builtinId="9" hidden="1"/>
    <cellStyle name="Followed Hyperlink" xfId="39080" builtinId="9" hidden="1"/>
    <cellStyle name="Followed Hyperlink" xfId="39084" builtinId="9" hidden="1"/>
    <cellStyle name="Followed Hyperlink" xfId="39088" builtinId="9" hidden="1"/>
    <cellStyle name="Followed Hyperlink" xfId="39092" builtinId="9" hidden="1"/>
    <cellStyle name="Followed Hyperlink" xfId="39100" builtinId="9" hidden="1"/>
    <cellStyle name="Followed Hyperlink" xfId="39108" builtinId="9" hidden="1"/>
    <cellStyle name="Followed Hyperlink" xfId="39152" builtinId="9" hidden="1"/>
    <cellStyle name="Followed Hyperlink" xfId="39136" builtinId="9" hidden="1"/>
    <cellStyle name="Followed Hyperlink" xfId="39120" builtinId="9" hidden="1"/>
    <cellStyle name="Followed Hyperlink" xfId="39118" builtinId="9" hidden="1"/>
    <cellStyle name="Followed Hyperlink" xfId="39125" builtinId="9" hidden="1"/>
    <cellStyle name="Followed Hyperlink" xfId="39133" builtinId="9" hidden="1"/>
    <cellStyle name="Followed Hyperlink" xfId="39141" builtinId="9" hidden="1"/>
    <cellStyle name="Followed Hyperlink" xfId="39149" builtinId="9" hidden="1"/>
    <cellStyle name="Followed Hyperlink" xfId="39159" builtinId="9" hidden="1"/>
    <cellStyle name="Followed Hyperlink" xfId="39167" builtinId="9" hidden="1"/>
    <cellStyle name="Followed Hyperlink" xfId="39175" builtinId="9" hidden="1"/>
    <cellStyle name="Followed Hyperlink" xfId="39189" builtinId="9" hidden="1"/>
    <cellStyle name="Followed Hyperlink" xfId="39195" builtinId="9" hidden="1"/>
    <cellStyle name="Followed Hyperlink" xfId="39198" builtinId="9" hidden="1"/>
    <cellStyle name="Followed Hyperlink" xfId="39202" builtinId="9" hidden="1"/>
    <cellStyle name="Followed Hyperlink" xfId="39206" builtinId="9" hidden="1"/>
    <cellStyle name="Followed Hyperlink" xfId="39210" builtinId="9" hidden="1"/>
    <cellStyle name="Followed Hyperlink" xfId="39214" builtinId="9" hidden="1"/>
    <cellStyle name="Followed Hyperlink" xfId="39218" builtinId="9" hidden="1"/>
    <cellStyle name="Followed Hyperlink" xfId="39226" builtinId="9" hidden="1"/>
    <cellStyle name="Followed Hyperlink" xfId="39234" builtinId="9" hidden="1"/>
    <cellStyle name="Followed Hyperlink" xfId="39278" builtinId="9" hidden="1"/>
    <cellStyle name="Followed Hyperlink" xfId="39262" builtinId="9" hidden="1"/>
    <cellStyle name="Followed Hyperlink" xfId="39246" builtinId="9" hidden="1"/>
    <cellStyle name="Followed Hyperlink" xfId="39244" builtinId="9" hidden="1"/>
    <cellStyle name="Followed Hyperlink" xfId="39251" builtinId="9" hidden="1"/>
    <cellStyle name="Followed Hyperlink" xfId="39259" builtinId="9" hidden="1"/>
    <cellStyle name="Followed Hyperlink" xfId="39267" builtinId="9" hidden="1"/>
    <cellStyle name="Followed Hyperlink" xfId="39275" builtinId="9" hidden="1"/>
    <cellStyle name="Followed Hyperlink" xfId="39285" builtinId="9" hidden="1"/>
    <cellStyle name="Followed Hyperlink" xfId="39293" builtinId="9" hidden="1"/>
    <cellStyle name="Followed Hyperlink" xfId="39301" builtinId="9" hidden="1"/>
    <cellStyle name="Followed Hyperlink" xfId="39315" builtinId="9" hidden="1"/>
    <cellStyle name="Followed Hyperlink" xfId="39321" builtinId="9" hidden="1"/>
    <cellStyle name="Followed Hyperlink" xfId="39324" builtinId="9" hidden="1"/>
    <cellStyle name="Followed Hyperlink" xfId="39328" builtinId="9" hidden="1"/>
    <cellStyle name="Followed Hyperlink" xfId="39332" builtinId="9" hidden="1"/>
    <cellStyle name="Followed Hyperlink" xfId="39336" builtinId="9" hidden="1"/>
    <cellStyle name="Followed Hyperlink" xfId="39340" builtinId="9" hidden="1"/>
    <cellStyle name="Followed Hyperlink" xfId="39344" builtinId="9" hidden="1"/>
    <cellStyle name="Followed Hyperlink" xfId="39352" builtinId="9" hidden="1"/>
    <cellStyle name="Followed Hyperlink" xfId="39360" builtinId="9" hidden="1"/>
    <cellStyle name="Followed Hyperlink" xfId="39404" builtinId="9" hidden="1"/>
    <cellStyle name="Followed Hyperlink" xfId="39388" builtinId="9" hidden="1"/>
    <cellStyle name="Followed Hyperlink" xfId="39372" builtinId="9" hidden="1"/>
    <cellStyle name="Followed Hyperlink" xfId="39370" builtinId="9" hidden="1"/>
    <cellStyle name="Followed Hyperlink" xfId="39377" builtinId="9" hidden="1"/>
    <cellStyle name="Followed Hyperlink" xfId="39385" builtinId="9" hidden="1"/>
    <cellStyle name="Followed Hyperlink" xfId="39393" builtinId="9" hidden="1"/>
    <cellStyle name="Followed Hyperlink" xfId="39401" builtinId="9" hidden="1"/>
    <cellStyle name="Followed Hyperlink" xfId="39411" builtinId="9" hidden="1"/>
    <cellStyle name="Followed Hyperlink" xfId="39419" builtinId="9" hidden="1"/>
    <cellStyle name="Followed Hyperlink" xfId="39427" builtinId="9" hidden="1"/>
    <cellStyle name="Followed Hyperlink" xfId="39441" builtinId="9" hidden="1"/>
    <cellStyle name="Followed Hyperlink" xfId="39447" builtinId="9" hidden="1"/>
    <cellStyle name="Followed Hyperlink" xfId="39450" builtinId="9" hidden="1"/>
    <cellStyle name="Followed Hyperlink" xfId="39454" builtinId="9" hidden="1"/>
    <cellStyle name="Followed Hyperlink" xfId="39458" builtinId="9" hidden="1"/>
    <cellStyle name="Followed Hyperlink" xfId="39462" builtinId="9" hidden="1"/>
    <cellStyle name="Followed Hyperlink" xfId="39466" builtinId="9" hidden="1"/>
    <cellStyle name="Followed Hyperlink" xfId="39470" builtinId="9" hidden="1"/>
    <cellStyle name="Followed Hyperlink" xfId="39478" builtinId="9" hidden="1"/>
    <cellStyle name="Followed Hyperlink" xfId="39486" builtinId="9" hidden="1"/>
    <cellStyle name="Followed Hyperlink" xfId="39530" builtinId="9" hidden="1"/>
    <cellStyle name="Followed Hyperlink" xfId="39514" builtinId="9" hidden="1"/>
    <cellStyle name="Followed Hyperlink" xfId="39498" builtinId="9" hidden="1"/>
    <cellStyle name="Followed Hyperlink" xfId="39496" builtinId="9" hidden="1"/>
    <cellStyle name="Followed Hyperlink" xfId="39503" builtinId="9" hidden="1"/>
    <cellStyle name="Followed Hyperlink" xfId="39511" builtinId="9" hidden="1"/>
    <cellStyle name="Followed Hyperlink" xfId="39519" builtinId="9" hidden="1"/>
    <cellStyle name="Followed Hyperlink" xfId="39527" builtinId="9" hidden="1"/>
    <cellStyle name="Followed Hyperlink" xfId="39537" builtinId="9" hidden="1"/>
    <cellStyle name="Followed Hyperlink" xfId="39545" builtinId="9" hidden="1"/>
    <cellStyle name="Followed Hyperlink" xfId="39553" builtinId="9" hidden="1"/>
    <cellStyle name="Followed Hyperlink" xfId="39567" builtinId="9" hidden="1"/>
    <cellStyle name="Followed Hyperlink" xfId="39573" builtinId="9" hidden="1"/>
    <cellStyle name="Followed Hyperlink" xfId="39576" builtinId="9" hidden="1"/>
    <cellStyle name="Followed Hyperlink" xfId="39580" builtinId="9" hidden="1"/>
    <cellStyle name="Followed Hyperlink" xfId="39584" builtinId="9" hidden="1"/>
    <cellStyle name="Followed Hyperlink" xfId="39588" builtinId="9" hidden="1"/>
    <cellStyle name="Followed Hyperlink" xfId="39592" builtinId="9" hidden="1"/>
    <cellStyle name="Followed Hyperlink" xfId="39596" builtinId="9" hidden="1"/>
    <cellStyle name="Followed Hyperlink" xfId="39604" builtinId="9" hidden="1"/>
    <cellStyle name="Followed Hyperlink" xfId="39612" builtinId="9" hidden="1"/>
    <cellStyle name="Followed Hyperlink" xfId="39656" builtinId="9" hidden="1"/>
    <cellStyle name="Followed Hyperlink" xfId="39640" builtinId="9" hidden="1"/>
    <cellStyle name="Followed Hyperlink" xfId="39624" builtinId="9" hidden="1"/>
    <cellStyle name="Followed Hyperlink" xfId="39622" builtinId="9" hidden="1"/>
    <cellStyle name="Followed Hyperlink" xfId="39629" builtinId="9" hidden="1"/>
    <cellStyle name="Followed Hyperlink" xfId="39637" builtinId="9" hidden="1"/>
    <cellStyle name="Followed Hyperlink" xfId="39645" builtinId="9" hidden="1"/>
    <cellStyle name="Followed Hyperlink" xfId="39653" builtinId="9" hidden="1"/>
    <cellStyle name="Followed Hyperlink" xfId="39663" builtinId="9" hidden="1"/>
    <cellStyle name="Followed Hyperlink" xfId="39671" builtinId="9" hidden="1"/>
    <cellStyle name="Followed Hyperlink" xfId="39679" builtinId="9" hidden="1"/>
    <cellStyle name="Followed Hyperlink" xfId="39693" builtinId="9" hidden="1"/>
    <cellStyle name="Followed Hyperlink" xfId="39699" builtinId="9" hidden="1"/>
    <cellStyle name="Followed Hyperlink" xfId="39702" builtinId="9" hidden="1"/>
    <cellStyle name="Followed Hyperlink" xfId="39706" builtinId="9" hidden="1"/>
    <cellStyle name="Followed Hyperlink" xfId="39710" builtinId="9" hidden="1"/>
    <cellStyle name="Followed Hyperlink" xfId="39714" builtinId="9" hidden="1"/>
    <cellStyle name="Followed Hyperlink" xfId="39718" builtinId="9" hidden="1"/>
    <cellStyle name="Followed Hyperlink" xfId="39722" builtinId="9" hidden="1"/>
    <cellStyle name="Followed Hyperlink" xfId="39730" builtinId="9" hidden="1"/>
    <cellStyle name="Followed Hyperlink" xfId="39738" builtinId="9" hidden="1"/>
    <cellStyle name="Followed Hyperlink" xfId="39782" builtinId="9" hidden="1"/>
    <cellStyle name="Followed Hyperlink" xfId="39766" builtinId="9" hidden="1"/>
    <cellStyle name="Followed Hyperlink" xfId="39750" builtinId="9" hidden="1"/>
    <cellStyle name="Followed Hyperlink" xfId="39748" builtinId="9" hidden="1"/>
    <cellStyle name="Followed Hyperlink" xfId="39755" builtinId="9" hidden="1"/>
    <cellStyle name="Followed Hyperlink" xfId="39763" builtinId="9" hidden="1"/>
    <cellStyle name="Followed Hyperlink" xfId="39771" builtinId="9" hidden="1"/>
    <cellStyle name="Followed Hyperlink" xfId="39779" builtinId="9" hidden="1"/>
    <cellStyle name="Followed Hyperlink" xfId="39789" builtinId="9" hidden="1"/>
    <cellStyle name="Followed Hyperlink" xfId="39797" builtinId="9" hidden="1"/>
    <cellStyle name="Followed Hyperlink" xfId="39805" builtinId="9" hidden="1"/>
    <cellStyle name="Followed Hyperlink" xfId="39819" builtinId="9" hidden="1"/>
    <cellStyle name="Followed Hyperlink" xfId="39825" builtinId="9" hidden="1"/>
    <cellStyle name="Followed Hyperlink" xfId="39828" builtinId="9" hidden="1"/>
    <cellStyle name="Followed Hyperlink" xfId="39832" builtinId="9" hidden="1"/>
    <cellStyle name="Followed Hyperlink" xfId="39836" builtinId="9" hidden="1"/>
    <cellStyle name="Followed Hyperlink" xfId="39840" builtinId="9" hidden="1"/>
    <cellStyle name="Followed Hyperlink" xfId="39844" builtinId="9" hidden="1"/>
    <cellStyle name="Followed Hyperlink" xfId="39848" builtinId="9" hidden="1"/>
    <cellStyle name="Followed Hyperlink" xfId="39856" builtinId="9" hidden="1"/>
    <cellStyle name="Followed Hyperlink" xfId="39864" builtinId="9" hidden="1"/>
    <cellStyle name="Followed Hyperlink" xfId="39908" builtinId="9" hidden="1"/>
    <cellStyle name="Followed Hyperlink" xfId="39892" builtinId="9" hidden="1"/>
    <cellStyle name="Followed Hyperlink" xfId="39876" builtinId="9" hidden="1"/>
    <cellStyle name="Followed Hyperlink" xfId="39874" builtinId="9" hidden="1"/>
    <cellStyle name="Followed Hyperlink" xfId="39881" builtinId="9" hidden="1"/>
    <cellStyle name="Followed Hyperlink" xfId="39889" builtinId="9" hidden="1"/>
    <cellStyle name="Followed Hyperlink" xfId="39897" builtinId="9" hidden="1"/>
    <cellStyle name="Followed Hyperlink" xfId="39905" builtinId="9" hidden="1"/>
    <cellStyle name="Followed Hyperlink" xfId="39915" builtinId="9" hidden="1"/>
    <cellStyle name="Followed Hyperlink" xfId="39923" builtinId="9" hidden="1"/>
    <cellStyle name="Followed Hyperlink" xfId="39931" builtinId="9" hidden="1"/>
    <cellStyle name="Followed Hyperlink" xfId="39945" builtinId="9" hidden="1"/>
    <cellStyle name="Followed Hyperlink" xfId="39951" builtinId="9" hidden="1"/>
    <cellStyle name="Followed Hyperlink" xfId="39954" builtinId="9" hidden="1"/>
    <cellStyle name="Followed Hyperlink" xfId="39958" builtinId="9" hidden="1"/>
    <cellStyle name="Followed Hyperlink" xfId="39962" builtinId="9" hidden="1"/>
    <cellStyle name="Followed Hyperlink" xfId="39966" builtinId="9" hidden="1"/>
    <cellStyle name="Followed Hyperlink" xfId="39970" builtinId="9" hidden="1"/>
    <cellStyle name="Followed Hyperlink" xfId="39974" builtinId="9" hidden="1"/>
    <cellStyle name="Followed Hyperlink" xfId="39982" builtinId="9" hidden="1"/>
    <cellStyle name="Followed Hyperlink" xfId="39990" builtinId="9" hidden="1"/>
    <cellStyle name="Followed Hyperlink" xfId="40034" builtinId="9" hidden="1"/>
    <cellStyle name="Followed Hyperlink" xfId="40018" builtinId="9" hidden="1"/>
    <cellStyle name="Followed Hyperlink" xfId="40002" builtinId="9" hidden="1"/>
    <cellStyle name="Followed Hyperlink" xfId="40000" builtinId="9" hidden="1"/>
    <cellStyle name="Followed Hyperlink" xfId="40007" builtinId="9" hidden="1"/>
    <cellStyle name="Followed Hyperlink" xfId="40015" builtinId="9" hidden="1"/>
    <cellStyle name="Followed Hyperlink" xfId="40023" builtinId="9" hidden="1"/>
    <cellStyle name="Followed Hyperlink" xfId="40031" builtinId="9" hidden="1"/>
    <cellStyle name="Followed Hyperlink" xfId="40041" builtinId="9" hidden="1"/>
    <cellStyle name="Followed Hyperlink" xfId="40049" builtinId="9" hidden="1"/>
    <cellStyle name="Followed Hyperlink" xfId="40057" builtinId="9" hidden="1"/>
    <cellStyle name="Followed Hyperlink" xfId="40071" builtinId="9" hidden="1"/>
    <cellStyle name="Followed Hyperlink" xfId="40077" builtinId="9" hidden="1"/>
    <cellStyle name="Followed Hyperlink" xfId="40080" builtinId="9" hidden="1"/>
    <cellStyle name="Followed Hyperlink" xfId="40084" builtinId="9" hidden="1"/>
    <cellStyle name="Followed Hyperlink" xfId="40088" builtinId="9" hidden="1"/>
    <cellStyle name="Followed Hyperlink" xfId="40092" builtinId="9" hidden="1"/>
    <cellStyle name="Followed Hyperlink" xfId="40096" builtinId="9" hidden="1"/>
    <cellStyle name="Followed Hyperlink" xfId="40100" builtinId="9" hidden="1"/>
    <cellStyle name="Followed Hyperlink" xfId="40108" builtinId="9" hidden="1"/>
    <cellStyle name="Followed Hyperlink" xfId="40116" builtinId="9" hidden="1"/>
    <cellStyle name="Followed Hyperlink" xfId="40160" builtinId="9" hidden="1"/>
    <cellStyle name="Followed Hyperlink" xfId="40144" builtinId="9" hidden="1"/>
    <cellStyle name="Followed Hyperlink" xfId="40128" builtinId="9" hidden="1"/>
    <cellStyle name="Followed Hyperlink" xfId="40126" builtinId="9" hidden="1"/>
    <cellStyle name="Followed Hyperlink" xfId="40133" builtinId="9" hidden="1"/>
    <cellStyle name="Followed Hyperlink" xfId="40141" builtinId="9" hidden="1"/>
    <cellStyle name="Followed Hyperlink" xfId="40149" builtinId="9" hidden="1"/>
    <cellStyle name="Followed Hyperlink" xfId="40157" builtinId="9" hidden="1"/>
    <cellStyle name="Followed Hyperlink" xfId="40167" builtinId="9" hidden="1"/>
    <cellStyle name="Followed Hyperlink" xfId="40175" builtinId="9" hidden="1"/>
    <cellStyle name="Followed Hyperlink" xfId="40183" builtinId="9" hidden="1"/>
    <cellStyle name="Followed Hyperlink" xfId="40197" builtinId="9" hidden="1"/>
    <cellStyle name="Followed Hyperlink" xfId="40203" builtinId="9" hidden="1"/>
    <cellStyle name="Followed Hyperlink" xfId="40206" builtinId="9" hidden="1"/>
    <cellStyle name="Followed Hyperlink" xfId="40210" builtinId="9" hidden="1"/>
    <cellStyle name="Followed Hyperlink" xfId="40214" builtinId="9" hidden="1"/>
    <cellStyle name="Followed Hyperlink" xfId="40218" builtinId="9" hidden="1"/>
    <cellStyle name="Followed Hyperlink" xfId="40222" builtinId="9" hidden="1"/>
    <cellStyle name="Followed Hyperlink" xfId="40226" builtinId="9" hidden="1"/>
    <cellStyle name="Followed Hyperlink" xfId="40234" builtinId="9" hidden="1"/>
    <cellStyle name="Followed Hyperlink" xfId="40242" builtinId="9" hidden="1"/>
    <cellStyle name="Followed Hyperlink" xfId="40286" builtinId="9" hidden="1"/>
    <cellStyle name="Followed Hyperlink" xfId="40270" builtinId="9" hidden="1"/>
    <cellStyle name="Followed Hyperlink" xfId="40254" builtinId="9" hidden="1"/>
    <cellStyle name="Followed Hyperlink" xfId="40252" builtinId="9" hidden="1"/>
    <cellStyle name="Followed Hyperlink" xfId="40259" builtinId="9" hidden="1"/>
    <cellStyle name="Followed Hyperlink" xfId="40267" builtinId="9" hidden="1"/>
    <cellStyle name="Followed Hyperlink" xfId="40275" builtinId="9" hidden="1"/>
    <cellStyle name="Followed Hyperlink" xfId="40283" builtinId="9" hidden="1"/>
    <cellStyle name="Followed Hyperlink" xfId="40293" builtinId="9" hidden="1"/>
    <cellStyle name="Followed Hyperlink" xfId="40301" builtinId="9" hidden="1"/>
    <cellStyle name="Followed Hyperlink" xfId="40309" builtinId="9" hidden="1"/>
    <cellStyle name="Followed Hyperlink" xfId="40323" builtinId="9" hidden="1"/>
    <cellStyle name="Followed Hyperlink" xfId="40329" builtinId="9" hidden="1"/>
    <cellStyle name="Followed Hyperlink" xfId="40332" builtinId="9" hidden="1"/>
    <cellStyle name="Followed Hyperlink" xfId="40336" builtinId="9" hidden="1"/>
    <cellStyle name="Followed Hyperlink" xfId="40340" builtinId="9" hidden="1"/>
    <cellStyle name="Followed Hyperlink" xfId="40344" builtinId="9" hidden="1"/>
    <cellStyle name="Followed Hyperlink" xfId="40348" builtinId="9" hidden="1"/>
    <cellStyle name="Followed Hyperlink" xfId="40352" builtinId="9" hidden="1"/>
    <cellStyle name="Followed Hyperlink" xfId="40360" builtinId="9" hidden="1"/>
    <cellStyle name="Followed Hyperlink" xfId="40368" builtinId="9" hidden="1"/>
    <cellStyle name="Followed Hyperlink" xfId="40412" builtinId="9" hidden="1"/>
    <cellStyle name="Followed Hyperlink" xfId="40396" builtinId="9" hidden="1"/>
    <cellStyle name="Followed Hyperlink" xfId="40380" builtinId="9" hidden="1"/>
    <cellStyle name="Followed Hyperlink" xfId="40378" builtinId="9" hidden="1"/>
    <cellStyle name="Followed Hyperlink" xfId="40385" builtinId="9" hidden="1"/>
    <cellStyle name="Followed Hyperlink" xfId="40393" builtinId="9" hidden="1"/>
    <cellStyle name="Followed Hyperlink" xfId="40401" builtinId="9" hidden="1"/>
    <cellStyle name="Followed Hyperlink" xfId="40409" builtinId="9" hidden="1"/>
    <cellStyle name="Followed Hyperlink" xfId="40419" builtinId="9" hidden="1"/>
    <cellStyle name="Followed Hyperlink" xfId="40427" builtinId="9" hidden="1"/>
    <cellStyle name="Followed Hyperlink" xfId="40435" builtinId="9" hidden="1"/>
    <cellStyle name="Followed Hyperlink" xfId="40449" builtinId="9" hidden="1"/>
    <cellStyle name="Followed Hyperlink" xfId="40455" builtinId="9" hidden="1"/>
    <cellStyle name="Followed Hyperlink" xfId="40458" builtinId="9" hidden="1"/>
    <cellStyle name="Followed Hyperlink" xfId="40462" builtinId="9" hidden="1"/>
    <cellStyle name="Followed Hyperlink" xfId="40466" builtinId="9" hidden="1"/>
    <cellStyle name="Followed Hyperlink" xfId="40470" builtinId="9" hidden="1"/>
    <cellStyle name="Followed Hyperlink" xfId="40474" builtinId="9" hidden="1"/>
    <cellStyle name="Followed Hyperlink" xfId="40478" builtinId="9" hidden="1"/>
    <cellStyle name="Followed Hyperlink" xfId="40486" builtinId="9" hidden="1"/>
    <cellStyle name="Followed Hyperlink" xfId="40494" builtinId="9" hidden="1"/>
    <cellStyle name="Followed Hyperlink" xfId="40538" builtinId="9" hidden="1"/>
    <cellStyle name="Followed Hyperlink" xfId="40522" builtinId="9" hidden="1"/>
    <cellStyle name="Followed Hyperlink" xfId="40506" builtinId="9" hidden="1"/>
    <cellStyle name="Followed Hyperlink" xfId="40504" builtinId="9" hidden="1"/>
    <cellStyle name="Followed Hyperlink" xfId="40511" builtinId="9" hidden="1"/>
    <cellStyle name="Followed Hyperlink" xfId="40519" builtinId="9" hidden="1"/>
    <cellStyle name="Followed Hyperlink" xfId="40527" builtinId="9" hidden="1"/>
    <cellStyle name="Followed Hyperlink" xfId="40535" builtinId="9" hidden="1"/>
    <cellStyle name="Followed Hyperlink" xfId="40545" builtinId="9" hidden="1"/>
    <cellStyle name="Followed Hyperlink" xfId="40553" builtinId="9" hidden="1"/>
    <cellStyle name="Followed Hyperlink" xfId="40561" builtinId="9" hidden="1"/>
    <cellStyle name="Followed Hyperlink" xfId="40575" builtinId="9" hidden="1"/>
    <cellStyle name="Followed Hyperlink" xfId="40581" builtinId="9" hidden="1"/>
    <cellStyle name="Followed Hyperlink" xfId="40584" builtinId="9" hidden="1"/>
    <cellStyle name="Followed Hyperlink" xfId="40588" builtinId="9" hidden="1"/>
    <cellStyle name="Followed Hyperlink" xfId="40592" builtinId="9" hidden="1"/>
    <cellStyle name="Followed Hyperlink" xfId="40596" builtinId="9" hidden="1"/>
    <cellStyle name="Followed Hyperlink" xfId="40600" builtinId="9" hidden="1"/>
    <cellStyle name="Followed Hyperlink" xfId="40604" builtinId="9" hidden="1"/>
    <cellStyle name="Followed Hyperlink" xfId="40612" builtinId="9" hidden="1"/>
    <cellStyle name="Followed Hyperlink" xfId="40620" builtinId="9" hidden="1"/>
    <cellStyle name="Followed Hyperlink" xfId="40664" builtinId="9" hidden="1"/>
    <cellStyle name="Followed Hyperlink" xfId="40648" builtinId="9" hidden="1"/>
    <cellStyle name="Followed Hyperlink" xfId="40632" builtinId="9" hidden="1"/>
    <cellStyle name="Followed Hyperlink" xfId="40630" builtinId="9" hidden="1"/>
    <cellStyle name="Followed Hyperlink" xfId="40637" builtinId="9" hidden="1"/>
    <cellStyle name="Followed Hyperlink" xfId="40645" builtinId="9" hidden="1"/>
    <cellStyle name="Followed Hyperlink" xfId="40653" builtinId="9" hidden="1"/>
    <cellStyle name="Followed Hyperlink" xfId="40661" builtinId="9" hidden="1"/>
    <cellStyle name="Followed Hyperlink" xfId="40671" builtinId="9" hidden="1"/>
    <cellStyle name="Followed Hyperlink" xfId="40679" builtinId="9" hidden="1"/>
    <cellStyle name="Followed Hyperlink" xfId="40687" builtinId="9" hidden="1"/>
    <cellStyle name="Followed Hyperlink" xfId="40701" builtinId="9" hidden="1"/>
    <cellStyle name="Followed Hyperlink" xfId="40707" builtinId="9" hidden="1"/>
    <cellStyle name="Followed Hyperlink" xfId="40710" builtinId="9" hidden="1"/>
    <cellStyle name="Followed Hyperlink" xfId="40714" builtinId="9" hidden="1"/>
    <cellStyle name="Followed Hyperlink" xfId="40718" builtinId="9" hidden="1"/>
    <cellStyle name="Followed Hyperlink" xfId="40722" builtinId="9" hidden="1"/>
    <cellStyle name="Followed Hyperlink" xfId="40726" builtinId="9" hidden="1"/>
    <cellStyle name="Followed Hyperlink" xfId="40730" builtinId="9" hidden="1"/>
    <cellStyle name="Followed Hyperlink" xfId="40738" builtinId="9" hidden="1"/>
    <cellStyle name="Followed Hyperlink" xfId="40746" builtinId="9" hidden="1"/>
    <cellStyle name="Followed Hyperlink" xfId="40790" builtinId="9" hidden="1"/>
    <cellStyle name="Followed Hyperlink" xfId="40774" builtinId="9" hidden="1"/>
    <cellStyle name="Followed Hyperlink" xfId="40758" builtinId="9" hidden="1"/>
    <cellStyle name="Followed Hyperlink" xfId="40756" builtinId="9" hidden="1"/>
    <cellStyle name="Followed Hyperlink" xfId="40763" builtinId="9" hidden="1"/>
    <cellStyle name="Followed Hyperlink" xfId="40771" builtinId="9" hidden="1"/>
    <cellStyle name="Followed Hyperlink" xfId="40779" builtinId="9" hidden="1"/>
    <cellStyle name="Followed Hyperlink" xfId="40787" builtinId="9" hidden="1"/>
    <cellStyle name="Followed Hyperlink" xfId="40797" builtinId="9" hidden="1"/>
    <cellStyle name="Followed Hyperlink" xfId="40805" builtinId="9" hidden="1"/>
    <cellStyle name="Followed Hyperlink" xfId="40813" builtinId="9" hidden="1"/>
    <cellStyle name="Followed Hyperlink" xfId="40827" builtinId="9" hidden="1"/>
    <cellStyle name="Followed Hyperlink" xfId="40833" builtinId="9" hidden="1"/>
    <cellStyle name="Followed Hyperlink" xfId="40836" builtinId="9" hidden="1"/>
    <cellStyle name="Followed Hyperlink" xfId="40840" builtinId="9" hidden="1"/>
    <cellStyle name="Followed Hyperlink" xfId="40844" builtinId="9" hidden="1"/>
    <cellStyle name="Followed Hyperlink" xfId="40848" builtinId="9" hidden="1"/>
    <cellStyle name="Followed Hyperlink" xfId="40852" builtinId="9" hidden="1"/>
    <cellStyle name="Followed Hyperlink" xfId="40856" builtinId="9" hidden="1"/>
    <cellStyle name="Followed Hyperlink" xfId="40864" builtinId="9" hidden="1"/>
    <cellStyle name="Followed Hyperlink" xfId="40872" builtinId="9" hidden="1"/>
    <cellStyle name="Followed Hyperlink" xfId="40916" builtinId="9" hidden="1"/>
    <cellStyle name="Followed Hyperlink" xfId="40900" builtinId="9" hidden="1"/>
    <cellStyle name="Followed Hyperlink" xfId="40884" builtinId="9" hidden="1"/>
    <cellStyle name="Followed Hyperlink" xfId="40882" builtinId="9" hidden="1"/>
    <cellStyle name="Followed Hyperlink" xfId="40889" builtinId="9" hidden="1"/>
    <cellStyle name="Followed Hyperlink" xfId="40897" builtinId="9" hidden="1"/>
    <cellStyle name="Followed Hyperlink" xfId="40905" builtinId="9" hidden="1"/>
    <cellStyle name="Followed Hyperlink" xfId="40913" builtinId="9" hidden="1"/>
    <cellStyle name="Followed Hyperlink" xfId="40923" builtinId="9" hidden="1"/>
    <cellStyle name="Followed Hyperlink" xfId="40931" builtinId="9" hidden="1"/>
    <cellStyle name="Followed Hyperlink" xfId="40939" builtinId="9" hidden="1"/>
    <cellStyle name="Followed Hyperlink" xfId="40953" builtinId="9" hidden="1"/>
    <cellStyle name="Followed Hyperlink" xfId="40959" builtinId="9" hidden="1"/>
    <cellStyle name="Followed Hyperlink" xfId="40962" builtinId="9" hidden="1"/>
    <cellStyle name="Followed Hyperlink" xfId="40966" builtinId="9" hidden="1"/>
    <cellStyle name="Followed Hyperlink" xfId="40970" builtinId="9" hidden="1"/>
    <cellStyle name="Followed Hyperlink" xfId="40974" builtinId="9" hidden="1"/>
    <cellStyle name="Followed Hyperlink" xfId="40978" builtinId="9" hidden="1"/>
    <cellStyle name="Followed Hyperlink" xfId="40982" builtinId="9" hidden="1"/>
    <cellStyle name="Followed Hyperlink" xfId="40990" builtinId="9" hidden="1"/>
    <cellStyle name="Followed Hyperlink" xfId="40998" builtinId="9" hidden="1"/>
    <cellStyle name="Followed Hyperlink" xfId="41042" builtinId="9" hidden="1"/>
    <cellStyle name="Followed Hyperlink" xfId="41026" builtinId="9" hidden="1"/>
    <cellStyle name="Followed Hyperlink" xfId="41010" builtinId="9" hidden="1"/>
    <cellStyle name="Followed Hyperlink" xfId="41008" builtinId="9" hidden="1"/>
    <cellStyle name="Followed Hyperlink" xfId="41015" builtinId="9" hidden="1"/>
    <cellStyle name="Followed Hyperlink" xfId="41023" builtinId="9" hidden="1"/>
    <cellStyle name="Followed Hyperlink" xfId="41031" builtinId="9" hidden="1"/>
    <cellStyle name="Followed Hyperlink" xfId="41039" builtinId="9" hidden="1"/>
    <cellStyle name="Followed Hyperlink" xfId="41049" builtinId="9" hidden="1"/>
    <cellStyle name="Followed Hyperlink" xfId="41057" builtinId="9" hidden="1"/>
    <cellStyle name="Followed Hyperlink" xfId="41065" builtinId="9" hidden="1"/>
    <cellStyle name="Followed Hyperlink" xfId="41079" builtinId="9" hidden="1"/>
    <cellStyle name="Followed Hyperlink" xfId="41085" builtinId="9" hidden="1"/>
    <cellStyle name="Followed Hyperlink" xfId="41088" builtinId="9" hidden="1"/>
    <cellStyle name="Followed Hyperlink" xfId="41092" builtinId="9" hidden="1"/>
    <cellStyle name="Followed Hyperlink" xfId="41096" builtinId="9" hidden="1"/>
    <cellStyle name="Followed Hyperlink" xfId="41100" builtinId="9" hidden="1"/>
    <cellStyle name="Followed Hyperlink" xfId="41104" builtinId="9" hidden="1"/>
    <cellStyle name="Followed Hyperlink" xfId="41108" builtinId="9" hidden="1"/>
    <cellStyle name="Followed Hyperlink" xfId="41116" builtinId="9" hidden="1"/>
    <cellStyle name="Followed Hyperlink" xfId="41124" builtinId="9" hidden="1"/>
    <cellStyle name="Followed Hyperlink" xfId="41168" builtinId="9" hidden="1"/>
    <cellStyle name="Followed Hyperlink" xfId="41152" builtinId="9" hidden="1"/>
    <cellStyle name="Followed Hyperlink" xfId="41136" builtinId="9" hidden="1"/>
    <cellStyle name="Followed Hyperlink" xfId="41134" builtinId="9" hidden="1"/>
    <cellStyle name="Followed Hyperlink" xfId="41141" builtinId="9" hidden="1"/>
    <cellStyle name="Followed Hyperlink" xfId="41149" builtinId="9" hidden="1"/>
    <cellStyle name="Followed Hyperlink" xfId="41157" builtinId="9" hidden="1"/>
    <cellStyle name="Followed Hyperlink" xfId="41165" builtinId="9" hidden="1"/>
    <cellStyle name="Followed Hyperlink" xfId="41175" builtinId="9" hidden="1"/>
    <cellStyle name="Followed Hyperlink" xfId="41183" builtinId="9" hidden="1"/>
    <cellStyle name="Followed Hyperlink" xfId="41191" builtinId="9" hidden="1"/>
    <cellStyle name="Followed Hyperlink" xfId="41205" builtinId="9" hidden="1"/>
    <cellStyle name="Followed Hyperlink" xfId="41211" builtinId="9" hidden="1"/>
    <cellStyle name="Followed Hyperlink" xfId="41214" builtinId="9" hidden="1"/>
    <cellStyle name="Followed Hyperlink" xfId="41218" builtinId="9" hidden="1"/>
    <cellStyle name="Followed Hyperlink" xfId="41222" builtinId="9" hidden="1"/>
    <cellStyle name="Followed Hyperlink" xfId="41226" builtinId="9" hidden="1"/>
    <cellStyle name="Followed Hyperlink" xfId="41230" builtinId="9" hidden="1"/>
    <cellStyle name="Followed Hyperlink" xfId="41234" builtinId="9" hidden="1"/>
    <cellStyle name="Followed Hyperlink" xfId="41242" builtinId="9" hidden="1"/>
    <cellStyle name="Followed Hyperlink" xfId="41250" builtinId="9" hidden="1"/>
    <cellStyle name="Followed Hyperlink" xfId="41294" builtinId="9" hidden="1"/>
    <cellStyle name="Followed Hyperlink" xfId="41278" builtinId="9" hidden="1"/>
    <cellStyle name="Followed Hyperlink" xfId="41262" builtinId="9" hidden="1"/>
    <cellStyle name="Followed Hyperlink" xfId="41260" builtinId="9" hidden="1"/>
    <cellStyle name="Followed Hyperlink" xfId="41267" builtinId="9" hidden="1"/>
    <cellStyle name="Followed Hyperlink" xfId="41275" builtinId="9" hidden="1"/>
    <cellStyle name="Followed Hyperlink" xfId="41283" builtinId="9" hidden="1"/>
    <cellStyle name="Followed Hyperlink" xfId="41291" builtinId="9" hidden="1"/>
    <cellStyle name="Followed Hyperlink" xfId="41301" builtinId="9" hidden="1"/>
    <cellStyle name="Followed Hyperlink" xfId="41309" builtinId="9" hidden="1"/>
    <cellStyle name="Followed Hyperlink" xfId="41317" builtinId="9" hidden="1"/>
    <cellStyle name="Followed Hyperlink" xfId="41331" builtinId="9" hidden="1"/>
    <cellStyle name="Followed Hyperlink" xfId="41337" builtinId="9" hidden="1"/>
    <cellStyle name="Followed Hyperlink" xfId="41340" builtinId="9" hidden="1"/>
    <cellStyle name="Followed Hyperlink" xfId="41344" builtinId="9" hidden="1"/>
    <cellStyle name="Followed Hyperlink" xfId="41348" builtinId="9" hidden="1"/>
    <cellStyle name="Followed Hyperlink" xfId="41352" builtinId="9" hidden="1"/>
    <cellStyle name="Followed Hyperlink" xfId="41356" builtinId="9" hidden="1"/>
    <cellStyle name="Followed Hyperlink" xfId="41360" builtinId="9" hidden="1"/>
    <cellStyle name="Followed Hyperlink" xfId="41368" builtinId="9" hidden="1"/>
    <cellStyle name="Followed Hyperlink" xfId="41376" builtinId="9" hidden="1"/>
    <cellStyle name="Followed Hyperlink" xfId="41420" builtinId="9" hidden="1"/>
    <cellStyle name="Followed Hyperlink" xfId="41404" builtinId="9" hidden="1"/>
    <cellStyle name="Followed Hyperlink" xfId="41388" builtinId="9" hidden="1"/>
    <cellStyle name="Followed Hyperlink" xfId="41386" builtinId="9" hidden="1"/>
    <cellStyle name="Followed Hyperlink" xfId="41393" builtinId="9" hidden="1"/>
    <cellStyle name="Followed Hyperlink" xfId="41401" builtinId="9" hidden="1"/>
    <cellStyle name="Followed Hyperlink" xfId="41409" builtinId="9" hidden="1"/>
    <cellStyle name="Followed Hyperlink" xfId="41417" builtinId="9" hidden="1"/>
    <cellStyle name="Followed Hyperlink" xfId="41427" builtinId="9" hidden="1"/>
    <cellStyle name="Followed Hyperlink" xfId="41435" builtinId="9" hidden="1"/>
    <cellStyle name="Followed Hyperlink" xfId="41443" builtinId="9" hidden="1"/>
    <cellStyle name="Followed Hyperlink" xfId="41457" builtinId="9" hidden="1"/>
    <cellStyle name="Followed Hyperlink" xfId="41463" builtinId="9" hidden="1"/>
    <cellStyle name="Followed Hyperlink" xfId="41466" builtinId="9" hidden="1"/>
    <cellStyle name="Followed Hyperlink" xfId="41470" builtinId="9" hidden="1"/>
    <cellStyle name="Followed Hyperlink" xfId="41474" builtinId="9" hidden="1"/>
    <cellStyle name="Followed Hyperlink" xfId="41478" builtinId="9" hidden="1"/>
    <cellStyle name="Followed Hyperlink" xfId="41482" builtinId="9" hidden="1"/>
    <cellStyle name="Followed Hyperlink" xfId="41486" builtinId="9" hidden="1"/>
    <cellStyle name="Followed Hyperlink" xfId="41494" builtinId="9" hidden="1"/>
    <cellStyle name="Followed Hyperlink" xfId="41502" builtinId="9" hidden="1"/>
    <cellStyle name="Followed Hyperlink" xfId="41546" builtinId="9" hidden="1"/>
    <cellStyle name="Followed Hyperlink" xfId="41530" builtinId="9" hidden="1"/>
    <cellStyle name="Followed Hyperlink" xfId="41514" builtinId="9" hidden="1"/>
    <cellStyle name="Followed Hyperlink" xfId="41512" builtinId="9" hidden="1"/>
    <cellStyle name="Followed Hyperlink" xfId="41519" builtinId="9" hidden="1"/>
    <cellStyle name="Followed Hyperlink" xfId="41527" builtinId="9" hidden="1"/>
    <cellStyle name="Followed Hyperlink" xfId="41535" builtinId="9" hidden="1"/>
    <cellStyle name="Followed Hyperlink" xfId="41543" builtinId="9" hidden="1"/>
    <cellStyle name="Followed Hyperlink" xfId="41553" builtinId="9" hidden="1"/>
    <cellStyle name="Followed Hyperlink" xfId="41561" builtinId="9" hidden="1"/>
    <cellStyle name="Followed Hyperlink" xfId="41569" builtinId="9" hidden="1"/>
    <cellStyle name="Followed Hyperlink" xfId="41583" builtinId="9" hidden="1"/>
    <cellStyle name="Followed Hyperlink" xfId="41589" builtinId="9" hidden="1"/>
    <cellStyle name="Followed Hyperlink" xfId="41592" builtinId="9" hidden="1"/>
    <cellStyle name="Followed Hyperlink" xfId="41596" builtinId="9" hidden="1"/>
    <cellStyle name="Followed Hyperlink" xfId="41600" builtinId="9" hidden="1"/>
    <cellStyle name="Followed Hyperlink" xfId="41604" builtinId="9" hidden="1"/>
    <cellStyle name="Followed Hyperlink" xfId="41608" builtinId="9" hidden="1"/>
    <cellStyle name="Followed Hyperlink" xfId="41612" builtinId="9" hidden="1"/>
    <cellStyle name="Followed Hyperlink" xfId="41620" builtinId="9" hidden="1"/>
    <cellStyle name="Followed Hyperlink" xfId="41628" builtinId="9" hidden="1"/>
    <cellStyle name="Followed Hyperlink" xfId="41672" builtinId="9" hidden="1"/>
    <cellStyle name="Followed Hyperlink" xfId="41656" builtinId="9" hidden="1"/>
    <cellStyle name="Followed Hyperlink" xfId="41640" builtinId="9" hidden="1"/>
    <cellStyle name="Followed Hyperlink" xfId="41638" builtinId="9" hidden="1"/>
    <cellStyle name="Followed Hyperlink" xfId="41645" builtinId="9" hidden="1"/>
    <cellStyle name="Followed Hyperlink" xfId="41653" builtinId="9" hidden="1"/>
    <cellStyle name="Followed Hyperlink" xfId="41661" builtinId="9" hidden="1"/>
    <cellStyle name="Followed Hyperlink" xfId="41669" builtinId="9" hidden="1"/>
    <cellStyle name="Followed Hyperlink" xfId="41679" builtinId="9" hidden="1"/>
    <cellStyle name="Followed Hyperlink" xfId="41687" builtinId="9" hidden="1"/>
    <cellStyle name="Followed Hyperlink" xfId="41695" builtinId="9" hidden="1"/>
    <cellStyle name="Followed Hyperlink" xfId="41709" builtinId="9" hidden="1"/>
    <cellStyle name="Followed Hyperlink" xfId="41715" builtinId="9" hidden="1"/>
    <cellStyle name="Followed Hyperlink" xfId="41718" builtinId="9" hidden="1"/>
    <cellStyle name="Followed Hyperlink" xfId="41722" builtinId="9" hidden="1"/>
    <cellStyle name="Followed Hyperlink" xfId="41726" builtinId="9" hidden="1"/>
    <cellStyle name="Followed Hyperlink" xfId="41730" builtinId="9" hidden="1"/>
    <cellStyle name="Followed Hyperlink" xfId="41734" builtinId="9" hidden="1"/>
    <cellStyle name="Followed Hyperlink" xfId="41738" builtinId="9" hidden="1"/>
    <cellStyle name="Followed Hyperlink" xfId="41746" builtinId="9" hidden="1"/>
    <cellStyle name="Followed Hyperlink" xfId="41754" builtinId="9" hidden="1"/>
    <cellStyle name="Followed Hyperlink" xfId="41798" builtinId="9" hidden="1"/>
    <cellStyle name="Followed Hyperlink" xfId="41782" builtinId="9" hidden="1"/>
    <cellStyle name="Followed Hyperlink" xfId="41766" builtinId="9" hidden="1"/>
    <cellStyle name="Followed Hyperlink" xfId="41764" builtinId="9" hidden="1"/>
    <cellStyle name="Followed Hyperlink" xfId="41771" builtinId="9" hidden="1"/>
    <cellStyle name="Followed Hyperlink" xfId="41779" builtinId="9" hidden="1"/>
    <cellStyle name="Followed Hyperlink" xfId="41787" builtinId="9" hidden="1"/>
    <cellStyle name="Followed Hyperlink" xfId="41795" builtinId="9" hidden="1"/>
    <cellStyle name="Followed Hyperlink" xfId="41805" builtinId="9" hidden="1"/>
    <cellStyle name="Followed Hyperlink" xfId="41813" builtinId="9" hidden="1"/>
    <cellStyle name="Followed Hyperlink" xfId="41821" builtinId="9" hidden="1"/>
    <cellStyle name="Followed Hyperlink" xfId="41835" builtinId="9" hidden="1"/>
    <cellStyle name="Followed Hyperlink" xfId="41841" builtinId="9" hidden="1"/>
    <cellStyle name="Followed Hyperlink" xfId="41844" builtinId="9" hidden="1"/>
    <cellStyle name="Followed Hyperlink" xfId="41848" builtinId="9" hidden="1"/>
    <cellStyle name="Followed Hyperlink" xfId="41852" builtinId="9" hidden="1"/>
    <cellStyle name="Followed Hyperlink" xfId="41856" builtinId="9" hidden="1"/>
    <cellStyle name="Followed Hyperlink" xfId="41860" builtinId="9" hidden="1"/>
    <cellStyle name="Followed Hyperlink" xfId="41864" builtinId="9" hidden="1"/>
    <cellStyle name="Followed Hyperlink" xfId="41872" builtinId="9" hidden="1"/>
    <cellStyle name="Followed Hyperlink" xfId="41880" builtinId="9" hidden="1"/>
    <cellStyle name="Followed Hyperlink" xfId="41924" builtinId="9" hidden="1"/>
    <cellStyle name="Followed Hyperlink" xfId="41908" builtinId="9" hidden="1"/>
    <cellStyle name="Followed Hyperlink" xfId="41892" builtinId="9" hidden="1"/>
    <cellStyle name="Followed Hyperlink" xfId="41890" builtinId="9" hidden="1"/>
    <cellStyle name="Followed Hyperlink" xfId="41897" builtinId="9" hidden="1"/>
    <cellStyle name="Followed Hyperlink" xfId="41905" builtinId="9" hidden="1"/>
    <cellStyle name="Followed Hyperlink" xfId="41913" builtinId="9" hidden="1"/>
    <cellStyle name="Followed Hyperlink" xfId="41921" builtinId="9" hidden="1"/>
    <cellStyle name="Followed Hyperlink" xfId="41931" builtinId="9" hidden="1"/>
    <cellStyle name="Followed Hyperlink" xfId="41939" builtinId="9" hidden="1"/>
    <cellStyle name="Followed Hyperlink" xfId="41947" builtinId="9" hidden="1"/>
    <cellStyle name="Followed Hyperlink" xfId="41961" builtinId="9" hidden="1"/>
    <cellStyle name="Followed Hyperlink" xfId="41967" builtinId="9" hidden="1"/>
    <cellStyle name="Followed Hyperlink" xfId="41970" builtinId="9" hidden="1"/>
    <cellStyle name="Followed Hyperlink" xfId="41974" builtinId="9" hidden="1"/>
    <cellStyle name="Followed Hyperlink" xfId="41978" builtinId="9" hidden="1"/>
    <cellStyle name="Followed Hyperlink" xfId="41982" builtinId="9" hidden="1"/>
    <cellStyle name="Followed Hyperlink" xfId="41986" builtinId="9" hidden="1"/>
    <cellStyle name="Followed Hyperlink" xfId="41990" builtinId="9" hidden="1"/>
    <cellStyle name="Followed Hyperlink" xfId="41998" builtinId="9" hidden="1"/>
    <cellStyle name="Followed Hyperlink" xfId="42006" builtinId="9" hidden="1"/>
    <cellStyle name="Followed Hyperlink" xfId="42050" builtinId="9" hidden="1"/>
    <cellStyle name="Followed Hyperlink" xfId="42034" builtinId="9" hidden="1"/>
    <cellStyle name="Followed Hyperlink" xfId="42018" builtinId="9" hidden="1"/>
    <cellStyle name="Followed Hyperlink" xfId="42016" builtinId="9" hidden="1"/>
    <cellStyle name="Followed Hyperlink" xfId="42023" builtinId="9" hidden="1"/>
    <cellStyle name="Followed Hyperlink" xfId="42031" builtinId="9" hidden="1"/>
    <cellStyle name="Followed Hyperlink" xfId="42039" builtinId="9" hidden="1"/>
    <cellStyle name="Followed Hyperlink" xfId="42047" builtinId="9" hidden="1"/>
    <cellStyle name="Followed Hyperlink" xfId="42057" builtinId="9" hidden="1"/>
    <cellStyle name="Followed Hyperlink" xfId="42065" builtinId="9" hidden="1"/>
    <cellStyle name="Followed Hyperlink" xfId="42073" builtinId="9" hidden="1"/>
    <cellStyle name="Followed Hyperlink" xfId="42087" builtinId="9" hidden="1"/>
    <cellStyle name="Followed Hyperlink" xfId="42093" builtinId="9" hidden="1"/>
    <cellStyle name="Followed Hyperlink" xfId="42096" builtinId="9" hidden="1"/>
    <cellStyle name="Followed Hyperlink" xfId="42100" builtinId="9" hidden="1"/>
    <cellStyle name="Followed Hyperlink" xfId="42104" builtinId="9" hidden="1"/>
    <cellStyle name="Followed Hyperlink" xfId="42108" builtinId="9" hidden="1"/>
    <cellStyle name="Followed Hyperlink" xfId="42112" builtinId="9" hidden="1"/>
    <cellStyle name="Followed Hyperlink" xfId="42116" builtinId="9" hidden="1"/>
    <cellStyle name="Followed Hyperlink" xfId="42124" builtinId="9" hidden="1"/>
    <cellStyle name="Followed Hyperlink" xfId="42132" builtinId="9" hidden="1"/>
    <cellStyle name="Followed Hyperlink" xfId="42176" builtinId="9" hidden="1"/>
    <cellStyle name="Followed Hyperlink" xfId="42160" builtinId="9" hidden="1"/>
    <cellStyle name="Followed Hyperlink" xfId="42144" builtinId="9" hidden="1"/>
    <cellStyle name="Followed Hyperlink" xfId="42142" builtinId="9" hidden="1"/>
    <cellStyle name="Followed Hyperlink" xfId="42149" builtinId="9" hidden="1"/>
    <cellStyle name="Followed Hyperlink" xfId="42157" builtinId="9" hidden="1"/>
    <cellStyle name="Followed Hyperlink" xfId="42165" builtinId="9" hidden="1"/>
    <cellStyle name="Followed Hyperlink" xfId="42173" builtinId="9" hidden="1"/>
    <cellStyle name="Followed Hyperlink" xfId="42183" builtinId="9" hidden="1"/>
    <cellStyle name="Followed Hyperlink" xfId="42191" builtinId="9" hidden="1"/>
    <cellStyle name="Followed Hyperlink" xfId="42199" builtinId="9" hidden="1"/>
    <cellStyle name="Followed Hyperlink" xfId="42213" builtinId="9" hidden="1"/>
    <cellStyle name="Followed Hyperlink" xfId="42219" builtinId="9" hidden="1"/>
    <cellStyle name="Followed Hyperlink" xfId="42222" builtinId="9" hidden="1"/>
    <cellStyle name="Followed Hyperlink" xfId="42226" builtinId="9" hidden="1"/>
    <cellStyle name="Followed Hyperlink" xfId="42230" builtinId="9" hidden="1"/>
    <cellStyle name="Followed Hyperlink" xfId="42234" builtinId="9" hidden="1"/>
    <cellStyle name="Followed Hyperlink" xfId="42238" builtinId="9" hidden="1"/>
    <cellStyle name="Followed Hyperlink" xfId="42242" builtinId="9" hidden="1"/>
    <cellStyle name="Followed Hyperlink" xfId="42250" builtinId="9" hidden="1"/>
    <cellStyle name="Followed Hyperlink" xfId="42258" builtinId="9" hidden="1"/>
    <cellStyle name="Followed Hyperlink" xfId="42302" builtinId="9" hidden="1"/>
    <cellStyle name="Followed Hyperlink" xfId="42286" builtinId="9" hidden="1"/>
    <cellStyle name="Followed Hyperlink" xfId="42270" builtinId="9" hidden="1"/>
    <cellStyle name="Followed Hyperlink" xfId="42268" builtinId="9" hidden="1"/>
    <cellStyle name="Followed Hyperlink" xfId="42275" builtinId="9" hidden="1"/>
    <cellStyle name="Followed Hyperlink" xfId="42283" builtinId="9" hidden="1"/>
    <cellStyle name="Followed Hyperlink" xfId="42291" builtinId="9" hidden="1"/>
    <cellStyle name="Followed Hyperlink" xfId="42299" builtinId="9" hidden="1"/>
    <cellStyle name="Followed Hyperlink" xfId="42309" builtinId="9" hidden="1"/>
    <cellStyle name="Followed Hyperlink" xfId="42317" builtinId="9" hidden="1"/>
    <cellStyle name="Followed Hyperlink" xfId="42325" builtinId="9" hidden="1"/>
    <cellStyle name="Followed Hyperlink" xfId="42339" builtinId="9" hidden="1"/>
    <cellStyle name="Followed Hyperlink" xfId="42345" builtinId="9" hidden="1"/>
    <cellStyle name="Followed Hyperlink" xfId="42348" builtinId="9" hidden="1"/>
    <cellStyle name="Followed Hyperlink" xfId="42352" builtinId="9" hidden="1"/>
    <cellStyle name="Followed Hyperlink" xfId="42356" builtinId="9" hidden="1"/>
    <cellStyle name="Followed Hyperlink" xfId="42360" builtinId="9" hidden="1"/>
    <cellStyle name="Followed Hyperlink" xfId="42364" builtinId="9" hidden="1"/>
    <cellStyle name="Followed Hyperlink" xfId="42368" builtinId="9" hidden="1"/>
    <cellStyle name="Followed Hyperlink" xfId="42376" builtinId="9" hidden="1"/>
    <cellStyle name="Followed Hyperlink" xfId="42384" builtinId="9" hidden="1"/>
    <cellStyle name="Followed Hyperlink" xfId="42428" builtinId="9" hidden="1"/>
    <cellStyle name="Followed Hyperlink" xfId="42412" builtinId="9" hidden="1"/>
    <cellStyle name="Followed Hyperlink" xfId="42396" builtinId="9" hidden="1"/>
    <cellStyle name="Followed Hyperlink" xfId="42394" builtinId="9" hidden="1"/>
    <cellStyle name="Followed Hyperlink" xfId="42401" builtinId="9" hidden="1"/>
    <cellStyle name="Followed Hyperlink" xfId="42409" builtinId="9" hidden="1"/>
    <cellStyle name="Followed Hyperlink" xfId="42417" builtinId="9" hidden="1"/>
    <cellStyle name="Followed Hyperlink" xfId="42425" builtinId="9" hidden="1"/>
    <cellStyle name="Followed Hyperlink" xfId="42435" builtinId="9" hidden="1"/>
    <cellStyle name="Followed Hyperlink" xfId="42443" builtinId="9" hidden="1"/>
    <cellStyle name="Followed Hyperlink" xfId="42451" builtinId="9" hidden="1"/>
    <cellStyle name="Followed Hyperlink" xfId="42465" builtinId="9" hidden="1"/>
    <cellStyle name="Followed Hyperlink" xfId="42471" builtinId="9" hidden="1"/>
    <cellStyle name="Followed Hyperlink" xfId="42474" builtinId="9" hidden="1"/>
    <cellStyle name="Followed Hyperlink" xfId="42478" builtinId="9" hidden="1"/>
    <cellStyle name="Followed Hyperlink" xfId="42482" builtinId="9" hidden="1"/>
    <cellStyle name="Followed Hyperlink" xfId="42486" builtinId="9" hidden="1"/>
    <cellStyle name="Followed Hyperlink" xfId="42490" builtinId="9" hidden="1"/>
    <cellStyle name="Followed Hyperlink" xfId="42494" builtinId="9" hidden="1"/>
    <cellStyle name="Followed Hyperlink" xfId="42502" builtinId="9" hidden="1"/>
    <cellStyle name="Followed Hyperlink" xfId="42510" builtinId="9" hidden="1"/>
    <cellStyle name="Followed Hyperlink" xfId="42554" builtinId="9" hidden="1"/>
    <cellStyle name="Followed Hyperlink" xfId="42538" builtinId="9" hidden="1"/>
    <cellStyle name="Followed Hyperlink" xfId="42522" builtinId="9" hidden="1"/>
    <cellStyle name="Followed Hyperlink" xfId="42520" builtinId="9" hidden="1"/>
    <cellStyle name="Followed Hyperlink" xfId="42527" builtinId="9" hidden="1"/>
    <cellStyle name="Followed Hyperlink" xfId="42535" builtinId="9" hidden="1"/>
    <cellStyle name="Followed Hyperlink" xfId="42543" builtinId="9" hidden="1"/>
    <cellStyle name="Followed Hyperlink" xfId="42551" builtinId="9" hidden="1"/>
    <cellStyle name="Followed Hyperlink" xfId="42561" builtinId="9" hidden="1"/>
    <cellStyle name="Followed Hyperlink" xfId="42569" builtinId="9" hidden="1"/>
    <cellStyle name="Followed Hyperlink" xfId="42577" builtinId="9" hidden="1"/>
    <cellStyle name="Followed Hyperlink" xfId="42591" builtinId="9" hidden="1"/>
    <cellStyle name="Followed Hyperlink" xfId="42597" builtinId="9" hidden="1"/>
    <cellStyle name="Followed Hyperlink" xfId="42600" builtinId="9" hidden="1"/>
    <cellStyle name="Followed Hyperlink" xfId="42604" builtinId="9" hidden="1"/>
    <cellStyle name="Followed Hyperlink" xfId="42608" builtinId="9" hidden="1"/>
    <cellStyle name="Followed Hyperlink" xfId="42612" builtinId="9" hidden="1"/>
    <cellStyle name="Followed Hyperlink" xfId="42616" builtinId="9" hidden="1"/>
    <cellStyle name="Followed Hyperlink" xfId="42620" builtinId="9" hidden="1"/>
    <cellStyle name="Followed Hyperlink" xfId="42628" builtinId="9" hidden="1"/>
    <cellStyle name="Followed Hyperlink" xfId="42636" builtinId="9" hidden="1"/>
    <cellStyle name="Followed Hyperlink" xfId="42680" builtinId="9" hidden="1"/>
    <cellStyle name="Followed Hyperlink" xfId="42664" builtinId="9" hidden="1"/>
    <cellStyle name="Followed Hyperlink" xfId="42648" builtinId="9" hidden="1"/>
    <cellStyle name="Followed Hyperlink" xfId="42646" builtinId="9" hidden="1"/>
    <cellStyle name="Followed Hyperlink" xfId="42653" builtinId="9" hidden="1"/>
    <cellStyle name="Followed Hyperlink" xfId="42661" builtinId="9" hidden="1"/>
    <cellStyle name="Followed Hyperlink" xfId="42669" builtinId="9" hidden="1"/>
    <cellStyle name="Followed Hyperlink" xfId="42677" builtinId="9" hidden="1"/>
    <cellStyle name="Followed Hyperlink" xfId="42687" builtinId="9" hidden="1"/>
    <cellStyle name="Followed Hyperlink" xfId="42695" builtinId="9" hidden="1"/>
    <cellStyle name="Followed Hyperlink" xfId="42703" builtinId="9" hidden="1"/>
    <cellStyle name="Followed Hyperlink" xfId="42717" builtinId="9" hidden="1"/>
    <cellStyle name="Followed Hyperlink" xfId="42723" builtinId="9" hidden="1"/>
    <cellStyle name="Followed Hyperlink" xfId="42726" builtinId="9" hidden="1"/>
    <cellStyle name="Followed Hyperlink" xfId="42730" builtinId="9" hidden="1"/>
    <cellStyle name="Followed Hyperlink" xfId="42734" builtinId="9" hidden="1"/>
    <cellStyle name="Followed Hyperlink" xfId="42738" builtinId="9" hidden="1"/>
    <cellStyle name="Followed Hyperlink" xfId="42742" builtinId="9" hidden="1"/>
    <cellStyle name="Followed Hyperlink" xfId="42746" builtinId="9" hidden="1"/>
    <cellStyle name="Followed Hyperlink" xfId="42754" builtinId="9" hidden="1"/>
    <cellStyle name="Followed Hyperlink" xfId="42762" builtinId="9" hidden="1"/>
    <cellStyle name="Followed Hyperlink" xfId="42806" builtinId="9" hidden="1"/>
    <cellStyle name="Followed Hyperlink" xfId="42790" builtinId="9" hidden="1"/>
    <cellStyle name="Followed Hyperlink" xfId="42774" builtinId="9" hidden="1"/>
    <cellStyle name="Followed Hyperlink" xfId="42772" builtinId="9" hidden="1"/>
    <cellStyle name="Followed Hyperlink" xfId="42779" builtinId="9" hidden="1"/>
    <cellStyle name="Followed Hyperlink" xfId="42787" builtinId="9" hidden="1"/>
    <cellStyle name="Followed Hyperlink" xfId="42795" builtinId="9" hidden="1"/>
    <cellStyle name="Followed Hyperlink" xfId="42803" builtinId="9" hidden="1"/>
    <cellStyle name="Followed Hyperlink" xfId="42813" builtinId="9" hidden="1"/>
    <cellStyle name="Followed Hyperlink" xfId="42821" builtinId="9" hidden="1"/>
    <cellStyle name="Followed Hyperlink" xfId="42829" builtinId="9" hidden="1"/>
    <cellStyle name="Followed Hyperlink" xfId="42843" builtinId="9" hidden="1"/>
    <cellStyle name="Followed Hyperlink" xfId="42849" builtinId="9" hidden="1"/>
    <cellStyle name="Followed Hyperlink" xfId="42852" builtinId="9" hidden="1"/>
    <cellStyle name="Followed Hyperlink" xfId="42856" builtinId="9" hidden="1"/>
    <cellStyle name="Followed Hyperlink" xfId="42860" builtinId="9" hidden="1"/>
    <cellStyle name="Followed Hyperlink" xfId="42864" builtinId="9" hidden="1"/>
    <cellStyle name="Followed Hyperlink" xfId="42868" builtinId="9" hidden="1"/>
    <cellStyle name="Followed Hyperlink" xfId="42872" builtinId="9" hidden="1"/>
    <cellStyle name="Followed Hyperlink" xfId="42880" builtinId="9" hidden="1"/>
    <cellStyle name="Followed Hyperlink" xfId="42888" builtinId="9" hidden="1"/>
    <cellStyle name="Followed Hyperlink" xfId="42932" builtinId="9" hidden="1"/>
    <cellStyle name="Followed Hyperlink" xfId="42916" builtinId="9" hidden="1"/>
    <cellStyle name="Followed Hyperlink" xfId="42900" builtinId="9" hidden="1"/>
    <cellStyle name="Followed Hyperlink" xfId="42898" builtinId="9" hidden="1"/>
    <cellStyle name="Followed Hyperlink" xfId="42905" builtinId="9" hidden="1"/>
    <cellStyle name="Followed Hyperlink" xfId="42913" builtinId="9" hidden="1"/>
    <cellStyle name="Followed Hyperlink" xfId="42921" builtinId="9" hidden="1"/>
    <cellStyle name="Followed Hyperlink" xfId="42929" builtinId="9" hidden="1"/>
    <cellStyle name="Followed Hyperlink" xfId="42939" builtinId="9" hidden="1"/>
    <cellStyle name="Followed Hyperlink" xfId="42947" builtinId="9" hidden="1"/>
    <cellStyle name="Followed Hyperlink" xfId="42955" builtinId="9" hidden="1"/>
    <cellStyle name="Followed Hyperlink" xfId="42969" builtinId="9" hidden="1"/>
    <cellStyle name="Followed Hyperlink" xfId="42975" builtinId="9" hidden="1"/>
    <cellStyle name="Followed Hyperlink" xfId="42978" builtinId="9" hidden="1"/>
    <cellStyle name="Followed Hyperlink" xfId="42982" builtinId="9" hidden="1"/>
    <cellStyle name="Followed Hyperlink" xfId="42986" builtinId="9" hidden="1"/>
    <cellStyle name="Followed Hyperlink" xfId="42990" builtinId="9" hidden="1"/>
    <cellStyle name="Followed Hyperlink" xfId="42994" builtinId="9" hidden="1"/>
    <cellStyle name="Followed Hyperlink" xfId="42998" builtinId="9" hidden="1"/>
    <cellStyle name="Followed Hyperlink" xfId="43006" builtinId="9" hidden="1"/>
    <cellStyle name="Followed Hyperlink" xfId="43014" builtinId="9" hidden="1"/>
    <cellStyle name="Followed Hyperlink" xfId="43058" builtinId="9" hidden="1"/>
    <cellStyle name="Followed Hyperlink" xfId="43042" builtinId="9" hidden="1"/>
    <cellStyle name="Followed Hyperlink" xfId="43026" builtinId="9" hidden="1"/>
    <cellStyle name="Followed Hyperlink" xfId="43024" builtinId="9" hidden="1"/>
    <cellStyle name="Followed Hyperlink" xfId="43031" builtinId="9" hidden="1"/>
    <cellStyle name="Followed Hyperlink" xfId="43039" builtinId="9" hidden="1"/>
    <cellStyle name="Followed Hyperlink" xfId="43047" builtinId="9" hidden="1"/>
    <cellStyle name="Followed Hyperlink" xfId="43055" builtinId="9" hidden="1"/>
    <cellStyle name="Followed Hyperlink" xfId="43065" builtinId="9" hidden="1"/>
    <cellStyle name="Followed Hyperlink" xfId="43073" builtinId="9" hidden="1"/>
    <cellStyle name="Followed Hyperlink" xfId="43081" builtinId="9" hidden="1"/>
    <cellStyle name="Followed Hyperlink" xfId="43095" builtinId="9" hidden="1"/>
    <cellStyle name="Followed Hyperlink" xfId="43101" builtinId="9" hidden="1"/>
    <cellStyle name="Followed Hyperlink" xfId="43104" builtinId="9" hidden="1"/>
    <cellStyle name="Followed Hyperlink" xfId="43108" builtinId="9" hidden="1"/>
    <cellStyle name="Followed Hyperlink" xfId="43112" builtinId="9" hidden="1"/>
    <cellStyle name="Followed Hyperlink" xfId="43116" builtinId="9" hidden="1"/>
    <cellStyle name="Followed Hyperlink" xfId="43120" builtinId="9" hidden="1"/>
    <cellStyle name="Followed Hyperlink" xfId="43124" builtinId="9" hidden="1"/>
    <cellStyle name="Followed Hyperlink" xfId="43132" builtinId="9" hidden="1"/>
    <cellStyle name="Followed Hyperlink" xfId="43140" builtinId="9" hidden="1"/>
    <cellStyle name="Followed Hyperlink" xfId="43184" builtinId="9" hidden="1"/>
    <cellStyle name="Followed Hyperlink" xfId="43168" builtinId="9" hidden="1"/>
    <cellStyle name="Followed Hyperlink" xfId="43152" builtinId="9" hidden="1"/>
    <cellStyle name="Followed Hyperlink" xfId="43150" builtinId="9" hidden="1"/>
    <cellStyle name="Followed Hyperlink" xfId="43157" builtinId="9" hidden="1"/>
    <cellStyle name="Followed Hyperlink" xfId="43165" builtinId="9" hidden="1"/>
    <cellStyle name="Followed Hyperlink" xfId="43173" builtinId="9" hidden="1"/>
    <cellStyle name="Followed Hyperlink" xfId="43181" builtinId="9" hidden="1"/>
    <cellStyle name="Followed Hyperlink" xfId="43191" builtinId="9" hidden="1"/>
    <cellStyle name="Followed Hyperlink" xfId="43199" builtinId="9" hidden="1"/>
    <cellStyle name="Followed Hyperlink" xfId="43207" builtinId="9" hidden="1"/>
    <cellStyle name="Followed Hyperlink" xfId="43221" builtinId="9" hidden="1"/>
    <cellStyle name="Followed Hyperlink" xfId="43227" builtinId="9" hidden="1"/>
    <cellStyle name="Followed Hyperlink" xfId="43230" builtinId="9" hidden="1"/>
    <cellStyle name="Followed Hyperlink" xfId="43234" builtinId="9" hidden="1"/>
    <cellStyle name="Followed Hyperlink" xfId="43238" builtinId="9" hidden="1"/>
    <cellStyle name="Followed Hyperlink" xfId="43242" builtinId="9" hidden="1"/>
    <cellStyle name="Followed Hyperlink" xfId="43246" builtinId="9" hidden="1"/>
    <cellStyle name="Followed Hyperlink" xfId="43250" builtinId="9" hidden="1"/>
    <cellStyle name="Followed Hyperlink" xfId="43258" builtinId="9" hidden="1"/>
    <cellStyle name="Followed Hyperlink" xfId="43266" builtinId="9" hidden="1"/>
    <cellStyle name="Followed Hyperlink" xfId="43310" builtinId="9" hidden="1"/>
    <cellStyle name="Followed Hyperlink" xfId="43294" builtinId="9" hidden="1"/>
    <cellStyle name="Followed Hyperlink" xfId="43278" builtinId="9" hidden="1"/>
    <cellStyle name="Followed Hyperlink" xfId="43276" builtinId="9" hidden="1"/>
    <cellStyle name="Followed Hyperlink" xfId="43283" builtinId="9" hidden="1"/>
    <cellStyle name="Followed Hyperlink" xfId="43291" builtinId="9" hidden="1"/>
    <cellStyle name="Followed Hyperlink" xfId="43299" builtinId="9" hidden="1"/>
    <cellStyle name="Followed Hyperlink" xfId="43307" builtinId="9" hidden="1"/>
    <cellStyle name="Followed Hyperlink" xfId="43317" builtinId="9" hidden="1"/>
    <cellStyle name="Followed Hyperlink" xfId="43325" builtinId="9" hidden="1"/>
    <cellStyle name="Followed Hyperlink" xfId="43333" builtinId="9" hidden="1"/>
    <cellStyle name="Followed Hyperlink" xfId="43347" builtinId="9" hidden="1"/>
    <cellStyle name="Followed Hyperlink" xfId="43353" builtinId="9" hidden="1"/>
    <cellStyle name="Followed Hyperlink" xfId="43356" builtinId="9" hidden="1"/>
    <cellStyle name="Followed Hyperlink" xfId="43360" builtinId="9" hidden="1"/>
    <cellStyle name="Followed Hyperlink" xfId="43364" builtinId="9" hidden="1"/>
    <cellStyle name="Followed Hyperlink" xfId="43368" builtinId="9" hidden="1"/>
    <cellStyle name="Followed Hyperlink" xfId="43372" builtinId="9" hidden="1"/>
    <cellStyle name="Followed Hyperlink" xfId="43376" builtinId="9" hidden="1"/>
    <cellStyle name="Followed Hyperlink" xfId="43384" builtinId="9" hidden="1"/>
    <cellStyle name="Followed Hyperlink" xfId="43392" builtinId="9" hidden="1"/>
    <cellStyle name="Followed Hyperlink" xfId="43436" builtinId="9" hidden="1"/>
    <cellStyle name="Followed Hyperlink" xfId="43420" builtinId="9" hidden="1"/>
    <cellStyle name="Followed Hyperlink" xfId="43404" builtinId="9" hidden="1"/>
    <cellStyle name="Followed Hyperlink" xfId="43402" builtinId="9" hidden="1"/>
    <cellStyle name="Followed Hyperlink" xfId="43409" builtinId="9" hidden="1"/>
    <cellStyle name="Followed Hyperlink" xfId="43417" builtinId="9" hidden="1"/>
    <cellStyle name="Followed Hyperlink" xfId="43425" builtinId="9" hidden="1"/>
    <cellStyle name="Followed Hyperlink" xfId="43433" builtinId="9" hidden="1"/>
    <cellStyle name="Followed Hyperlink" xfId="43443" builtinId="9" hidden="1"/>
    <cellStyle name="Followed Hyperlink" xfId="43451" builtinId="9" hidden="1"/>
    <cellStyle name="Followed Hyperlink" xfId="43459" builtinId="9" hidden="1"/>
    <cellStyle name="Followed Hyperlink" xfId="43473" builtinId="9" hidden="1"/>
    <cellStyle name="Followed Hyperlink" xfId="43479" builtinId="9" hidden="1"/>
    <cellStyle name="Followed Hyperlink" xfId="43482" builtinId="9" hidden="1"/>
    <cellStyle name="Followed Hyperlink" xfId="43486" builtinId="9" hidden="1"/>
    <cellStyle name="Followed Hyperlink" xfId="43490" builtinId="9" hidden="1"/>
    <cellStyle name="Followed Hyperlink" xfId="43494" builtinId="9" hidden="1"/>
    <cellStyle name="Followed Hyperlink" xfId="43498" builtinId="9" hidden="1"/>
    <cellStyle name="Followed Hyperlink" xfId="43502" builtinId="9" hidden="1"/>
    <cellStyle name="Followed Hyperlink" xfId="43510" builtinId="9" hidden="1"/>
    <cellStyle name="Followed Hyperlink" xfId="43518" builtinId="9" hidden="1"/>
    <cellStyle name="Followed Hyperlink" xfId="43562" builtinId="9" hidden="1"/>
    <cellStyle name="Followed Hyperlink" xfId="43546" builtinId="9" hidden="1"/>
    <cellStyle name="Followed Hyperlink" xfId="43530" builtinId="9" hidden="1"/>
    <cellStyle name="Followed Hyperlink" xfId="43528" builtinId="9" hidden="1"/>
    <cellStyle name="Followed Hyperlink" xfId="43535" builtinId="9" hidden="1"/>
    <cellStyle name="Followed Hyperlink" xfId="43543" builtinId="9" hidden="1"/>
    <cellStyle name="Followed Hyperlink" xfId="43551" builtinId="9" hidden="1"/>
    <cellStyle name="Followed Hyperlink" xfId="43559" builtinId="9" hidden="1"/>
    <cellStyle name="Followed Hyperlink" xfId="43569" builtinId="9" hidden="1"/>
    <cellStyle name="Followed Hyperlink" xfId="43577" builtinId="9" hidden="1"/>
    <cellStyle name="Followed Hyperlink" xfId="43585" builtinId="9" hidden="1"/>
    <cellStyle name="Followed Hyperlink" xfId="43599" builtinId="9" hidden="1"/>
    <cellStyle name="Followed Hyperlink" xfId="43605" builtinId="9" hidden="1"/>
    <cellStyle name="Followed Hyperlink" xfId="43608" builtinId="9" hidden="1"/>
    <cellStyle name="Followed Hyperlink" xfId="43612" builtinId="9" hidden="1"/>
    <cellStyle name="Followed Hyperlink" xfId="43616" builtinId="9" hidden="1"/>
    <cellStyle name="Followed Hyperlink" xfId="43620" builtinId="9" hidden="1"/>
    <cellStyle name="Followed Hyperlink" xfId="43624" builtinId="9" hidden="1"/>
    <cellStyle name="Followed Hyperlink" xfId="43628" builtinId="9" hidden="1"/>
    <cellStyle name="Followed Hyperlink" xfId="43636" builtinId="9" hidden="1"/>
    <cellStyle name="Followed Hyperlink" xfId="43644" builtinId="9" hidden="1"/>
    <cellStyle name="Followed Hyperlink" xfId="43688" builtinId="9" hidden="1"/>
    <cellStyle name="Followed Hyperlink" xfId="43672" builtinId="9" hidden="1"/>
    <cellStyle name="Followed Hyperlink" xfId="43656" builtinId="9" hidden="1"/>
    <cellStyle name="Followed Hyperlink" xfId="43654" builtinId="9" hidden="1"/>
    <cellStyle name="Followed Hyperlink" xfId="43661" builtinId="9" hidden="1"/>
    <cellStyle name="Followed Hyperlink" xfId="43669" builtinId="9" hidden="1"/>
    <cellStyle name="Followed Hyperlink" xfId="43677" builtinId="9" hidden="1"/>
    <cellStyle name="Followed Hyperlink" xfId="43685" builtinId="9" hidden="1"/>
    <cellStyle name="Followed Hyperlink" xfId="43695" builtinId="9" hidden="1"/>
    <cellStyle name="Followed Hyperlink" xfId="43703" builtinId="9" hidden="1"/>
    <cellStyle name="Followed Hyperlink" xfId="43711" builtinId="9" hidden="1"/>
    <cellStyle name="Followed Hyperlink" xfId="43725" builtinId="9" hidden="1"/>
    <cellStyle name="Followed Hyperlink" xfId="43731" builtinId="9" hidden="1"/>
    <cellStyle name="Followed Hyperlink" xfId="43734" builtinId="9" hidden="1"/>
    <cellStyle name="Followed Hyperlink" xfId="43738" builtinId="9" hidden="1"/>
    <cellStyle name="Followed Hyperlink" xfId="43742" builtinId="9" hidden="1"/>
    <cellStyle name="Followed Hyperlink" xfId="43746" builtinId="9" hidden="1"/>
    <cellStyle name="Followed Hyperlink" xfId="43750" builtinId="9" hidden="1"/>
    <cellStyle name="Followed Hyperlink" xfId="43754" builtinId="9" hidden="1"/>
    <cellStyle name="Followed Hyperlink" xfId="43762" builtinId="9" hidden="1"/>
    <cellStyle name="Followed Hyperlink" xfId="43770" builtinId="9" hidden="1"/>
    <cellStyle name="Followed Hyperlink" xfId="43814" builtinId="9" hidden="1"/>
    <cellStyle name="Followed Hyperlink" xfId="43798" builtinId="9" hidden="1"/>
    <cellStyle name="Followed Hyperlink" xfId="43782" builtinId="9" hidden="1"/>
    <cellStyle name="Followed Hyperlink" xfId="43780" builtinId="9" hidden="1"/>
    <cellStyle name="Followed Hyperlink" xfId="43787" builtinId="9" hidden="1"/>
    <cellStyle name="Followed Hyperlink" xfId="43795" builtinId="9" hidden="1"/>
    <cellStyle name="Followed Hyperlink" xfId="43803" builtinId="9" hidden="1"/>
    <cellStyle name="Followed Hyperlink" xfId="43811" builtinId="9" hidden="1"/>
    <cellStyle name="Followed Hyperlink" xfId="43821" builtinId="9" hidden="1"/>
    <cellStyle name="Followed Hyperlink" xfId="43829" builtinId="9" hidden="1"/>
    <cellStyle name="Followed Hyperlink" xfId="43837" builtinId="9" hidden="1"/>
    <cellStyle name="Followed Hyperlink" xfId="43851" builtinId="9" hidden="1"/>
    <cellStyle name="Followed Hyperlink" xfId="43857" builtinId="9" hidden="1"/>
    <cellStyle name="Followed Hyperlink" xfId="43860" builtinId="9" hidden="1"/>
    <cellStyle name="Followed Hyperlink" xfId="43864" builtinId="9" hidden="1"/>
    <cellStyle name="Followed Hyperlink" xfId="43868" builtinId="9" hidden="1"/>
    <cellStyle name="Followed Hyperlink" xfId="43872" builtinId="9" hidden="1"/>
    <cellStyle name="Followed Hyperlink" xfId="43876" builtinId="9" hidden="1"/>
    <cellStyle name="Followed Hyperlink" xfId="43880" builtinId="9" hidden="1"/>
    <cellStyle name="Followed Hyperlink" xfId="43888" builtinId="9" hidden="1"/>
    <cellStyle name="Followed Hyperlink" xfId="43896" builtinId="9" hidden="1"/>
    <cellStyle name="Followed Hyperlink" xfId="43940" builtinId="9" hidden="1"/>
    <cellStyle name="Followed Hyperlink" xfId="43924" builtinId="9" hidden="1"/>
    <cellStyle name="Followed Hyperlink" xfId="43908" builtinId="9" hidden="1"/>
    <cellStyle name="Followed Hyperlink" xfId="43906" builtinId="9" hidden="1"/>
    <cellStyle name="Followed Hyperlink" xfId="43913" builtinId="9" hidden="1"/>
    <cellStyle name="Followed Hyperlink" xfId="43921" builtinId="9" hidden="1"/>
    <cellStyle name="Followed Hyperlink" xfId="43929" builtinId="9" hidden="1"/>
    <cellStyle name="Followed Hyperlink" xfId="43937" builtinId="9" hidden="1"/>
    <cellStyle name="Followed Hyperlink" xfId="43947" builtinId="9" hidden="1"/>
    <cellStyle name="Followed Hyperlink" xfId="43955" builtinId="9" hidden="1"/>
    <cellStyle name="Followed Hyperlink" xfId="43963" builtinId="9" hidden="1"/>
    <cellStyle name="Followed Hyperlink" xfId="43977" builtinId="9" hidden="1"/>
    <cellStyle name="Followed Hyperlink" xfId="43983" builtinId="9" hidden="1"/>
    <cellStyle name="Followed Hyperlink" xfId="43986" builtinId="9" hidden="1"/>
    <cellStyle name="Followed Hyperlink" xfId="43990" builtinId="9" hidden="1"/>
    <cellStyle name="Followed Hyperlink" xfId="43994" builtinId="9" hidden="1"/>
    <cellStyle name="Followed Hyperlink" xfId="43998" builtinId="9" hidden="1"/>
    <cellStyle name="Followed Hyperlink" xfId="44002" builtinId="9" hidden="1"/>
    <cellStyle name="Followed Hyperlink" xfId="44006" builtinId="9" hidden="1"/>
    <cellStyle name="Followed Hyperlink" xfId="44014" builtinId="9" hidden="1"/>
    <cellStyle name="Followed Hyperlink" xfId="44022" builtinId="9" hidden="1"/>
    <cellStyle name="Followed Hyperlink" xfId="44066" builtinId="9" hidden="1"/>
    <cellStyle name="Followed Hyperlink" xfId="44050" builtinId="9" hidden="1"/>
    <cellStyle name="Followed Hyperlink" xfId="44034" builtinId="9" hidden="1"/>
    <cellStyle name="Followed Hyperlink" xfId="44032" builtinId="9" hidden="1"/>
    <cellStyle name="Followed Hyperlink" xfId="44039" builtinId="9" hidden="1"/>
    <cellStyle name="Followed Hyperlink" xfId="44047" builtinId="9" hidden="1"/>
    <cellStyle name="Followed Hyperlink" xfId="44055" builtinId="9" hidden="1"/>
    <cellStyle name="Followed Hyperlink" xfId="44063" builtinId="9" hidden="1"/>
    <cellStyle name="Followed Hyperlink" xfId="44073" builtinId="9" hidden="1"/>
    <cellStyle name="Followed Hyperlink" xfId="44081" builtinId="9" hidden="1"/>
    <cellStyle name="Followed Hyperlink" xfId="44089" builtinId="9" hidden="1"/>
    <cellStyle name="Followed Hyperlink" xfId="44103" builtinId="9" hidden="1"/>
    <cellStyle name="Followed Hyperlink" xfId="44109" builtinId="9" hidden="1"/>
    <cellStyle name="Followed Hyperlink" xfId="44112" builtinId="9" hidden="1"/>
    <cellStyle name="Followed Hyperlink" xfId="44116" builtinId="9" hidden="1"/>
    <cellStyle name="Followed Hyperlink" xfId="44120" builtinId="9" hidden="1"/>
    <cellStyle name="Followed Hyperlink" xfId="44124" builtinId="9" hidden="1"/>
    <cellStyle name="Followed Hyperlink" xfId="44128" builtinId="9" hidden="1"/>
    <cellStyle name="Followed Hyperlink" xfId="44132" builtinId="9" hidden="1"/>
    <cellStyle name="Followed Hyperlink" xfId="44140" builtinId="9" hidden="1"/>
    <cellStyle name="Followed Hyperlink" xfId="44148" builtinId="9" hidden="1"/>
    <cellStyle name="Followed Hyperlink" xfId="44192" builtinId="9" hidden="1"/>
    <cellStyle name="Followed Hyperlink" xfId="44176" builtinId="9" hidden="1"/>
    <cellStyle name="Followed Hyperlink" xfId="44160" builtinId="9" hidden="1"/>
    <cellStyle name="Followed Hyperlink" xfId="44158" builtinId="9" hidden="1"/>
    <cellStyle name="Followed Hyperlink" xfId="44165" builtinId="9" hidden="1"/>
    <cellStyle name="Followed Hyperlink" xfId="44173" builtinId="9" hidden="1"/>
    <cellStyle name="Followed Hyperlink" xfId="44181" builtinId="9" hidden="1"/>
    <cellStyle name="Followed Hyperlink" xfId="44189" builtinId="9" hidden="1"/>
    <cellStyle name="Followed Hyperlink" xfId="44199" builtinId="9" hidden="1"/>
    <cellStyle name="Followed Hyperlink" xfId="44207" builtinId="9" hidden="1"/>
    <cellStyle name="Followed Hyperlink" xfId="44215" builtinId="9" hidden="1"/>
    <cellStyle name="Followed Hyperlink" xfId="44229" builtinId="9" hidden="1"/>
    <cellStyle name="Followed Hyperlink" xfId="44235" builtinId="9" hidden="1"/>
    <cellStyle name="Followed Hyperlink" xfId="44238" builtinId="9" hidden="1"/>
    <cellStyle name="Followed Hyperlink" xfId="44242" builtinId="9" hidden="1"/>
    <cellStyle name="Followed Hyperlink" xfId="44246" builtinId="9" hidden="1"/>
    <cellStyle name="Followed Hyperlink" xfId="44250" builtinId="9" hidden="1"/>
    <cellStyle name="Followed Hyperlink" xfId="44254" builtinId="9" hidden="1"/>
    <cellStyle name="Followed Hyperlink" xfId="44258" builtinId="9" hidden="1"/>
    <cellStyle name="Followed Hyperlink" xfId="44266" builtinId="9" hidden="1"/>
    <cellStyle name="Followed Hyperlink" xfId="44274" builtinId="9" hidden="1"/>
    <cellStyle name="Followed Hyperlink" xfId="44318" builtinId="9" hidden="1"/>
    <cellStyle name="Followed Hyperlink" xfId="44302" builtinId="9" hidden="1"/>
    <cellStyle name="Followed Hyperlink" xfId="44286" builtinId="9" hidden="1"/>
    <cellStyle name="Followed Hyperlink" xfId="44284" builtinId="9" hidden="1"/>
    <cellStyle name="Followed Hyperlink" xfId="44291" builtinId="9" hidden="1"/>
    <cellStyle name="Followed Hyperlink" xfId="44299" builtinId="9" hidden="1"/>
    <cellStyle name="Followed Hyperlink" xfId="44307" builtinId="9" hidden="1"/>
    <cellStyle name="Followed Hyperlink" xfId="44315" builtinId="9" hidden="1"/>
    <cellStyle name="Followed Hyperlink" xfId="44325" builtinId="9" hidden="1"/>
    <cellStyle name="Followed Hyperlink" xfId="44333" builtinId="9" hidden="1"/>
    <cellStyle name="Followed Hyperlink" xfId="44341" builtinId="9" hidden="1"/>
    <cellStyle name="Followed Hyperlink" xfId="44355" builtinId="9" hidden="1"/>
    <cellStyle name="Followed Hyperlink" xfId="44361" builtinId="9" hidden="1"/>
    <cellStyle name="Followed Hyperlink" xfId="44364" builtinId="9" hidden="1"/>
    <cellStyle name="Followed Hyperlink" xfId="44368" builtinId="9" hidden="1"/>
    <cellStyle name="Followed Hyperlink" xfId="44372" builtinId="9" hidden="1"/>
    <cellStyle name="Followed Hyperlink" xfId="44376" builtinId="9" hidden="1"/>
    <cellStyle name="Followed Hyperlink" xfId="44380" builtinId="9" hidden="1"/>
    <cellStyle name="Followed Hyperlink" xfId="44384" builtinId="9" hidden="1"/>
    <cellStyle name="Followed Hyperlink" xfId="44392" builtinId="9" hidden="1"/>
    <cellStyle name="Followed Hyperlink" xfId="44400" builtinId="9" hidden="1"/>
    <cellStyle name="Followed Hyperlink" xfId="44444" builtinId="9" hidden="1"/>
    <cellStyle name="Followed Hyperlink" xfId="44428" builtinId="9" hidden="1"/>
    <cellStyle name="Followed Hyperlink" xfId="44412" builtinId="9" hidden="1"/>
    <cellStyle name="Followed Hyperlink" xfId="44410" builtinId="9" hidden="1"/>
    <cellStyle name="Followed Hyperlink" xfId="44417" builtinId="9" hidden="1"/>
    <cellStyle name="Followed Hyperlink" xfId="44425" builtinId="9" hidden="1"/>
    <cellStyle name="Followed Hyperlink" xfId="44433" builtinId="9" hidden="1"/>
    <cellStyle name="Followed Hyperlink" xfId="44441" builtinId="9" hidden="1"/>
    <cellStyle name="Followed Hyperlink" xfId="44451" builtinId="9" hidden="1"/>
    <cellStyle name="Followed Hyperlink" xfId="44459" builtinId="9" hidden="1"/>
    <cellStyle name="Followed Hyperlink" xfId="44467" builtinId="9" hidden="1"/>
    <cellStyle name="Followed Hyperlink" xfId="44481" builtinId="9" hidden="1"/>
    <cellStyle name="Followed Hyperlink" xfId="44487" builtinId="9" hidden="1"/>
    <cellStyle name="Followed Hyperlink" xfId="44490" builtinId="9" hidden="1"/>
    <cellStyle name="Followed Hyperlink" xfId="44494" builtinId="9" hidden="1"/>
    <cellStyle name="Followed Hyperlink" xfId="44498" builtinId="9" hidden="1"/>
    <cellStyle name="Followed Hyperlink" xfId="44502" builtinId="9" hidden="1"/>
    <cellStyle name="Followed Hyperlink" xfId="44506" builtinId="9" hidden="1"/>
    <cellStyle name="Followed Hyperlink" xfId="44510" builtinId="9" hidden="1"/>
    <cellStyle name="Followed Hyperlink" xfId="44518" builtinId="9" hidden="1"/>
    <cellStyle name="Followed Hyperlink" xfId="44526" builtinId="9" hidden="1"/>
    <cellStyle name="Followed Hyperlink" xfId="44570" builtinId="9" hidden="1"/>
    <cellStyle name="Followed Hyperlink" xfId="44554" builtinId="9" hidden="1"/>
    <cellStyle name="Followed Hyperlink" xfId="44538" builtinId="9" hidden="1"/>
    <cellStyle name="Followed Hyperlink" xfId="44536" builtinId="9" hidden="1"/>
    <cellStyle name="Followed Hyperlink" xfId="44543" builtinId="9" hidden="1"/>
    <cellStyle name="Followed Hyperlink" xfId="44551" builtinId="9" hidden="1"/>
    <cellStyle name="Followed Hyperlink" xfId="44559" builtinId="9" hidden="1"/>
    <cellStyle name="Followed Hyperlink" xfId="44567" builtinId="9" hidden="1"/>
    <cellStyle name="Followed Hyperlink" xfId="44577" builtinId="9" hidden="1"/>
    <cellStyle name="Followed Hyperlink" xfId="44585" builtinId="9" hidden="1"/>
    <cellStyle name="Followed Hyperlink" xfId="44593" builtinId="9" hidden="1"/>
    <cellStyle name="Followed Hyperlink" xfId="44607" builtinId="9" hidden="1"/>
    <cellStyle name="Followed Hyperlink" xfId="44613" builtinId="9" hidden="1"/>
    <cellStyle name="Followed Hyperlink" xfId="44616" builtinId="9" hidden="1"/>
    <cellStyle name="Followed Hyperlink" xfId="44620" builtinId="9" hidden="1"/>
    <cellStyle name="Followed Hyperlink" xfId="44624" builtinId="9" hidden="1"/>
    <cellStyle name="Followed Hyperlink" xfId="44628" builtinId="9" hidden="1"/>
    <cellStyle name="Followed Hyperlink" xfId="44632" builtinId="9" hidden="1"/>
    <cellStyle name="Followed Hyperlink" xfId="44636" builtinId="9" hidden="1"/>
    <cellStyle name="Followed Hyperlink" xfId="44644" builtinId="9" hidden="1"/>
    <cellStyle name="Followed Hyperlink" xfId="44652" builtinId="9" hidden="1"/>
    <cellStyle name="Followed Hyperlink" xfId="44696" builtinId="9" hidden="1"/>
    <cellStyle name="Followed Hyperlink" xfId="44680" builtinId="9" hidden="1"/>
    <cellStyle name="Followed Hyperlink" xfId="44664" builtinId="9" hidden="1"/>
    <cellStyle name="Followed Hyperlink" xfId="44662" builtinId="9" hidden="1"/>
    <cellStyle name="Followed Hyperlink" xfId="44669" builtinId="9" hidden="1"/>
    <cellStyle name="Followed Hyperlink" xfId="44677" builtinId="9" hidden="1"/>
    <cellStyle name="Followed Hyperlink" xfId="44685" builtinId="9" hidden="1"/>
    <cellStyle name="Followed Hyperlink" xfId="44693" builtinId="9" hidden="1"/>
    <cellStyle name="Followed Hyperlink" xfId="44703" builtinId="9" hidden="1"/>
    <cellStyle name="Followed Hyperlink" xfId="44711" builtinId="9" hidden="1"/>
    <cellStyle name="Followed Hyperlink" xfId="44719" builtinId="9" hidden="1"/>
    <cellStyle name="Followed Hyperlink" xfId="44733" builtinId="9" hidden="1"/>
    <cellStyle name="Followed Hyperlink" xfId="44739" builtinId="9" hidden="1"/>
    <cellStyle name="Followed Hyperlink" xfId="44742" builtinId="9" hidden="1"/>
    <cellStyle name="Followed Hyperlink" xfId="44746" builtinId="9" hidden="1"/>
    <cellStyle name="Followed Hyperlink" xfId="44750" builtinId="9" hidden="1"/>
    <cellStyle name="Followed Hyperlink" xfId="44754" builtinId="9" hidden="1"/>
    <cellStyle name="Followed Hyperlink" xfId="44758" builtinId="9" hidden="1"/>
    <cellStyle name="Followed Hyperlink" xfId="44762" builtinId="9" hidden="1"/>
    <cellStyle name="Followed Hyperlink" xfId="44770" builtinId="9" hidden="1"/>
    <cellStyle name="Followed Hyperlink" xfId="44778" builtinId="9" hidden="1"/>
    <cellStyle name="Followed Hyperlink" xfId="44822" builtinId="9" hidden="1"/>
    <cellStyle name="Followed Hyperlink" xfId="44806" builtinId="9" hidden="1"/>
    <cellStyle name="Followed Hyperlink" xfId="44790" builtinId="9" hidden="1"/>
    <cellStyle name="Followed Hyperlink" xfId="44788" builtinId="9" hidden="1"/>
    <cellStyle name="Followed Hyperlink" xfId="44795" builtinId="9" hidden="1"/>
    <cellStyle name="Followed Hyperlink" xfId="44803" builtinId="9" hidden="1"/>
    <cellStyle name="Followed Hyperlink" xfId="44811" builtinId="9" hidden="1"/>
    <cellStyle name="Followed Hyperlink" xfId="44819" builtinId="9" hidden="1"/>
    <cellStyle name="Followed Hyperlink" xfId="44829" builtinId="9" hidden="1"/>
    <cellStyle name="Followed Hyperlink" xfId="44837" builtinId="9" hidden="1"/>
    <cellStyle name="Followed Hyperlink" xfId="44845" builtinId="9" hidden="1"/>
    <cellStyle name="Followed Hyperlink" xfId="44859" builtinId="9" hidden="1"/>
    <cellStyle name="Followed Hyperlink" xfId="44865" builtinId="9" hidden="1"/>
    <cellStyle name="Followed Hyperlink" xfId="44868" builtinId="9" hidden="1"/>
    <cellStyle name="Followed Hyperlink" xfId="44872" builtinId="9" hidden="1"/>
    <cellStyle name="Followed Hyperlink" xfId="44876" builtinId="9" hidden="1"/>
    <cellStyle name="Followed Hyperlink" xfId="44880" builtinId="9" hidden="1"/>
    <cellStyle name="Followed Hyperlink" xfId="44884" builtinId="9" hidden="1"/>
    <cellStyle name="Followed Hyperlink" xfId="44888" builtinId="9" hidden="1"/>
    <cellStyle name="Followed Hyperlink" xfId="44896" builtinId="9" hidden="1"/>
    <cellStyle name="Followed Hyperlink" xfId="44904" builtinId="9" hidden="1"/>
    <cellStyle name="Followed Hyperlink" xfId="44948" builtinId="9" hidden="1"/>
    <cellStyle name="Followed Hyperlink" xfId="44932" builtinId="9" hidden="1"/>
    <cellStyle name="Followed Hyperlink" xfId="44916" builtinId="9" hidden="1"/>
    <cellStyle name="Followed Hyperlink" xfId="44914" builtinId="9" hidden="1"/>
    <cellStyle name="Followed Hyperlink" xfId="44921" builtinId="9" hidden="1"/>
    <cellStyle name="Followed Hyperlink" xfId="44929" builtinId="9" hidden="1"/>
    <cellStyle name="Followed Hyperlink" xfId="44937" builtinId="9" hidden="1"/>
    <cellStyle name="Followed Hyperlink" xfId="44945" builtinId="9" hidden="1"/>
    <cellStyle name="Followed Hyperlink" xfId="44955" builtinId="9" hidden="1"/>
    <cellStyle name="Followed Hyperlink" xfId="44963" builtinId="9" hidden="1"/>
    <cellStyle name="Followed Hyperlink" xfId="44971" builtinId="9" hidden="1"/>
    <cellStyle name="Followed Hyperlink" xfId="44985" builtinId="9" hidden="1"/>
    <cellStyle name="Followed Hyperlink" xfId="44991" builtinId="9" hidden="1"/>
    <cellStyle name="Followed Hyperlink" xfId="44994" builtinId="9" hidden="1"/>
    <cellStyle name="Followed Hyperlink" xfId="44998" builtinId="9" hidden="1"/>
    <cellStyle name="Followed Hyperlink" xfId="45002" builtinId="9" hidden="1"/>
    <cellStyle name="Followed Hyperlink" xfId="45006" builtinId="9" hidden="1"/>
    <cellStyle name="Followed Hyperlink" xfId="45010" builtinId="9" hidden="1"/>
    <cellStyle name="Followed Hyperlink" xfId="45014" builtinId="9" hidden="1"/>
    <cellStyle name="Followed Hyperlink" xfId="45022" builtinId="9" hidden="1"/>
    <cellStyle name="Followed Hyperlink" xfId="45030" builtinId="9" hidden="1"/>
    <cellStyle name="Followed Hyperlink" xfId="45074" builtinId="9" hidden="1"/>
    <cellStyle name="Followed Hyperlink" xfId="45058" builtinId="9" hidden="1"/>
    <cellStyle name="Followed Hyperlink" xfId="45042" builtinId="9" hidden="1"/>
    <cellStyle name="Followed Hyperlink" xfId="45040" builtinId="9" hidden="1"/>
    <cellStyle name="Followed Hyperlink" xfId="45047" builtinId="9" hidden="1"/>
    <cellStyle name="Followed Hyperlink" xfId="45055" builtinId="9" hidden="1"/>
    <cellStyle name="Followed Hyperlink" xfId="45063" builtinId="9" hidden="1"/>
    <cellStyle name="Followed Hyperlink" xfId="45071" builtinId="9" hidden="1"/>
    <cellStyle name="Followed Hyperlink" xfId="45081" builtinId="9" hidden="1"/>
    <cellStyle name="Followed Hyperlink" xfId="45089" builtinId="9" hidden="1"/>
    <cellStyle name="Followed Hyperlink" xfId="45097" builtinId="9" hidden="1"/>
    <cellStyle name="Followed Hyperlink" xfId="45111" builtinId="9" hidden="1"/>
    <cellStyle name="Followed Hyperlink" xfId="45117" builtinId="9" hidden="1"/>
    <cellStyle name="Followed Hyperlink" xfId="45120" builtinId="9" hidden="1"/>
    <cellStyle name="Followed Hyperlink" xfId="45124" builtinId="9" hidden="1"/>
    <cellStyle name="Followed Hyperlink" xfId="45128" builtinId="9" hidden="1"/>
    <cellStyle name="Followed Hyperlink" xfId="45132" builtinId="9" hidden="1"/>
    <cellStyle name="Followed Hyperlink" xfId="45136" builtinId="9" hidden="1"/>
    <cellStyle name="Followed Hyperlink" xfId="45140" builtinId="9" hidden="1"/>
    <cellStyle name="Followed Hyperlink" xfId="45148" builtinId="9" hidden="1"/>
    <cellStyle name="Followed Hyperlink" xfId="45156" builtinId="9" hidden="1"/>
    <cellStyle name="Followed Hyperlink" xfId="45200" builtinId="9" hidden="1"/>
    <cellStyle name="Followed Hyperlink" xfId="45184" builtinId="9" hidden="1"/>
    <cellStyle name="Followed Hyperlink" xfId="45168" builtinId="9" hidden="1"/>
    <cellStyle name="Followed Hyperlink" xfId="45166" builtinId="9" hidden="1"/>
    <cellStyle name="Followed Hyperlink" xfId="45173" builtinId="9" hidden="1"/>
    <cellStyle name="Followed Hyperlink" xfId="45181" builtinId="9" hidden="1"/>
    <cellStyle name="Followed Hyperlink" xfId="45189" builtinId="9" hidden="1"/>
    <cellStyle name="Followed Hyperlink" xfId="45197" builtinId="9" hidden="1"/>
    <cellStyle name="Followed Hyperlink" xfId="45207" builtinId="9" hidden="1"/>
    <cellStyle name="Followed Hyperlink" xfId="45215" builtinId="9" hidden="1"/>
    <cellStyle name="Followed Hyperlink" xfId="45223" builtinId="9" hidden="1"/>
    <cellStyle name="Followed Hyperlink" xfId="45237" builtinId="9" hidden="1"/>
    <cellStyle name="Followed Hyperlink" xfId="45243" builtinId="9" hidden="1"/>
    <cellStyle name="Followed Hyperlink" xfId="45246" builtinId="9" hidden="1"/>
    <cellStyle name="Followed Hyperlink" xfId="45250" builtinId="9" hidden="1"/>
    <cellStyle name="Followed Hyperlink" xfId="45254" builtinId="9" hidden="1"/>
    <cellStyle name="Followed Hyperlink" xfId="45258" builtinId="9" hidden="1"/>
    <cellStyle name="Followed Hyperlink" xfId="45262" builtinId="9" hidden="1"/>
    <cellStyle name="Followed Hyperlink" xfId="45266" builtinId="9" hidden="1"/>
    <cellStyle name="Followed Hyperlink" xfId="45274" builtinId="9" hidden="1"/>
    <cellStyle name="Followed Hyperlink" xfId="45282" builtinId="9" hidden="1"/>
    <cellStyle name="Followed Hyperlink" xfId="45326" builtinId="9" hidden="1"/>
    <cellStyle name="Followed Hyperlink" xfId="45310" builtinId="9" hidden="1"/>
    <cellStyle name="Followed Hyperlink" xfId="45294" builtinId="9" hidden="1"/>
    <cellStyle name="Followed Hyperlink" xfId="45292" builtinId="9" hidden="1"/>
    <cellStyle name="Followed Hyperlink" xfId="45299" builtinId="9" hidden="1"/>
    <cellStyle name="Followed Hyperlink" xfId="45307" builtinId="9" hidden="1"/>
    <cellStyle name="Followed Hyperlink" xfId="45315" builtinId="9" hidden="1"/>
    <cellStyle name="Followed Hyperlink" xfId="45323" builtinId="9" hidden="1"/>
    <cellStyle name="Followed Hyperlink" xfId="45333" builtinId="9" hidden="1"/>
    <cellStyle name="Followed Hyperlink" xfId="45341" builtinId="9" hidden="1"/>
    <cellStyle name="Followed Hyperlink" xfId="45349" builtinId="9" hidden="1"/>
    <cellStyle name="Followed Hyperlink" xfId="45363" builtinId="9" hidden="1"/>
    <cellStyle name="Followed Hyperlink" xfId="45369" builtinId="9" hidden="1"/>
    <cellStyle name="Followed Hyperlink" xfId="45372" builtinId="9" hidden="1"/>
    <cellStyle name="Followed Hyperlink" xfId="45376" builtinId="9" hidden="1"/>
    <cellStyle name="Followed Hyperlink" xfId="45380" builtinId="9" hidden="1"/>
    <cellStyle name="Followed Hyperlink" xfId="45384" builtinId="9" hidden="1"/>
    <cellStyle name="Followed Hyperlink" xfId="45388" builtinId="9" hidden="1"/>
    <cellStyle name="Followed Hyperlink" xfId="45392" builtinId="9" hidden="1"/>
    <cellStyle name="Followed Hyperlink" xfId="45400" builtinId="9" hidden="1"/>
    <cellStyle name="Followed Hyperlink" xfId="45408" builtinId="9" hidden="1"/>
    <cellStyle name="Followed Hyperlink" xfId="45452" builtinId="9" hidden="1"/>
    <cellStyle name="Followed Hyperlink" xfId="45436" builtinId="9" hidden="1"/>
    <cellStyle name="Followed Hyperlink" xfId="45420" builtinId="9" hidden="1"/>
    <cellStyle name="Followed Hyperlink" xfId="45418" builtinId="9" hidden="1"/>
    <cellStyle name="Followed Hyperlink" xfId="45425" builtinId="9" hidden="1"/>
    <cellStyle name="Followed Hyperlink" xfId="45433" builtinId="9" hidden="1"/>
    <cellStyle name="Followed Hyperlink" xfId="45441" builtinId="9" hidden="1"/>
    <cellStyle name="Followed Hyperlink" xfId="45449" builtinId="9" hidden="1"/>
    <cellStyle name="Followed Hyperlink" xfId="45459" builtinId="9" hidden="1"/>
    <cellStyle name="Followed Hyperlink" xfId="45467" builtinId="9" hidden="1"/>
    <cellStyle name="Followed Hyperlink" xfId="45475" builtinId="9" hidden="1"/>
    <cellStyle name="Followed Hyperlink" xfId="45489" builtinId="9" hidden="1"/>
    <cellStyle name="Followed Hyperlink" xfId="45495" builtinId="9" hidden="1"/>
    <cellStyle name="Followed Hyperlink" xfId="45498" builtinId="9" hidden="1"/>
    <cellStyle name="Followed Hyperlink" xfId="45502" builtinId="9" hidden="1"/>
    <cellStyle name="Followed Hyperlink" xfId="45506" builtinId="9" hidden="1"/>
    <cellStyle name="Followed Hyperlink" xfId="45510" builtinId="9" hidden="1"/>
    <cellStyle name="Followed Hyperlink" xfId="45514" builtinId="9" hidden="1"/>
    <cellStyle name="Followed Hyperlink" xfId="45518" builtinId="9" hidden="1"/>
    <cellStyle name="Followed Hyperlink" xfId="45526" builtinId="9" hidden="1"/>
    <cellStyle name="Followed Hyperlink" xfId="45534" builtinId="9" hidden="1"/>
    <cellStyle name="Followed Hyperlink" xfId="45578" builtinId="9" hidden="1"/>
    <cellStyle name="Followed Hyperlink" xfId="45562" builtinId="9" hidden="1"/>
    <cellStyle name="Followed Hyperlink" xfId="45546" builtinId="9" hidden="1"/>
    <cellStyle name="Followed Hyperlink" xfId="45544" builtinId="9" hidden="1"/>
    <cellStyle name="Followed Hyperlink" xfId="45551" builtinId="9" hidden="1"/>
    <cellStyle name="Followed Hyperlink" xfId="45559" builtinId="9" hidden="1"/>
    <cellStyle name="Followed Hyperlink" xfId="45567" builtinId="9" hidden="1"/>
    <cellStyle name="Followed Hyperlink" xfId="45575" builtinId="9" hidden="1"/>
    <cellStyle name="Followed Hyperlink" xfId="45585" builtinId="9" hidden="1"/>
    <cellStyle name="Followed Hyperlink" xfId="45593" builtinId="9" hidden="1"/>
    <cellStyle name="Followed Hyperlink" xfId="45601" builtinId="9" hidden="1"/>
    <cellStyle name="Followed Hyperlink" xfId="45615" builtinId="9" hidden="1"/>
    <cellStyle name="Followed Hyperlink" xfId="45621" builtinId="9" hidden="1"/>
    <cellStyle name="Followed Hyperlink" xfId="45624" builtinId="9" hidden="1"/>
    <cellStyle name="Followed Hyperlink" xfId="45628" builtinId="9" hidden="1"/>
    <cellStyle name="Followed Hyperlink" xfId="45632" builtinId="9" hidden="1"/>
    <cellStyle name="Followed Hyperlink" xfId="45636" builtinId="9" hidden="1"/>
    <cellStyle name="Followed Hyperlink" xfId="45640" builtinId="9" hidden="1"/>
    <cellStyle name="Followed Hyperlink" xfId="45644" builtinId="9" hidden="1"/>
    <cellStyle name="Followed Hyperlink" xfId="45652" builtinId="9" hidden="1"/>
    <cellStyle name="Followed Hyperlink" xfId="45660" builtinId="9" hidden="1"/>
    <cellStyle name="Followed Hyperlink" xfId="45704" builtinId="9" hidden="1"/>
    <cellStyle name="Followed Hyperlink" xfId="45688" builtinId="9" hidden="1"/>
    <cellStyle name="Followed Hyperlink" xfId="45672" builtinId="9" hidden="1"/>
    <cellStyle name="Followed Hyperlink" xfId="45670" builtinId="9" hidden="1"/>
    <cellStyle name="Followed Hyperlink" xfId="45677" builtinId="9" hidden="1"/>
    <cellStyle name="Followed Hyperlink" xfId="45685" builtinId="9" hidden="1"/>
    <cellStyle name="Followed Hyperlink" xfId="45693" builtinId="9" hidden="1"/>
    <cellStyle name="Followed Hyperlink" xfId="45701" builtinId="9" hidden="1"/>
    <cellStyle name="Followed Hyperlink" xfId="45711" builtinId="9" hidden="1"/>
    <cellStyle name="Followed Hyperlink" xfId="45719" builtinId="9" hidden="1"/>
    <cellStyle name="Followed Hyperlink" xfId="45727" builtinId="9" hidden="1"/>
    <cellStyle name="Followed Hyperlink" xfId="45741" builtinId="9" hidden="1"/>
    <cellStyle name="Followed Hyperlink" xfId="45747" builtinId="9" hidden="1"/>
    <cellStyle name="Followed Hyperlink" xfId="45750" builtinId="9" hidden="1"/>
    <cellStyle name="Followed Hyperlink" xfId="45754" builtinId="9" hidden="1"/>
    <cellStyle name="Followed Hyperlink" xfId="45758" builtinId="9" hidden="1"/>
    <cellStyle name="Followed Hyperlink" xfId="45762" builtinId="9" hidden="1"/>
    <cellStyle name="Followed Hyperlink" xfId="45766" builtinId="9" hidden="1"/>
    <cellStyle name="Followed Hyperlink" xfId="45770" builtinId="9" hidden="1"/>
    <cellStyle name="Followed Hyperlink" xfId="45778" builtinId="9" hidden="1"/>
    <cellStyle name="Followed Hyperlink" xfId="45786" builtinId="9" hidden="1"/>
    <cellStyle name="Followed Hyperlink" xfId="45830" builtinId="9" hidden="1"/>
    <cellStyle name="Followed Hyperlink" xfId="45814" builtinId="9" hidden="1"/>
    <cellStyle name="Followed Hyperlink" xfId="45798" builtinId="9" hidden="1"/>
    <cellStyle name="Followed Hyperlink" xfId="45796" builtinId="9" hidden="1"/>
    <cellStyle name="Followed Hyperlink" xfId="45803" builtinId="9" hidden="1"/>
    <cellStyle name="Followed Hyperlink" xfId="45811" builtinId="9" hidden="1"/>
    <cellStyle name="Followed Hyperlink" xfId="45819" builtinId="9" hidden="1"/>
    <cellStyle name="Followed Hyperlink" xfId="45827" builtinId="9" hidden="1"/>
    <cellStyle name="Followed Hyperlink" xfId="45837" builtinId="9" hidden="1"/>
    <cellStyle name="Followed Hyperlink" xfId="45845" builtinId="9" hidden="1"/>
    <cellStyle name="Followed Hyperlink" xfId="45853" builtinId="9" hidden="1"/>
    <cellStyle name="Followed Hyperlink" xfId="45867" builtinId="9" hidden="1"/>
    <cellStyle name="Followed Hyperlink" xfId="45873" builtinId="9" hidden="1"/>
    <cellStyle name="Followed Hyperlink" xfId="45876" builtinId="9" hidden="1"/>
    <cellStyle name="Followed Hyperlink" xfId="45880" builtinId="9" hidden="1"/>
    <cellStyle name="Followed Hyperlink" xfId="45884" builtinId="9" hidden="1"/>
    <cellStyle name="Followed Hyperlink" xfId="45888" builtinId="9" hidden="1"/>
    <cellStyle name="Followed Hyperlink" xfId="45892" builtinId="9" hidden="1"/>
    <cellStyle name="Followed Hyperlink" xfId="45896" builtinId="9" hidden="1"/>
    <cellStyle name="Followed Hyperlink" xfId="45904" builtinId="9" hidden="1"/>
    <cellStyle name="Followed Hyperlink" xfId="45912" builtinId="9" hidden="1"/>
    <cellStyle name="Followed Hyperlink" xfId="45956" builtinId="9" hidden="1"/>
    <cellStyle name="Followed Hyperlink" xfId="45940" builtinId="9" hidden="1"/>
    <cellStyle name="Followed Hyperlink" xfId="45924" builtinId="9" hidden="1"/>
    <cellStyle name="Followed Hyperlink" xfId="45922" builtinId="9" hidden="1"/>
    <cellStyle name="Followed Hyperlink" xfId="45929" builtinId="9" hidden="1"/>
    <cellStyle name="Followed Hyperlink" xfId="45937" builtinId="9" hidden="1"/>
    <cellStyle name="Followed Hyperlink" xfId="45945" builtinId="9" hidden="1"/>
    <cellStyle name="Followed Hyperlink" xfId="45953" builtinId="9" hidden="1"/>
    <cellStyle name="Followed Hyperlink" xfId="45963" builtinId="9" hidden="1"/>
    <cellStyle name="Followed Hyperlink" xfId="45971" builtinId="9" hidden="1"/>
    <cellStyle name="Followed Hyperlink" xfId="45979" builtinId="9" hidden="1"/>
    <cellStyle name="Followed Hyperlink" xfId="45993" builtinId="9" hidden="1"/>
    <cellStyle name="Followed Hyperlink" xfId="45999" builtinId="9" hidden="1"/>
    <cellStyle name="Followed Hyperlink" xfId="46002" builtinId="9" hidden="1"/>
    <cellStyle name="Followed Hyperlink" xfId="46006" builtinId="9" hidden="1"/>
    <cellStyle name="Followed Hyperlink" xfId="46010" builtinId="9" hidden="1"/>
    <cellStyle name="Followed Hyperlink" xfId="46014" builtinId="9" hidden="1"/>
    <cellStyle name="Followed Hyperlink" xfId="46018" builtinId="9" hidden="1"/>
    <cellStyle name="Followed Hyperlink" xfId="46022" builtinId="9" hidden="1"/>
    <cellStyle name="Followed Hyperlink" xfId="46030" builtinId="9" hidden="1"/>
    <cellStyle name="Followed Hyperlink" xfId="46038" builtinId="9" hidden="1"/>
    <cellStyle name="Followed Hyperlink" xfId="46082" builtinId="9" hidden="1"/>
    <cellStyle name="Followed Hyperlink" xfId="46066" builtinId="9" hidden="1"/>
    <cellStyle name="Followed Hyperlink" xfId="46050" builtinId="9" hidden="1"/>
    <cellStyle name="Followed Hyperlink" xfId="46048" builtinId="9" hidden="1"/>
    <cellStyle name="Followed Hyperlink" xfId="46055" builtinId="9" hidden="1"/>
    <cellStyle name="Followed Hyperlink" xfId="46063" builtinId="9" hidden="1"/>
    <cellStyle name="Followed Hyperlink" xfId="46071" builtinId="9" hidden="1"/>
    <cellStyle name="Followed Hyperlink" xfId="46079" builtinId="9" hidden="1"/>
    <cellStyle name="Followed Hyperlink" xfId="46089" builtinId="9" hidden="1"/>
    <cellStyle name="Followed Hyperlink" xfId="46097" builtinId="9" hidden="1"/>
    <cellStyle name="Followed Hyperlink" xfId="46105" builtinId="9" hidden="1"/>
    <cellStyle name="Followed Hyperlink" xfId="46119" builtinId="9" hidden="1"/>
    <cellStyle name="Followed Hyperlink" xfId="46125" builtinId="9" hidden="1"/>
    <cellStyle name="Followed Hyperlink" xfId="46128" builtinId="9" hidden="1"/>
    <cellStyle name="Followed Hyperlink" xfId="46132" builtinId="9" hidden="1"/>
    <cellStyle name="Followed Hyperlink" xfId="46136" builtinId="9" hidden="1"/>
    <cellStyle name="Followed Hyperlink" xfId="46140" builtinId="9" hidden="1"/>
    <cellStyle name="Followed Hyperlink" xfId="46144" builtinId="9" hidden="1"/>
    <cellStyle name="Followed Hyperlink" xfId="46148" builtinId="9" hidden="1"/>
    <cellStyle name="Followed Hyperlink" xfId="46156" builtinId="9" hidden="1"/>
    <cellStyle name="Followed Hyperlink" xfId="46164" builtinId="9" hidden="1"/>
    <cellStyle name="Followed Hyperlink" xfId="46208" builtinId="9" hidden="1"/>
    <cellStyle name="Followed Hyperlink" xfId="46192" builtinId="9" hidden="1"/>
    <cellStyle name="Followed Hyperlink" xfId="46176" builtinId="9" hidden="1"/>
    <cellStyle name="Followed Hyperlink" xfId="46174" builtinId="9" hidden="1"/>
    <cellStyle name="Followed Hyperlink" xfId="46181" builtinId="9" hidden="1"/>
    <cellStyle name="Followed Hyperlink" xfId="46189" builtinId="9" hidden="1"/>
    <cellStyle name="Followed Hyperlink" xfId="46197" builtinId="9" hidden="1"/>
    <cellStyle name="Followed Hyperlink" xfId="46205" builtinId="9" hidden="1"/>
    <cellStyle name="Followed Hyperlink" xfId="46215" builtinId="9" hidden="1"/>
    <cellStyle name="Followed Hyperlink" xfId="46223" builtinId="9" hidden="1"/>
    <cellStyle name="Followed Hyperlink" xfId="46231" builtinId="9" hidden="1"/>
    <cellStyle name="Followed Hyperlink" xfId="46245" builtinId="9" hidden="1"/>
    <cellStyle name="Followed Hyperlink" xfId="46251" builtinId="9" hidden="1"/>
    <cellStyle name="Followed Hyperlink" xfId="46254" builtinId="9" hidden="1"/>
    <cellStyle name="Followed Hyperlink" xfId="46258" builtinId="9" hidden="1"/>
    <cellStyle name="Followed Hyperlink" xfId="46262" builtinId="9" hidden="1"/>
    <cellStyle name="Followed Hyperlink" xfId="46266" builtinId="9" hidden="1"/>
    <cellStyle name="Followed Hyperlink" xfId="46270" builtinId="9" hidden="1"/>
    <cellStyle name="Followed Hyperlink" xfId="46274" builtinId="9" hidden="1"/>
    <cellStyle name="Followed Hyperlink" xfId="46282" builtinId="9" hidden="1"/>
    <cellStyle name="Followed Hyperlink" xfId="46290" builtinId="9" hidden="1"/>
    <cellStyle name="Followed Hyperlink" xfId="46334" builtinId="9" hidden="1"/>
    <cellStyle name="Followed Hyperlink" xfId="46318" builtinId="9" hidden="1"/>
    <cellStyle name="Followed Hyperlink" xfId="46302" builtinId="9" hidden="1"/>
    <cellStyle name="Followed Hyperlink" xfId="46300" builtinId="9" hidden="1"/>
    <cellStyle name="Followed Hyperlink" xfId="46307" builtinId="9" hidden="1"/>
    <cellStyle name="Followed Hyperlink" xfId="46315" builtinId="9" hidden="1"/>
    <cellStyle name="Followed Hyperlink" xfId="46323" builtinId="9" hidden="1"/>
    <cellStyle name="Followed Hyperlink" xfId="46331" builtinId="9" hidden="1"/>
    <cellStyle name="Followed Hyperlink" xfId="46341" builtinId="9" hidden="1"/>
    <cellStyle name="Followed Hyperlink" xfId="46349" builtinId="9" hidden="1"/>
    <cellStyle name="Followed Hyperlink" xfId="46357" builtinId="9" hidden="1"/>
    <cellStyle name="Followed Hyperlink" xfId="46371" builtinId="9" hidden="1"/>
    <cellStyle name="Followed Hyperlink" xfId="46377" builtinId="9" hidden="1"/>
    <cellStyle name="Followed Hyperlink" xfId="46380" builtinId="9" hidden="1"/>
    <cellStyle name="Followed Hyperlink" xfId="46384" builtinId="9" hidden="1"/>
    <cellStyle name="Followed Hyperlink" xfId="46388" builtinId="9" hidden="1"/>
    <cellStyle name="Followed Hyperlink" xfId="46392" builtinId="9" hidden="1"/>
    <cellStyle name="Followed Hyperlink" xfId="46396" builtinId="9" hidden="1"/>
    <cellStyle name="Followed Hyperlink" xfId="46400" builtinId="9" hidden="1"/>
    <cellStyle name="Followed Hyperlink" xfId="46408" builtinId="9" hidden="1"/>
    <cellStyle name="Followed Hyperlink" xfId="46416" builtinId="9" hidden="1"/>
    <cellStyle name="Followed Hyperlink" xfId="46460" builtinId="9" hidden="1"/>
    <cellStyle name="Followed Hyperlink" xfId="46444" builtinId="9" hidden="1"/>
    <cellStyle name="Followed Hyperlink" xfId="46428" builtinId="9" hidden="1"/>
    <cellStyle name="Followed Hyperlink" xfId="46426" builtinId="9" hidden="1"/>
    <cellStyle name="Followed Hyperlink" xfId="46433" builtinId="9" hidden="1"/>
    <cellStyle name="Followed Hyperlink" xfId="46441" builtinId="9" hidden="1"/>
    <cellStyle name="Followed Hyperlink" xfId="46449" builtinId="9" hidden="1"/>
    <cellStyle name="Followed Hyperlink" xfId="46457" builtinId="9" hidden="1"/>
    <cellStyle name="Followed Hyperlink" xfId="46467" builtinId="9" hidden="1"/>
    <cellStyle name="Followed Hyperlink" xfId="46475" builtinId="9" hidden="1"/>
    <cellStyle name="Followed Hyperlink" xfId="46483" builtinId="9" hidden="1"/>
    <cellStyle name="Followed Hyperlink" xfId="46497" builtinId="9" hidden="1"/>
    <cellStyle name="Followed Hyperlink" xfId="46503" builtinId="9" hidden="1"/>
    <cellStyle name="Followed Hyperlink" xfId="46506" builtinId="9" hidden="1"/>
    <cellStyle name="Followed Hyperlink" xfId="46510" builtinId="9" hidden="1"/>
    <cellStyle name="Followed Hyperlink" xfId="46514" builtinId="9" hidden="1"/>
    <cellStyle name="Followed Hyperlink" xfId="46518" builtinId="9" hidden="1"/>
    <cellStyle name="Followed Hyperlink" xfId="46522" builtinId="9" hidden="1"/>
    <cellStyle name="Followed Hyperlink" xfId="46526" builtinId="9" hidden="1"/>
    <cellStyle name="Followed Hyperlink" xfId="46534" builtinId="9" hidden="1"/>
    <cellStyle name="Followed Hyperlink" xfId="46542" builtinId="9" hidden="1"/>
    <cellStyle name="Followed Hyperlink" xfId="46586" builtinId="9" hidden="1"/>
    <cellStyle name="Followed Hyperlink" xfId="46570" builtinId="9" hidden="1"/>
    <cellStyle name="Followed Hyperlink" xfId="46554" builtinId="9" hidden="1"/>
    <cellStyle name="Followed Hyperlink" xfId="46552" builtinId="9" hidden="1"/>
    <cellStyle name="Followed Hyperlink" xfId="46559" builtinId="9" hidden="1"/>
    <cellStyle name="Followed Hyperlink" xfId="46567" builtinId="9" hidden="1"/>
    <cellStyle name="Followed Hyperlink" xfId="46575" builtinId="9" hidden="1"/>
    <cellStyle name="Followed Hyperlink" xfId="46583" builtinId="9" hidden="1"/>
    <cellStyle name="Followed Hyperlink" xfId="46593" builtinId="9" hidden="1"/>
    <cellStyle name="Followed Hyperlink" xfId="46601" builtinId="9" hidden="1"/>
    <cellStyle name="Followed Hyperlink" xfId="46609" builtinId="9" hidden="1"/>
    <cellStyle name="Followed Hyperlink" xfId="46623" builtinId="9" hidden="1"/>
    <cellStyle name="Followed Hyperlink" xfId="46629" builtinId="9" hidden="1"/>
    <cellStyle name="Followed Hyperlink" xfId="46632" builtinId="9" hidden="1"/>
    <cellStyle name="Followed Hyperlink" xfId="46636" builtinId="9" hidden="1"/>
    <cellStyle name="Followed Hyperlink" xfId="46640" builtinId="9" hidden="1"/>
    <cellStyle name="Followed Hyperlink" xfId="46644" builtinId="9" hidden="1"/>
    <cellStyle name="Followed Hyperlink" xfId="46648" builtinId="9" hidden="1"/>
    <cellStyle name="Followed Hyperlink" xfId="46652" builtinId="9" hidden="1"/>
    <cellStyle name="Followed Hyperlink" xfId="46660" builtinId="9" hidden="1"/>
    <cellStyle name="Followed Hyperlink" xfId="46668" builtinId="9" hidden="1"/>
    <cellStyle name="Followed Hyperlink" xfId="46712" builtinId="9" hidden="1"/>
    <cellStyle name="Followed Hyperlink" xfId="46696" builtinId="9" hidden="1"/>
    <cellStyle name="Followed Hyperlink" xfId="46680" builtinId="9" hidden="1"/>
    <cellStyle name="Followed Hyperlink" xfId="46678" builtinId="9" hidden="1"/>
    <cellStyle name="Followed Hyperlink" xfId="46685" builtinId="9" hidden="1"/>
    <cellStyle name="Followed Hyperlink" xfId="46693" builtinId="9" hidden="1"/>
    <cellStyle name="Followed Hyperlink" xfId="46701" builtinId="9" hidden="1"/>
    <cellStyle name="Followed Hyperlink" xfId="46709" builtinId="9" hidden="1"/>
    <cellStyle name="Followed Hyperlink" xfId="46719" builtinId="9" hidden="1"/>
    <cellStyle name="Followed Hyperlink" xfId="46727" builtinId="9" hidden="1"/>
    <cellStyle name="Followed Hyperlink" xfId="46735" builtinId="9" hidden="1"/>
    <cellStyle name="Followed Hyperlink" xfId="46749" builtinId="9" hidden="1"/>
    <cellStyle name="Followed Hyperlink" xfId="46755" builtinId="9" hidden="1"/>
    <cellStyle name="Followed Hyperlink" xfId="46758" builtinId="9" hidden="1"/>
    <cellStyle name="Followed Hyperlink" xfId="46762" builtinId="9" hidden="1"/>
    <cellStyle name="Followed Hyperlink" xfId="46766" builtinId="9" hidden="1"/>
    <cellStyle name="Followed Hyperlink" xfId="46770" builtinId="9" hidden="1"/>
    <cellStyle name="Followed Hyperlink" xfId="46774" builtinId="9" hidden="1"/>
    <cellStyle name="Followed Hyperlink" xfId="46778" builtinId="9" hidden="1"/>
    <cellStyle name="Followed Hyperlink" xfId="46786" builtinId="9" hidden="1"/>
    <cellStyle name="Followed Hyperlink" xfId="46794" builtinId="9" hidden="1"/>
    <cellStyle name="Followed Hyperlink" xfId="46838" builtinId="9" hidden="1"/>
    <cellStyle name="Followed Hyperlink" xfId="46822" builtinId="9" hidden="1"/>
    <cellStyle name="Followed Hyperlink" xfId="46806" builtinId="9" hidden="1"/>
    <cellStyle name="Followed Hyperlink" xfId="46804" builtinId="9" hidden="1"/>
    <cellStyle name="Followed Hyperlink" xfId="46811" builtinId="9" hidden="1"/>
    <cellStyle name="Followed Hyperlink" xfId="46819" builtinId="9" hidden="1"/>
    <cellStyle name="Followed Hyperlink" xfId="46827" builtinId="9" hidden="1"/>
    <cellStyle name="Followed Hyperlink" xfId="46835" builtinId="9" hidden="1"/>
    <cellStyle name="Followed Hyperlink" xfId="46845" builtinId="9" hidden="1"/>
    <cellStyle name="Followed Hyperlink" xfId="46853" builtinId="9" hidden="1"/>
    <cellStyle name="Followed Hyperlink" xfId="46861" builtinId="9" hidden="1"/>
    <cellStyle name="Followed Hyperlink" xfId="46875" builtinId="9" hidden="1"/>
    <cellStyle name="Followed Hyperlink" xfId="46881" builtinId="9" hidden="1"/>
    <cellStyle name="Followed Hyperlink" xfId="46884" builtinId="9" hidden="1"/>
    <cellStyle name="Followed Hyperlink" xfId="46888" builtinId="9" hidden="1"/>
    <cellStyle name="Followed Hyperlink" xfId="46892" builtinId="9" hidden="1"/>
    <cellStyle name="Followed Hyperlink" xfId="46896" builtinId="9" hidden="1"/>
    <cellStyle name="Followed Hyperlink" xfId="46900" builtinId="9" hidden="1"/>
    <cellStyle name="Followed Hyperlink" xfId="46904" builtinId="9" hidden="1"/>
    <cellStyle name="Followed Hyperlink" xfId="46912" builtinId="9" hidden="1"/>
    <cellStyle name="Followed Hyperlink" xfId="46920" builtinId="9" hidden="1"/>
    <cellStyle name="Followed Hyperlink" xfId="46964" builtinId="9" hidden="1"/>
    <cellStyle name="Followed Hyperlink" xfId="46948" builtinId="9" hidden="1"/>
    <cellStyle name="Followed Hyperlink" xfId="46932" builtinId="9" hidden="1"/>
    <cellStyle name="Followed Hyperlink" xfId="46930" builtinId="9" hidden="1"/>
    <cellStyle name="Followed Hyperlink" xfId="46937" builtinId="9" hidden="1"/>
    <cellStyle name="Followed Hyperlink" xfId="46945" builtinId="9" hidden="1"/>
    <cellStyle name="Followed Hyperlink" xfId="46953" builtinId="9" hidden="1"/>
    <cellStyle name="Followed Hyperlink" xfId="46961" builtinId="9" hidden="1"/>
    <cellStyle name="Followed Hyperlink" xfId="46971" builtinId="9" hidden="1"/>
    <cellStyle name="Followed Hyperlink" xfId="46979" builtinId="9" hidden="1"/>
    <cellStyle name="Followed Hyperlink" xfId="46987" builtinId="9" hidden="1"/>
    <cellStyle name="Followed Hyperlink" xfId="47001" builtinId="9" hidden="1"/>
    <cellStyle name="Followed Hyperlink" xfId="47007" builtinId="9" hidden="1"/>
    <cellStyle name="Followed Hyperlink" xfId="47010" builtinId="9" hidden="1"/>
    <cellStyle name="Followed Hyperlink" xfId="47014" builtinId="9" hidden="1"/>
    <cellStyle name="Followed Hyperlink" xfId="47018" builtinId="9" hidden="1"/>
    <cellStyle name="Followed Hyperlink" xfId="47022" builtinId="9" hidden="1"/>
    <cellStyle name="Followed Hyperlink" xfId="47026" builtinId="9" hidden="1"/>
    <cellStyle name="Followed Hyperlink" xfId="47030" builtinId="9" hidden="1"/>
    <cellStyle name="Followed Hyperlink" xfId="47038" builtinId="9" hidden="1"/>
    <cellStyle name="Followed Hyperlink" xfId="47046" builtinId="9" hidden="1"/>
    <cellStyle name="Followed Hyperlink" xfId="47090" builtinId="9" hidden="1"/>
    <cellStyle name="Followed Hyperlink" xfId="47074" builtinId="9" hidden="1"/>
    <cellStyle name="Followed Hyperlink" xfId="47058" builtinId="9" hidden="1"/>
    <cellStyle name="Followed Hyperlink" xfId="47056" builtinId="9" hidden="1"/>
    <cellStyle name="Followed Hyperlink" xfId="47063" builtinId="9" hidden="1"/>
    <cellStyle name="Followed Hyperlink" xfId="47071" builtinId="9" hidden="1"/>
    <cellStyle name="Followed Hyperlink" xfId="47079" builtinId="9" hidden="1"/>
    <cellStyle name="Followed Hyperlink" xfId="47087" builtinId="9" hidden="1"/>
    <cellStyle name="Followed Hyperlink" xfId="47097" builtinId="9" hidden="1"/>
    <cellStyle name="Followed Hyperlink" xfId="47105" builtinId="9" hidden="1"/>
    <cellStyle name="Followed Hyperlink" xfId="47113" builtinId="9" hidden="1"/>
    <cellStyle name="Followed Hyperlink" xfId="47127" builtinId="9" hidden="1"/>
    <cellStyle name="Followed Hyperlink" xfId="47133" builtinId="9" hidden="1"/>
    <cellStyle name="Followed Hyperlink" xfId="47136" builtinId="9" hidden="1"/>
    <cellStyle name="Followed Hyperlink" xfId="47140" builtinId="9" hidden="1"/>
    <cellStyle name="Followed Hyperlink" xfId="47144" builtinId="9" hidden="1"/>
    <cellStyle name="Followed Hyperlink" xfId="47148" builtinId="9" hidden="1"/>
    <cellStyle name="Followed Hyperlink" xfId="47152" builtinId="9" hidden="1"/>
    <cellStyle name="Followed Hyperlink" xfId="47156" builtinId="9" hidden="1"/>
    <cellStyle name="Followed Hyperlink" xfId="47164" builtinId="9" hidden="1"/>
    <cellStyle name="Followed Hyperlink" xfId="47172" builtinId="9" hidden="1"/>
    <cellStyle name="Followed Hyperlink" xfId="47216" builtinId="9" hidden="1"/>
    <cellStyle name="Followed Hyperlink" xfId="47200" builtinId="9" hidden="1"/>
    <cellStyle name="Followed Hyperlink" xfId="47184" builtinId="9" hidden="1"/>
    <cellStyle name="Followed Hyperlink" xfId="47182" builtinId="9" hidden="1"/>
    <cellStyle name="Followed Hyperlink" xfId="47189" builtinId="9" hidden="1"/>
    <cellStyle name="Followed Hyperlink" xfId="47197" builtinId="9" hidden="1"/>
    <cellStyle name="Followed Hyperlink" xfId="47205" builtinId="9" hidden="1"/>
    <cellStyle name="Followed Hyperlink" xfId="47213" builtinId="9" hidden="1"/>
    <cellStyle name="Followed Hyperlink" xfId="47223" builtinId="9" hidden="1"/>
    <cellStyle name="Followed Hyperlink" xfId="47231" builtinId="9" hidden="1"/>
    <cellStyle name="Followed Hyperlink" xfId="47239" builtinId="9" hidden="1"/>
    <cellStyle name="Followed Hyperlink" xfId="47253" builtinId="9" hidden="1"/>
    <cellStyle name="Followed Hyperlink" xfId="47259" builtinId="9" hidden="1"/>
    <cellStyle name="Followed Hyperlink" xfId="47262" builtinId="9" hidden="1"/>
    <cellStyle name="Followed Hyperlink" xfId="47266" builtinId="9" hidden="1"/>
    <cellStyle name="Followed Hyperlink" xfId="47270" builtinId="9" hidden="1"/>
    <cellStyle name="Followed Hyperlink" xfId="47274" builtinId="9" hidden="1"/>
    <cellStyle name="Followed Hyperlink" xfId="47278" builtinId="9" hidden="1"/>
    <cellStyle name="Followed Hyperlink" xfId="47282" builtinId="9" hidden="1"/>
    <cellStyle name="Followed Hyperlink" xfId="47290" builtinId="9" hidden="1"/>
    <cellStyle name="Followed Hyperlink" xfId="47298" builtinId="9" hidden="1"/>
    <cellStyle name="Followed Hyperlink" xfId="47342" builtinId="9" hidden="1"/>
    <cellStyle name="Followed Hyperlink" xfId="47326" builtinId="9" hidden="1"/>
    <cellStyle name="Followed Hyperlink" xfId="47310" builtinId="9" hidden="1"/>
    <cellStyle name="Followed Hyperlink" xfId="47308" builtinId="9" hidden="1"/>
    <cellStyle name="Followed Hyperlink" xfId="47315" builtinId="9" hidden="1"/>
    <cellStyle name="Followed Hyperlink" xfId="47323" builtinId="9" hidden="1"/>
    <cellStyle name="Followed Hyperlink" xfId="47331" builtinId="9" hidden="1"/>
    <cellStyle name="Followed Hyperlink" xfId="47339" builtinId="9" hidden="1"/>
    <cellStyle name="Followed Hyperlink" xfId="47349" builtinId="9" hidden="1"/>
    <cellStyle name="Followed Hyperlink" xfId="47357" builtinId="9" hidden="1"/>
    <cellStyle name="Followed Hyperlink" xfId="47365" builtinId="9" hidden="1"/>
    <cellStyle name="Followed Hyperlink" xfId="47379" builtinId="9" hidden="1"/>
    <cellStyle name="Followed Hyperlink" xfId="47385" builtinId="9" hidden="1"/>
    <cellStyle name="Followed Hyperlink" xfId="47388" builtinId="9" hidden="1"/>
    <cellStyle name="Followed Hyperlink" xfId="47392" builtinId="9" hidden="1"/>
    <cellStyle name="Followed Hyperlink" xfId="47396" builtinId="9" hidden="1"/>
    <cellStyle name="Followed Hyperlink" xfId="47400" builtinId="9" hidden="1"/>
    <cellStyle name="Followed Hyperlink" xfId="47404" builtinId="9" hidden="1"/>
    <cellStyle name="Followed Hyperlink" xfId="47408" builtinId="9" hidden="1"/>
    <cellStyle name="Followed Hyperlink" xfId="47416" builtinId="9" hidden="1"/>
    <cellStyle name="Followed Hyperlink" xfId="47424" builtinId="9" hidden="1"/>
    <cellStyle name="Followed Hyperlink" xfId="47468" builtinId="9" hidden="1"/>
    <cellStyle name="Followed Hyperlink" xfId="47452" builtinId="9" hidden="1"/>
    <cellStyle name="Followed Hyperlink" xfId="47436" builtinId="9" hidden="1"/>
    <cellStyle name="Followed Hyperlink" xfId="47434" builtinId="9" hidden="1"/>
    <cellStyle name="Followed Hyperlink" xfId="47441" builtinId="9" hidden="1"/>
    <cellStyle name="Followed Hyperlink" xfId="47449" builtinId="9" hidden="1"/>
    <cellStyle name="Followed Hyperlink" xfId="47457" builtinId="9" hidden="1"/>
    <cellStyle name="Followed Hyperlink" xfId="47465" builtinId="9" hidden="1"/>
    <cellStyle name="Followed Hyperlink" xfId="47475" builtinId="9" hidden="1"/>
    <cellStyle name="Followed Hyperlink" xfId="47483" builtinId="9" hidden="1"/>
    <cellStyle name="Followed Hyperlink" xfId="47491" builtinId="9" hidden="1"/>
    <cellStyle name="Followed Hyperlink" xfId="47505" builtinId="9" hidden="1"/>
    <cellStyle name="Followed Hyperlink" xfId="47511" builtinId="9" hidden="1"/>
    <cellStyle name="Followed Hyperlink" xfId="47514" builtinId="9" hidden="1"/>
    <cellStyle name="Followed Hyperlink" xfId="47518" builtinId="9" hidden="1"/>
    <cellStyle name="Followed Hyperlink" xfId="47522" builtinId="9" hidden="1"/>
    <cellStyle name="Followed Hyperlink" xfId="47526" builtinId="9" hidden="1"/>
    <cellStyle name="Followed Hyperlink" xfId="47530" builtinId="9" hidden="1"/>
    <cellStyle name="Followed Hyperlink" xfId="47534" builtinId="9" hidden="1"/>
    <cellStyle name="Followed Hyperlink" xfId="47542" builtinId="9" hidden="1"/>
    <cellStyle name="Followed Hyperlink" xfId="47550" builtinId="9" hidden="1"/>
    <cellStyle name="Followed Hyperlink" xfId="47594" builtinId="9" hidden="1"/>
    <cellStyle name="Followed Hyperlink" xfId="47578" builtinId="9" hidden="1"/>
    <cellStyle name="Followed Hyperlink" xfId="47562" builtinId="9" hidden="1"/>
    <cellStyle name="Followed Hyperlink" xfId="47560" builtinId="9" hidden="1"/>
    <cellStyle name="Followed Hyperlink" xfId="47567" builtinId="9" hidden="1"/>
    <cellStyle name="Followed Hyperlink" xfId="47575" builtinId="9" hidden="1"/>
    <cellStyle name="Followed Hyperlink" xfId="47583" builtinId="9" hidden="1"/>
    <cellStyle name="Followed Hyperlink" xfId="47591" builtinId="9" hidden="1"/>
    <cellStyle name="Followed Hyperlink" xfId="47601" builtinId="9" hidden="1"/>
    <cellStyle name="Followed Hyperlink" xfId="47609" builtinId="9" hidden="1"/>
    <cellStyle name="Followed Hyperlink" xfId="47617" builtinId="9" hidden="1"/>
    <cellStyle name="Followed Hyperlink" xfId="47631" builtinId="9" hidden="1"/>
    <cellStyle name="Followed Hyperlink" xfId="47637" builtinId="9" hidden="1"/>
    <cellStyle name="Followed Hyperlink" xfId="47640" builtinId="9" hidden="1"/>
    <cellStyle name="Followed Hyperlink" xfId="47644" builtinId="9" hidden="1"/>
    <cellStyle name="Followed Hyperlink" xfId="47648" builtinId="9" hidden="1"/>
    <cellStyle name="Followed Hyperlink" xfId="47652" builtinId="9" hidden="1"/>
    <cellStyle name="Followed Hyperlink" xfId="47656" builtinId="9" hidden="1"/>
    <cellStyle name="Followed Hyperlink" xfId="47660" builtinId="9" hidden="1"/>
    <cellStyle name="Followed Hyperlink" xfId="47668" builtinId="9" hidden="1"/>
    <cellStyle name="Followed Hyperlink" xfId="47676" builtinId="9" hidden="1"/>
    <cellStyle name="Followed Hyperlink" xfId="47720" builtinId="9" hidden="1"/>
    <cellStyle name="Followed Hyperlink" xfId="47704" builtinId="9" hidden="1"/>
    <cellStyle name="Followed Hyperlink" xfId="47688" builtinId="9" hidden="1"/>
    <cellStyle name="Followed Hyperlink" xfId="47686" builtinId="9" hidden="1"/>
    <cellStyle name="Followed Hyperlink" xfId="47693" builtinId="9" hidden="1"/>
    <cellStyle name="Followed Hyperlink" xfId="47701" builtinId="9" hidden="1"/>
    <cellStyle name="Followed Hyperlink" xfId="47709" builtinId="9" hidden="1"/>
    <cellStyle name="Followed Hyperlink" xfId="47717" builtinId="9" hidden="1"/>
    <cellStyle name="Followed Hyperlink" xfId="47727" builtinId="9" hidden="1"/>
    <cellStyle name="Followed Hyperlink" xfId="47735" builtinId="9" hidden="1"/>
    <cellStyle name="Followed Hyperlink" xfId="47743" builtinId="9" hidden="1"/>
    <cellStyle name="Followed Hyperlink" xfId="47757" builtinId="9" hidden="1"/>
    <cellStyle name="Followed Hyperlink" xfId="47763" builtinId="9" hidden="1"/>
    <cellStyle name="Followed Hyperlink" xfId="47766" builtinId="9" hidden="1"/>
    <cellStyle name="Followed Hyperlink" xfId="47770" builtinId="9" hidden="1"/>
    <cellStyle name="Followed Hyperlink" xfId="47774" builtinId="9" hidden="1"/>
    <cellStyle name="Followed Hyperlink" xfId="47778" builtinId="9" hidden="1"/>
    <cellStyle name="Followed Hyperlink" xfId="47782" builtinId="9" hidden="1"/>
    <cellStyle name="Followed Hyperlink" xfId="47786" builtinId="9" hidden="1"/>
    <cellStyle name="Followed Hyperlink" xfId="47794" builtinId="9" hidden="1"/>
    <cellStyle name="Followed Hyperlink" xfId="47802" builtinId="9" hidden="1"/>
    <cellStyle name="Followed Hyperlink" xfId="47846" builtinId="9" hidden="1"/>
    <cellStyle name="Followed Hyperlink" xfId="47830" builtinId="9" hidden="1"/>
    <cellStyle name="Followed Hyperlink" xfId="47814" builtinId="9" hidden="1"/>
    <cellStyle name="Followed Hyperlink" xfId="47812" builtinId="9" hidden="1"/>
    <cellStyle name="Followed Hyperlink" xfId="47819" builtinId="9" hidden="1"/>
    <cellStyle name="Followed Hyperlink" xfId="47827" builtinId="9" hidden="1"/>
    <cellStyle name="Followed Hyperlink" xfId="47835" builtinId="9" hidden="1"/>
    <cellStyle name="Followed Hyperlink" xfId="47843" builtinId="9" hidden="1"/>
    <cellStyle name="Followed Hyperlink" xfId="47853" builtinId="9" hidden="1"/>
    <cellStyle name="Followed Hyperlink" xfId="47861" builtinId="9" hidden="1"/>
    <cellStyle name="Followed Hyperlink" xfId="47869" builtinId="9" hidden="1"/>
    <cellStyle name="Followed Hyperlink" xfId="47883" builtinId="9" hidden="1"/>
    <cellStyle name="Followed Hyperlink" xfId="47889" builtinId="9" hidden="1"/>
    <cellStyle name="Followed Hyperlink" xfId="47892" builtinId="9" hidden="1"/>
    <cellStyle name="Followed Hyperlink" xfId="47896" builtinId="9" hidden="1"/>
    <cellStyle name="Followed Hyperlink" xfId="47900" builtinId="9" hidden="1"/>
    <cellStyle name="Followed Hyperlink" xfId="47904" builtinId="9" hidden="1"/>
    <cellStyle name="Followed Hyperlink" xfId="47908" builtinId="9" hidden="1"/>
    <cellStyle name="Followed Hyperlink" xfId="47912" builtinId="9" hidden="1"/>
    <cellStyle name="Followed Hyperlink" xfId="47920" builtinId="9" hidden="1"/>
    <cellStyle name="Followed Hyperlink" xfId="47928" builtinId="9" hidden="1"/>
    <cellStyle name="Followed Hyperlink" xfId="47972" builtinId="9" hidden="1"/>
    <cellStyle name="Followed Hyperlink" xfId="47956" builtinId="9" hidden="1"/>
    <cellStyle name="Followed Hyperlink" xfId="47940" builtinId="9" hidden="1"/>
    <cellStyle name="Followed Hyperlink" xfId="47938" builtinId="9" hidden="1"/>
    <cellStyle name="Followed Hyperlink" xfId="47945" builtinId="9" hidden="1"/>
    <cellStyle name="Followed Hyperlink" xfId="47953" builtinId="9" hidden="1"/>
    <cellStyle name="Followed Hyperlink" xfId="47961" builtinId="9" hidden="1"/>
    <cellStyle name="Followed Hyperlink" xfId="47969" builtinId="9" hidden="1"/>
    <cellStyle name="Followed Hyperlink" xfId="47979" builtinId="9" hidden="1"/>
    <cellStyle name="Followed Hyperlink" xfId="47987" builtinId="9" hidden="1"/>
    <cellStyle name="Followed Hyperlink" xfId="47995" builtinId="9" hidden="1"/>
    <cellStyle name="Followed Hyperlink" xfId="48009" builtinId="9" hidden="1"/>
    <cellStyle name="Followed Hyperlink" xfId="48015" builtinId="9" hidden="1"/>
    <cellStyle name="Followed Hyperlink" xfId="48018" builtinId="9" hidden="1"/>
    <cellStyle name="Followed Hyperlink" xfId="48022" builtinId="9" hidden="1"/>
    <cellStyle name="Followed Hyperlink" xfId="48026" builtinId="9" hidden="1"/>
    <cellStyle name="Followed Hyperlink" xfId="48030" builtinId="9" hidden="1"/>
    <cellStyle name="Followed Hyperlink" xfId="48034" builtinId="9" hidden="1"/>
    <cellStyle name="Followed Hyperlink" xfId="48038" builtinId="9" hidden="1"/>
    <cellStyle name="Followed Hyperlink" xfId="48046" builtinId="9" hidden="1"/>
    <cellStyle name="Followed Hyperlink" xfId="48054" builtinId="9" hidden="1"/>
    <cellStyle name="Followed Hyperlink" xfId="48098" builtinId="9" hidden="1"/>
    <cellStyle name="Followed Hyperlink" xfId="48082" builtinId="9" hidden="1"/>
    <cellStyle name="Followed Hyperlink" xfId="48066" builtinId="9" hidden="1"/>
    <cellStyle name="Followed Hyperlink" xfId="48064" builtinId="9" hidden="1"/>
    <cellStyle name="Followed Hyperlink" xfId="48071" builtinId="9" hidden="1"/>
    <cellStyle name="Followed Hyperlink" xfId="48079" builtinId="9" hidden="1"/>
    <cellStyle name="Followed Hyperlink" xfId="48087" builtinId="9" hidden="1"/>
    <cellStyle name="Followed Hyperlink" xfId="48095" builtinId="9" hidden="1"/>
    <cellStyle name="Followed Hyperlink" xfId="48105" builtinId="9" hidden="1"/>
    <cellStyle name="Followed Hyperlink" xfId="48113" builtinId="9" hidden="1"/>
    <cellStyle name="Followed Hyperlink" xfId="48121" builtinId="9" hidden="1"/>
    <cellStyle name="Followed Hyperlink" xfId="48135" builtinId="9" hidden="1"/>
    <cellStyle name="Followed Hyperlink" xfId="48141" builtinId="9" hidden="1"/>
    <cellStyle name="Followed Hyperlink" xfId="48144" builtinId="9" hidden="1"/>
    <cellStyle name="Followed Hyperlink" xfId="48148" builtinId="9" hidden="1"/>
    <cellStyle name="Followed Hyperlink" xfId="48152" builtinId="9" hidden="1"/>
    <cellStyle name="Followed Hyperlink" xfId="48156" builtinId="9" hidden="1"/>
    <cellStyle name="Followed Hyperlink" xfId="48160" builtinId="9" hidden="1"/>
    <cellStyle name="Followed Hyperlink" xfId="48164" builtinId="9" hidden="1"/>
    <cellStyle name="Followed Hyperlink" xfId="48172" builtinId="9" hidden="1"/>
    <cellStyle name="Followed Hyperlink" xfId="48180" builtinId="9" hidden="1"/>
    <cellStyle name="Followed Hyperlink" xfId="48224" builtinId="9" hidden="1"/>
    <cellStyle name="Followed Hyperlink" xfId="48208" builtinId="9" hidden="1"/>
    <cellStyle name="Followed Hyperlink" xfId="48192" builtinId="9" hidden="1"/>
    <cellStyle name="Followed Hyperlink" xfId="48190" builtinId="9" hidden="1"/>
    <cellStyle name="Followed Hyperlink" xfId="48197" builtinId="9" hidden="1"/>
    <cellStyle name="Followed Hyperlink" xfId="48205" builtinId="9" hidden="1"/>
    <cellStyle name="Followed Hyperlink" xfId="48213" builtinId="9" hidden="1"/>
    <cellStyle name="Followed Hyperlink" xfId="48221" builtinId="9" hidden="1"/>
    <cellStyle name="Followed Hyperlink" xfId="48231" builtinId="9" hidden="1"/>
    <cellStyle name="Followed Hyperlink" xfId="48239" builtinId="9" hidden="1"/>
    <cellStyle name="Followed Hyperlink" xfId="48247" builtinId="9" hidden="1"/>
    <cellStyle name="Followed Hyperlink" xfId="48261" builtinId="9" hidden="1"/>
    <cellStyle name="Followed Hyperlink" xfId="48267" builtinId="9" hidden="1"/>
    <cellStyle name="Followed Hyperlink" xfId="48270" builtinId="9" hidden="1"/>
    <cellStyle name="Followed Hyperlink" xfId="48274" builtinId="9" hidden="1"/>
    <cellStyle name="Followed Hyperlink" xfId="48278" builtinId="9" hidden="1"/>
    <cellStyle name="Followed Hyperlink" xfId="48282" builtinId="9" hidden="1"/>
    <cellStyle name="Followed Hyperlink" xfId="48286" builtinId="9" hidden="1"/>
    <cellStyle name="Followed Hyperlink" xfId="48290" builtinId="9" hidden="1"/>
    <cellStyle name="Followed Hyperlink" xfId="48298" builtinId="9" hidden="1"/>
    <cellStyle name="Followed Hyperlink" xfId="48306" builtinId="9" hidden="1"/>
    <cellStyle name="Followed Hyperlink" xfId="48350" builtinId="9" hidden="1"/>
    <cellStyle name="Followed Hyperlink" xfId="48334" builtinId="9" hidden="1"/>
    <cellStyle name="Followed Hyperlink" xfId="48318" builtinId="9" hidden="1"/>
    <cellStyle name="Followed Hyperlink" xfId="48316" builtinId="9" hidden="1"/>
    <cellStyle name="Followed Hyperlink" xfId="48323" builtinId="9" hidden="1"/>
    <cellStyle name="Followed Hyperlink" xfId="48331" builtinId="9" hidden="1"/>
    <cellStyle name="Followed Hyperlink" xfId="48339" builtinId="9" hidden="1"/>
    <cellStyle name="Followed Hyperlink" xfId="48347" builtinId="9" hidden="1"/>
    <cellStyle name="Followed Hyperlink" xfId="48357" builtinId="9" hidden="1"/>
    <cellStyle name="Followed Hyperlink" xfId="48365" builtinId="9" hidden="1"/>
    <cellStyle name="Followed Hyperlink" xfId="48373" builtinId="9" hidden="1"/>
    <cellStyle name="Followed Hyperlink" xfId="48387" builtinId="9" hidden="1"/>
    <cellStyle name="Followed Hyperlink" xfId="48393" builtinId="9" hidden="1"/>
    <cellStyle name="Followed Hyperlink" xfId="48396" builtinId="9" hidden="1"/>
    <cellStyle name="Followed Hyperlink" xfId="48400" builtinId="9" hidden="1"/>
    <cellStyle name="Followed Hyperlink" xfId="48404" builtinId="9" hidden="1"/>
    <cellStyle name="Followed Hyperlink" xfId="48408" builtinId="9" hidden="1"/>
    <cellStyle name="Followed Hyperlink" xfId="48412" builtinId="9" hidden="1"/>
    <cellStyle name="Followed Hyperlink" xfId="48416" builtinId="9" hidden="1"/>
    <cellStyle name="Followed Hyperlink" xfId="48424" builtinId="9" hidden="1"/>
    <cellStyle name="Followed Hyperlink" xfId="48432" builtinId="9" hidden="1"/>
    <cellStyle name="Followed Hyperlink" xfId="48476" builtinId="9" hidden="1"/>
    <cellStyle name="Followed Hyperlink" xfId="48460" builtinId="9" hidden="1"/>
    <cellStyle name="Followed Hyperlink" xfId="48444" builtinId="9" hidden="1"/>
    <cellStyle name="Followed Hyperlink" xfId="48442" builtinId="9" hidden="1"/>
    <cellStyle name="Followed Hyperlink" xfId="48449" builtinId="9" hidden="1"/>
    <cellStyle name="Followed Hyperlink" xfId="48457" builtinId="9" hidden="1"/>
    <cellStyle name="Followed Hyperlink" xfId="48465" builtinId="9" hidden="1"/>
    <cellStyle name="Followed Hyperlink" xfId="48473" builtinId="9" hidden="1"/>
    <cellStyle name="Followed Hyperlink" xfId="48483" builtinId="9" hidden="1"/>
    <cellStyle name="Followed Hyperlink" xfId="48491" builtinId="9" hidden="1"/>
    <cellStyle name="Followed Hyperlink" xfId="48499" builtinId="9" hidden="1"/>
    <cellStyle name="Followed Hyperlink" xfId="48513" builtinId="9" hidden="1"/>
    <cellStyle name="Followed Hyperlink" xfId="48519" builtinId="9" hidden="1"/>
    <cellStyle name="Followed Hyperlink" xfId="48522" builtinId="9" hidden="1"/>
    <cellStyle name="Followed Hyperlink" xfId="48526" builtinId="9" hidden="1"/>
    <cellStyle name="Followed Hyperlink" xfId="48530" builtinId="9" hidden="1"/>
    <cellStyle name="Followed Hyperlink" xfId="48534" builtinId="9" hidden="1"/>
    <cellStyle name="Followed Hyperlink" xfId="48538" builtinId="9" hidden="1"/>
    <cellStyle name="Followed Hyperlink" xfId="48542" builtinId="9" hidden="1"/>
    <cellStyle name="Followed Hyperlink" xfId="48550" builtinId="9" hidden="1"/>
    <cellStyle name="Followed Hyperlink" xfId="48558" builtinId="9" hidden="1"/>
    <cellStyle name="Followed Hyperlink" xfId="48602" builtinId="9" hidden="1"/>
    <cellStyle name="Followed Hyperlink" xfId="48586" builtinId="9" hidden="1"/>
    <cellStyle name="Followed Hyperlink" xfId="48570" builtinId="9" hidden="1"/>
    <cellStyle name="Followed Hyperlink" xfId="48568" builtinId="9" hidden="1"/>
    <cellStyle name="Followed Hyperlink" xfId="48575" builtinId="9" hidden="1"/>
    <cellStyle name="Followed Hyperlink" xfId="48583" builtinId="9" hidden="1"/>
    <cellStyle name="Followed Hyperlink" xfId="48591" builtinId="9" hidden="1"/>
    <cellStyle name="Followed Hyperlink" xfId="48599" builtinId="9" hidden="1"/>
    <cellStyle name="Followed Hyperlink" xfId="48609" builtinId="9" hidden="1"/>
    <cellStyle name="Followed Hyperlink" xfId="48617" builtinId="9" hidden="1"/>
    <cellStyle name="Followed Hyperlink" xfId="48625" builtinId="9" hidden="1"/>
    <cellStyle name="Followed Hyperlink" xfId="48639" builtinId="9" hidden="1"/>
    <cellStyle name="Followed Hyperlink" xfId="48645" builtinId="9" hidden="1"/>
    <cellStyle name="Followed Hyperlink" xfId="48648" builtinId="9" hidden="1"/>
    <cellStyle name="Followed Hyperlink" xfId="48652" builtinId="9" hidden="1"/>
    <cellStyle name="Followed Hyperlink" xfId="48656" builtinId="9" hidden="1"/>
    <cellStyle name="Followed Hyperlink" xfId="48660" builtinId="9" hidden="1"/>
    <cellStyle name="Followed Hyperlink" xfId="48664" builtinId="9" hidden="1"/>
    <cellStyle name="Followed Hyperlink" xfId="48668" builtinId="9" hidden="1"/>
    <cellStyle name="Followed Hyperlink" xfId="48676" builtinId="9" hidden="1"/>
    <cellStyle name="Followed Hyperlink" xfId="48684" builtinId="9" hidden="1"/>
    <cellStyle name="Followed Hyperlink" xfId="48728" builtinId="9" hidden="1"/>
    <cellStyle name="Followed Hyperlink" xfId="48712" builtinId="9" hidden="1"/>
    <cellStyle name="Followed Hyperlink" xfId="48696" builtinId="9" hidden="1"/>
    <cellStyle name="Followed Hyperlink" xfId="48694" builtinId="9" hidden="1"/>
    <cellStyle name="Followed Hyperlink" xfId="48701" builtinId="9" hidden="1"/>
    <cellStyle name="Followed Hyperlink" xfId="48709" builtinId="9" hidden="1"/>
    <cellStyle name="Followed Hyperlink" xfId="48717" builtinId="9" hidden="1"/>
    <cellStyle name="Followed Hyperlink" xfId="48725" builtinId="9" hidden="1"/>
    <cellStyle name="Followed Hyperlink" xfId="48735" builtinId="9" hidden="1"/>
    <cellStyle name="Followed Hyperlink" xfId="48743" builtinId="9" hidden="1"/>
    <cellStyle name="Followed Hyperlink" xfId="48751" builtinId="9" hidden="1"/>
    <cellStyle name="Followed Hyperlink" xfId="48765" builtinId="9" hidden="1"/>
    <cellStyle name="Followed Hyperlink" xfId="48771" builtinId="9" hidden="1"/>
    <cellStyle name="Followed Hyperlink" xfId="48774" builtinId="9" hidden="1"/>
    <cellStyle name="Followed Hyperlink" xfId="48778" builtinId="9" hidden="1"/>
    <cellStyle name="Followed Hyperlink" xfId="48782" builtinId="9" hidden="1"/>
    <cellStyle name="Followed Hyperlink" xfId="48786" builtinId="9" hidden="1"/>
    <cellStyle name="Followed Hyperlink" xfId="48790" builtinId="9" hidden="1"/>
    <cellStyle name="Followed Hyperlink" xfId="48794" builtinId="9" hidden="1"/>
    <cellStyle name="Followed Hyperlink" xfId="48802" builtinId="9" hidden="1"/>
    <cellStyle name="Followed Hyperlink" xfId="48810" builtinId="9" hidden="1"/>
    <cellStyle name="Followed Hyperlink" xfId="48854" builtinId="9" hidden="1"/>
    <cellStyle name="Followed Hyperlink" xfId="48838" builtinId="9" hidden="1"/>
    <cellStyle name="Followed Hyperlink" xfId="48822" builtinId="9" hidden="1"/>
    <cellStyle name="Followed Hyperlink" xfId="48820" builtinId="9" hidden="1"/>
    <cellStyle name="Followed Hyperlink" xfId="48827" builtinId="9" hidden="1"/>
    <cellStyle name="Followed Hyperlink" xfId="48835" builtinId="9" hidden="1"/>
    <cellStyle name="Followed Hyperlink" xfId="48843" builtinId="9" hidden="1"/>
    <cellStyle name="Followed Hyperlink" xfId="48851" builtinId="9" hidden="1"/>
    <cellStyle name="Followed Hyperlink" xfId="48861" builtinId="9" hidden="1"/>
    <cellStyle name="Followed Hyperlink" xfId="48869" builtinId="9" hidden="1"/>
    <cellStyle name="Followed Hyperlink" xfId="48877" builtinId="9" hidden="1"/>
    <cellStyle name="Followed Hyperlink" xfId="48891" builtinId="9" hidden="1"/>
    <cellStyle name="Followed Hyperlink" xfId="48897" builtinId="9" hidden="1"/>
    <cellStyle name="Followed Hyperlink" xfId="48900" builtinId="9" hidden="1"/>
    <cellStyle name="Followed Hyperlink" xfId="48904" builtinId="9" hidden="1"/>
    <cellStyle name="Followed Hyperlink" xfId="48908" builtinId="9" hidden="1"/>
    <cellStyle name="Followed Hyperlink" xfId="48912" builtinId="9" hidden="1"/>
    <cellStyle name="Followed Hyperlink" xfId="48916" builtinId="9" hidden="1"/>
    <cellStyle name="Followed Hyperlink" xfId="48920" builtinId="9" hidden="1"/>
    <cellStyle name="Followed Hyperlink" xfId="48928" builtinId="9" hidden="1"/>
    <cellStyle name="Followed Hyperlink" xfId="48936" builtinId="9" hidden="1"/>
    <cellStyle name="Followed Hyperlink" xfId="48980" builtinId="9" hidden="1"/>
    <cellStyle name="Followed Hyperlink" xfId="48964" builtinId="9" hidden="1"/>
    <cellStyle name="Followed Hyperlink" xfId="48948" builtinId="9" hidden="1"/>
    <cellStyle name="Followed Hyperlink" xfId="48946" builtinId="9" hidden="1"/>
    <cellStyle name="Followed Hyperlink" xfId="48953" builtinId="9" hidden="1"/>
    <cellStyle name="Followed Hyperlink" xfId="48961" builtinId="9" hidden="1"/>
    <cellStyle name="Followed Hyperlink" xfId="48969" builtinId="9" hidden="1"/>
    <cellStyle name="Followed Hyperlink" xfId="48977" builtinId="9" hidden="1"/>
    <cellStyle name="Followed Hyperlink" xfId="48987" builtinId="9" hidden="1"/>
    <cellStyle name="Followed Hyperlink" xfId="48995" builtinId="9" hidden="1"/>
    <cellStyle name="Followed Hyperlink" xfId="49003" builtinId="9" hidden="1"/>
    <cellStyle name="Followed Hyperlink" xfId="49017" builtinId="9" hidden="1"/>
    <cellStyle name="Followed Hyperlink" xfId="49023" builtinId="9" hidden="1"/>
    <cellStyle name="Followed Hyperlink" xfId="49026" builtinId="9" hidden="1"/>
    <cellStyle name="Followed Hyperlink" xfId="49030" builtinId="9" hidden="1"/>
    <cellStyle name="Followed Hyperlink" xfId="49034" builtinId="9" hidden="1"/>
    <cellStyle name="Followed Hyperlink" xfId="49038" builtinId="9" hidden="1"/>
    <cellStyle name="Followed Hyperlink" xfId="49042" builtinId="9" hidden="1"/>
    <cellStyle name="Followed Hyperlink" xfId="49046" builtinId="9" hidden="1"/>
    <cellStyle name="Followed Hyperlink" xfId="49054" builtinId="9" hidden="1"/>
    <cellStyle name="Followed Hyperlink" xfId="49062" builtinId="9" hidden="1"/>
    <cellStyle name="Followed Hyperlink" xfId="49106" builtinId="9" hidden="1"/>
    <cellStyle name="Followed Hyperlink" xfId="49090" builtinId="9" hidden="1"/>
    <cellStyle name="Followed Hyperlink" xfId="49074" builtinId="9" hidden="1"/>
    <cellStyle name="Followed Hyperlink" xfId="49072" builtinId="9" hidden="1"/>
    <cellStyle name="Followed Hyperlink" xfId="49079" builtinId="9" hidden="1"/>
    <cellStyle name="Followed Hyperlink" xfId="49087" builtinId="9" hidden="1"/>
    <cellStyle name="Followed Hyperlink" xfId="49095" builtinId="9" hidden="1"/>
    <cellStyle name="Followed Hyperlink" xfId="49103" builtinId="9" hidden="1"/>
    <cellStyle name="Followed Hyperlink" xfId="49113" builtinId="9" hidden="1"/>
    <cellStyle name="Followed Hyperlink" xfId="49121" builtinId="9" hidden="1"/>
    <cellStyle name="Followed Hyperlink" xfId="49129" builtinId="9" hidden="1"/>
    <cellStyle name="Followed Hyperlink" xfId="49143" builtinId="9" hidden="1"/>
    <cellStyle name="Followed Hyperlink" xfId="49149" builtinId="9" hidden="1"/>
    <cellStyle name="Followed Hyperlink" xfId="49152" builtinId="9" hidden="1"/>
    <cellStyle name="Followed Hyperlink" xfId="49156" builtinId="9" hidden="1"/>
    <cellStyle name="Followed Hyperlink" xfId="49160" builtinId="9" hidden="1"/>
    <cellStyle name="Followed Hyperlink" xfId="49164" builtinId="9" hidden="1"/>
    <cellStyle name="Followed Hyperlink" xfId="49168" builtinId="9" hidden="1"/>
    <cellStyle name="Followed Hyperlink" xfId="49172" builtinId="9" hidden="1"/>
    <cellStyle name="Followed Hyperlink" xfId="49180" builtinId="9" hidden="1"/>
    <cellStyle name="Followed Hyperlink" xfId="49188" builtinId="9" hidden="1"/>
    <cellStyle name="Followed Hyperlink" xfId="49232" builtinId="9" hidden="1"/>
    <cellStyle name="Followed Hyperlink" xfId="49216" builtinId="9" hidden="1"/>
    <cellStyle name="Followed Hyperlink" xfId="49200" builtinId="9" hidden="1"/>
    <cellStyle name="Followed Hyperlink" xfId="49198" builtinId="9" hidden="1"/>
    <cellStyle name="Followed Hyperlink" xfId="49205" builtinId="9" hidden="1"/>
    <cellStyle name="Followed Hyperlink" xfId="49213" builtinId="9" hidden="1"/>
    <cellStyle name="Followed Hyperlink" xfId="49221" builtinId="9" hidden="1"/>
    <cellStyle name="Followed Hyperlink" xfId="49229" builtinId="9" hidden="1"/>
    <cellStyle name="Followed Hyperlink" xfId="49239" builtinId="9" hidden="1"/>
    <cellStyle name="Followed Hyperlink" xfId="49247" builtinId="9" hidden="1"/>
    <cellStyle name="Followed Hyperlink" xfId="49255" builtinId="9" hidden="1"/>
    <cellStyle name="Followed Hyperlink" xfId="49269" builtinId="9" hidden="1"/>
    <cellStyle name="Followed Hyperlink" xfId="49275" builtinId="9" hidden="1"/>
    <cellStyle name="Followed Hyperlink" xfId="49278" builtinId="9" hidden="1"/>
    <cellStyle name="Followed Hyperlink" xfId="49282" builtinId="9" hidden="1"/>
    <cellStyle name="Followed Hyperlink" xfId="49286" builtinId="9" hidden="1"/>
    <cellStyle name="Followed Hyperlink" xfId="49290" builtinId="9" hidden="1"/>
    <cellStyle name="Followed Hyperlink" xfId="49294" builtinId="9" hidden="1"/>
    <cellStyle name="Followed Hyperlink" xfId="49298" builtinId="9" hidden="1"/>
    <cellStyle name="Followed Hyperlink" xfId="49306" builtinId="9" hidden="1"/>
    <cellStyle name="Followed Hyperlink" xfId="49314" builtinId="9" hidden="1"/>
    <cellStyle name="Followed Hyperlink" xfId="49358" builtinId="9" hidden="1"/>
    <cellStyle name="Followed Hyperlink" xfId="49342" builtinId="9" hidden="1"/>
    <cellStyle name="Followed Hyperlink" xfId="49326" builtinId="9" hidden="1"/>
    <cellStyle name="Followed Hyperlink" xfId="49324" builtinId="9" hidden="1"/>
    <cellStyle name="Followed Hyperlink" xfId="49331" builtinId="9" hidden="1"/>
    <cellStyle name="Followed Hyperlink" xfId="49339" builtinId="9" hidden="1"/>
    <cellStyle name="Followed Hyperlink" xfId="49347" builtinId="9" hidden="1"/>
    <cellStyle name="Followed Hyperlink" xfId="49355" builtinId="9" hidden="1"/>
    <cellStyle name="Followed Hyperlink" xfId="49365" builtinId="9" hidden="1"/>
    <cellStyle name="Followed Hyperlink" xfId="49373" builtinId="9" hidden="1"/>
    <cellStyle name="Followed Hyperlink" xfId="49381" builtinId="9" hidden="1"/>
    <cellStyle name="Followed Hyperlink" xfId="49395" builtinId="9" hidden="1"/>
    <cellStyle name="Followed Hyperlink" xfId="49401" builtinId="9" hidden="1"/>
    <cellStyle name="Followed Hyperlink" xfId="49404" builtinId="9" hidden="1"/>
    <cellStyle name="Followed Hyperlink" xfId="49408" builtinId="9" hidden="1"/>
    <cellStyle name="Followed Hyperlink" xfId="49412" builtinId="9" hidden="1"/>
    <cellStyle name="Followed Hyperlink" xfId="49416" builtinId="9" hidden="1"/>
    <cellStyle name="Followed Hyperlink" xfId="49420" builtinId="9" hidden="1"/>
    <cellStyle name="Followed Hyperlink" xfId="49424" builtinId="9" hidden="1"/>
    <cellStyle name="Followed Hyperlink" xfId="49432" builtinId="9" hidden="1"/>
    <cellStyle name="Followed Hyperlink" xfId="49440" builtinId="9" hidden="1"/>
    <cellStyle name="Followed Hyperlink" xfId="49484" builtinId="9" hidden="1"/>
    <cellStyle name="Followed Hyperlink" xfId="49468" builtinId="9" hidden="1"/>
    <cellStyle name="Followed Hyperlink" xfId="49452" builtinId="9" hidden="1"/>
    <cellStyle name="Followed Hyperlink" xfId="49450" builtinId="9" hidden="1"/>
    <cellStyle name="Followed Hyperlink" xfId="49457" builtinId="9" hidden="1"/>
    <cellStyle name="Followed Hyperlink" xfId="49465" builtinId="9" hidden="1"/>
    <cellStyle name="Followed Hyperlink" xfId="49473" builtinId="9" hidden="1"/>
    <cellStyle name="Followed Hyperlink" xfId="49481" builtinId="9" hidden="1"/>
    <cellStyle name="Followed Hyperlink" xfId="49491" builtinId="9" hidden="1"/>
    <cellStyle name="Followed Hyperlink" xfId="49499" builtinId="9" hidden="1"/>
    <cellStyle name="Followed Hyperlink" xfId="49507" builtinId="9" hidden="1"/>
    <cellStyle name="Followed Hyperlink" xfId="49521" builtinId="9" hidden="1"/>
    <cellStyle name="Followed Hyperlink" xfId="49527" builtinId="9" hidden="1"/>
    <cellStyle name="Followed Hyperlink" xfId="49530" builtinId="9" hidden="1"/>
    <cellStyle name="Followed Hyperlink" xfId="49534" builtinId="9" hidden="1"/>
    <cellStyle name="Followed Hyperlink" xfId="49538" builtinId="9" hidden="1"/>
    <cellStyle name="Followed Hyperlink" xfId="49542" builtinId="9" hidden="1"/>
    <cellStyle name="Followed Hyperlink" xfId="49546" builtinId="9" hidden="1"/>
    <cellStyle name="Followed Hyperlink" xfId="49550" builtinId="9" hidden="1"/>
    <cellStyle name="Followed Hyperlink" xfId="49558" builtinId="9" hidden="1"/>
    <cellStyle name="Followed Hyperlink" xfId="49566" builtinId="9" hidden="1"/>
    <cellStyle name="Followed Hyperlink" xfId="49610" builtinId="9" hidden="1"/>
    <cellStyle name="Followed Hyperlink" xfId="49594" builtinId="9" hidden="1"/>
    <cellStyle name="Followed Hyperlink" xfId="49578" builtinId="9" hidden="1"/>
    <cellStyle name="Followed Hyperlink" xfId="49576" builtinId="9" hidden="1"/>
    <cellStyle name="Followed Hyperlink" xfId="49583" builtinId="9" hidden="1"/>
    <cellStyle name="Followed Hyperlink" xfId="49591" builtinId="9" hidden="1"/>
    <cellStyle name="Followed Hyperlink" xfId="49599" builtinId="9" hidden="1"/>
    <cellStyle name="Followed Hyperlink" xfId="49607" builtinId="9" hidden="1"/>
    <cellStyle name="Followed Hyperlink" xfId="49617" builtinId="9" hidden="1"/>
    <cellStyle name="Followed Hyperlink" xfId="49625" builtinId="9" hidden="1"/>
    <cellStyle name="Followed Hyperlink" xfId="49633" builtinId="9" hidden="1"/>
    <cellStyle name="Followed Hyperlink" xfId="49647" builtinId="9" hidden="1"/>
    <cellStyle name="Followed Hyperlink" xfId="49653" builtinId="9" hidden="1"/>
    <cellStyle name="Followed Hyperlink" xfId="49656" builtinId="9" hidden="1"/>
    <cellStyle name="Followed Hyperlink" xfId="49660" builtinId="9" hidden="1"/>
    <cellStyle name="Followed Hyperlink" xfId="49664" builtinId="9" hidden="1"/>
    <cellStyle name="Followed Hyperlink" xfId="49668" builtinId="9" hidden="1"/>
    <cellStyle name="Followed Hyperlink" xfId="49672" builtinId="9" hidden="1"/>
    <cellStyle name="Followed Hyperlink" xfId="49676" builtinId="9" hidden="1"/>
    <cellStyle name="Followed Hyperlink" xfId="49684" builtinId="9" hidden="1"/>
    <cellStyle name="Followed Hyperlink" xfId="49692" builtinId="9" hidden="1"/>
    <cellStyle name="Followed Hyperlink" xfId="49736" builtinId="9" hidden="1"/>
    <cellStyle name="Followed Hyperlink" xfId="49720" builtinId="9" hidden="1"/>
    <cellStyle name="Followed Hyperlink" xfId="49704" builtinId="9" hidden="1"/>
    <cellStyle name="Followed Hyperlink" xfId="49702" builtinId="9" hidden="1"/>
    <cellStyle name="Followed Hyperlink" xfId="49709" builtinId="9" hidden="1"/>
    <cellStyle name="Followed Hyperlink" xfId="49717" builtinId="9" hidden="1"/>
    <cellStyle name="Followed Hyperlink" xfId="49725" builtinId="9" hidden="1"/>
    <cellStyle name="Followed Hyperlink" xfId="49733" builtinId="9" hidden="1"/>
    <cellStyle name="Followed Hyperlink" xfId="49743" builtinId="9" hidden="1"/>
    <cellStyle name="Followed Hyperlink" xfId="49751" builtinId="9" hidden="1"/>
    <cellStyle name="Followed Hyperlink" xfId="49759" builtinId="9" hidden="1"/>
    <cellStyle name="Followed Hyperlink" xfId="49773" builtinId="9" hidden="1"/>
    <cellStyle name="Followed Hyperlink" xfId="49779" builtinId="9" hidden="1"/>
    <cellStyle name="Followed Hyperlink" xfId="49782" builtinId="9" hidden="1"/>
    <cellStyle name="Followed Hyperlink" xfId="49786" builtinId="9" hidden="1"/>
    <cellStyle name="Followed Hyperlink" xfId="49790" builtinId="9" hidden="1"/>
    <cellStyle name="Followed Hyperlink" xfId="49794" builtinId="9" hidden="1"/>
    <cellStyle name="Followed Hyperlink" xfId="49798" builtinId="9" hidden="1"/>
    <cellStyle name="Followed Hyperlink" xfId="49802" builtinId="9" hidden="1"/>
    <cellStyle name="Followed Hyperlink" xfId="49810" builtinId="9" hidden="1"/>
    <cellStyle name="Followed Hyperlink" xfId="49818" builtinId="9" hidden="1"/>
    <cellStyle name="Followed Hyperlink" xfId="49862" builtinId="9" hidden="1"/>
    <cellStyle name="Followed Hyperlink" xfId="49846" builtinId="9" hidden="1"/>
    <cellStyle name="Followed Hyperlink" xfId="49830" builtinId="9" hidden="1"/>
    <cellStyle name="Followed Hyperlink" xfId="49828" builtinId="9" hidden="1"/>
    <cellStyle name="Followed Hyperlink" xfId="49835" builtinId="9" hidden="1"/>
    <cellStyle name="Followed Hyperlink" xfId="49843" builtinId="9" hidden="1"/>
    <cellStyle name="Followed Hyperlink" xfId="49851" builtinId="9" hidden="1"/>
    <cellStyle name="Followed Hyperlink" xfId="49859" builtinId="9" hidden="1"/>
    <cellStyle name="Followed Hyperlink" xfId="49869" builtinId="9" hidden="1"/>
    <cellStyle name="Followed Hyperlink" xfId="49877" builtinId="9" hidden="1"/>
    <cellStyle name="Followed Hyperlink" xfId="49885" builtinId="9" hidden="1"/>
    <cellStyle name="Followed Hyperlink" xfId="49899" builtinId="9" hidden="1"/>
    <cellStyle name="Followed Hyperlink" xfId="49905" builtinId="9" hidden="1"/>
    <cellStyle name="Followed Hyperlink" xfId="49908" builtinId="9" hidden="1"/>
    <cellStyle name="Followed Hyperlink" xfId="49912" builtinId="9" hidden="1"/>
    <cellStyle name="Followed Hyperlink" xfId="49916" builtinId="9" hidden="1"/>
    <cellStyle name="Followed Hyperlink" xfId="49920" builtinId="9" hidden="1"/>
    <cellStyle name="Followed Hyperlink" xfId="49924" builtinId="9" hidden="1"/>
    <cellStyle name="Followed Hyperlink" xfId="49928" builtinId="9" hidden="1"/>
    <cellStyle name="Followed Hyperlink" xfId="49936" builtinId="9" hidden="1"/>
    <cellStyle name="Followed Hyperlink" xfId="49944" builtinId="9" hidden="1"/>
    <cellStyle name="Followed Hyperlink" xfId="49988" builtinId="9" hidden="1"/>
    <cellStyle name="Followed Hyperlink" xfId="49972" builtinId="9" hidden="1"/>
    <cellStyle name="Followed Hyperlink" xfId="49956" builtinId="9" hidden="1"/>
    <cellStyle name="Followed Hyperlink" xfId="49954" builtinId="9" hidden="1"/>
    <cellStyle name="Followed Hyperlink" xfId="49961" builtinId="9" hidden="1"/>
    <cellStyle name="Followed Hyperlink" xfId="49969" builtinId="9" hidden="1"/>
    <cellStyle name="Followed Hyperlink" xfId="49977" builtinId="9" hidden="1"/>
    <cellStyle name="Followed Hyperlink" xfId="49985" builtinId="9" hidden="1"/>
    <cellStyle name="Followed Hyperlink" xfId="49995" builtinId="9" hidden="1"/>
    <cellStyle name="Followed Hyperlink" xfId="50003" builtinId="9" hidden="1"/>
    <cellStyle name="Followed Hyperlink" xfId="50011" builtinId="9" hidden="1"/>
    <cellStyle name="Followed Hyperlink" xfId="50025" builtinId="9" hidden="1"/>
    <cellStyle name="Followed Hyperlink" xfId="50031" builtinId="9" hidden="1"/>
    <cellStyle name="Followed Hyperlink" xfId="50034" builtinId="9" hidden="1"/>
    <cellStyle name="Followed Hyperlink" xfId="50038" builtinId="9" hidden="1"/>
    <cellStyle name="Followed Hyperlink" xfId="50042" builtinId="9" hidden="1"/>
    <cellStyle name="Followed Hyperlink" xfId="50046" builtinId="9" hidden="1"/>
    <cellStyle name="Followed Hyperlink" xfId="50050" builtinId="9" hidden="1"/>
    <cellStyle name="Followed Hyperlink" xfId="50054" builtinId="9" hidden="1"/>
    <cellStyle name="Followed Hyperlink" xfId="50062" builtinId="9" hidden="1"/>
    <cellStyle name="Followed Hyperlink" xfId="50070" builtinId="9" hidden="1"/>
    <cellStyle name="Followed Hyperlink" xfId="50114" builtinId="9" hidden="1"/>
    <cellStyle name="Followed Hyperlink" xfId="50098" builtinId="9" hidden="1"/>
    <cellStyle name="Followed Hyperlink" xfId="50082" builtinId="9" hidden="1"/>
    <cellStyle name="Followed Hyperlink" xfId="50080" builtinId="9" hidden="1"/>
    <cellStyle name="Followed Hyperlink" xfId="50087" builtinId="9" hidden="1"/>
    <cellStyle name="Followed Hyperlink" xfId="50095" builtinId="9" hidden="1"/>
    <cellStyle name="Followed Hyperlink" xfId="50103" builtinId="9" hidden="1"/>
    <cellStyle name="Followed Hyperlink" xfId="50111" builtinId="9" hidden="1"/>
    <cellStyle name="Followed Hyperlink" xfId="50121" builtinId="9" hidden="1"/>
    <cellStyle name="Followed Hyperlink" xfId="50129" builtinId="9" hidden="1"/>
    <cellStyle name="Followed Hyperlink" xfId="50137" builtinId="9" hidden="1"/>
    <cellStyle name="Followed Hyperlink" xfId="50151" builtinId="9" hidden="1"/>
    <cellStyle name="Followed Hyperlink" xfId="50157" builtinId="9" hidden="1"/>
    <cellStyle name="Followed Hyperlink" xfId="50160" builtinId="9" hidden="1"/>
    <cellStyle name="Followed Hyperlink" xfId="50164" builtinId="9" hidden="1"/>
    <cellStyle name="Followed Hyperlink" xfId="50168" builtinId="9" hidden="1"/>
    <cellStyle name="Followed Hyperlink" xfId="50172" builtinId="9" hidden="1"/>
    <cellStyle name="Followed Hyperlink" xfId="50176" builtinId="9" hidden="1"/>
    <cellStyle name="Followed Hyperlink" xfId="50180" builtinId="9" hidden="1"/>
    <cellStyle name="Followed Hyperlink" xfId="50188" builtinId="9" hidden="1"/>
    <cellStyle name="Followed Hyperlink" xfId="50196" builtinId="9" hidden="1"/>
    <cellStyle name="Followed Hyperlink" xfId="50240" builtinId="9" hidden="1"/>
    <cellStyle name="Followed Hyperlink" xfId="50224" builtinId="9" hidden="1"/>
    <cellStyle name="Followed Hyperlink" xfId="50208" builtinId="9" hidden="1"/>
    <cellStyle name="Followed Hyperlink" xfId="50206" builtinId="9" hidden="1"/>
    <cellStyle name="Followed Hyperlink" xfId="50213" builtinId="9" hidden="1"/>
    <cellStyle name="Followed Hyperlink" xfId="50221" builtinId="9" hidden="1"/>
    <cellStyle name="Followed Hyperlink" xfId="50229" builtinId="9" hidden="1"/>
    <cellStyle name="Followed Hyperlink" xfId="50237" builtinId="9" hidden="1"/>
    <cellStyle name="Followed Hyperlink" xfId="50247" builtinId="9" hidden="1"/>
    <cellStyle name="Followed Hyperlink" xfId="50255" builtinId="9" hidden="1"/>
    <cellStyle name="Followed Hyperlink" xfId="50263" builtinId="9" hidden="1"/>
    <cellStyle name="Followed Hyperlink" xfId="50277" builtinId="9" hidden="1"/>
    <cellStyle name="Followed Hyperlink" xfId="50283" builtinId="9" hidden="1"/>
    <cellStyle name="Followed Hyperlink" xfId="50286" builtinId="9" hidden="1"/>
    <cellStyle name="Followed Hyperlink" xfId="50290" builtinId="9" hidden="1"/>
    <cellStyle name="Followed Hyperlink" xfId="50294" builtinId="9" hidden="1"/>
    <cellStyle name="Followed Hyperlink" xfId="50298" builtinId="9" hidden="1"/>
    <cellStyle name="Followed Hyperlink" xfId="50302" builtinId="9" hidden="1"/>
    <cellStyle name="Followed Hyperlink" xfId="50306" builtinId="9" hidden="1"/>
    <cellStyle name="Followed Hyperlink" xfId="50314" builtinId="9" hidden="1"/>
    <cellStyle name="Followed Hyperlink" xfId="50322" builtinId="9" hidden="1"/>
    <cellStyle name="Followed Hyperlink" xfId="50366" builtinId="9" hidden="1"/>
    <cellStyle name="Followed Hyperlink" xfId="50350" builtinId="9" hidden="1"/>
    <cellStyle name="Followed Hyperlink" xfId="50334" builtinId="9" hidden="1"/>
    <cellStyle name="Followed Hyperlink" xfId="50332" builtinId="9" hidden="1"/>
    <cellStyle name="Followed Hyperlink" xfId="50339" builtinId="9" hidden="1"/>
    <cellStyle name="Followed Hyperlink" xfId="50347" builtinId="9" hidden="1"/>
    <cellStyle name="Followed Hyperlink" xfId="50355" builtinId="9" hidden="1"/>
    <cellStyle name="Followed Hyperlink" xfId="50363" builtinId="9" hidden="1"/>
    <cellStyle name="Followed Hyperlink" xfId="50373" builtinId="9" hidden="1"/>
    <cellStyle name="Followed Hyperlink" xfId="50381" builtinId="9" hidden="1"/>
    <cellStyle name="Followed Hyperlink" xfId="50389" builtinId="9" hidden="1"/>
    <cellStyle name="Followed Hyperlink" xfId="50403" builtinId="9" hidden="1"/>
    <cellStyle name="Followed Hyperlink" xfId="50409" builtinId="9" hidden="1"/>
    <cellStyle name="Followed Hyperlink" xfId="50412" builtinId="9" hidden="1"/>
    <cellStyle name="Followed Hyperlink" xfId="50416" builtinId="9" hidden="1"/>
    <cellStyle name="Followed Hyperlink" xfId="50420" builtinId="9" hidden="1"/>
    <cellStyle name="Followed Hyperlink" xfId="50424" builtinId="9" hidden="1"/>
    <cellStyle name="Followed Hyperlink" xfId="50428" builtinId="9" hidden="1"/>
    <cellStyle name="Followed Hyperlink" xfId="50432" builtinId="9" hidden="1"/>
    <cellStyle name="Followed Hyperlink" xfId="50440" builtinId="9" hidden="1"/>
    <cellStyle name="Followed Hyperlink" xfId="50448" builtinId="9" hidden="1"/>
    <cellStyle name="Followed Hyperlink" xfId="50492" builtinId="9" hidden="1"/>
    <cellStyle name="Followed Hyperlink" xfId="50476" builtinId="9" hidden="1"/>
    <cellStyle name="Followed Hyperlink" xfId="50460" builtinId="9" hidden="1"/>
    <cellStyle name="Followed Hyperlink" xfId="50458" builtinId="9" hidden="1"/>
    <cellStyle name="Followed Hyperlink" xfId="50465" builtinId="9" hidden="1"/>
    <cellStyle name="Followed Hyperlink" xfId="50473" builtinId="9" hidden="1"/>
    <cellStyle name="Followed Hyperlink" xfId="50481" builtinId="9" hidden="1"/>
    <cellStyle name="Followed Hyperlink" xfId="50489" builtinId="9" hidden="1"/>
    <cellStyle name="Followed Hyperlink" xfId="50499" builtinId="9" hidden="1"/>
    <cellStyle name="Followed Hyperlink" xfId="50507" builtinId="9" hidden="1"/>
    <cellStyle name="Followed Hyperlink" xfId="50515" builtinId="9" hidden="1"/>
    <cellStyle name="Followed Hyperlink" xfId="50529" builtinId="9" hidden="1"/>
    <cellStyle name="Followed Hyperlink" xfId="50535" builtinId="9" hidden="1"/>
    <cellStyle name="Followed Hyperlink" xfId="50538" builtinId="9" hidden="1"/>
    <cellStyle name="Followed Hyperlink" xfId="50542" builtinId="9" hidden="1"/>
    <cellStyle name="Followed Hyperlink" xfId="50546" builtinId="9" hidden="1"/>
    <cellStyle name="Followed Hyperlink" xfId="50550" builtinId="9" hidden="1"/>
    <cellStyle name="Followed Hyperlink" xfId="50554" builtinId="9" hidden="1"/>
    <cellStyle name="Followed Hyperlink" xfId="50558" builtinId="9" hidden="1"/>
    <cellStyle name="Followed Hyperlink" xfId="50566" builtinId="9" hidden="1"/>
    <cellStyle name="Followed Hyperlink" xfId="50574" builtinId="9" hidden="1"/>
    <cellStyle name="Followed Hyperlink" xfId="50618" builtinId="9" hidden="1"/>
    <cellStyle name="Followed Hyperlink" xfId="50602" builtinId="9" hidden="1"/>
    <cellStyle name="Followed Hyperlink" xfId="50586" builtinId="9" hidden="1"/>
    <cellStyle name="Followed Hyperlink" xfId="50584" builtinId="9" hidden="1"/>
    <cellStyle name="Followed Hyperlink" xfId="50591" builtinId="9" hidden="1"/>
    <cellStyle name="Followed Hyperlink" xfId="50599" builtinId="9" hidden="1"/>
    <cellStyle name="Followed Hyperlink" xfId="50607" builtinId="9" hidden="1"/>
    <cellStyle name="Followed Hyperlink" xfId="50615" builtinId="9" hidden="1"/>
    <cellStyle name="Followed Hyperlink" xfId="50625" builtinId="9" hidden="1"/>
    <cellStyle name="Followed Hyperlink" xfId="50633" builtinId="9" hidden="1"/>
    <cellStyle name="Followed Hyperlink" xfId="50641" builtinId="9" hidden="1"/>
    <cellStyle name="Followed Hyperlink" xfId="50655" builtinId="9" hidden="1"/>
    <cellStyle name="Followed Hyperlink" xfId="50661" builtinId="9" hidden="1"/>
    <cellStyle name="Followed Hyperlink" xfId="50664" builtinId="9" hidden="1"/>
    <cellStyle name="Followed Hyperlink" xfId="50668" builtinId="9" hidden="1"/>
    <cellStyle name="Followed Hyperlink" xfId="50672" builtinId="9" hidden="1"/>
    <cellStyle name="Followed Hyperlink" xfId="50676" builtinId="9" hidden="1"/>
    <cellStyle name="Followed Hyperlink" xfId="50680" builtinId="9" hidden="1"/>
    <cellStyle name="Followed Hyperlink" xfId="50684" builtinId="9" hidden="1"/>
    <cellStyle name="Followed Hyperlink" xfId="50692" builtinId="9" hidden="1"/>
    <cellStyle name="Followed Hyperlink" xfId="50700" builtinId="9" hidden="1"/>
    <cellStyle name="Followed Hyperlink" xfId="50744" builtinId="9" hidden="1"/>
    <cellStyle name="Followed Hyperlink" xfId="50728" builtinId="9" hidden="1"/>
    <cellStyle name="Followed Hyperlink" xfId="50712" builtinId="9" hidden="1"/>
    <cellStyle name="Followed Hyperlink" xfId="50710" builtinId="9" hidden="1"/>
    <cellStyle name="Followed Hyperlink" xfId="50717" builtinId="9" hidden="1"/>
    <cellStyle name="Followed Hyperlink" xfId="50725" builtinId="9" hidden="1"/>
    <cellStyle name="Followed Hyperlink" xfId="50733" builtinId="9" hidden="1"/>
    <cellStyle name="Followed Hyperlink" xfId="50741" builtinId="9" hidden="1"/>
    <cellStyle name="Followed Hyperlink" xfId="50751" builtinId="9" hidden="1"/>
    <cellStyle name="Followed Hyperlink" xfId="50759" builtinId="9" hidden="1"/>
    <cellStyle name="Followed Hyperlink" xfId="50767" builtinId="9" hidden="1"/>
    <cellStyle name="Followed Hyperlink" xfId="50781" builtinId="9" hidden="1"/>
    <cellStyle name="Followed Hyperlink" xfId="50787" builtinId="9" hidden="1"/>
    <cellStyle name="Followed Hyperlink" xfId="50790" builtinId="9" hidden="1"/>
    <cellStyle name="Followed Hyperlink" xfId="50794" builtinId="9" hidden="1"/>
    <cellStyle name="Followed Hyperlink" xfId="50798" builtinId="9" hidden="1"/>
    <cellStyle name="Followed Hyperlink" xfId="50802" builtinId="9" hidden="1"/>
    <cellStyle name="Followed Hyperlink" xfId="50806" builtinId="9" hidden="1"/>
    <cellStyle name="Followed Hyperlink" xfId="50810" builtinId="9" hidden="1"/>
    <cellStyle name="Followed Hyperlink" xfId="50818" builtinId="9" hidden="1"/>
    <cellStyle name="Followed Hyperlink" xfId="50826" builtinId="9" hidden="1"/>
    <cellStyle name="Followed Hyperlink" xfId="50870" builtinId="9" hidden="1"/>
    <cellStyle name="Followed Hyperlink" xfId="50854" builtinId="9" hidden="1"/>
    <cellStyle name="Followed Hyperlink" xfId="50838" builtinId="9" hidden="1"/>
    <cellStyle name="Followed Hyperlink" xfId="50836" builtinId="9" hidden="1"/>
    <cellStyle name="Followed Hyperlink" xfId="50843" builtinId="9" hidden="1"/>
    <cellStyle name="Followed Hyperlink" xfId="50851" builtinId="9" hidden="1"/>
    <cellStyle name="Followed Hyperlink" xfId="50859" builtinId="9" hidden="1"/>
    <cellStyle name="Followed Hyperlink" xfId="50867" builtinId="9" hidden="1"/>
    <cellStyle name="Followed Hyperlink" xfId="50877" builtinId="9" hidden="1"/>
    <cellStyle name="Followed Hyperlink" xfId="50885" builtinId="9" hidden="1"/>
    <cellStyle name="Followed Hyperlink" xfId="50893" builtinId="9" hidden="1"/>
    <cellStyle name="Followed Hyperlink" xfId="50907" builtinId="9" hidden="1"/>
    <cellStyle name="Followed Hyperlink" xfId="50913" builtinId="9" hidden="1"/>
    <cellStyle name="Followed Hyperlink" xfId="50916" builtinId="9" hidden="1"/>
    <cellStyle name="Followed Hyperlink" xfId="50920" builtinId="9" hidden="1"/>
    <cellStyle name="Followed Hyperlink" xfId="50924" builtinId="9" hidden="1"/>
    <cellStyle name="Followed Hyperlink" xfId="50928" builtinId="9" hidden="1"/>
    <cellStyle name="Followed Hyperlink" xfId="50932" builtinId="9" hidden="1"/>
    <cellStyle name="Followed Hyperlink" xfId="50936" builtinId="9" hidden="1"/>
    <cellStyle name="Followed Hyperlink" xfId="50944" builtinId="9" hidden="1"/>
    <cellStyle name="Followed Hyperlink" xfId="50952" builtinId="9" hidden="1"/>
    <cellStyle name="Followed Hyperlink" xfId="50996" builtinId="9" hidden="1"/>
    <cellStyle name="Followed Hyperlink" xfId="50980" builtinId="9" hidden="1"/>
    <cellStyle name="Followed Hyperlink" xfId="50964" builtinId="9" hidden="1"/>
    <cellStyle name="Followed Hyperlink" xfId="50962" builtinId="9" hidden="1"/>
    <cellStyle name="Followed Hyperlink" xfId="50969" builtinId="9" hidden="1"/>
    <cellStyle name="Followed Hyperlink" xfId="50977" builtinId="9" hidden="1"/>
    <cellStyle name="Followed Hyperlink" xfId="50985" builtinId="9" hidden="1"/>
    <cellStyle name="Followed Hyperlink" xfId="50993" builtinId="9" hidden="1"/>
    <cellStyle name="Followed Hyperlink" xfId="51003" builtinId="9" hidden="1"/>
    <cellStyle name="Followed Hyperlink" xfId="51011" builtinId="9" hidden="1"/>
    <cellStyle name="Followed Hyperlink" xfId="51019" builtinId="9" hidden="1"/>
    <cellStyle name="Followed Hyperlink" xfId="51033" builtinId="9" hidden="1"/>
    <cellStyle name="Followed Hyperlink" xfId="51039" builtinId="9" hidden="1"/>
    <cellStyle name="Followed Hyperlink" xfId="51042" builtinId="9" hidden="1"/>
    <cellStyle name="Followed Hyperlink" xfId="51046" builtinId="9" hidden="1"/>
    <cellStyle name="Followed Hyperlink" xfId="51050" builtinId="9" hidden="1"/>
    <cellStyle name="Followed Hyperlink" xfId="51054" builtinId="9" hidden="1"/>
    <cellStyle name="Followed Hyperlink" xfId="51058" builtinId="9" hidden="1"/>
    <cellStyle name="Followed Hyperlink" xfId="51062" builtinId="9" hidden="1"/>
    <cellStyle name="Followed Hyperlink" xfId="51070" builtinId="9" hidden="1"/>
    <cellStyle name="Followed Hyperlink" xfId="51078" builtinId="9" hidden="1"/>
    <cellStyle name="Followed Hyperlink" xfId="51122" builtinId="9" hidden="1"/>
    <cellStyle name="Followed Hyperlink" xfId="51106" builtinId="9" hidden="1"/>
    <cellStyle name="Followed Hyperlink" xfId="51090" builtinId="9" hidden="1"/>
    <cellStyle name="Followed Hyperlink" xfId="51088" builtinId="9" hidden="1"/>
    <cellStyle name="Followed Hyperlink" xfId="51095" builtinId="9" hidden="1"/>
    <cellStyle name="Followed Hyperlink" xfId="51103" builtinId="9" hidden="1"/>
    <cellStyle name="Followed Hyperlink" xfId="51111" builtinId="9" hidden="1"/>
    <cellStyle name="Followed Hyperlink" xfId="51119" builtinId="9" hidden="1"/>
    <cellStyle name="Followed Hyperlink" xfId="51129" builtinId="9" hidden="1"/>
    <cellStyle name="Followed Hyperlink" xfId="51137" builtinId="9" hidden="1"/>
    <cellStyle name="Followed Hyperlink" xfId="51145" builtinId="9" hidden="1"/>
    <cellStyle name="Followed Hyperlink" xfId="51159" builtinId="9" hidden="1"/>
    <cellStyle name="Followed Hyperlink" xfId="51165" builtinId="9" hidden="1"/>
    <cellStyle name="Followed Hyperlink" xfId="51168" builtinId="9" hidden="1"/>
    <cellStyle name="Followed Hyperlink" xfId="51172" builtinId="9" hidden="1"/>
    <cellStyle name="Followed Hyperlink" xfId="51176" builtinId="9" hidden="1"/>
    <cellStyle name="Followed Hyperlink" xfId="51180" builtinId="9" hidden="1"/>
    <cellStyle name="Followed Hyperlink" xfId="51184" builtinId="9" hidden="1"/>
    <cellStyle name="Followed Hyperlink" xfId="51188" builtinId="9" hidden="1"/>
    <cellStyle name="Followed Hyperlink" xfId="51196" builtinId="9" hidden="1"/>
    <cellStyle name="Followed Hyperlink" xfId="51204" builtinId="9" hidden="1"/>
    <cellStyle name="Followed Hyperlink" xfId="51248" builtinId="9" hidden="1"/>
    <cellStyle name="Followed Hyperlink" xfId="51232" builtinId="9" hidden="1"/>
    <cellStyle name="Followed Hyperlink" xfId="51216" builtinId="9" hidden="1"/>
    <cellStyle name="Followed Hyperlink" xfId="51214" builtinId="9" hidden="1"/>
    <cellStyle name="Followed Hyperlink" xfId="51221" builtinId="9" hidden="1"/>
    <cellStyle name="Followed Hyperlink" xfId="51229" builtinId="9" hidden="1"/>
    <cellStyle name="Followed Hyperlink" xfId="51237" builtinId="9" hidden="1"/>
    <cellStyle name="Followed Hyperlink" xfId="51245" builtinId="9" hidden="1"/>
    <cellStyle name="Followed Hyperlink" xfId="51255" builtinId="9" hidden="1"/>
    <cellStyle name="Followed Hyperlink" xfId="51263" builtinId="9" hidden="1"/>
    <cellStyle name="Followed Hyperlink" xfId="51271" builtinId="9" hidden="1"/>
    <cellStyle name="Followed Hyperlink" xfId="51285" builtinId="9" hidden="1"/>
    <cellStyle name="Followed Hyperlink" xfId="51291" builtinId="9" hidden="1"/>
    <cellStyle name="Followed Hyperlink" xfId="51294" builtinId="9" hidden="1"/>
    <cellStyle name="Followed Hyperlink" xfId="51298" builtinId="9" hidden="1"/>
    <cellStyle name="Followed Hyperlink" xfId="51302" builtinId="9" hidden="1"/>
    <cellStyle name="Followed Hyperlink" xfId="51306" builtinId="9" hidden="1"/>
    <cellStyle name="Followed Hyperlink" xfId="51310" builtinId="9" hidden="1"/>
    <cellStyle name="Followed Hyperlink" xfId="51314" builtinId="9" hidden="1"/>
    <cellStyle name="Followed Hyperlink" xfId="51322" builtinId="9" hidden="1"/>
    <cellStyle name="Followed Hyperlink" xfId="51330" builtinId="9" hidden="1"/>
    <cellStyle name="Followed Hyperlink" xfId="51374" builtinId="9" hidden="1"/>
    <cellStyle name="Followed Hyperlink" xfId="51358" builtinId="9" hidden="1"/>
    <cellStyle name="Followed Hyperlink" xfId="51342" builtinId="9" hidden="1"/>
    <cellStyle name="Followed Hyperlink" xfId="51340" builtinId="9" hidden="1"/>
    <cellStyle name="Followed Hyperlink" xfId="51347" builtinId="9" hidden="1"/>
    <cellStyle name="Followed Hyperlink" xfId="51355" builtinId="9" hidden="1"/>
    <cellStyle name="Followed Hyperlink" xfId="51363" builtinId="9" hidden="1"/>
    <cellStyle name="Followed Hyperlink" xfId="51371" builtinId="9" hidden="1"/>
    <cellStyle name="Followed Hyperlink" xfId="51381" builtinId="9" hidden="1"/>
    <cellStyle name="Followed Hyperlink" xfId="51389" builtinId="9" hidden="1"/>
    <cellStyle name="Followed Hyperlink" xfId="51397" builtinId="9" hidden="1"/>
    <cellStyle name="Followed Hyperlink" xfId="51411" builtinId="9" hidden="1"/>
    <cellStyle name="Followed Hyperlink" xfId="51417" builtinId="9" hidden="1"/>
    <cellStyle name="Followed Hyperlink" xfId="51420" builtinId="9" hidden="1"/>
    <cellStyle name="Followed Hyperlink" xfId="51424" builtinId="9" hidden="1"/>
    <cellStyle name="Followed Hyperlink" xfId="51428" builtinId="9" hidden="1"/>
    <cellStyle name="Followed Hyperlink" xfId="51432" builtinId="9" hidden="1"/>
    <cellStyle name="Followed Hyperlink" xfId="51436" builtinId="9" hidden="1"/>
    <cellStyle name="Followed Hyperlink" xfId="51440" builtinId="9" hidden="1"/>
    <cellStyle name="Followed Hyperlink" xfId="51448" builtinId="9" hidden="1"/>
    <cellStyle name="Followed Hyperlink" xfId="51456" builtinId="9" hidden="1"/>
    <cellStyle name="Followed Hyperlink" xfId="51500" builtinId="9" hidden="1"/>
    <cellStyle name="Followed Hyperlink" xfId="51484" builtinId="9" hidden="1"/>
    <cellStyle name="Followed Hyperlink" xfId="51468" builtinId="9" hidden="1"/>
    <cellStyle name="Followed Hyperlink" xfId="51466" builtinId="9" hidden="1"/>
    <cellStyle name="Followed Hyperlink" xfId="51473" builtinId="9" hidden="1"/>
    <cellStyle name="Followed Hyperlink" xfId="51481" builtinId="9" hidden="1"/>
    <cellStyle name="Followed Hyperlink" xfId="51489" builtinId="9" hidden="1"/>
    <cellStyle name="Followed Hyperlink" xfId="51497" builtinId="9" hidden="1"/>
    <cellStyle name="Followed Hyperlink" xfId="51507" builtinId="9" hidden="1"/>
    <cellStyle name="Followed Hyperlink" xfId="51515" builtinId="9" hidden="1"/>
    <cellStyle name="Followed Hyperlink" xfId="51523" builtinId="9" hidden="1"/>
    <cellStyle name="Followed Hyperlink" xfId="51537" builtinId="9" hidden="1"/>
    <cellStyle name="Followed Hyperlink" xfId="51543" builtinId="9" hidden="1"/>
    <cellStyle name="Followed Hyperlink" xfId="51546" builtinId="9" hidden="1"/>
    <cellStyle name="Followed Hyperlink" xfId="51550" builtinId="9" hidden="1"/>
    <cellStyle name="Followed Hyperlink" xfId="51554" builtinId="9" hidden="1"/>
    <cellStyle name="Followed Hyperlink" xfId="51558" builtinId="9" hidden="1"/>
    <cellStyle name="Followed Hyperlink" xfId="51562" builtinId="9" hidden="1"/>
    <cellStyle name="Followed Hyperlink" xfId="51566" builtinId="9" hidden="1"/>
    <cellStyle name="Followed Hyperlink" xfId="51574" builtinId="9" hidden="1"/>
    <cellStyle name="Followed Hyperlink" xfId="51582" builtinId="9" hidden="1"/>
    <cellStyle name="Followed Hyperlink" xfId="51626" builtinId="9" hidden="1"/>
    <cellStyle name="Followed Hyperlink" xfId="51610" builtinId="9" hidden="1"/>
    <cellStyle name="Followed Hyperlink" xfId="51594" builtinId="9" hidden="1"/>
    <cellStyle name="Followed Hyperlink" xfId="51592" builtinId="9" hidden="1"/>
    <cellStyle name="Followed Hyperlink" xfId="51599" builtinId="9" hidden="1"/>
    <cellStyle name="Followed Hyperlink" xfId="51607" builtinId="9" hidden="1"/>
    <cellStyle name="Followed Hyperlink" xfId="51615" builtinId="9" hidden="1"/>
    <cellStyle name="Followed Hyperlink" xfId="51623" builtinId="9" hidden="1"/>
    <cellStyle name="Followed Hyperlink" xfId="51633" builtinId="9" hidden="1"/>
    <cellStyle name="Followed Hyperlink" xfId="51641" builtinId="9" hidden="1"/>
    <cellStyle name="Followed Hyperlink" xfId="51649" builtinId="9" hidden="1"/>
    <cellStyle name="Followed Hyperlink" xfId="51663" builtinId="9" hidden="1"/>
    <cellStyle name="Followed Hyperlink" xfId="51669" builtinId="9" hidden="1"/>
    <cellStyle name="Followed Hyperlink" xfId="51672" builtinId="9" hidden="1"/>
    <cellStyle name="Followed Hyperlink" xfId="51676" builtinId="9" hidden="1"/>
    <cellStyle name="Followed Hyperlink" xfId="51680" builtinId="9" hidden="1"/>
    <cellStyle name="Followed Hyperlink" xfId="51684" builtinId="9" hidden="1"/>
    <cellStyle name="Followed Hyperlink" xfId="51688" builtinId="9" hidden="1"/>
    <cellStyle name="Followed Hyperlink" xfId="51692" builtinId="9" hidden="1"/>
    <cellStyle name="Followed Hyperlink" xfId="51700" builtinId="9" hidden="1"/>
    <cellStyle name="Followed Hyperlink" xfId="51708" builtinId="9" hidden="1"/>
    <cellStyle name="Followed Hyperlink" xfId="51752" builtinId="9" hidden="1"/>
    <cellStyle name="Followed Hyperlink" xfId="51736" builtinId="9" hidden="1"/>
    <cellStyle name="Followed Hyperlink" xfId="51720" builtinId="9" hidden="1"/>
    <cellStyle name="Followed Hyperlink" xfId="51718" builtinId="9" hidden="1"/>
    <cellStyle name="Followed Hyperlink" xfId="51725" builtinId="9" hidden="1"/>
    <cellStyle name="Followed Hyperlink" xfId="51733" builtinId="9" hidden="1"/>
    <cellStyle name="Followed Hyperlink" xfId="51741" builtinId="9" hidden="1"/>
    <cellStyle name="Followed Hyperlink" xfId="51749" builtinId="9" hidden="1"/>
    <cellStyle name="Followed Hyperlink" xfId="51759" builtinId="9" hidden="1"/>
    <cellStyle name="Followed Hyperlink" xfId="51767" builtinId="9" hidden="1"/>
    <cellStyle name="Followed Hyperlink" xfId="51775" builtinId="9" hidden="1"/>
    <cellStyle name="Followed Hyperlink" xfId="51789" builtinId="9" hidden="1"/>
    <cellStyle name="Followed Hyperlink" xfId="51795" builtinId="9" hidden="1"/>
    <cellStyle name="Followed Hyperlink" xfId="51798" builtinId="9" hidden="1"/>
    <cellStyle name="Followed Hyperlink" xfId="51802" builtinId="9" hidden="1"/>
    <cellStyle name="Followed Hyperlink" xfId="51806" builtinId="9" hidden="1"/>
    <cellStyle name="Followed Hyperlink" xfId="51810" builtinId="9" hidden="1"/>
    <cellStyle name="Followed Hyperlink" xfId="51814" builtinId="9" hidden="1"/>
    <cellStyle name="Followed Hyperlink" xfId="51818" builtinId="9" hidden="1"/>
    <cellStyle name="Followed Hyperlink" xfId="51826" builtinId="9" hidden="1"/>
    <cellStyle name="Followed Hyperlink" xfId="51834" builtinId="9" hidden="1"/>
    <cellStyle name="Followed Hyperlink" xfId="51878" builtinId="9" hidden="1"/>
    <cellStyle name="Followed Hyperlink" xfId="51862" builtinId="9" hidden="1"/>
    <cellStyle name="Followed Hyperlink" xfId="51846" builtinId="9" hidden="1"/>
    <cellStyle name="Followed Hyperlink" xfId="51844" builtinId="9" hidden="1"/>
    <cellStyle name="Followed Hyperlink" xfId="51851" builtinId="9" hidden="1"/>
    <cellStyle name="Followed Hyperlink" xfId="51859" builtinId="9" hidden="1"/>
    <cellStyle name="Followed Hyperlink" xfId="51867" builtinId="9" hidden="1"/>
    <cellStyle name="Followed Hyperlink" xfId="51875" builtinId="9" hidden="1"/>
    <cellStyle name="Followed Hyperlink" xfId="51885" builtinId="9" hidden="1"/>
    <cellStyle name="Followed Hyperlink" xfId="51893" builtinId="9" hidden="1"/>
    <cellStyle name="Followed Hyperlink" xfId="51901" builtinId="9" hidden="1"/>
    <cellStyle name="Followed Hyperlink" xfId="51915" builtinId="9" hidden="1"/>
    <cellStyle name="Followed Hyperlink" xfId="51921" builtinId="9" hidden="1"/>
    <cellStyle name="Followed Hyperlink" xfId="51924" builtinId="9" hidden="1"/>
    <cellStyle name="Followed Hyperlink" xfId="51928" builtinId="9" hidden="1"/>
    <cellStyle name="Followed Hyperlink" xfId="51932" builtinId="9" hidden="1"/>
    <cellStyle name="Followed Hyperlink" xfId="51936" builtinId="9" hidden="1"/>
    <cellStyle name="Followed Hyperlink" xfId="51940" builtinId="9" hidden="1"/>
    <cellStyle name="Followed Hyperlink" xfId="51944" builtinId="9" hidden="1"/>
    <cellStyle name="Followed Hyperlink" xfId="51952" builtinId="9" hidden="1"/>
    <cellStyle name="Followed Hyperlink" xfId="51960" builtinId="9" hidden="1"/>
    <cellStyle name="Followed Hyperlink" xfId="52004" builtinId="9" hidden="1"/>
    <cellStyle name="Followed Hyperlink" xfId="51988" builtinId="9" hidden="1"/>
    <cellStyle name="Followed Hyperlink" xfId="51972" builtinId="9" hidden="1"/>
    <cellStyle name="Followed Hyperlink" xfId="51970" builtinId="9" hidden="1"/>
    <cellStyle name="Followed Hyperlink" xfId="51977" builtinId="9" hidden="1"/>
    <cellStyle name="Followed Hyperlink" xfId="51985" builtinId="9" hidden="1"/>
    <cellStyle name="Followed Hyperlink" xfId="51993" builtinId="9" hidden="1"/>
    <cellStyle name="Followed Hyperlink" xfId="52001" builtinId="9" hidden="1"/>
    <cellStyle name="Followed Hyperlink" xfId="52011" builtinId="9" hidden="1"/>
    <cellStyle name="Followed Hyperlink" xfId="52019" builtinId="9" hidden="1"/>
    <cellStyle name="Followed Hyperlink" xfId="52027" builtinId="9" hidden="1"/>
    <cellStyle name="Followed Hyperlink" xfId="52041" builtinId="9" hidden="1"/>
    <cellStyle name="Followed Hyperlink" xfId="52047" builtinId="9" hidden="1"/>
    <cellStyle name="Followed Hyperlink" xfId="52050" builtinId="9" hidden="1"/>
    <cellStyle name="Followed Hyperlink" xfId="52054" builtinId="9" hidden="1"/>
    <cellStyle name="Followed Hyperlink" xfId="52058" builtinId="9" hidden="1"/>
    <cellStyle name="Followed Hyperlink" xfId="52062" builtinId="9" hidden="1"/>
    <cellStyle name="Followed Hyperlink" xfId="52066" builtinId="9" hidden="1"/>
    <cellStyle name="Followed Hyperlink" xfId="52070" builtinId="9" hidden="1"/>
    <cellStyle name="Followed Hyperlink" xfId="52078" builtinId="9" hidden="1"/>
    <cellStyle name="Followed Hyperlink" xfId="52086" builtinId="9" hidden="1"/>
    <cellStyle name="Followed Hyperlink" xfId="52130" builtinId="9" hidden="1"/>
    <cellStyle name="Followed Hyperlink" xfId="52114" builtinId="9" hidden="1"/>
    <cellStyle name="Followed Hyperlink" xfId="52098" builtinId="9" hidden="1"/>
    <cellStyle name="Followed Hyperlink" xfId="52096" builtinId="9" hidden="1"/>
    <cellStyle name="Followed Hyperlink" xfId="52103" builtinId="9" hidden="1"/>
    <cellStyle name="Followed Hyperlink" xfId="52111" builtinId="9" hidden="1"/>
    <cellStyle name="Followed Hyperlink" xfId="52119" builtinId="9" hidden="1"/>
    <cellStyle name="Followed Hyperlink" xfId="52127" builtinId="9" hidden="1"/>
    <cellStyle name="Followed Hyperlink" xfId="52137" builtinId="9" hidden="1"/>
    <cellStyle name="Followed Hyperlink" xfId="52145" builtinId="9" hidden="1"/>
    <cellStyle name="Followed Hyperlink" xfId="52153" builtinId="9" hidden="1"/>
    <cellStyle name="Followed Hyperlink" xfId="52167" builtinId="9" hidden="1"/>
    <cellStyle name="Followed Hyperlink" xfId="52173" builtinId="9" hidden="1"/>
    <cellStyle name="Followed Hyperlink" xfId="52176" builtinId="9" hidden="1"/>
    <cellStyle name="Followed Hyperlink" xfId="52180" builtinId="9" hidden="1"/>
    <cellStyle name="Followed Hyperlink" xfId="52184" builtinId="9" hidden="1"/>
    <cellStyle name="Followed Hyperlink" xfId="52188" builtinId="9" hidden="1"/>
    <cellStyle name="Followed Hyperlink" xfId="52192" builtinId="9" hidden="1"/>
    <cellStyle name="Followed Hyperlink" xfId="52196" builtinId="9" hidden="1"/>
    <cellStyle name="Followed Hyperlink" xfId="52204" builtinId="9" hidden="1"/>
    <cellStyle name="Followed Hyperlink" xfId="52212" builtinId="9" hidden="1"/>
    <cellStyle name="Followed Hyperlink" xfId="52256" builtinId="9" hidden="1"/>
    <cellStyle name="Followed Hyperlink" xfId="52240" builtinId="9" hidden="1"/>
    <cellStyle name="Followed Hyperlink" xfId="52224" builtinId="9" hidden="1"/>
    <cellStyle name="Followed Hyperlink" xfId="52222" builtinId="9" hidden="1"/>
    <cellStyle name="Followed Hyperlink" xfId="52229" builtinId="9" hidden="1"/>
    <cellStyle name="Followed Hyperlink" xfId="52237" builtinId="9" hidden="1"/>
    <cellStyle name="Followed Hyperlink" xfId="52245" builtinId="9" hidden="1"/>
    <cellStyle name="Followed Hyperlink" xfId="52253" builtinId="9" hidden="1"/>
    <cellStyle name="Followed Hyperlink" xfId="52263" builtinId="9" hidden="1"/>
    <cellStyle name="Followed Hyperlink" xfId="52271" builtinId="9" hidden="1"/>
    <cellStyle name="Followed Hyperlink" xfId="52279" builtinId="9" hidden="1"/>
    <cellStyle name="Followed Hyperlink" xfId="52293" builtinId="9" hidden="1"/>
    <cellStyle name="Followed Hyperlink" xfId="52299" builtinId="9" hidden="1"/>
    <cellStyle name="Followed Hyperlink" xfId="52302" builtinId="9" hidden="1"/>
    <cellStyle name="Followed Hyperlink" xfId="52306" builtinId="9" hidden="1"/>
    <cellStyle name="Followed Hyperlink" xfId="52310" builtinId="9" hidden="1"/>
    <cellStyle name="Followed Hyperlink" xfId="52314" builtinId="9" hidden="1"/>
    <cellStyle name="Followed Hyperlink" xfId="52318" builtinId="9" hidden="1"/>
    <cellStyle name="Followed Hyperlink" xfId="52322" builtinId="9" hidden="1"/>
    <cellStyle name="Followed Hyperlink" xfId="52330" builtinId="9" hidden="1"/>
    <cellStyle name="Followed Hyperlink" xfId="52338" builtinId="9" hidden="1"/>
    <cellStyle name="Followed Hyperlink" xfId="52382" builtinId="9" hidden="1"/>
    <cellStyle name="Followed Hyperlink" xfId="52366" builtinId="9" hidden="1"/>
    <cellStyle name="Followed Hyperlink" xfId="52350" builtinId="9" hidden="1"/>
    <cellStyle name="Followed Hyperlink" xfId="52348" builtinId="9" hidden="1"/>
    <cellStyle name="Followed Hyperlink" xfId="52355" builtinId="9" hidden="1"/>
    <cellStyle name="Followed Hyperlink" xfId="52363" builtinId="9" hidden="1"/>
    <cellStyle name="Followed Hyperlink" xfId="52371" builtinId="9" hidden="1"/>
    <cellStyle name="Followed Hyperlink" xfId="52379" builtinId="9" hidden="1"/>
    <cellStyle name="Followed Hyperlink" xfId="52389" builtinId="9" hidden="1"/>
    <cellStyle name="Followed Hyperlink" xfId="52397" builtinId="9" hidden="1"/>
    <cellStyle name="Followed Hyperlink" xfId="52405" builtinId="9" hidden="1"/>
    <cellStyle name="Followed Hyperlink" xfId="52419" builtinId="9" hidden="1"/>
    <cellStyle name="Followed Hyperlink" xfId="52425" builtinId="9" hidden="1"/>
    <cellStyle name="Followed Hyperlink" xfId="52428" builtinId="9" hidden="1"/>
    <cellStyle name="Followed Hyperlink" xfId="52432" builtinId="9" hidden="1"/>
    <cellStyle name="Followed Hyperlink" xfId="52436" builtinId="9" hidden="1"/>
    <cellStyle name="Followed Hyperlink" xfId="52440" builtinId="9" hidden="1"/>
    <cellStyle name="Followed Hyperlink" xfId="52444" builtinId="9" hidden="1"/>
    <cellStyle name="Followed Hyperlink" xfId="52448" builtinId="9" hidden="1"/>
    <cellStyle name="Followed Hyperlink" xfId="52456" builtinId="9" hidden="1"/>
    <cellStyle name="Followed Hyperlink" xfId="52464" builtinId="9" hidden="1"/>
    <cellStyle name="Followed Hyperlink" xfId="52508" builtinId="9" hidden="1"/>
    <cellStyle name="Followed Hyperlink" xfId="52492" builtinId="9" hidden="1"/>
    <cellStyle name="Followed Hyperlink" xfId="52476" builtinId="9" hidden="1"/>
    <cellStyle name="Followed Hyperlink" xfId="52474" builtinId="9" hidden="1"/>
    <cellStyle name="Followed Hyperlink" xfId="52481" builtinId="9" hidden="1"/>
    <cellStyle name="Followed Hyperlink" xfId="52489" builtinId="9" hidden="1"/>
    <cellStyle name="Followed Hyperlink" xfId="52497" builtinId="9" hidden="1"/>
    <cellStyle name="Followed Hyperlink" xfId="52505" builtinId="9" hidden="1"/>
    <cellStyle name="Followed Hyperlink" xfId="52515" builtinId="9" hidden="1"/>
    <cellStyle name="Followed Hyperlink" xfId="52523" builtinId="9" hidden="1"/>
    <cellStyle name="Followed Hyperlink" xfId="52531" builtinId="9" hidden="1"/>
    <cellStyle name="Followed Hyperlink" xfId="52545" builtinId="9" hidden="1"/>
    <cellStyle name="Followed Hyperlink" xfId="52551" builtinId="9" hidden="1"/>
    <cellStyle name="Followed Hyperlink" xfId="52554" builtinId="9" hidden="1"/>
    <cellStyle name="Followed Hyperlink" xfId="52558" builtinId="9" hidden="1"/>
    <cellStyle name="Followed Hyperlink" xfId="52562" builtinId="9" hidden="1"/>
    <cellStyle name="Followed Hyperlink" xfId="52566" builtinId="9" hidden="1"/>
    <cellStyle name="Followed Hyperlink" xfId="52570" builtinId="9" hidden="1"/>
    <cellStyle name="Followed Hyperlink" xfId="52574" builtinId="9" hidden="1"/>
    <cellStyle name="Followed Hyperlink" xfId="52582" builtinId="9" hidden="1"/>
    <cellStyle name="Followed Hyperlink" xfId="52590" builtinId="9" hidden="1"/>
    <cellStyle name="Followed Hyperlink" xfId="52634" builtinId="9" hidden="1"/>
    <cellStyle name="Followed Hyperlink" xfId="52618" builtinId="9" hidden="1"/>
    <cellStyle name="Followed Hyperlink" xfId="52602" builtinId="9" hidden="1"/>
    <cellStyle name="Followed Hyperlink" xfId="52600" builtinId="9" hidden="1"/>
    <cellStyle name="Followed Hyperlink" xfId="52607" builtinId="9" hidden="1"/>
    <cellStyle name="Followed Hyperlink" xfId="52615" builtinId="9" hidden="1"/>
    <cellStyle name="Followed Hyperlink" xfId="52623" builtinId="9" hidden="1"/>
    <cellStyle name="Followed Hyperlink" xfId="52631" builtinId="9" hidden="1"/>
    <cellStyle name="Followed Hyperlink" xfId="52641" builtinId="9" hidden="1"/>
    <cellStyle name="Followed Hyperlink" xfId="52649" builtinId="9" hidden="1"/>
    <cellStyle name="Followed Hyperlink" xfId="52657" builtinId="9" hidden="1"/>
    <cellStyle name="Followed Hyperlink" xfId="52671" builtinId="9" hidden="1"/>
    <cellStyle name="Followed Hyperlink" xfId="52677" builtinId="9" hidden="1"/>
    <cellStyle name="Followed Hyperlink" xfId="52680" builtinId="9" hidden="1"/>
    <cellStyle name="Followed Hyperlink" xfId="52684" builtinId="9" hidden="1"/>
    <cellStyle name="Followed Hyperlink" xfId="52688" builtinId="9" hidden="1"/>
    <cellStyle name="Followed Hyperlink" xfId="52692" builtinId="9" hidden="1"/>
    <cellStyle name="Followed Hyperlink" xfId="52696" builtinId="9" hidden="1"/>
    <cellStyle name="Followed Hyperlink" xfId="52700" builtinId="9" hidden="1"/>
    <cellStyle name="Followed Hyperlink" xfId="52708" builtinId="9" hidden="1"/>
    <cellStyle name="Followed Hyperlink" xfId="52716" builtinId="9" hidden="1"/>
    <cellStyle name="Followed Hyperlink" xfId="52760" builtinId="9" hidden="1"/>
    <cellStyle name="Followed Hyperlink" xfId="52744" builtinId="9" hidden="1"/>
    <cellStyle name="Followed Hyperlink" xfId="52728" builtinId="9" hidden="1"/>
    <cellStyle name="Followed Hyperlink" xfId="52726" builtinId="9" hidden="1"/>
    <cellStyle name="Followed Hyperlink" xfId="52733" builtinId="9" hidden="1"/>
    <cellStyle name="Followed Hyperlink" xfId="52741" builtinId="9" hidden="1"/>
    <cellStyle name="Followed Hyperlink" xfId="52749" builtinId="9" hidden="1"/>
    <cellStyle name="Followed Hyperlink" xfId="52757" builtinId="9" hidden="1"/>
    <cellStyle name="Followed Hyperlink" xfId="52767" builtinId="9" hidden="1"/>
    <cellStyle name="Followed Hyperlink" xfId="52775" builtinId="9" hidden="1"/>
    <cellStyle name="Followed Hyperlink" xfId="52783" builtinId="9" hidden="1"/>
    <cellStyle name="Followed Hyperlink" xfId="52797" builtinId="9" hidden="1"/>
    <cellStyle name="Followed Hyperlink" xfId="52803" builtinId="9" hidden="1"/>
    <cellStyle name="Followed Hyperlink" xfId="52806" builtinId="9" hidden="1"/>
    <cellStyle name="Followed Hyperlink" xfId="52810" builtinId="9" hidden="1"/>
    <cellStyle name="Followed Hyperlink" xfId="52814" builtinId="9" hidden="1"/>
    <cellStyle name="Followed Hyperlink" xfId="52818" builtinId="9" hidden="1"/>
    <cellStyle name="Followed Hyperlink" xfId="52822" builtinId="9" hidden="1"/>
    <cellStyle name="Followed Hyperlink" xfId="52826" builtinId="9" hidden="1"/>
    <cellStyle name="Followed Hyperlink" xfId="52834" builtinId="9" hidden="1"/>
    <cellStyle name="Followed Hyperlink" xfId="52842" builtinId="9" hidden="1"/>
    <cellStyle name="Followed Hyperlink" xfId="52886" builtinId="9" hidden="1"/>
    <cellStyle name="Followed Hyperlink" xfId="52870" builtinId="9" hidden="1"/>
    <cellStyle name="Followed Hyperlink" xfId="52854" builtinId="9" hidden="1"/>
    <cellStyle name="Followed Hyperlink" xfId="52852" builtinId="9" hidden="1"/>
    <cellStyle name="Followed Hyperlink" xfId="52859" builtinId="9" hidden="1"/>
    <cellStyle name="Followed Hyperlink" xfId="52867" builtinId="9" hidden="1"/>
    <cellStyle name="Followed Hyperlink" xfId="52875" builtinId="9" hidden="1"/>
    <cellStyle name="Followed Hyperlink" xfId="52883" builtinId="9" hidden="1"/>
    <cellStyle name="Followed Hyperlink" xfId="52893" builtinId="9" hidden="1"/>
    <cellStyle name="Followed Hyperlink" xfId="52901" builtinId="9" hidden="1"/>
    <cellStyle name="Followed Hyperlink" xfId="52909" builtinId="9" hidden="1"/>
    <cellStyle name="Followed Hyperlink" xfId="52923" builtinId="9" hidden="1"/>
    <cellStyle name="Followed Hyperlink" xfId="52929" builtinId="9" hidden="1"/>
    <cellStyle name="Followed Hyperlink" xfId="52932" builtinId="9" hidden="1"/>
    <cellStyle name="Followed Hyperlink" xfId="52936" builtinId="9" hidden="1"/>
    <cellStyle name="Followed Hyperlink" xfId="52940" builtinId="9" hidden="1"/>
    <cellStyle name="Followed Hyperlink" xfId="52944" builtinId="9" hidden="1"/>
    <cellStyle name="Followed Hyperlink" xfId="52948" builtinId="9" hidden="1"/>
    <cellStyle name="Followed Hyperlink" xfId="52952" builtinId="9" hidden="1"/>
    <cellStyle name="Followed Hyperlink" xfId="52960" builtinId="9" hidden="1"/>
    <cellStyle name="Followed Hyperlink" xfId="52968" builtinId="9" hidden="1"/>
    <cellStyle name="Followed Hyperlink" xfId="53012" builtinId="9" hidden="1"/>
    <cellStyle name="Followed Hyperlink" xfId="52996" builtinId="9" hidden="1"/>
    <cellStyle name="Followed Hyperlink" xfId="52980" builtinId="9" hidden="1"/>
    <cellStyle name="Followed Hyperlink" xfId="52978" builtinId="9" hidden="1"/>
    <cellStyle name="Followed Hyperlink" xfId="52985" builtinId="9" hidden="1"/>
    <cellStyle name="Followed Hyperlink" xfId="52993" builtinId="9" hidden="1"/>
    <cellStyle name="Followed Hyperlink" xfId="53001" builtinId="9" hidden="1"/>
    <cellStyle name="Followed Hyperlink" xfId="53009" builtinId="9" hidden="1"/>
    <cellStyle name="Followed Hyperlink" xfId="53019" builtinId="9" hidden="1"/>
    <cellStyle name="Followed Hyperlink" xfId="53027" builtinId="9" hidden="1"/>
    <cellStyle name="Followed Hyperlink" xfId="53035" builtinId="9" hidden="1"/>
    <cellStyle name="Followed Hyperlink" xfId="53049" builtinId="9" hidden="1"/>
    <cellStyle name="Followed Hyperlink" xfId="53055" builtinId="9" hidden="1"/>
    <cellStyle name="Followed Hyperlink" xfId="53058" builtinId="9" hidden="1"/>
    <cellStyle name="Followed Hyperlink" xfId="53062" builtinId="9" hidden="1"/>
    <cellStyle name="Followed Hyperlink" xfId="53066" builtinId="9" hidden="1"/>
    <cellStyle name="Followed Hyperlink" xfId="53070" builtinId="9" hidden="1"/>
    <cellStyle name="Followed Hyperlink" xfId="53074" builtinId="9" hidden="1"/>
    <cellStyle name="Followed Hyperlink" xfId="53078" builtinId="9" hidden="1"/>
    <cellStyle name="Followed Hyperlink" xfId="53086" builtinId="9" hidden="1"/>
    <cellStyle name="Followed Hyperlink" xfId="53094" builtinId="9" hidden="1"/>
    <cellStyle name="Followed Hyperlink" xfId="53138" builtinId="9" hidden="1"/>
    <cellStyle name="Followed Hyperlink" xfId="53122" builtinId="9" hidden="1"/>
    <cellStyle name="Followed Hyperlink" xfId="53106" builtinId="9" hidden="1"/>
    <cellStyle name="Followed Hyperlink" xfId="53104" builtinId="9" hidden="1"/>
    <cellStyle name="Followed Hyperlink" xfId="53111" builtinId="9" hidden="1"/>
    <cellStyle name="Followed Hyperlink" xfId="53119" builtinId="9" hidden="1"/>
    <cellStyle name="Followed Hyperlink" xfId="53127" builtinId="9" hidden="1"/>
    <cellStyle name="Followed Hyperlink" xfId="53135" builtinId="9" hidden="1"/>
    <cellStyle name="Followed Hyperlink" xfId="53145" builtinId="9" hidden="1"/>
    <cellStyle name="Followed Hyperlink" xfId="53153" builtinId="9" hidden="1"/>
    <cellStyle name="Followed Hyperlink" xfId="53161" builtinId="9" hidden="1"/>
    <cellStyle name="Followed Hyperlink" xfId="53175" builtinId="9" hidden="1"/>
    <cellStyle name="Followed Hyperlink" xfId="53181" builtinId="9" hidden="1"/>
    <cellStyle name="Followed Hyperlink" xfId="53184" builtinId="9" hidden="1"/>
    <cellStyle name="Followed Hyperlink" xfId="53188" builtinId="9" hidden="1"/>
    <cellStyle name="Followed Hyperlink" xfId="53192" builtinId="9" hidden="1"/>
    <cellStyle name="Followed Hyperlink" xfId="53196" builtinId="9" hidden="1"/>
    <cellStyle name="Followed Hyperlink" xfId="53200" builtinId="9" hidden="1"/>
    <cellStyle name="Followed Hyperlink" xfId="53204" builtinId="9" hidden="1"/>
    <cellStyle name="Followed Hyperlink" xfId="53212" builtinId="9" hidden="1"/>
    <cellStyle name="Followed Hyperlink" xfId="53220" builtinId="9" hidden="1"/>
    <cellStyle name="Followed Hyperlink" xfId="53264" builtinId="9" hidden="1"/>
    <cellStyle name="Followed Hyperlink" xfId="53248" builtinId="9" hidden="1"/>
    <cellStyle name="Followed Hyperlink" xfId="53232" builtinId="9" hidden="1"/>
    <cellStyle name="Followed Hyperlink" xfId="53230" builtinId="9" hidden="1"/>
    <cellStyle name="Followed Hyperlink" xfId="53237" builtinId="9" hidden="1"/>
    <cellStyle name="Followed Hyperlink" xfId="53245" builtinId="9" hidden="1"/>
    <cellStyle name="Followed Hyperlink" xfId="53253" builtinId="9" hidden="1"/>
    <cellStyle name="Followed Hyperlink" xfId="53261" builtinId="9" hidden="1"/>
    <cellStyle name="Followed Hyperlink" xfId="53271" builtinId="9" hidden="1"/>
    <cellStyle name="Followed Hyperlink" xfId="53279" builtinId="9" hidden="1"/>
    <cellStyle name="Followed Hyperlink" xfId="53287" builtinId="9" hidden="1"/>
    <cellStyle name="Followed Hyperlink" xfId="53301" builtinId="9" hidden="1"/>
    <cellStyle name="Followed Hyperlink" xfId="53307" builtinId="9" hidden="1"/>
    <cellStyle name="Followed Hyperlink" xfId="53310" builtinId="9" hidden="1"/>
    <cellStyle name="Followed Hyperlink" xfId="53314" builtinId="9" hidden="1"/>
    <cellStyle name="Followed Hyperlink" xfId="53318" builtinId="9" hidden="1"/>
    <cellStyle name="Followed Hyperlink" xfId="53322" builtinId="9" hidden="1"/>
    <cellStyle name="Followed Hyperlink" xfId="53326" builtinId="9" hidden="1"/>
    <cellStyle name="Followed Hyperlink" xfId="53330" builtinId="9" hidden="1"/>
    <cellStyle name="Followed Hyperlink" xfId="53338" builtinId="9" hidden="1"/>
    <cellStyle name="Followed Hyperlink" xfId="53346" builtinId="9" hidden="1"/>
    <cellStyle name="Followed Hyperlink" xfId="53390" builtinId="9" hidden="1"/>
    <cellStyle name="Followed Hyperlink" xfId="53374" builtinId="9" hidden="1"/>
    <cellStyle name="Followed Hyperlink" xfId="53358" builtinId="9" hidden="1"/>
    <cellStyle name="Followed Hyperlink" xfId="53356" builtinId="9" hidden="1"/>
    <cellStyle name="Followed Hyperlink" xfId="53363" builtinId="9" hidden="1"/>
    <cellStyle name="Followed Hyperlink" xfId="53371" builtinId="9" hidden="1"/>
    <cellStyle name="Followed Hyperlink" xfId="53379" builtinId="9" hidden="1"/>
    <cellStyle name="Followed Hyperlink" xfId="53387" builtinId="9" hidden="1"/>
    <cellStyle name="Followed Hyperlink" xfId="53397" builtinId="9" hidden="1"/>
    <cellStyle name="Followed Hyperlink" xfId="53405" builtinId="9" hidden="1"/>
    <cellStyle name="Followed Hyperlink" xfId="53413" builtinId="9" hidden="1"/>
    <cellStyle name="Followed Hyperlink" xfId="53427" builtinId="9" hidden="1"/>
    <cellStyle name="Followed Hyperlink" xfId="53433" builtinId="9" hidden="1"/>
    <cellStyle name="Followed Hyperlink" xfId="53436" builtinId="9" hidden="1"/>
    <cellStyle name="Followed Hyperlink" xfId="53440" builtinId="9" hidden="1"/>
    <cellStyle name="Followed Hyperlink" xfId="53444" builtinId="9" hidden="1"/>
    <cellStyle name="Followed Hyperlink" xfId="53448" builtinId="9" hidden="1"/>
    <cellStyle name="Followed Hyperlink" xfId="53452" builtinId="9" hidden="1"/>
    <cellStyle name="Followed Hyperlink" xfId="53456" builtinId="9" hidden="1"/>
    <cellStyle name="Followed Hyperlink" xfId="53464" builtinId="9" hidden="1"/>
    <cellStyle name="Followed Hyperlink" xfId="53472" builtinId="9" hidden="1"/>
    <cellStyle name="Followed Hyperlink" xfId="53516" builtinId="9" hidden="1"/>
    <cellStyle name="Followed Hyperlink" xfId="53500" builtinId="9" hidden="1"/>
    <cellStyle name="Followed Hyperlink" xfId="53484" builtinId="9" hidden="1"/>
    <cellStyle name="Followed Hyperlink" xfId="53482" builtinId="9" hidden="1"/>
    <cellStyle name="Followed Hyperlink" xfId="53489" builtinId="9" hidden="1"/>
    <cellStyle name="Followed Hyperlink" xfId="53497" builtinId="9" hidden="1"/>
    <cellStyle name="Followed Hyperlink" xfId="53505" builtinId="9" hidden="1"/>
    <cellStyle name="Followed Hyperlink" xfId="53513" builtinId="9" hidden="1"/>
    <cellStyle name="Followed Hyperlink" xfId="53523" builtinId="9" hidden="1"/>
    <cellStyle name="Followed Hyperlink" xfId="53531" builtinId="9" hidden="1"/>
    <cellStyle name="Followed Hyperlink" xfId="53539" builtinId="9" hidden="1"/>
    <cellStyle name="Followed Hyperlink" xfId="53553" builtinId="9" hidden="1"/>
    <cellStyle name="Followed Hyperlink" xfId="53559" builtinId="9" hidden="1"/>
    <cellStyle name="Followed Hyperlink" xfId="53562" builtinId="9" hidden="1"/>
    <cellStyle name="Followed Hyperlink" xfId="53566" builtinId="9" hidden="1"/>
    <cellStyle name="Followed Hyperlink" xfId="53570" builtinId="9" hidden="1"/>
    <cellStyle name="Followed Hyperlink" xfId="53574" builtinId="9" hidden="1"/>
    <cellStyle name="Followed Hyperlink" xfId="53578" builtinId="9" hidden="1"/>
    <cellStyle name="Followed Hyperlink" xfId="53582" builtinId="9" hidden="1"/>
    <cellStyle name="Followed Hyperlink" xfId="53590" builtinId="9" hidden="1"/>
    <cellStyle name="Followed Hyperlink" xfId="53598" builtinId="9" hidden="1"/>
    <cellStyle name="Followed Hyperlink" xfId="53642" builtinId="9" hidden="1"/>
    <cellStyle name="Followed Hyperlink" xfId="53626" builtinId="9" hidden="1"/>
    <cellStyle name="Followed Hyperlink" xfId="53610" builtinId="9" hidden="1"/>
    <cellStyle name="Followed Hyperlink" xfId="53608" builtinId="9" hidden="1"/>
    <cellStyle name="Followed Hyperlink" xfId="53615" builtinId="9" hidden="1"/>
    <cellStyle name="Followed Hyperlink" xfId="53623" builtinId="9" hidden="1"/>
    <cellStyle name="Followed Hyperlink" xfId="53631" builtinId="9" hidden="1"/>
    <cellStyle name="Followed Hyperlink" xfId="53639" builtinId="9" hidden="1"/>
    <cellStyle name="Followed Hyperlink" xfId="53649" builtinId="9" hidden="1"/>
    <cellStyle name="Followed Hyperlink" xfId="53657" builtinId="9" hidden="1"/>
    <cellStyle name="Followed Hyperlink" xfId="53665" builtinId="9" hidden="1"/>
    <cellStyle name="Followed Hyperlink" xfId="53679" builtinId="9" hidden="1"/>
    <cellStyle name="Followed Hyperlink" xfId="53685" builtinId="9" hidden="1"/>
    <cellStyle name="Followed Hyperlink" xfId="53688" builtinId="9" hidden="1"/>
    <cellStyle name="Followed Hyperlink" xfId="53692" builtinId="9" hidden="1"/>
    <cellStyle name="Followed Hyperlink" xfId="53696" builtinId="9" hidden="1"/>
    <cellStyle name="Followed Hyperlink" xfId="53700" builtinId="9" hidden="1"/>
    <cellStyle name="Followed Hyperlink" xfId="53704" builtinId="9" hidden="1"/>
    <cellStyle name="Followed Hyperlink" xfId="53708" builtinId="9" hidden="1"/>
    <cellStyle name="Followed Hyperlink" xfId="53716" builtinId="9" hidden="1"/>
    <cellStyle name="Followed Hyperlink" xfId="53724" builtinId="9" hidden="1"/>
    <cellStyle name="Followed Hyperlink" xfId="53768" builtinId="9" hidden="1"/>
    <cellStyle name="Followed Hyperlink" xfId="53752" builtinId="9" hidden="1"/>
    <cellStyle name="Followed Hyperlink" xfId="53736" builtinId="9" hidden="1"/>
    <cellStyle name="Followed Hyperlink" xfId="53734" builtinId="9" hidden="1"/>
    <cellStyle name="Followed Hyperlink" xfId="53741" builtinId="9" hidden="1"/>
    <cellStyle name="Followed Hyperlink" xfId="53749" builtinId="9" hidden="1"/>
    <cellStyle name="Followed Hyperlink" xfId="53757" builtinId="9" hidden="1"/>
    <cellStyle name="Followed Hyperlink" xfId="53765" builtinId="9" hidden="1"/>
    <cellStyle name="Followed Hyperlink" xfId="53775" builtinId="9" hidden="1"/>
    <cellStyle name="Followed Hyperlink" xfId="53783" builtinId="9" hidden="1"/>
    <cellStyle name="Followed Hyperlink" xfId="53791" builtinId="9" hidden="1"/>
    <cellStyle name="Followed Hyperlink" xfId="53805" builtinId="9" hidden="1"/>
    <cellStyle name="Followed Hyperlink" xfId="53811" builtinId="9" hidden="1"/>
    <cellStyle name="Followed Hyperlink" xfId="53814" builtinId="9" hidden="1"/>
    <cellStyle name="Followed Hyperlink" xfId="53818" builtinId="9" hidden="1"/>
    <cellStyle name="Followed Hyperlink" xfId="53822" builtinId="9" hidden="1"/>
    <cellStyle name="Followed Hyperlink" xfId="53826" builtinId="9" hidden="1"/>
    <cellStyle name="Followed Hyperlink" xfId="53830" builtinId="9" hidden="1"/>
    <cellStyle name="Followed Hyperlink" xfId="53834" builtinId="9" hidden="1"/>
    <cellStyle name="Followed Hyperlink" xfId="53842" builtinId="9" hidden="1"/>
    <cellStyle name="Followed Hyperlink" xfId="53850" builtinId="9" hidden="1"/>
    <cellStyle name="Followed Hyperlink" xfId="53894" builtinId="9" hidden="1"/>
    <cellStyle name="Followed Hyperlink" xfId="53878" builtinId="9" hidden="1"/>
    <cellStyle name="Followed Hyperlink" xfId="53862" builtinId="9" hidden="1"/>
    <cellStyle name="Followed Hyperlink" xfId="53860" builtinId="9" hidden="1"/>
    <cellStyle name="Followed Hyperlink" xfId="53867" builtinId="9" hidden="1"/>
    <cellStyle name="Followed Hyperlink" xfId="53875" builtinId="9" hidden="1"/>
    <cellStyle name="Followed Hyperlink" xfId="53883" builtinId="9" hidden="1"/>
    <cellStyle name="Followed Hyperlink" xfId="53891" builtinId="9" hidden="1"/>
    <cellStyle name="Followed Hyperlink" xfId="53901" builtinId="9" hidden="1"/>
    <cellStyle name="Followed Hyperlink" xfId="53909" builtinId="9" hidden="1"/>
    <cellStyle name="Followed Hyperlink" xfId="53917" builtinId="9" hidden="1"/>
    <cellStyle name="Followed Hyperlink" xfId="53931" builtinId="9" hidden="1"/>
    <cellStyle name="Followed Hyperlink" xfId="53937" builtinId="9" hidden="1"/>
    <cellStyle name="Followed Hyperlink" xfId="53940" builtinId="9" hidden="1"/>
    <cellStyle name="Followed Hyperlink" xfId="53944" builtinId="9" hidden="1"/>
    <cellStyle name="Followed Hyperlink" xfId="53948" builtinId="9" hidden="1"/>
    <cellStyle name="Followed Hyperlink" xfId="53952" builtinId="9" hidden="1"/>
    <cellStyle name="Followed Hyperlink" xfId="53956" builtinId="9" hidden="1"/>
    <cellStyle name="Followed Hyperlink" xfId="53960" builtinId="9" hidden="1"/>
    <cellStyle name="Followed Hyperlink" xfId="53968" builtinId="9" hidden="1"/>
    <cellStyle name="Followed Hyperlink" xfId="53976" builtinId="9" hidden="1"/>
    <cellStyle name="Followed Hyperlink" xfId="54020" builtinId="9" hidden="1"/>
    <cellStyle name="Followed Hyperlink" xfId="54004" builtinId="9" hidden="1"/>
    <cellStyle name="Followed Hyperlink" xfId="53988" builtinId="9" hidden="1"/>
    <cellStyle name="Followed Hyperlink" xfId="53986" builtinId="9" hidden="1"/>
    <cellStyle name="Followed Hyperlink" xfId="53993" builtinId="9" hidden="1"/>
    <cellStyle name="Followed Hyperlink" xfId="54001" builtinId="9" hidden="1"/>
    <cellStyle name="Followed Hyperlink" xfId="54009" builtinId="9" hidden="1"/>
    <cellStyle name="Followed Hyperlink" xfId="54017" builtinId="9" hidden="1"/>
    <cellStyle name="Followed Hyperlink" xfId="54027" builtinId="9" hidden="1"/>
    <cellStyle name="Followed Hyperlink" xfId="54035" builtinId="9" hidden="1"/>
    <cellStyle name="Followed Hyperlink" xfId="54043" builtinId="9" hidden="1"/>
    <cellStyle name="Followed Hyperlink" xfId="54057" builtinId="9" hidden="1"/>
    <cellStyle name="Followed Hyperlink" xfId="54063" builtinId="9" hidden="1"/>
    <cellStyle name="Followed Hyperlink" xfId="54066" builtinId="9" hidden="1"/>
    <cellStyle name="Followed Hyperlink" xfId="54070" builtinId="9" hidden="1"/>
    <cellStyle name="Followed Hyperlink" xfId="54074" builtinId="9" hidden="1"/>
    <cellStyle name="Followed Hyperlink" xfId="54078" builtinId="9" hidden="1"/>
    <cellStyle name="Followed Hyperlink" xfId="54082" builtinId="9" hidden="1"/>
    <cellStyle name="Followed Hyperlink" xfId="54086" builtinId="9" hidden="1"/>
    <cellStyle name="Followed Hyperlink" xfId="54094" builtinId="9" hidden="1"/>
    <cellStyle name="Followed Hyperlink" xfId="54102" builtinId="9" hidden="1"/>
    <cellStyle name="Followed Hyperlink" xfId="54146" builtinId="9" hidden="1"/>
    <cellStyle name="Followed Hyperlink" xfId="54130" builtinId="9" hidden="1"/>
    <cellStyle name="Followed Hyperlink" xfId="54114" builtinId="9" hidden="1"/>
    <cellStyle name="Followed Hyperlink" xfId="54112" builtinId="9" hidden="1"/>
    <cellStyle name="Followed Hyperlink" xfId="54119" builtinId="9" hidden="1"/>
    <cellStyle name="Followed Hyperlink" xfId="54127" builtinId="9" hidden="1"/>
    <cellStyle name="Followed Hyperlink" xfId="54135" builtinId="9" hidden="1"/>
    <cellStyle name="Followed Hyperlink" xfId="54143" builtinId="9" hidden="1"/>
    <cellStyle name="Followed Hyperlink" xfId="54153" builtinId="9" hidden="1"/>
    <cellStyle name="Followed Hyperlink" xfId="54161" builtinId="9" hidden="1"/>
    <cellStyle name="Followed Hyperlink" xfId="54169" builtinId="9" hidden="1"/>
    <cellStyle name="Followed Hyperlink" xfId="54183" builtinId="9" hidden="1"/>
    <cellStyle name="Followed Hyperlink" xfId="54189" builtinId="9" hidden="1"/>
    <cellStyle name="Followed Hyperlink" xfId="54192" builtinId="9" hidden="1"/>
    <cellStyle name="Followed Hyperlink" xfId="54196" builtinId="9" hidden="1"/>
    <cellStyle name="Followed Hyperlink" xfId="54200" builtinId="9" hidden="1"/>
    <cellStyle name="Followed Hyperlink" xfId="54204" builtinId="9" hidden="1"/>
    <cellStyle name="Followed Hyperlink" xfId="54208" builtinId="9" hidden="1"/>
    <cellStyle name="Followed Hyperlink" xfId="54212" builtinId="9" hidden="1"/>
    <cellStyle name="Followed Hyperlink" xfId="54220" builtinId="9" hidden="1"/>
    <cellStyle name="Followed Hyperlink" xfId="54228" builtinId="9" hidden="1"/>
    <cellStyle name="Followed Hyperlink" xfId="54272" builtinId="9" hidden="1"/>
    <cellStyle name="Followed Hyperlink" xfId="54256" builtinId="9" hidden="1"/>
    <cellStyle name="Followed Hyperlink" xfId="54240" builtinId="9" hidden="1"/>
    <cellStyle name="Followed Hyperlink" xfId="54238" builtinId="9" hidden="1"/>
    <cellStyle name="Followed Hyperlink" xfId="54245" builtinId="9" hidden="1"/>
    <cellStyle name="Followed Hyperlink" xfId="54253" builtinId="9" hidden="1"/>
    <cellStyle name="Followed Hyperlink" xfId="54261" builtinId="9" hidden="1"/>
    <cellStyle name="Followed Hyperlink" xfId="54269" builtinId="9" hidden="1"/>
    <cellStyle name="Followed Hyperlink" xfId="54279" builtinId="9" hidden="1"/>
    <cellStyle name="Followed Hyperlink" xfId="54287" builtinId="9" hidden="1"/>
    <cellStyle name="Followed Hyperlink" xfId="54295" builtinId="9" hidden="1"/>
    <cellStyle name="Followed Hyperlink" xfId="54309" builtinId="9" hidden="1"/>
    <cellStyle name="Followed Hyperlink" xfId="54315" builtinId="9" hidden="1"/>
    <cellStyle name="Followed Hyperlink" xfId="54318" builtinId="9" hidden="1"/>
    <cellStyle name="Followed Hyperlink" xfId="54322" builtinId="9" hidden="1"/>
    <cellStyle name="Followed Hyperlink" xfId="54326" builtinId="9" hidden="1"/>
    <cellStyle name="Followed Hyperlink" xfId="54330" builtinId="9" hidden="1"/>
    <cellStyle name="Followed Hyperlink" xfId="54334" builtinId="9" hidden="1"/>
    <cellStyle name="Followed Hyperlink" xfId="54338" builtinId="9" hidden="1"/>
    <cellStyle name="Followed Hyperlink" xfId="54346" builtinId="9" hidden="1"/>
    <cellStyle name="Followed Hyperlink" xfId="54354" builtinId="9" hidden="1"/>
    <cellStyle name="Followed Hyperlink" xfId="54398" builtinId="9" hidden="1"/>
    <cellStyle name="Followed Hyperlink" xfId="54382" builtinId="9" hidden="1"/>
    <cellStyle name="Followed Hyperlink" xfId="54366" builtinId="9" hidden="1"/>
    <cellStyle name="Followed Hyperlink" xfId="54364" builtinId="9" hidden="1"/>
    <cellStyle name="Followed Hyperlink" xfId="54371" builtinId="9" hidden="1"/>
    <cellStyle name="Followed Hyperlink" xfId="54379" builtinId="9" hidden="1"/>
    <cellStyle name="Followed Hyperlink" xfId="54387" builtinId="9" hidden="1"/>
    <cellStyle name="Followed Hyperlink" xfId="54395" builtinId="9" hidden="1"/>
    <cellStyle name="Followed Hyperlink" xfId="54405" builtinId="9" hidden="1"/>
    <cellStyle name="Followed Hyperlink" xfId="54413" builtinId="9" hidden="1"/>
    <cellStyle name="Followed Hyperlink" xfId="54421" builtinId="9" hidden="1"/>
    <cellStyle name="Followed Hyperlink" xfId="54435" builtinId="9" hidden="1"/>
    <cellStyle name="Followed Hyperlink" xfId="54441" builtinId="9" hidden="1"/>
    <cellStyle name="Followed Hyperlink" xfId="54444" builtinId="9" hidden="1"/>
    <cellStyle name="Followed Hyperlink" xfId="54448" builtinId="9" hidden="1"/>
    <cellStyle name="Followed Hyperlink" xfId="54452" builtinId="9" hidden="1"/>
    <cellStyle name="Followed Hyperlink" xfId="54456" builtinId="9" hidden="1"/>
    <cellStyle name="Followed Hyperlink" xfId="54460" builtinId="9" hidden="1"/>
    <cellStyle name="Followed Hyperlink" xfId="54464" builtinId="9" hidden="1"/>
    <cellStyle name="Followed Hyperlink" xfId="54472" builtinId="9" hidden="1"/>
    <cellStyle name="Followed Hyperlink" xfId="54480" builtinId="9" hidden="1"/>
    <cellStyle name="Followed Hyperlink" xfId="54524" builtinId="9" hidden="1"/>
    <cellStyle name="Followed Hyperlink" xfId="54508" builtinId="9" hidden="1"/>
    <cellStyle name="Followed Hyperlink" xfId="54492" builtinId="9" hidden="1"/>
    <cellStyle name="Followed Hyperlink" xfId="54490" builtinId="9" hidden="1"/>
    <cellStyle name="Followed Hyperlink" xfId="54497" builtinId="9" hidden="1"/>
    <cellStyle name="Followed Hyperlink" xfId="54505" builtinId="9" hidden="1"/>
    <cellStyle name="Followed Hyperlink" xfId="54513" builtinId="9" hidden="1"/>
    <cellStyle name="Followed Hyperlink" xfId="54521" builtinId="9" hidden="1"/>
    <cellStyle name="Followed Hyperlink" xfId="54531" builtinId="9" hidden="1"/>
    <cellStyle name="Followed Hyperlink" xfId="54539" builtinId="9" hidden="1"/>
    <cellStyle name="Followed Hyperlink" xfId="54547" builtinId="9" hidden="1"/>
    <cellStyle name="Followed Hyperlink" xfId="54561" builtinId="9" hidden="1"/>
    <cellStyle name="Followed Hyperlink" xfId="54567" builtinId="9" hidden="1"/>
    <cellStyle name="Followed Hyperlink" xfId="54570" builtinId="9" hidden="1"/>
    <cellStyle name="Followed Hyperlink" xfId="54574" builtinId="9" hidden="1"/>
    <cellStyle name="Followed Hyperlink" xfId="54578" builtinId="9" hidden="1"/>
    <cellStyle name="Followed Hyperlink" xfId="54582" builtinId="9" hidden="1"/>
    <cellStyle name="Followed Hyperlink" xfId="54586" builtinId="9" hidden="1"/>
    <cellStyle name="Followed Hyperlink" xfId="54590" builtinId="9" hidden="1"/>
    <cellStyle name="Followed Hyperlink" xfId="54598" builtinId="9" hidden="1"/>
    <cellStyle name="Followed Hyperlink" xfId="54606" builtinId="9" hidden="1"/>
    <cellStyle name="Followed Hyperlink" xfId="54650" builtinId="9" hidden="1"/>
    <cellStyle name="Followed Hyperlink" xfId="54634" builtinId="9" hidden="1"/>
    <cellStyle name="Followed Hyperlink" xfId="54618" builtinId="9" hidden="1"/>
    <cellStyle name="Followed Hyperlink" xfId="54616" builtinId="9" hidden="1"/>
    <cellStyle name="Followed Hyperlink" xfId="54623" builtinId="9" hidden="1"/>
    <cellStyle name="Followed Hyperlink" xfId="54631" builtinId="9" hidden="1"/>
    <cellStyle name="Followed Hyperlink" xfId="54639" builtinId="9" hidden="1"/>
    <cellStyle name="Followed Hyperlink" xfId="54647" builtinId="9" hidden="1"/>
    <cellStyle name="Followed Hyperlink" xfId="54657" builtinId="9" hidden="1"/>
    <cellStyle name="Followed Hyperlink" xfId="54665" builtinId="9" hidden="1"/>
    <cellStyle name="Followed Hyperlink" xfId="54673" builtinId="9" hidden="1"/>
    <cellStyle name="Followed Hyperlink" xfId="54687" builtinId="9" hidden="1"/>
    <cellStyle name="Followed Hyperlink" xfId="54693" builtinId="9" hidden="1"/>
    <cellStyle name="Followed Hyperlink" xfId="54696" builtinId="9" hidden="1"/>
    <cellStyle name="Followed Hyperlink" xfId="54700" builtinId="9" hidden="1"/>
    <cellStyle name="Followed Hyperlink" xfId="54704" builtinId="9" hidden="1"/>
    <cellStyle name="Followed Hyperlink" xfId="54708" builtinId="9" hidden="1"/>
    <cellStyle name="Followed Hyperlink" xfId="54712" builtinId="9" hidden="1"/>
    <cellStyle name="Followed Hyperlink" xfId="54716" builtinId="9" hidden="1"/>
    <cellStyle name="Followed Hyperlink" xfId="54724" builtinId="9" hidden="1"/>
    <cellStyle name="Followed Hyperlink" xfId="54732" builtinId="9" hidden="1"/>
    <cellStyle name="Followed Hyperlink" xfId="54776" builtinId="9" hidden="1"/>
    <cellStyle name="Followed Hyperlink" xfId="54760" builtinId="9" hidden="1"/>
    <cellStyle name="Followed Hyperlink" xfId="54744" builtinId="9" hidden="1"/>
    <cellStyle name="Followed Hyperlink" xfId="54742" builtinId="9" hidden="1"/>
    <cellStyle name="Followed Hyperlink" xfId="54749" builtinId="9" hidden="1"/>
    <cellStyle name="Followed Hyperlink" xfId="54757" builtinId="9" hidden="1"/>
    <cellStyle name="Followed Hyperlink" xfId="54765" builtinId="9" hidden="1"/>
    <cellStyle name="Followed Hyperlink" xfId="54773" builtinId="9" hidden="1"/>
    <cellStyle name="Followed Hyperlink" xfId="54783" builtinId="9" hidden="1"/>
    <cellStyle name="Followed Hyperlink" xfId="54791" builtinId="9" hidden="1"/>
    <cellStyle name="Followed Hyperlink" xfId="54799" builtinId="9" hidden="1"/>
    <cellStyle name="Followed Hyperlink" xfId="54813" builtinId="9" hidden="1"/>
    <cellStyle name="Followed Hyperlink" xfId="54819" builtinId="9" hidden="1"/>
    <cellStyle name="Followed Hyperlink" xfId="54822" builtinId="9" hidden="1"/>
    <cellStyle name="Followed Hyperlink" xfId="54826" builtinId="9" hidden="1"/>
    <cellStyle name="Followed Hyperlink" xfId="54830" builtinId="9" hidden="1"/>
    <cellStyle name="Followed Hyperlink" xfId="54834" builtinId="9" hidden="1"/>
    <cellStyle name="Followed Hyperlink" xfId="54838" builtinId="9" hidden="1"/>
    <cellStyle name="Followed Hyperlink" xfId="54842" builtinId="9" hidden="1"/>
    <cellStyle name="Followed Hyperlink" xfId="54850" builtinId="9" hidden="1"/>
    <cellStyle name="Followed Hyperlink" xfId="54858" builtinId="9" hidden="1"/>
    <cellStyle name="Followed Hyperlink" xfId="54902" builtinId="9" hidden="1"/>
    <cellStyle name="Followed Hyperlink" xfId="54886" builtinId="9" hidden="1"/>
    <cellStyle name="Followed Hyperlink" xfId="54870" builtinId="9" hidden="1"/>
    <cellStyle name="Followed Hyperlink" xfId="54868" builtinId="9" hidden="1"/>
    <cellStyle name="Followed Hyperlink" xfId="54875" builtinId="9" hidden="1"/>
    <cellStyle name="Followed Hyperlink" xfId="54883" builtinId="9" hidden="1"/>
    <cellStyle name="Followed Hyperlink" xfId="54891" builtinId="9" hidden="1"/>
    <cellStyle name="Followed Hyperlink" xfId="54899" builtinId="9" hidden="1"/>
    <cellStyle name="Followed Hyperlink" xfId="54909" builtinId="9" hidden="1"/>
    <cellStyle name="Followed Hyperlink" xfId="54917" builtinId="9" hidden="1"/>
    <cellStyle name="Followed Hyperlink" xfId="54925" builtinId="9" hidden="1"/>
    <cellStyle name="Followed Hyperlink" xfId="54939" builtinId="9" hidden="1"/>
    <cellStyle name="Followed Hyperlink" xfId="54945" builtinId="9" hidden="1"/>
    <cellStyle name="Followed Hyperlink" xfId="54948" builtinId="9" hidden="1"/>
    <cellStyle name="Followed Hyperlink" xfId="54952" builtinId="9" hidden="1"/>
    <cellStyle name="Followed Hyperlink" xfId="54956" builtinId="9" hidden="1"/>
    <cellStyle name="Followed Hyperlink" xfId="54960" builtinId="9" hidden="1"/>
    <cellStyle name="Followed Hyperlink" xfId="54964" builtinId="9" hidden="1"/>
    <cellStyle name="Followed Hyperlink" xfId="54968" builtinId="9" hidden="1"/>
    <cellStyle name="Followed Hyperlink" xfId="54976" builtinId="9" hidden="1"/>
    <cellStyle name="Followed Hyperlink" xfId="54984" builtinId="9" hidden="1"/>
    <cellStyle name="Followed Hyperlink" xfId="55028" builtinId="9" hidden="1"/>
    <cellStyle name="Followed Hyperlink" xfId="55012" builtinId="9" hidden="1"/>
    <cellStyle name="Followed Hyperlink" xfId="54996" builtinId="9" hidden="1"/>
    <cellStyle name="Followed Hyperlink" xfId="54994" builtinId="9" hidden="1"/>
    <cellStyle name="Followed Hyperlink" xfId="55001" builtinId="9" hidden="1"/>
    <cellStyle name="Followed Hyperlink" xfId="55009" builtinId="9" hidden="1"/>
    <cellStyle name="Followed Hyperlink" xfId="55017" builtinId="9" hidden="1"/>
    <cellStyle name="Followed Hyperlink" xfId="55025" builtinId="9" hidden="1"/>
    <cellStyle name="Followed Hyperlink" xfId="55035" builtinId="9" hidden="1"/>
    <cellStyle name="Followed Hyperlink" xfId="55043" builtinId="9" hidden="1"/>
    <cellStyle name="Followed Hyperlink" xfId="55051" builtinId="9" hidden="1"/>
    <cellStyle name="Followed Hyperlink" xfId="55065" builtinId="9" hidden="1"/>
    <cellStyle name="Followed Hyperlink" xfId="55071" builtinId="9" hidden="1"/>
    <cellStyle name="Followed Hyperlink" xfId="55074" builtinId="9" hidden="1"/>
    <cellStyle name="Followed Hyperlink" xfId="55078" builtinId="9" hidden="1"/>
    <cellStyle name="Followed Hyperlink" xfId="55082" builtinId="9" hidden="1"/>
    <cellStyle name="Followed Hyperlink" xfId="55086" builtinId="9" hidden="1"/>
    <cellStyle name="Followed Hyperlink" xfId="55090" builtinId="9" hidden="1"/>
    <cellStyle name="Followed Hyperlink" xfId="55094" builtinId="9" hidden="1"/>
    <cellStyle name="Followed Hyperlink" xfId="55102" builtinId="9" hidden="1"/>
    <cellStyle name="Followed Hyperlink" xfId="55110" builtinId="9" hidden="1"/>
    <cellStyle name="Followed Hyperlink" xfId="55154" builtinId="9" hidden="1"/>
    <cellStyle name="Followed Hyperlink" xfId="55138" builtinId="9" hidden="1"/>
    <cellStyle name="Followed Hyperlink" xfId="55122" builtinId="9" hidden="1"/>
    <cellStyle name="Followed Hyperlink" xfId="55120" builtinId="9" hidden="1"/>
    <cellStyle name="Followed Hyperlink" xfId="55127" builtinId="9" hidden="1"/>
    <cellStyle name="Followed Hyperlink" xfId="55135" builtinId="9" hidden="1"/>
    <cellStyle name="Followed Hyperlink" xfId="55143" builtinId="9" hidden="1"/>
    <cellStyle name="Followed Hyperlink" xfId="55151" builtinId="9" hidden="1"/>
    <cellStyle name="Followed Hyperlink" xfId="55161" builtinId="9" hidden="1"/>
    <cellStyle name="Followed Hyperlink" xfId="55169" builtinId="9" hidden="1"/>
    <cellStyle name="Followed Hyperlink" xfId="55177" builtinId="9" hidden="1"/>
    <cellStyle name="Followed Hyperlink" xfId="55191" builtinId="9" hidden="1"/>
    <cellStyle name="Followed Hyperlink" xfId="55197" builtinId="9" hidden="1"/>
    <cellStyle name="Followed Hyperlink" xfId="55200" builtinId="9" hidden="1"/>
    <cellStyle name="Followed Hyperlink" xfId="55204" builtinId="9" hidden="1"/>
    <cellStyle name="Followed Hyperlink" xfId="55208" builtinId="9" hidden="1"/>
    <cellStyle name="Followed Hyperlink" xfId="55212" builtinId="9" hidden="1"/>
    <cellStyle name="Followed Hyperlink" xfId="55216" builtinId="9" hidden="1"/>
    <cellStyle name="Followed Hyperlink" xfId="55220" builtinId="9" hidden="1"/>
    <cellStyle name="Followed Hyperlink" xfId="55228" builtinId="9" hidden="1"/>
    <cellStyle name="Followed Hyperlink" xfId="55236" builtinId="9" hidden="1"/>
    <cellStyle name="Followed Hyperlink" xfId="55280" builtinId="9" hidden="1"/>
    <cellStyle name="Followed Hyperlink" xfId="55264" builtinId="9" hidden="1"/>
    <cellStyle name="Followed Hyperlink" xfId="55248" builtinId="9" hidden="1"/>
    <cellStyle name="Followed Hyperlink" xfId="55246" builtinId="9" hidden="1"/>
    <cellStyle name="Followed Hyperlink" xfId="55253" builtinId="9" hidden="1"/>
    <cellStyle name="Followed Hyperlink" xfId="55261" builtinId="9" hidden="1"/>
    <cellStyle name="Followed Hyperlink" xfId="55269" builtinId="9" hidden="1"/>
    <cellStyle name="Followed Hyperlink" xfId="55277" builtinId="9" hidden="1"/>
    <cellStyle name="Followed Hyperlink" xfId="55287" builtinId="9" hidden="1"/>
    <cellStyle name="Followed Hyperlink" xfId="55295" builtinId="9" hidden="1"/>
    <cellStyle name="Followed Hyperlink" xfId="55303" builtinId="9" hidden="1"/>
    <cellStyle name="Followed Hyperlink" xfId="55317" builtinId="9" hidden="1"/>
    <cellStyle name="Followed Hyperlink" xfId="55323" builtinId="9" hidden="1"/>
    <cellStyle name="Followed Hyperlink" xfId="55326" builtinId="9" hidden="1"/>
    <cellStyle name="Followed Hyperlink" xfId="55330" builtinId="9" hidden="1"/>
    <cellStyle name="Followed Hyperlink" xfId="55334" builtinId="9" hidden="1"/>
    <cellStyle name="Followed Hyperlink" xfId="55338" builtinId="9" hidden="1"/>
    <cellStyle name="Followed Hyperlink" xfId="55342" builtinId="9" hidden="1"/>
    <cellStyle name="Followed Hyperlink" xfId="55346" builtinId="9" hidden="1"/>
    <cellStyle name="Followed Hyperlink" xfId="55354" builtinId="9" hidden="1"/>
    <cellStyle name="Followed Hyperlink" xfId="55362" builtinId="9" hidden="1"/>
    <cellStyle name="Followed Hyperlink" xfId="55406" builtinId="9" hidden="1"/>
    <cellStyle name="Followed Hyperlink" xfId="55390" builtinId="9" hidden="1"/>
    <cellStyle name="Followed Hyperlink" xfId="55374" builtinId="9" hidden="1"/>
    <cellStyle name="Followed Hyperlink" xfId="55372" builtinId="9" hidden="1"/>
    <cellStyle name="Followed Hyperlink" xfId="55379" builtinId="9" hidden="1"/>
    <cellStyle name="Followed Hyperlink" xfId="55387" builtinId="9" hidden="1"/>
    <cellStyle name="Followed Hyperlink" xfId="55395" builtinId="9" hidden="1"/>
    <cellStyle name="Followed Hyperlink" xfId="55403" builtinId="9" hidden="1"/>
    <cellStyle name="Followed Hyperlink" xfId="55413" builtinId="9" hidden="1"/>
    <cellStyle name="Followed Hyperlink" xfId="55421" builtinId="9" hidden="1"/>
    <cellStyle name="Followed Hyperlink" xfId="55429" builtinId="9" hidden="1"/>
    <cellStyle name="Followed Hyperlink" xfId="55443" builtinId="9" hidden="1"/>
    <cellStyle name="Followed Hyperlink" xfId="55449" builtinId="9" hidden="1"/>
    <cellStyle name="Followed Hyperlink" xfId="55452" builtinId="9" hidden="1"/>
    <cellStyle name="Followed Hyperlink" xfId="55456" builtinId="9" hidden="1"/>
    <cellStyle name="Followed Hyperlink" xfId="55460" builtinId="9" hidden="1"/>
    <cellStyle name="Followed Hyperlink" xfId="55464" builtinId="9" hidden="1"/>
    <cellStyle name="Followed Hyperlink" xfId="55468" builtinId="9" hidden="1"/>
    <cellStyle name="Followed Hyperlink" xfId="55472" builtinId="9" hidden="1"/>
    <cellStyle name="Followed Hyperlink" xfId="55480" builtinId="9" hidden="1"/>
    <cellStyle name="Followed Hyperlink" xfId="55488" builtinId="9" hidden="1"/>
    <cellStyle name="Followed Hyperlink" xfId="55532" builtinId="9" hidden="1"/>
    <cellStyle name="Followed Hyperlink" xfId="55516" builtinId="9" hidden="1"/>
    <cellStyle name="Followed Hyperlink" xfId="55500" builtinId="9" hidden="1"/>
    <cellStyle name="Followed Hyperlink" xfId="55498" builtinId="9" hidden="1"/>
    <cellStyle name="Followed Hyperlink" xfId="55505" builtinId="9" hidden="1"/>
    <cellStyle name="Followed Hyperlink" xfId="55513" builtinId="9" hidden="1"/>
    <cellStyle name="Followed Hyperlink" xfId="55521" builtinId="9" hidden="1"/>
    <cellStyle name="Followed Hyperlink" xfId="55529" builtinId="9" hidden="1"/>
    <cellStyle name="Followed Hyperlink" xfId="55539" builtinId="9" hidden="1"/>
    <cellStyle name="Followed Hyperlink" xfId="55547" builtinId="9" hidden="1"/>
    <cellStyle name="Followed Hyperlink" xfId="55555" builtinId="9" hidden="1"/>
    <cellStyle name="Followed Hyperlink" xfId="55569" builtinId="9" hidden="1"/>
    <cellStyle name="Followed Hyperlink" xfId="55575" builtinId="9" hidden="1"/>
    <cellStyle name="Followed Hyperlink" xfId="55578" builtinId="9" hidden="1"/>
    <cellStyle name="Followed Hyperlink" xfId="55582" builtinId="9" hidden="1"/>
    <cellStyle name="Followed Hyperlink" xfId="55586" builtinId="9" hidden="1"/>
    <cellStyle name="Followed Hyperlink" xfId="55590" builtinId="9" hidden="1"/>
    <cellStyle name="Followed Hyperlink" xfId="55594" builtinId="9" hidden="1"/>
    <cellStyle name="Followed Hyperlink" xfId="55598" builtinId="9" hidden="1"/>
    <cellStyle name="Followed Hyperlink" xfId="55606" builtinId="9" hidden="1"/>
    <cellStyle name="Followed Hyperlink" xfId="55614" builtinId="9" hidden="1"/>
    <cellStyle name="Followed Hyperlink" xfId="55658" builtinId="9" hidden="1"/>
    <cellStyle name="Followed Hyperlink" xfId="55642" builtinId="9" hidden="1"/>
    <cellStyle name="Followed Hyperlink" xfId="55626" builtinId="9" hidden="1"/>
    <cellStyle name="Followed Hyperlink" xfId="55624" builtinId="9" hidden="1"/>
    <cellStyle name="Followed Hyperlink" xfId="55631" builtinId="9" hidden="1"/>
    <cellStyle name="Followed Hyperlink" xfId="55639" builtinId="9" hidden="1"/>
    <cellStyle name="Followed Hyperlink" xfId="55647" builtinId="9" hidden="1"/>
    <cellStyle name="Followed Hyperlink" xfId="55655" builtinId="9" hidden="1"/>
    <cellStyle name="Followed Hyperlink" xfId="55665" builtinId="9" hidden="1"/>
    <cellStyle name="Followed Hyperlink" xfId="55673" builtinId="9" hidden="1"/>
    <cellStyle name="Followed Hyperlink" xfId="55681" builtinId="9" hidden="1"/>
    <cellStyle name="Followed Hyperlink" xfId="55695" builtinId="9" hidden="1"/>
    <cellStyle name="Followed Hyperlink" xfId="55701" builtinId="9" hidden="1"/>
    <cellStyle name="Followed Hyperlink" xfId="55704" builtinId="9" hidden="1"/>
    <cellStyle name="Followed Hyperlink" xfId="55708" builtinId="9" hidden="1"/>
    <cellStyle name="Followed Hyperlink" xfId="55712" builtinId="9" hidden="1"/>
    <cellStyle name="Followed Hyperlink" xfId="55716" builtinId="9" hidden="1"/>
    <cellStyle name="Followed Hyperlink" xfId="55720" builtinId="9" hidden="1"/>
    <cellStyle name="Followed Hyperlink" xfId="55724" builtinId="9" hidden="1"/>
    <cellStyle name="Followed Hyperlink" xfId="55732" builtinId="9" hidden="1"/>
    <cellStyle name="Followed Hyperlink" xfId="55740" builtinId="9" hidden="1"/>
    <cellStyle name="Followed Hyperlink" xfId="55784" builtinId="9" hidden="1"/>
    <cellStyle name="Followed Hyperlink" xfId="55768" builtinId="9" hidden="1"/>
    <cellStyle name="Followed Hyperlink" xfId="55752" builtinId="9" hidden="1"/>
    <cellStyle name="Followed Hyperlink" xfId="55750" builtinId="9" hidden="1"/>
    <cellStyle name="Followed Hyperlink" xfId="55757" builtinId="9" hidden="1"/>
    <cellStyle name="Followed Hyperlink" xfId="55765" builtinId="9" hidden="1"/>
    <cellStyle name="Followed Hyperlink" xfId="55773" builtinId="9" hidden="1"/>
    <cellStyle name="Followed Hyperlink" xfId="55781" builtinId="9" hidden="1"/>
    <cellStyle name="Followed Hyperlink" xfId="55791" builtinId="9" hidden="1"/>
    <cellStyle name="Followed Hyperlink" xfId="55799" builtinId="9" hidden="1"/>
    <cellStyle name="Followed Hyperlink" xfId="55807" builtinId="9" hidden="1"/>
    <cellStyle name="Followed Hyperlink" xfId="55821" builtinId="9" hidden="1"/>
    <cellStyle name="Followed Hyperlink" xfId="55827" builtinId="9" hidden="1"/>
    <cellStyle name="Followed Hyperlink" xfId="55830" builtinId="9" hidden="1"/>
    <cellStyle name="Followed Hyperlink" xfId="55834" builtinId="9" hidden="1"/>
    <cellStyle name="Followed Hyperlink" xfId="55838" builtinId="9" hidden="1"/>
    <cellStyle name="Followed Hyperlink" xfId="55842" builtinId="9" hidden="1"/>
    <cellStyle name="Followed Hyperlink" xfId="55846" builtinId="9" hidden="1"/>
    <cellStyle name="Followed Hyperlink" xfId="55850" builtinId="9" hidden="1"/>
    <cellStyle name="Followed Hyperlink" xfId="55858" builtinId="9" hidden="1"/>
    <cellStyle name="Followed Hyperlink" xfId="55866" builtinId="9" hidden="1"/>
    <cellStyle name="Followed Hyperlink" xfId="55910" builtinId="9" hidden="1"/>
    <cellStyle name="Followed Hyperlink" xfId="55894" builtinId="9" hidden="1"/>
    <cellStyle name="Followed Hyperlink" xfId="55878" builtinId="9" hidden="1"/>
    <cellStyle name="Followed Hyperlink" xfId="55876" builtinId="9" hidden="1"/>
    <cellStyle name="Followed Hyperlink" xfId="55883" builtinId="9" hidden="1"/>
    <cellStyle name="Followed Hyperlink" xfId="55891" builtinId="9" hidden="1"/>
    <cellStyle name="Followed Hyperlink" xfId="55899" builtinId="9" hidden="1"/>
    <cellStyle name="Followed Hyperlink" xfId="55907" builtinId="9" hidden="1"/>
    <cellStyle name="Followed Hyperlink" xfId="55917" builtinId="9" hidden="1"/>
    <cellStyle name="Followed Hyperlink" xfId="55925" builtinId="9" hidden="1"/>
    <cellStyle name="Followed Hyperlink" xfId="55933" builtinId="9" hidden="1"/>
    <cellStyle name="Followed Hyperlink" xfId="55947" builtinId="9" hidden="1"/>
    <cellStyle name="Followed Hyperlink" xfId="55953" builtinId="9" hidden="1"/>
    <cellStyle name="Followed Hyperlink" xfId="55956" builtinId="9" hidden="1"/>
    <cellStyle name="Followed Hyperlink" xfId="55960" builtinId="9" hidden="1"/>
    <cellStyle name="Followed Hyperlink" xfId="55964" builtinId="9" hidden="1"/>
    <cellStyle name="Followed Hyperlink" xfId="55968" builtinId="9" hidden="1"/>
    <cellStyle name="Followed Hyperlink" xfId="55972" builtinId="9" hidden="1"/>
    <cellStyle name="Followed Hyperlink" xfId="55976" builtinId="9" hidden="1"/>
    <cellStyle name="Followed Hyperlink" xfId="55984" builtinId="9" hidden="1"/>
    <cellStyle name="Followed Hyperlink" xfId="55992" builtinId="9" hidden="1"/>
    <cellStyle name="Followed Hyperlink" xfId="56036" builtinId="9" hidden="1"/>
    <cellStyle name="Followed Hyperlink" xfId="56020" builtinId="9" hidden="1"/>
    <cellStyle name="Followed Hyperlink" xfId="56004" builtinId="9" hidden="1"/>
    <cellStyle name="Followed Hyperlink" xfId="56002" builtinId="9" hidden="1"/>
    <cellStyle name="Followed Hyperlink" xfId="56009" builtinId="9" hidden="1"/>
    <cellStyle name="Followed Hyperlink" xfId="56017" builtinId="9" hidden="1"/>
    <cellStyle name="Followed Hyperlink" xfId="56025" builtinId="9" hidden="1"/>
    <cellStyle name="Followed Hyperlink" xfId="56033" builtinId="9" hidden="1"/>
    <cellStyle name="Followed Hyperlink" xfId="56043" builtinId="9" hidden="1"/>
    <cellStyle name="Followed Hyperlink" xfId="56051" builtinId="9" hidden="1"/>
    <cellStyle name="Followed Hyperlink" xfId="56059" builtinId="9" hidden="1"/>
    <cellStyle name="Followed Hyperlink" xfId="56073" builtinId="9" hidden="1"/>
    <cellStyle name="Followed Hyperlink" xfId="56079" builtinId="9" hidden="1"/>
    <cellStyle name="Followed Hyperlink" xfId="56082" builtinId="9" hidden="1"/>
    <cellStyle name="Followed Hyperlink" xfId="56086" builtinId="9" hidden="1"/>
    <cellStyle name="Followed Hyperlink" xfId="56090" builtinId="9" hidden="1"/>
    <cellStyle name="Followed Hyperlink" xfId="56094" builtinId="9" hidden="1"/>
    <cellStyle name="Followed Hyperlink" xfId="56098" builtinId="9" hidden="1"/>
    <cellStyle name="Followed Hyperlink" xfId="56102" builtinId="9" hidden="1"/>
    <cellStyle name="Followed Hyperlink" xfId="56110" builtinId="9" hidden="1"/>
    <cellStyle name="Followed Hyperlink" xfId="56118" builtinId="9" hidden="1"/>
    <cellStyle name="Followed Hyperlink" xfId="56162" builtinId="9" hidden="1"/>
    <cellStyle name="Followed Hyperlink" xfId="56146" builtinId="9" hidden="1"/>
    <cellStyle name="Followed Hyperlink" xfId="56130" builtinId="9" hidden="1"/>
    <cellStyle name="Followed Hyperlink" xfId="56128" builtinId="9" hidden="1"/>
    <cellStyle name="Followed Hyperlink" xfId="56135" builtinId="9" hidden="1"/>
    <cellStyle name="Followed Hyperlink" xfId="56143" builtinId="9" hidden="1"/>
    <cellStyle name="Followed Hyperlink" xfId="56151" builtinId="9" hidden="1"/>
    <cellStyle name="Followed Hyperlink" xfId="56159" builtinId="9" hidden="1"/>
    <cellStyle name="Followed Hyperlink" xfId="56169" builtinId="9" hidden="1"/>
    <cellStyle name="Followed Hyperlink" xfId="56177" builtinId="9" hidden="1"/>
    <cellStyle name="Followed Hyperlink" xfId="56185" builtinId="9" hidden="1"/>
    <cellStyle name="Followed Hyperlink" xfId="56199" builtinId="9" hidden="1"/>
    <cellStyle name="Followed Hyperlink" xfId="56205" builtinId="9" hidden="1"/>
    <cellStyle name="Followed Hyperlink" xfId="56208" builtinId="9" hidden="1"/>
    <cellStyle name="Followed Hyperlink" xfId="56212" builtinId="9" hidden="1"/>
    <cellStyle name="Followed Hyperlink" xfId="56216" builtinId="9" hidden="1"/>
    <cellStyle name="Followed Hyperlink" xfId="56220" builtinId="9" hidden="1"/>
    <cellStyle name="Followed Hyperlink" xfId="56224" builtinId="9" hidden="1"/>
    <cellStyle name="Followed Hyperlink" xfId="56228" builtinId="9" hidden="1"/>
    <cellStyle name="Followed Hyperlink" xfId="56236" builtinId="9" hidden="1"/>
    <cellStyle name="Followed Hyperlink" xfId="56244" builtinId="9" hidden="1"/>
    <cellStyle name="Followed Hyperlink" xfId="56288" builtinId="9" hidden="1"/>
    <cellStyle name="Followed Hyperlink" xfId="56272" builtinId="9" hidden="1"/>
    <cellStyle name="Followed Hyperlink" xfId="56256" builtinId="9" hidden="1"/>
    <cellStyle name="Followed Hyperlink" xfId="56254" builtinId="9" hidden="1"/>
    <cellStyle name="Followed Hyperlink" xfId="56261" builtinId="9" hidden="1"/>
    <cellStyle name="Followed Hyperlink" xfId="56269" builtinId="9" hidden="1"/>
    <cellStyle name="Followed Hyperlink" xfId="56277" builtinId="9" hidden="1"/>
    <cellStyle name="Followed Hyperlink" xfId="56285" builtinId="9" hidden="1"/>
    <cellStyle name="Followed Hyperlink" xfId="56295" builtinId="9" hidden="1"/>
    <cellStyle name="Followed Hyperlink" xfId="56303" builtinId="9" hidden="1"/>
    <cellStyle name="Followed Hyperlink" xfId="56311" builtinId="9" hidden="1"/>
    <cellStyle name="Followed Hyperlink" xfId="56325" builtinId="9" hidden="1"/>
    <cellStyle name="Followed Hyperlink" xfId="56331" builtinId="9" hidden="1"/>
    <cellStyle name="Followed Hyperlink" xfId="56334" builtinId="9" hidden="1"/>
    <cellStyle name="Followed Hyperlink" xfId="56338" builtinId="9" hidden="1"/>
    <cellStyle name="Followed Hyperlink" xfId="56342" builtinId="9" hidden="1"/>
    <cellStyle name="Followed Hyperlink" xfId="56346" builtinId="9" hidden="1"/>
    <cellStyle name="Followed Hyperlink" xfId="56350" builtinId="9" hidden="1"/>
    <cellStyle name="Followed Hyperlink" xfId="56354" builtinId="9" hidden="1"/>
    <cellStyle name="Followed Hyperlink" xfId="56362" builtinId="9" hidden="1"/>
    <cellStyle name="Followed Hyperlink" xfId="56370" builtinId="9" hidden="1"/>
    <cellStyle name="Followed Hyperlink" xfId="56414" builtinId="9" hidden="1"/>
    <cellStyle name="Followed Hyperlink" xfId="56398" builtinId="9" hidden="1"/>
    <cellStyle name="Followed Hyperlink" xfId="56382" builtinId="9" hidden="1"/>
    <cellStyle name="Followed Hyperlink" xfId="56380" builtinId="9" hidden="1"/>
    <cellStyle name="Followed Hyperlink" xfId="56387" builtinId="9" hidden="1"/>
    <cellStyle name="Followed Hyperlink" xfId="56395" builtinId="9" hidden="1"/>
    <cellStyle name="Followed Hyperlink" xfId="56403" builtinId="9" hidden="1"/>
    <cellStyle name="Followed Hyperlink" xfId="56411" builtinId="9" hidden="1"/>
    <cellStyle name="Followed Hyperlink" xfId="56421" builtinId="9" hidden="1"/>
    <cellStyle name="Followed Hyperlink" xfId="56429" builtinId="9" hidden="1"/>
    <cellStyle name="Followed Hyperlink" xfId="56437" builtinId="9" hidden="1"/>
    <cellStyle name="Followed Hyperlink" xfId="56451" builtinId="9" hidden="1"/>
    <cellStyle name="Followed Hyperlink" xfId="56457" builtinId="9" hidden="1"/>
    <cellStyle name="Followed Hyperlink" xfId="56460" builtinId="9" hidden="1"/>
    <cellStyle name="Followed Hyperlink" xfId="56464" builtinId="9" hidden="1"/>
    <cellStyle name="Followed Hyperlink" xfId="56468" builtinId="9" hidden="1"/>
    <cellStyle name="Followed Hyperlink" xfId="56472" builtinId="9" hidden="1"/>
    <cellStyle name="Followed Hyperlink" xfId="56476" builtinId="9" hidden="1"/>
    <cellStyle name="Followed Hyperlink" xfId="56480" builtinId="9" hidden="1"/>
    <cellStyle name="Followed Hyperlink" xfId="56488" builtinId="9" hidden="1"/>
    <cellStyle name="Followed Hyperlink" xfId="56496" builtinId="9" hidden="1"/>
    <cellStyle name="Followed Hyperlink" xfId="56540" builtinId="9" hidden="1"/>
    <cellStyle name="Followed Hyperlink" xfId="56524" builtinId="9" hidden="1"/>
    <cellStyle name="Followed Hyperlink" xfId="56508" builtinId="9" hidden="1"/>
    <cellStyle name="Followed Hyperlink" xfId="56506" builtinId="9" hidden="1"/>
    <cellStyle name="Followed Hyperlink" xfId="56513" builtinId="9" hidden="1"/>
    <cellStyle name="Followed Hyperlink" xfId="56521" builtinId="9" hidden="1"/>
    <cellStyle name="Followed Hyperlink" xfId="56529" builtinId="9" hidden="1"/>
    <cellStyle name="Followed Hyperlink" xfId="56537" builtinId="9" hidden="1"/>
    <cellStyle name="Followed Hyperlink" xfId="56547" builtinId="9" hidden="1"/>
    <cellStyle name="Followed Hyperlink" xfId="56555" builtinId="9" hidden="1"/>
    <cellStyle name="Followed Hyperlink" xfId="56563" builtinId="9" hidden="1"/>
    <cellStyle name="Followed Hyperlink" xfId="56577" builtinId="9" hidden="1"/>
    <cellStyle name="Followed Hyperlink" xfId="56583" builtinId="9" hidden="1"/>
    <cellStyle name="Followed Hyperlink" xfId="56586" builtinId="9" hidden="1"/>
    <cellStyle name="Followed Hyperlink" xfId="56590" builtinId="9" hidden="1"/>
    <cellStyle name="Followed Hyperlink" xfId="56594" builtinId="9" hidden="1"/>
    <cellStyle name="Followed Hyperlink" xfId="56598" builtinId="9" hidden="1"/>
    <cellStyle name="Followed Hyperlink" xfId="56602" builtinId="9" hidden="1"/>
    <cellStyle name="Followed Hyperlink" xfId="56606" builtinId="9" hidden="1"/>
    <cellStyle name="Followed Hyperlink" xfId="56614" builtinId="9" hidden="1"/>
    <cellStyle name="Followed Hyperlink" xfId="56622" builtinId="9" hidden="1"/>
    <cellStyle name="Followed Hyperlink" xfId="56666" builtinId="9" hidden="1"/>
    <cellStyle name="Followed Hyperlink" xfId="56650" builtinId="9" hidden="1"/>
    <cellStyle name="Followed Hyperlink" xfId="56634" builtinId="9" hidden="1"/>
    <cellStyle name="Followed Hyperlink" xfId="56632" builtinId="9" hidden="1"/>
    <cellStyle name="Followed Hyperlink" xfId="56639" builtinId="9" hidden="1"/>
    <cellStyle name="Followed Hyperlink" xfId="56647" builtinId="9" hidden="1"/>
    <cellStyle name="Followed Hyperlink" xfId="56655" builtinId="9" hidden="1"/>
    <cellStyle name="Followed Hyperlink" xfId="56663" builtinId="9" hidden="1"/>
    <cellStyle name="Followed Hyperlink" xfId="56673" builtinId="9" hidden="1"/>
    <cellStyle name="Followed Hyperlink" xfId="56681" builtinId="9" hidden="1"/>
    <cellStyle name="Followed Hyperlink" xfId="56689" builtinId="9" hidden="1"/>
    <cellStyle name="Followed Hyperlink" xfId="56703" builtinId="9" hidden="1"/>
    <cellStyle name="Followed Hyperlink" xfId="56709" builtinId="9" hidden="1"/>
    <cellStyle name="Followed Hyperlink" xfId="56712" builtinId="9" hidden="1"/>
    <cellStyle name="Followed Hyperlink" xfId="56716" builtinId="9" hidden="1"/>
    <cellStyle name="Followed Hyperlink" xfId="56720" builtinId="9" hidden="1"/>
    <cellStyle name="Followed Hyperlink" xfId="56724" builtinId="9" hidden="1"/>
    <cellStyle name="Followed Hyperlink" xfId="56728" builtinId="9" hidden="1"/>
    <cellStyle name="Followed Hyperlink" xfId="56732" builtinId="9" hidden="1"/>
    <cellStyle name="Followed Hyperlink" xfId="56740" builtinId="9" hidden="1"/>
    <cellStyle name="Followed Hyperlink" xfId="56748" builtinId="9" hidden="1"/>
    <cellStyle name="Followed Hyperlink" xfId="56792" builtinId="9" hidden="1"/>
    <cellStyle name="Followed Hyperlink" xfId="56776" builtinId="9" hidden="1"/>
    <cellStyle name="Followed Hyperlink" xfId="56760" builtinId="9" hidden="1"/>
    <cellStyle name="Followed Hyperlink" xfId="56758" builtinId="9" hidden="1"/>
    <cellStyle name="Followed Hyperlink" xfId="56765" builtinId="9" hidden="1"/>
    <cellStyle name="Followed Hyperlink" xfId="56773" builtinId="9" hidden="1"/>
    <cellStyle name="Followed Hyperlink" xfId="56781" builtinId="9" hidden="1"/>
    <cellStyle name="Followed Hyperlink" xfId="56789" builtinId="9" hidden="1"/>
    <cellStyle name="Followed Hyperlink" xfId="56799" builtinId="9" hidden="1"/>
    <cellStyle name="Followed Hyperlink" xfId="56807" builtinId="9" hidden="1"/>
    <cellStyle name="Followed Hyperlink" xfId="56815" builtinId="9" hidden="1"/>
    <cellStyle name="Followed Hyperlink" xfId="56829" builtinId="9" hidden="1"/>
    <cellStyle name="Followed Hyperlink" xfId="56835" builtinId="9" hidden="1"/>
    <cellStyle name="Followed Hyperlink" xfId="56838" builtinId="9" hidden="1"/>
    <cellStyle name="Followed Hyperlink" xfId="56842" builtinId="9" hidden="1"/>
    <cellStyle name="Followed Hyperlink" xfId="56846" builtinId="9" hidden="1"/>
    <cellStyle name="Followed Hyperlink" xfId="56850" builtinId="9" hidden="1"/>
    <cellStyle name="Followed Hyperlink" xfId="56854" builtinId="9" hidden="1"/>
    <cellStyle name="Followed Hyperlink" xfId="56858" builtinId="9" hidden="1"/>
    <cellStyle name="Followed Hyperlink" xfId="56866" builtinId="9" hidden="1"/>
    <cellStyle name="Followed Hyperlink" xfId="56874" builtinId="9" hidden="1"/>
    <cellStyle name="Followed Hyperlink" xfId="56918" builtinId="9" hidden="1"/>
    <cellStyle name="Followed Hyperlink" xfId="56902" builtinId="9" hidden="1"/>
    <cellStyle name="Followed Hyperlink" xfId="56886" builtinId="9" hidden="1"/>
    <cellStyle name="Followed Hyperlink" xfId="56884" builtinId="9" hidden="1"/>
    <cellStyle name="Followed Hyperlink" xfId="56891" builtinId="9" hidden="1"/>
    <cellStyle name="Followed Hyperlink" xfId="56899" builtinId="9" hidden="1"/>
    <cellStyle name="Followed Hyperlink" xfId="56907" builtinId="9" hidden="1"/>
    <cellStyle name="Followed Hyperlink" xfId="56915" builtinId="9" hidden="1"/>
    <cellStyle name="Followed Hyperlink" xfId="56925" builtinId="9" hidden="1"/>
    <cellStyle name="Followed Hyperlink" xfId="56933" builtinId="9" hidden="1"/>
    <cellStyle name="Followed Hyperlink" xfId="56941" builtinId="9" hidden="1"/>
    <cellStyle name="Followed Hyperlink" xfId="56955" builtinId="9" hidden="1"/>
    <cellStyle name="Followed Hyperlink" xfId="56961" builtinId="9" hidden="1"/>
    <cellStyle name="Followed Hyperlink" xfId="56964" builtinId="9" hidden="1"/>
    <cellStyle name="Followed Hyperlink" xfId="56968" builtinId="9" hidden="1"/>
    <cellStyle name="Followed Hyperlink" xfId="56972" builtinId="9" hidden="1"/>
    <cellStyle name="Followed Hyperlink" xfId="56976" builtinId="9" hidden="1"/>
    <cellStyle name="Followed Hyperlink" xfId="56980" builtinId="9" hidden="1"/>
    <cellStyle name="Followed Hyperlink" xfId="56984" builtinId="9" hidden="1"/>
    <cellStyle name="Followed Hyperlink" xfId="56992" builtinId="9" hidden="1"/>
    <cellStyle name="Followed Hyperlink" xfId="57000" builtinId="9" hidden="1"/>
    <cellStyle name="Followed Hyperlink" xfId="57044" builtinId="9" hidden="1"/>
    <cellStyle name="Followed Hyperlink" xfId="57028" builtinId="9" hidden="1"/>
    <cellStyle name="Followed Hyperlink" xfId="57012" builtinId="9" hidden="1"/>
    <cellStyle name="Followed Hyperlink" xfId="57010" builtinId="9" hidden="1"/>
    <cellStyle name="Followed Hyperlink" xfId="57017" builtinId="9" hidden="1"/>
    <cellStyle name="Followed Hyperlink" xfId="57025" builtinId="9" hidden="1"/>
    <cellStyle name="Followed Hyperlink" xfId="57033" builtinId="9" hidden="1"/>
    <cellStyle name="Followed Hyperlink" xfId="57041" builtinId="9" hidden="1"/>
    <cellStyle name="Followed Hyperlink" xfId="57051" builtinId="9" hidden="1"/>
    <cellStyle name="Followed Hyperlink" xfId="57059" builtinId="9" hidden="1"/>
    <cellStyle name="Followed Hyperlink" xfId="57067" builtinId="9" hidden="1"/>
    <cellStyle name="Followed Hyperlink" xfId="57081" builtinId="9" hidden="1"/>
    <cellStyle name="Followed Hyperlink" xfId="57087" builtinId="9" hidden="1"/>
    <cellStyle name="Followed Hyperlink" xfId="57090" builtinId="9" hidden="1"/>
    <cellStyle name="Followed Hyperlink" xfId="57094" builtinId="9" hidden="1"/>
    <cellStyle name="Followed Hyperlink" xfId="57098" builtinId="9" hidden="1"/>
    <cellStyle name="Followed Hyperlink" xfId="57102" builtinId="9" hidden="1"/>
    <cellStyle name="Followed Hyperlink" xfId="57106" builtinId="9" hidden="1"/>
    <cellStyle name="Followed Hyperlink" xfId="57110" builtinId="9" hidden="1"/>
    <cellStyle name="Followed Hyperlink" xfId="57118" builtinId="9" hidden="1"/>
    <cellStyle name="Followed Hyperlink" xfId="57126" builtinId="9" hidden="1"/>
    <cellStyle name="Followed Hyperlink" xfId="57170" builtinId="9" hidden="1"/>
    <cellStyle name="Followed Hyperlink" xfId="57154" builtinId="9" hidden="1"/>
    <cellStyle name="Followed Hyperlink" xfId="57138" builtinId="9" hidden="1"/>
    <cellStyle name="Followed Hyperlink" xfId="57136" builtinId="9" hidden="1"/>
    <cellStyle name="Followed Hyperlink" xfId="57143" builtinId="9" hidden="1"/>
    <cellStyle name="Followed Hyperlink" xfId="57151" builtinId="9" hidden="1"/>
    <cellStyle name="Followed Hyperlink" xfId="57159" builtinId="9" hidden="1"/>
    <cellStyle name="Followed Hyperlink" xfId="57167" builtinId="9" hidden="1"/>
    <cellStyle name="Followed Hyperlink" xfId="57177" builtinId="9" hidden="1"/>
    <cellStyle name="Followed Hyperlink" xfId="57185" builtinId="9" hidden="1"/>
    <cellStyle name="Followed Hyperlink" xfId="57193" builtinId="9" hidden="1"/>
    <cellStyle name="Followed Hyperlink" xfId="57207" builtinId="9" hidden="1"/>
    <cellStyle name="Followed Hyperlink" xfId="57213" builtinId="9" hidden="1"/>
    <cellStyle name="Followed Hyperlink" xfId="57216" builtinId="9" hidden="1"/>
    <cellStyle name="Followed Hyperlink" xfId="57220" builtinId="9" hidden="1"/>
    <cellStyle name="Followed Hyperlink" xfId="57224" builtinId="9" hidden="1"/>
    <cellStyle name="Followed Hyperlink" xfId="57228" builtinId="9" hidden="1"/>
    <cellStyle name="Followed Hyperlink" xfId="57232" builtinId="9" hidden="1"/>
    <cellStyle name="Followed Hyperlink" xfId="57236" builtinId="9" hidden="1"/>
    <cellStyle name="Followed Hyperlink" xfId="57244" builtinId="9" hidden="1"/>
    <cellStyle name="Followed Hyperlink" xfId="57252" builtinId="9" hidden="1"/>
    <cellStyle name="Followed Hyperlink" xfId="57296" builtinId="9" hidden="1"/>
    <cellStyle name="Followed Hyperlink" xfId="57280" builtinId="9" hidden="1"/>
    <cellStyle name="Followed Hyperlink" xfId="57264" builtinId="9" hidden="1"/>
    <cellStyle name="Followed Hyperlink" xfId="57262" builtinId="9" hidden="1"/>
    <cellStyle name="Followed Hyperlink" xfId="57269" builtinId="9" hidden="1"/>
    <cellStyle name="Followed Hyperlink" xfId="57277" builtinId="9" hidden="1"/>
    <cellStyle name="Followed Hyperlink" xfId="57285" builtinId="9" hidden="1"/>
    <cellStyle name="Followed Hyperlink" xfId="57293" builtinId="9" hidden="1"/>
    <cellStyle name="Followed Hyperlink" xfId="57303" builtinId="9" hidden="1"/>
    <cellStyle name="Followed Hyperlink" xfId="57311" builtinId="9" hidden="1"/>
    <cellStyle name="Followed Hyperlink" xfId="57319" builtinId="9" hidden="1"/>
    <cellStyle name="Followed Hyperlink" xfId="57333" builtinId="9" hidden="1"/>
    <cellStyle name="Followed Hyperlink" xfId="57339" builtinId="9" hidden="1"/>
    <cellStyle name="Followed Hyperlink" xfId="57342" builtinId="9" hidden="1"/>
    <cellStyle name="Followed Hyperlink" xfId="57346" builtinId="9" hidden="1"/>
    <cellStyle name="Followed Hyperlink" xfId="57350" builtinId="9" hidden="1"/>
    <cellStyle name="Followed Hyperlink" xfId="57354" builtinId="9" hidden="1"/>
    <cellStyle name="Followed Hyperlink" xfId="57358" builtinId="9" hidden="1"/>
    <cellStyle name="Followed Hyperlink" xfId="57362" builtinId="9" hidden="1"/>
    <cellStyle name="Followed Hyperlink" xfId="57370" builtinId="9" hidden="1"/>
    <cellStyle name="Followed Hyperlink" xfId="57378" builtinId="9" hidden="1"/>
    <cellStyle name="Followed Hyperlink" xfId="57422" builtinId="9" hidden="1"/>
    <cellStyle name="Followed Hyperlink" xfId="57406" builtinId="9" hidden="1"/>
    <cellStyle name="Followed Hyperlink" xfId="57390" builtinId="9" hidden="1"/>
    <cellStyle name="Followed Hyperlink" xfId="57388" builtinId="9" hidden="1"/>
    <cellStyle name="Followed Hyperlink" xfId="57395" builtinId="9" hidden="1"/>
    <cellStyle name="Followed Hyperlink" xfId="57403" builtinId="9" hidden="1"/>
    <cellStyle name="Followed Hyperlink" xfId="57411" builtinId="9" hidden="1"/>
    <cellStyle name="Followed Hyperlink" xfId="57419" builtinId="9" hidden="1"/>
    <cellStyle name="Followed Hyperlink" xfId="57429" builtinId="9" hidden="1"/>
    <cellStyle name="Followed Hyperlink" xfId="57437" builtinId="9" hidden="1"/>
    <cellStyle name="Followed Hyperlink" xfId="57445" builtinId="9" hidden="1"/>
    <cellStyle name="Followed Hyperlink" xfId="57459" builtinId="9" hidden="1"/>
    <cellStyle name="Followed Hyperlink" xfId="57465" builtinId="9" hidden="1"/>
    <cellStyle name="Followed Hyperlink" xfId="57468" builtinId="9" hidden="1"/>
    <cellStyle name="Followed Hyperlink" xfId="57472" builtinId="9" hidden="1"/>
    <cellStyle name="Followed Hyperlink" xfId="57476" builtinId="9" hidden="1"/>
    <cellStyle name="Followed Hyperlink" xfId="57480" builtinId="9" hidden="1"/>
    <cellStyle name="Followed Hyperlink" xfId="57484" builtinId="9" hidden="1"/>
    <cellStyle name="Followed Hyperlink" xfId="57488" builtinId="9" hidden="1"/>
    <cellStyle name="Followed Hyperlink" xfId="57496" builtinId="9" hidden="1"/>
    <cellStyle name="Followed Hyperlink" xfId="57504" builtinId="9" hidden="1"/>
    <cellStyle name="Followed Hyperlink" xfId="57548" builtinId="9" hidden="1"/>
    <cellStyle name="Followed Hyperlink" xfId="57532" builtinId="9" hidden="1"/>
    <cellStyle name="Followed Hyperlink" xfId="57516" builtinId="9" hidden="1"/>
    <cellStyle name="Followed Hyperlink" xfId="57514" builtinId="9" hidden="1"/>
    <cellStyle name="Followed Hyperlink" xfId="57521" builtinId="9" hidden="1"/>
    <cellStyle name="Followed Hyperlink" xfId="57529" builtinId="9" hidden="1"/>
    <cellStyle name="Followed Hyperlink" xfId="57537" builtinId="9" hidden="1"/>
    <cellStyle name="Followed Hyperlink" xfId="57545" builtinId="9" hidden="1"/>
    <cellStyle name="Followed Hyperlink" xfId="57555" builtinId="9" hidden="1"/>
    <cellStyle name="Followed Hyperlink" xfId="57563" builtinId="9" hidden="1"/>
    <cellStyle name="Followed Hyperlink" xfId="57571" builtinId="9" hidden="1"/>
    <cellStyle name="Followed Hyperlink" xfId="57585" builtinId="9" hidden="1"/>
    <cellStyle name="Followed Hyperlink" xfId="57591" builtinId="9" hidden="1"/>
    <cellStyle name="Followed Hyperlink" xfId="57594" builtinId="9" hidden="1"/>
    <cellStyle name="Followed Hyperlink" xfId="57598" builtinId="9" hidden="1"/>
    <cellStyle name="Followed Hyperlink" xfId="57602" builtinId="9" hidden="1"/>
    <cellStyle name="Followed Hyperlink" xfId="57606" builtinId="9" hidden="1"/>
    <cellStyle name="Followed Hyperlink" xfId="57610" builtinId="9" hidden="1"/>
    <cellStyle name="Followed Hyperlink" xfId="57614" builtinId="9" hidden="1"/>
    <cellStyle name="Followed Hyperlink" xfId="57622" builtinId="9" hidden="1"/>
    <cellStyle name="Followed Hyperlink" xfId="57630" builtinId="9" hidden="1"/>
    <cellStyle name="Followed Hyperlink" xfId="57674" builtinId="9" hidden="1"/>
    <cellStyle name="Followed Hyperlink" xfId="57658" builtinId="9" hidden="1"/>
    <cellStyle name="Followed Hyperlink" xfId="57642" builtinId="9" hidden="1"/>
    <cellStyle name="Followed Hyperlink" xfId="57640" builtinId="9" hidden="1"/>
    <cellStyle name="Followed Hyperlink" xfId="57647" builtinId="9" hidden="1"/>
    <cellStyle name="Followed Hyperlink" xfId="57655" builtinId="9" hidden="1"/>
    <cellStyle name="Followed Hyperlink" xfId="57663" builtinId="9" hidden="1"/>
    <cellStyle name="Followed Hyperlink" xfId="57671" builtinId="9" hidden="1"/>
    <cellStyle name="Followed Hyperlink" xfId="57681" builtinId="9" hidden="1"/>
    <cellStyle name="Followed Hyperlink" xfId="57689" builtinId="9" hidden="1"/>
    <cellStyle name="Followed Hyperlink" xfId="57697" builtinId="9" hidden="1"/>
    <cellStyle name="Followed Hyperlink" xfId="57711" builtinId="9" hidden="1"/>
    <cellStyle name="Followed Hyperlink" xfId="57717" builtinId="9" hidden="1"/>
    <cellStyle name="Followed Hyperlink" xfId="57720" builtinId="9" hidden="1"/>
    <cellStyle name="Followed Hyperlink" xfId="57724" builtinId="9" hidden="1"/>
    <cellStyle name="Followed Hyperlink" xfId="57728" builtinId="9" hidden="1"/>
    <cellStyle name="Followed Hyperlink" xfId="57732" builtinId="9" hidden="1"/>
    <cellStyle name="Followed Hyperlink" xfId="57736" builtinId="9" hidden="1"/>
    <cellStyle name="Followed Hyperlink" xfId="57740" builtinId="9" hidden="1"/>
    <cellStyle name="Followed Hyperlink" xfId="57748" builtinId="9" hidden="1"/>
    <cellStyle name="Followed Hyperlink" xfId="57756" builtinId="9" hidden="1"/>
    <cellStyle name="Followed Hyperlink" xfId="57800" builtinId="9" hidden="1"/>
    <cellStyle name="Followed Hyperlink" xfId="57784" builtinId="9" hidden="1"/>
    <cellStyle name="Followed Hyperlink" xfId="57768" builtinId="9" hidden="1"/>
    <cellStyle name="Followed Hyperlink" xfId="57766" builtinId="9" hidden="1"/>
    <cellStyle name="Followed Hyperlink" xfId="57773" builtinId="9" hidden="1"/>
    <cellStyle name="Followed Hyperlink" xfId="57781" builtinId="9" hidden="1"/>
    <cellStyle name="Followed Hyperlink" xfId="57789" builtinId="9" hidden="1"/>
    <cellStyle name="Followed Hyperlink" xfId="57797" builtinId="9" hidden="1"/>
    <cellStyle name="Followed Hyperlink" xfId="57807" builtinId="9" hidden="1"/>
    <cellStyle name="Followed Hyperlink" xfId="57815" builtinId="9" hidden="1"/>
    <cellStyle name="Followed Hyperlink" xfId="57823" builtinId="9" hidden="1"/>
    <cellStyle name="Followed Hyperlink" xfId="57837" builtinId="9" hidden="1"/>
    <cellStyle name="Followed Hyperlink" xfId="57843" builtinId="9" hidden="1"/>
    <cellStyle name="Followed Hyperlink" xfId="57846" builtinId="9" hidden="1"/>
    <cellStyle name="Followed Hyperlink" xfId="57850" builtinId="9" hidden="1"/>
    <cellStyle name="Followed Hyperlink" xfId="57854" builtinId="9" hidden="1"/>
    <cellStyle name="Followed Hyperlink" xfId="57858" builtinId="9" hidden="1"/>
    <cellStyle name="Followed Hyperlink" xfId="57862" builtinId="9" hidden="1"/>
    <cellStyle name="Followed Hyperlink" xfId="57866" builtinId="9" hidden="1"/>
    <cellStyle name="Followed Hyperlink" xfId="57874" builtinId="9" hidden="1"/>
    <cellStyle name="Followed Hyperlink" xfId="57882" builtinId="9" hidden="1"/>
    <cellStyle name="Followed Hyperlink" xfId="57926" builtinId="9" hidden="1"/>
    <cellStyle name="Followed Hyperlink" xfId="57910" builtinId="9" hidden="1"/>
    <cellStyle name="Followed Hyperlink" xfId="57894" builtinId="9" hidden="1"/>
    <cellStyle name="Followed Hyperlink" xfId="57892" builtinId="9" hidden="1"/>
    <cellStyle name="Followed Hyperlink" xfId="57899" builtinId="9" hidden="1"/>
    <cellStyle name="Followed Hyperlink" xfId="57988" builtinId="9" hidden="1"/>
    <cellStyle name="Followed Hyperlink" xfId="57986" builtinId="9" hidden="1"/>
    <cellStyle name="Followed Hyperlink" xfId="57982" builtinId="9" hidden="1"/>
    <cellStyle name="Followed Hyperlink" xfId="57980" builtinId="9" hidden="1"/>
    <cellStyle name="Followed Hyperlink" xfId="57978" builtinId="9" hidden="1"/>
    <cellStyle name="Followed Hyperlink" xfId="57974" builtinId="9" hidden="1"/>
    <cellStyle name="Followed Hyperlink" xfId="57972" builtinId="9" hidden="1"/>
    <cellStyle name="Followed Hyperlink" xfId="57958" builtinId="9" hidden="1"/>
    <cellStyle name="Followed Hyperlink" xfId="57962" builtinId="9" hidden="1"/>
    <cellStyle name="Followed Hyperlink" xfId="57963" builtinId="9" hidden="1"/>
    <cellStyle name="Followed Hyperlink" xfId="57953" builtinId="9" hidden="1"/>
    <cellStyle name="Followed Hyperlink" xfId="57945" builtinId="9" hidden="1"/>
    <cellStyle name="Followed Hyperlink" xfId="57941" builtinId="9" hidden="1"/>
    <cellStyle name="Followed Hyperlink" xfId="57937" builtinId="9" hidden="1"/>
    <cellStyle name="Followed Hyperlink" xfId="57929" builtinId="9" hidden="1"/>
    <cellStyle name="Followed Hyperlink" xfId="57923" builtinId="9" hidden="1"/>
    <cellStyle name="Followed Hyperlink" xfId="57919" builtinId="9" hidden="1"/>
    <cellStyle name="Followed Hyperlink" xfId="57911" builtinId="9" hidden="1"/>
    <cellStyle name="Followed Hyperlink" xfId="57907" builtinId="9" hidden="1"/>
    <cellStyle name="Followed Hyperlink" xfId="57903" builtinId="9" hidden="1"/>
    <cellStyle name="Followed Hyperlink" xfId="57915" builtinId="9" hidden="1"/>
    <cellStyle name="Followed Hyperlink" xfId="57933" builtinId="9" hidden="1"/>
    <cellStyle name="Followed Hyperlink" xfId="57949" builtinId="9" hidden="1"/>
    <cellStyle name="Followed Hyperlink" xfId="57969" builtinId="9" hidden="1"/>
    <cellStyle name="Followed Hyperlink" xfId="57976" builtinId="9" hidden="1"/>
    <cellStyle name="Followed Hyperlink" xfId="57984" builtinId="9" hidden="1"/>
    <cellStyle name="Followed Hyperlink" xfId="58052" builtinId="9" hidden="1"/>
    <cellStyle name="Followed Hyperlink" xfId="58012" builtinId="9" hidden="1"/>
    <cellStyle name="Followed Hyperlink" xfId="58004" builtinId="9" hidden="1"/>
    <cellStyle name="Followed Hyperlink" xfId="58000" builtinId="9" hidden="1"/>
    <cellStyle name="Followed Hyperlink" xfId="57996" builtinId="9" hidden="1"/>
    <cellStyle name="Followed Hyperlink" xfId="57992" builtinId="9" hidden="1"/>
    <cellStyle name="Followed Hyperlink" xfId="57990" builtinId="9" hidden="1"/>
    <cellStyle name="Followed Hyperlink" xfId="58008" builtinId="9" hidden="1"/>
    <cellStyle name="Followed Hyperlink" xfId="58028" builtinId="9" hidden="1"/>
    <cellStyle name="Followed Hyperlink" xfId="58036" builtinId="9" hidden="1"/>
    <cellStyle name="Followed Hyperlink" xfId="58044" builtinId="9" hidden="1"/>
    <cellStyle name="Followed Hyperlink" xfId="58020" builtinId="9" hidden="1"/>
    <cellStyle name="Followed Hyperlink" xfId="58016" builtinId="9" hidden="1"/>
    <cellStyle name="Good" xfId="58150" builtinId="26" customBuiltin="1"/>
    <cellStyle name="Heading 1" xfId="58154" builtinId="16" customBuiltin="1"/>
    <cellStyle name="Heading 1 2" xfId="58109" xr:uid="{00000000-0005-0000-0000-0000BF970000}"/>
    <cellStyle name="Heading 2" xfId="58153" builtinId="17" customBuiltin="1"/>
    <cellStyle name="Heading 2 2" xfId="58108" xr:uid="{00000000-0005-0000-0000-0000C1970000}"/>
    <cellStyle name="Heading 3" xfId="58152" builtinId="18" customBuiltin="1"/>
    <cellStyle name="Heading 4" xfId="58151" builtinId="19" customBuiltin="1"/>
    <cellStyle name="Hyperlink" xfId="58277" builtinId="8"/>
    <cellStyle name="Hyperlink 10" xfId="22388" hidden="1" xr:uid="{00000000-0005-0000-0000-0000C5970000}"/>
    <cellStyle name="Hyperlink 10" xfId="30452" hidden="1" xr:uid="{00000000-0005-0000-0000-0000C6970000}"/>
    <cellStyle name="Hyperlink 10" xfId="38516" hidden="1" xr:uid="{00000000-0005-0000-0000-0000C7970000}"/>
    <cellStyle name="Hyperlink 10" xfId="48516" hidden="1" xr:uid="{00000000-0005-0000-0000-0000C8970000}"/>
    <cellStyle name="Hyperlink 10" xfId="48470" hidden="1" xr:uid="{00000000-0005-0000-0000-0000C9970000}"/>
    <cellStyle name="Hyperlink 10" xfId="48390" hidden="1" xr:uid="{00000000-0005-0000-0000-0000CA970000}"/>
    <cellStyle name="Hyperlink 10" xfId="48344" hidden="1" xr:uid="{00000000-0005-0000-0000-0000CB970000}"/>
    <cellStyle name="Hyperlink 10" xfId="48264" hidden="1" xr:uid="{00000000-0005-0000-0000-0000CC970000}"/>
    <cellStyle name="Hyperlink 10" xfId="48218" hidden="1" xr:uid="{00000000-0005-0000-0000-0000CD970000}"/>
    <cellStyle name="Hyperlink 10" xfId="48138" hidden="1" xr:uid="{00000000-0005-0000-0000-0000CE970000}"/>
    <cellStyle name="Hyperlink 10" xfId="48092" hidden="1" xr:uid="{00000000-0005-0000-0000-0000CF970000}"/>
    <cellStyle name="Hyperlink 10" xfId="48012" hidden="1" xr:uid="{00000000-0005-0000-0000-0000D0970000}"/>
    <cellStyle name="Hyperlink 10" xfId="47966" hidden="1" xr:uid="{00000000-0005-0000-0000-0000D1970000}"/>
    <cellStyle name="Hyperlink 10" xfId="47886" hidden="1" xr:uid="{00000000-0005-0000-0000-0000D2970000}"/>
    <cellStyle name="Hyperlink 10" xfId="47840" hidden="1" xr:uid="{00000000-0005-0000-0000-0000D3970000}"/>
    <cellStyle name="Hyperlink 10" xfId="47714" hidden="1" xr:uid="{00000000-0005-0000-0000-0000D4970000}"/>
    <cellStyle name="Hyperlink 10" xfId="47634" hidden="1" xr:uid="{00000000-0005-0000-0000-0000D5970000}"/>
    <cellStyle name="Hyperlink 10" xfId="47588" hidden="1" xr:uid="{00000000-0005-0000-0000-0000D6970000}"/>
    <cellStyle name="Hyperlink 10" xfId="47508" hidden="1" xr:uid="{00000000-0005-0000-0000-0000D7970000}"/>
    <cellStyle name="Hyperlink 10" xfId="47462" hidden="1" xr:uid="{00000000-0005-0000-0000-0000D8970000}"/>
    <cellStyle name="Hyperlink 10" xfId="47382" hidden="1" xr:uid="{00000000-0005-0000-0000-0000D9970000}"/>
    <cellStyle name="Hyperlink 10" xfId="47336" hidden="1" xr:uid="{00000000-0005-0000-0000-0000DA970000}"/>
    <cellStyle name="Hyperlink 10" xfId="47256" hidden="1" xr:uid="{00000000-0005-0000-0000-0000DB970000}"/>
    <cellStyle name="Hyperlink 10" xfId="47210" hidden="1" xr:uid="{00000000-0005-0000-0000-0000DC970000}"/>
    <cellStyle name="Hyperlink 10" xfId="47130" hidden="1" xr:uid="{00000000-0005-0000-0000-0000DD970000}"/>
    <cellStyle name="Hyperlink 10" xfId="47084" hidden="1" xr:uid="{00000000-0005-0000-0000-0000DE970000}"/>
    <cellStyle name="Hyperlink 10" xfId="47004" hidden="1" xr:uid="{00000000-0005-0000-0000-0000DF970000}"/>
    <cellStyle name="Hyperlink 10" xfId="46958" hidden="1" xr:uid="{00000000-0005-0000-0000-0000E0970000}"/>
    <cellStyle name="Hyperlink 10" xfId="46878" hidden="1" xr:uid="{00000000-0005-0000-0000-0000E1970000}"/>
    <cellStyle name="Hyperlink 10" xfId="46832" hidden="1" xr:uid="{00000000-0005-0000-0000-0000E2970000}"/>
    <cellStyle name="Hyperlink 10" xfId="46752" hidden="1" xr:uid="{00000000-0005-0000-0000-0000E3970000}"/>
    <cellStyle name="Hyperlink 10" xfId="46706" hidden="1" xr:uid="{00000000-0005-0000-0000-0000E4970000}"/>
    <cellStyle name="Hyperlink 10" xfId="46626" hidden="1" xr:uid="{00000000-0005-0000-0000-0000E5970000}"/>
    <cellStyle name="Hyperlink 10" xfId="46580" hidden="1" xr:uid="{00000000-0005-0000-0000-0000E6970000}"/>
    <cellStyle name="Hyperlink 10" xfId="46500" hidden="1" xr:uid="{00000000-0005-0000-0000-0000E7970000}"/>
    <cellStyle name="Hyperlink 10" xfId="46454" hidden="1" xr:uid="{00000000-0005-0000-0000-0000E8970000}"/>
    <cellStyle name="Hyperlink 10" xfId="46374" hidden="1" xr:uid="{00000000-0005-0000-0000-0000E9970000}"/>
    <cellStyle name="Hyperlink 10" xfId="46328" hidden="1" xr:uid="{00000000-0005-0000-0000-0000EA970000}"/>
    <cellStyle name="Hyperlink 10" xfId="46248" hidden="1" xr:uid="{00000000-0005-0000-0000-0000EB970000}"/>
    <cellStyle name="Hyperlink 10" xfId="46202" hidden="1" xr:uid="{00000000-0005-0000-0000-0000EC970000}"/>
    <cellStyle name="Hyperlink 10" xfId="46122" hidden="1" xr:uid="{00000000-0005-0000-0000-0000ED970000}"/>
    <cellStyle name="Hyperlink 10" xfId="46076" hidden="1" xr:uid="{00000000-0005-0000-0000-0000EE970000}"/>
    <cellStyle name="Hyperlink 10" xfId="45996" hidden="1" xr:uid="{00000000-0005-0000-0000-0000EF970000}"/>
    <cellStyle name="Hyperlink 10" xfId="45950" hidden="1" xr:uid="{00000000-0005-0000-0000-0000F0970000}"/>
    <cellStyle name="Hyperlink 10" xfId="45870" hidden="1" xr:uid="{00000000-0005-0000-0000-0000F1970000}"/>
    <cellStyle name="Hyperlink 10" xfId="45824" hidden="1" xr:uid="{00000000-0005-0000-0000-0000F2970000}"/>
    <cellStyle name="Hyperlink 10" xfId="45744" hidden="1" xr:uid="{00000000-0005-0000-0000-0000F3970000}"/>
    <cellStyle name="Hyperlink 10" xfId="45698" hidden="1" xr:uid="{00000000-0005-0000-0000-0000F4970000}"/>
    <cellStyle name="Hyperlink 10" xfId="45618" hidden="1" xr:uid="{00000000-0005-0000-0000-0000F5970000}"/>
    <cellStyle name="Hyperlink 10" xfId="45572" hidden="1" xr:uid="{00000000-0005-0000-0000-0000F6970000}"/>
    <cellStyle name="Hyperlink 10" xfId="45492" hidden="1" xr:uid="{00000000-0005-0000-0000-0000F7970000}"/>
    <cellStyle name="Hyperlink 10" xfId="45446" hidden="1" xr:uid="{00000000-0005-0000-0000-0000F8970000}"/>
    <cellStyle name="Hyperlink 10" xfId="45366" hidden="1" xr:uid="{00000000-0005-0000-0000-0000F9970000}"/>
    <cellStyle name="Hyperlink 10" xfId="45320" hidden="1" xr:uid="{00000000-0005-0000-0000-0000FA970000}"/>
    <cellStyle name="Hyperlink 10" xfId="45240" hidden="1" xr:uid="{00000000-0005-0000-0000-0000FB970000}"/>
    <cellStyle name="Hyperlink 10" xfId="45194" hidden="1" xr:uid="{00000000-0005-0000-0000-0000FC970000}"/>
    <cellStyle name="Hyperlink 10" xfId="45114" hidden="1" xr:uid="{00000000-0005-0000-0000-0000FD970000}"/>
    <cellStyle name="Hyperlink 10" xfId="45068" hidden="1" xr:uid="{00000000-0005-0000-0000-0000FE970000}"/>
    <cellStyle name="Hyperlink 10" xfId="44988" hidden="1" xr:uid="{00000000-0005-0000-0000-0000FF970000}"/>
    <cellStyle name="Hyperlink 10" xfId="44942" hidden="1" xr:uid="{00000000-0005-0000-0000-000000980000}"/>
    <cellStyle name="Hyperlink 10" xfId="44862" hidden="1" xr:uid="{00000000-0005-0000-0000-000001980000}"/>
    <cellStyle name="Hyperlink 10" xfId="44816" hidden="1" xr:uid="{00000000-0005-0000-0000-000002980000}"/>
    <cellStyle name="Hyperlink 10" xfId="44736" hidden="1" xr:uid="{00000000-0005-0000-0000-000003980000}"/>
    <cellStyle name="Hyperlink 10" xfId="44690" hidden="1" xr:uid="{00000000-0005-0000-0000-000004980000}"/>
    <cellStyle name="Hyperlink 10" xfId="44610" hidden="1" xr:uid="{00000000-0005-0000-0000-000005980000}"/>
    <cellStyle name="Hyperlink 10" xfId="44564" hidden="1" xr:uid="{00000000-0005-0000-0000-000006980000}"/>
    <cellStyle name="Hyperlink 10" xfId="44484" hidden="1" xr:uid="{00000000-0005-0000-0000-000007980000}"/>
    <cellStyle name="Hyperlink 10" xfId="44438" hidden="1" xr:uid="{00000000-0005-0000-0000-000008980000}"/>
    <cellStyle name="Hyperlink 10" xfId="44358" hidden="1" xr:uid="{00000000-0005-0000-0000-000009980000}"/>
    <cellStyle name="Hyperlink 10" xfId="44312" hidden="1" xr:uid="{00000000-0005-0000-0000-00000A980000}"/>
    <cellStyle name="Hyperlink 10" xfId="44232" hidden="1" xr:uid="{00000000-0005-0000-0000-00000B980000}"/>
    <cellStyle name="Hyperlink 10" xfId="44186" hidden="1" xr:uid="{00000000-0005-0000-0000-00000C980000}"/>
    <cellStyle name="Hyperlink 10" xfId="44106" hidden="1" xr:uid="{00000000-0005-0000-0000-00000D980000}"/>
    <cellStyle name="Hyperlink 10" xfId="44060" hidden="1" xr:uid="{00000000-0005-0000-0000-00000E980000}"/>
    <cellStyle name="Hyperlink 10" xfId="43980" hidden="1" xr:uid="{00000000-0005-0000-0000-00000F980000}"/>
    <cellStyle name="Hyperlink 10" xfId="43934" hidden="1" xr:uid="{00000000-0005-0000-0000-000010980000}"/>
    <cellStyle name="Hyperlink 10" xfId="43854" hidden="1" xr:uid="{00000000-0005-0000-0000-000011980000}"/>
    <cellStyle name="Hyperlink 10" xfId="43808" hidden="1" xr:uid="{00000000-0005-0000-0000-000012980000}"/>
    <cellStyle name="Hyperlink 10" xfId="43682" hidden="1" xr:uid="{00000000-0005-0000-0000-000013980000}"/>
    <cellStyle name="Hyperlink 10" xfId="43602" hidden="1" xr:uid="{00000000-0005-0000-0000-000014980000}"/>
    <cellStyle name="Hyperlink 10" xfId="43556" hidden="1" xr:uid="{00000000-0005-0000-0000-000015980000}"/>
    <cellStyle name="Hyperlink 10" xfId="43476" hidden="1" xr:uid="{00000000-0005-0000-0000-000016980000}"/>
    <cellStyle name="Hyperlink 10" xfId="43430" hidden="1" xr:uid="{00000000-0005-0000-0000-000017980000}"/>
    <cellStyle name="Hyperlink 10" xfId="43350" hidden="1" xr:uid="{00000000-0005-0000-0000-000018980000}"/>
    <cellStyle name="Hyperlink 10" xfId="43304" hidden="1" xr:uid="{00000000-0005-0000-0000-000019980000}"/>
    <cellStyle name="Hyperlink 10" xfId="43224" hidden="1" xr:uid="{00000000-0005-0000-0000-00001A980000}"/>
    <cellStyle name="Hyperlink 10" xfId="43178" hidden="1" xr:uid="{00000000-0005-0000-0000-00001B980000}"/>
    <cellStyle name="Hyperlink 10" xfId="43098" hidden="1" xr:uid="{00000000-0005-0000-0000-00001C980000}"/>
    <cellStyle name="Hyperlink 10" xfId="43052" hidden="1" xr:uid="{00000000-0005-0000-0000-00001D980000}"/>
    <cellStyle name="Hyperlink 10" xfId="42972" hidden="1" xr:uid="{00000000-0005-0000-0000-00001E980000}"/>
    <cellStyle name="Hyperlink 10" xfId="42926" hidden="1" xr:uid="{00000000-0005-0000-0000-00001F980000}"/>
    <cellStyle name="Hyperlink 10" xfId="42846" hidden="1" xr:uid="{00000000-0005-0000-0000-000020980000}"/>
    <cellStyle name="Hyperlink 10" xfId="42800" hidden="1" xr:uid="{00000000-0005-0000-0000-000021980000}"/>
    <cellStyle name="Hyperlink 10" xfId="42720" hidden="1" xr:uid="{00000000-0005-0000-0000-000022980000}"/>
    <cellStyle name="Hyperlink 10" xfId="42674" hidden="1" xr:uid="{00000000-0005-0000-0000-000023980000}"/>
    <cellStyle name="Hyperlink 10" xfId="42594" hidden="1" xr:uid="{00000000-0005-0000-0000-000024980000}"/>
    <cellStyle name="Hyperlink 10" xfId="42548" hidden="1" xr:uid="{00000000-0005-0000-0000-000025980000}"/>
    <cellStyle name="Hyperlink 10" xfId="42468" hidden="1" xr:uid="{00000000-0005-0000-0000-000026980000}"/>
    <cellStyle name="Hyperlink 10" xfId="42422" hidden="1" xr:uid="{00000000-0005-0000-0000-000027980000}"/>
    <cellStyle name="Hyperlink 10" xfId="42342" hidden="1" xr:uid="{00000000-0005-0000-0000-000028980000}"/>
    <cellStyle name="Hyperlink 10" xfId="42296" hidden="1" xr:uid="{00000000-0005-0000-0000-000029980000}"/>
    <cellStyle name="Hyperlink 10" xfId="42216" hidden="1" xr:uid="{00000000-0005-0000-0000-00002A980000}"/>
    <cellStyle name="Hyperlink 10" xfId="42170" hidden="1" xr:uid="{00000000-0005-0000-0000-00002B980000}"/>
    <cellStyle name="Hyperlink 10" xfId="42090" hidden="1" xr:uid="{00000000-0005-0000-0000-00002C980000}"/>
    <cellStyle name="Hyperlink 10" xfId="42044" hidden="1" xr:uid="{00000000-0005-0000-0000-00002D980000}"/>
    <cellStyle name="Hyperlink 10" xfId="41964" hidden="1" xr:uid="{00000000-0005-0000-0000-00002E980000}"/>
    <cellStyle name="Hyperlink 10" xfId="41918" hidden="1" xr:uid="{00000000-0005-0000-0000-00002F980000}"/>
    <cellStyle name="Hyperlink 10" xfId="41838" hidden="1" xr:uid="{00000000-0005-0000-0000-000030980000}"/>
    <cellStyle name="Hyperlink 10" xfId="41792" hidden="1" xr:uid="{00000000-0005-0000-0000-000031980000}"/>
    <cellStyle name="Hyperlink 10" xfId="41712" hidden="1" xr:uid="{00000000-0005-0000-0000-000032980000}"/>
    <cellStyle name="Hyperlink 10" xfId="41666" hidden="1" xr:uid="{00000000-0005-0000-0000-000033980000}"/>
    <cellStyle name="Hyperlink 10" xfId="41586" hidden="1" xr:uid="{00000000-0005-0000-0000-000034980000}"/>
    <cellStyle name="Hyperlink 10" xfId="41540" hidden="1" xr:uid="{00000000-0005-0000-0000-000035980000}"/>
    <cellStyle name="Hyperlink 10" xfId="41460" hidden="1" xr:uid="{00000000-0005-0000-0000-000036980000}"/>
    <cellStyle name="Hyperlink 10" xfId="41414" hidden="1" xr:uid="{00000000-0005-0000-0000-000037980000}"/>
    <cellStyle name="Hyperlink 10" xfId="41334" hidden="1" xr:uid="{00000000-0005-0000-0000-000038980000}"/>
    <cellStyle name="Hyperlink 10" xfId="41288" hidden="1" xr:uid="{00000000-0005-0000-0000-000039980000}"/>
    <cellStyle name="Hyperlink 10" xfId="41208" hidden="1" xr:uid="{00000000-0005-0000-0000-00003A980000}"/>
    <cellStyle name="Hyperlink 10" xfId="41162" hidden="1" xr:uid="{00000000-0005-0000-0000-00003B980000}"/>
    <cellStyle name="Hyperlink 10" xfId="41082" hidden="1" xr:uid="{00000000-0005-0000-0000-00003C980000}"/>
    <cellStyle name="Hyperlink 10" xfId="41036" hidden="1" xr:uid="{00000000-0005-0000-0000-00003D980000}"/>
    <cellStyle name="Hyperlink 10" xfId="40956" hidden="1" xr:uid="{00000000-0005-0000-0000-00003E980000}"/>
    <cellStyle name="Hyperlink 10" xfId="40910" hidden="1" xr:uid="{00000000-0005-0000-0000-00003F980000}"/>
    <cellStyle name="Hyperlink 10" xfId="40830" hidden="1" xr:uid="{00000000-0005-0000-0000-000040980000}"/>
    <cellStyle name="Hyperlink 10" xfId="40784" hidden="1" xr:uid="{00000000-0005-0000-0000-000041980000}"/>
    <cellStyle name="Hyperlink 10" xfId="40704" hidden="1" xr:uid="{00000000-0005-0000-0000-000042980000}"/>
    <cellStyle name="Hyperlink 10" xfId="40658" hidden="1" xr:uid="{00000000-0005-0000-0000-000043980000}"/>
    <cellStyle name="Hyperlink 10" xfId="40578" hidden="1" xr:uid="{00000000-0005-0000-0000-000044980000}"/>
    <cellStyle name="Hyperlink 10" xfId="40532" hidden="1" xr:uid="{00000000-0005-0000-0000-000045980000}"/>
    <cellStyle name="Hyperlink 10" xfId="40452" hidden="1" xr:uid="{00000000-0005-0000-0000-000046980000}"/>
    <cellStyle name="Hyperlink 10" xfId="40406" hidden="1" xr:uid="{00000000-0005-0000-0000-000047980000}"/>
    <cellStyle name="Hyperlink 10" xfId="40326" hidden="1" xr:uid="{00000000-0005-0000-0000-000048980000}"/>
    <cellStyle name="Hyperlink 10" xfId="40280" hidden="1" xr:uid="{00000000-0005-0000-0000-000049980000}"/>
    <cellStyle name="Hyperlink 10" xfId="40200" hidden="1" xr:uid="{00000000-0005-0000-0000-00004A980000}"/>
    <cellStyle name="Hyperlink 10" xfId="40154" hidden="1" xr:uid="{00000000-0005-0000-0000-00004B980000}"/>
    <cellStyle name="Hyperlink 10" xfId="40074" hidden="1" xr:uid="{00000000-0005-0000-0000-00004C980000}"/>
    <cellStyle name="Hyperlink 10" xfId="40028" hidden="1" xr:uid="{00000000-0005-0000-0000-00004D980000}"/>
    <cellStyle name="Hyperlink 10" xfId="39948" hidden="1" xr:uid="{00000000-0005-0000-0000-00004E980000}"/>
    <cellStyle name="Hyperlink 10" xfId="39902" hidden="1" xr:uid="{00000000-0005-0000-0000-00004F980000}"/>
    <cellStyle name="Hyperlink 10" xfId="39822" hidden="1" xr:uid="{00000000-0005-0000-0000-000050980000}"/>
    <cellStyle name="Hyperlink 10" xfId="39776" hidden="1" xr:uid="{00000000-0005-0000-0000-000051980000}"/>
    <cellStyle name="Hyperlink 10" xfId="39650" hidden="1" xr:uid="{00000000-0005-0000-0000-000052980000}"/>
    <cellStyle name="Hyperlink 10" xfId="39570" hidden="1" xr:uid="{00000000-0005-0000-0000-000053980000}"/>
    <cellStyle name="Hyperlink 10" xfId="39524" hidden="1" xr:uid="{00000000-0005-0000-0000-000054980000}"/>
    <cellStyle name="Hyperlink 10" xfId="39444" hidden="1" xr:uid="{00000000-0005-0000-0000-000055980000}"/>
    <cellStyle name="Hyperlink 10" xfId="39398" hidden="1" xr:uid="{00000000-0005-0000-0000-000056980000}"/>
    <cellStyle name="Hyperlink 10" xfId="39318" hidden="1" xr:uid="{00000000-0005-0000-0000-000057980000}"/>
    <cellStyle name="Hyperlink 10" xfId="39272" hidden="1" xr:uid="{00000000-0005-0000-0000-000058980000}"/>
    <cellStyle name="Hyperlink 10" xfId="39192" hidden="1" xr:uid="{00000000-0005-0000-0000-000059980000}"/>
    <cellStyle name="Hyperlink 10" xfId="39146" hidden="1" xr:uid="{00000000-0005-0000-0000-00005A980000}"/>
    <cellStyle name="Hyperlink 10" xfId="39066" hidden="1" xr:uid="{00000000-0005-0000-0000-00005B980000}"/>
    <cellStyle name="Hyperlink 10" xfId="39020" hidden="1" xr:uid="{00000000-0005-0000-0000-00005C980000}"/>
    <cellStyle name="Hyperlink 10" xfId="38940" hidden="1" xr:uid="{00000000-0005-0000-0000-00005D980000}"/>
    <cellStyle name="Hyperlink 10" xfId="53304" hidden="1" xr:uid="{00000000-0005-0000-0000-00005E980000}"/>
    <cellStyle name="Hyperlink 10" xfId="53258" hidden="1" xr:uid="{00000000-0005-0000-0000-00005F980000}"/>
    <cellStyle name="Hyperlink 10" xfId="53178" hidden="1" xr:uid="{00000000-0005-0000-0000-000060980000}"/>
    <cellStyle name="Hyperlink 10" xfId="53132" hidden="1" xr:uid="{00000000-0005-0000-0000-000061980000}"/>
    <cellStyle name="Hyperlink 10" xfId="53052" hidden="1" xr:uid="{00000000-0005-0000-0000-000062980000}"/>
    <cellStyle name="Hyperlink 10" xfId="53006" hidden="1" xr:uid="{00000000-0005-0000-0000-000063980000}"/>
    <cellStyle name="Hyperlink 10" xfId="52926" hidden="1" xr:uid="{00000000-0005-0000-0000-000064980000}"/>
    <cellStyle name="Hyperlink 10" xfId="52880" hidden="1" xr:uid="{00000000-0005-0000-0000-000065980000}"/>
    <cellStyle name="Hyperlink 10" xfId="52800" hidden="1" xr:uid="{00000000-0005-0000-0000-000066980000}"/>
    <cellStyle name="Hyperlink 10" xfId="52754" hidden="1" xr:uid="{00000000-0005-0000-0000-000067980000}"/>
    <cellStyle name="Hyperlink 10" xfId="52674" hidden="1" xr:uid="{00000000-0005-0000-0000-000068980000}"/>
    <cellStyle name="Hyperlink 10" xfId="52628" hidden="1" xr:uid="{00000000-0005-0000-0000-000069980000}"/>
    <cellStyle name="Hyperlink 10" xfId="52548" hidden="1" xr:uid="{00000000-0005-0000-0000-00006A980000}"/>
    <cellStyle name="Hyperlink 10" xfId="52502" hidden="1" xr:uid="{00000000-0005-0000-0000-00006B980000}"/>
    <cellStyle name="Hyperlink 10" xfId="52422" hidden="1" xr:uid="{00000000-0005-0000-0000-00006C980000}"/>
    <cellStyle name="Hyperlink 10" xfId="52376" hidden="1" xr:uid="{00000000-0005-0000-0000-00006D980000}"/>
    <cellStyle name="Hyperlink 10" xfId="52296" hidden="1" xr:uid="{00000000-0005-0000-0000-00006E980000}"/>
    <cellStyle name="Hyperlink 10" xfId="52250" hidden="1" xr:uid="{00000000-0005-0000-0000-00006F980000}"/>
    <cellStyle name="Hyperlink 10" xfId="52170" hidden="1" xr:uid="{00000000-0005-0000-0000-000070980000}"/>
    <cellStyle name="Hyperlink 10" xfId="52124" hidden="1" xr:uid="{00000000-0005-0000-0000-000071980000}"/>
    <cellStyle name="Hyperlink 10" xfId="52044" hidden="1" xr:uid="{00000000-0005-0000-0000-000072980000}"/>
    <cellStyle name="Hyperlink 10" xfId="51998" hidden="1" xr:uid="{00000000-0005-0000-0000-000073980000}"/>
    <cellStyle name="Hyperlink 10" xfId="51918" hidden="1" xr:uid="{00000000-0005-0000-0000-000074980000}"/>
    <cellStyle name="Hyperlink 10" xfId="51872" hidden="1" xr:uid="{00000000-0005-0000-0000-000075980000}"/>
    <cellStyle name="Hyperlink 10" xfId="51792" hidden="1" xr:uid="{00000000-0005-0000-0000-000076980000}"/>
    <cellStyle name="Hyperlink 10" xfId="51746" hidden="1" xr:uid="{00000000-0005-0000-0000-000077980000}"/>
    <cellStyle name="Hyperlink 10" xfId="51666" hidden="1" xr:uid="{00000000-0005-0000-0000-000078980000}"/>
    <cellStyle name="Hyperlink 10" xfId="51620" hidden="1" xr:uid="{00000000-0005-0000-0000-000079980000}"/>
    <cellStyle name="Hyperlink 10" xfId="51540" hidden="1" xr:uid="{00000000-0005-0000-0000-00007A980000}"/>
    <cellStyle name="Hyperlink 10" xfId="51494" hidden="1" xr:uid="{00000000-0005-0000-0000-00007B980000}"/>
    <cellStyle name="Hyperlink 10" xfId="51414" hidden="1" xr:uid="{00000000-0005-0000-0000-00007C980000}"/>
    <cellStyle name="Hyperlink 10" xfId="51368" hidden="1" xr:uid="{00000000-0005-0000-0000-00007D980000}"/>
    <cellStyle name="Hyperlink 10" xfId="51288" hidden="1" xr:uid="{00000000-0005-0000-0000-00007E980000}"/>
    <cellStyle name="Hyperlink 10" xfId="51242" hidden="1" xr:uid="{00000000-0005-0000-0000-00007F980000}"/>
    <cellStyle name="Hyperlink 10" xfId="51162" hidden="1" xr:uid="{00000000-0005-0000-0000-000080980000}"/>
    <cellStyle name="Hyperlink 10" xfId="51116" hidden="1" xr:uid="{00000000-0005-0000-0000-000081980000}"/>
    <cellStyle name="Hyperlink 10" xfId="51036" hidden="1" xr:uid="{00000000-0005-0000-0000-000082980000}"/>
    <cellStyle name="Hyperlink 10" xfId="50990" hidden="1" xr:uid="{00000000-0005-0000-0000-000083980000}"/>
    <cellStyle name="Hyperlink 10" xfId="50910" hidden="1" xr:uid="{00000000-0005-0000-0000-000084980000}"/>
    <cellStyle name="Hyperlink 10" xfId="50864" hidden="1" xr:uid="{00000000-0005-0000-0000-000085980000}"/>
    <cellStyle name="Hyperlink 10" xfId="50784" hidden="1" xr:uid="{00000000-0005-0000-0000-000086980000}"/>
    <cellStyle name="Hyperlink 10" xfId="50738" hidden="1" xr:uid="{00000000-0005-0000-0000-000087980000}"/>
    <cellStyle name="Hyperlink 10" xfId="50658" hidden="1" xr:uid="{00000000-0005-0000-0000-000088980000}"/>
    <cellStyle name="Hyperlink 10" xfId="50612" hidden="1" xr:uid="{00000000-0005-0000-0000-000089980000}"/>
    <cellStyle name="Hyperlink 10" xfId="50532" hidden="1" xr:uid="{00000000-0005-0000-0000-00008A980000}"/>
    <cellStyle name="Hyperlink 10" xfId="50486" hidden="1" xr:uid="{00000000-0005-0000-0000-00008B980000}"/>
    <cellStyle name="Hyperlink 10" xfId="50406" hidden="1" xr:uid="{00000000-0005-0000-0000-00008C980000}"/>
    <cellStyle name="Hyperlink 10" xfId="50360" hidden="1" xr:uid="{00000000-0005-0000-0000-00008D980000}"/>
    <cellStyle name="Hyperlink 10" xfId="50280" hidden="1" xr:uid="{00000000-0005-0000-0000-00008E980000}"/>
    <cellStyle name="Hyperlink 10" xfId="50234" hidden="1" xr:uid="{00000000-0005-0000-0000-00008F980000}"/>
    <cellStyle name="Hyperlink 10" xfId="50154" hidden="1" xr:uid="{00000000-0005-0000-0000-000090980000}"/>
    <cellStyle name="Hyperlink 10" xfId="50028" hidden="1" xr:uid="{00000000-0005-0000-0000-000091980000}"/>
    <cellStyle name="Hyperlink 10" xfId="49982" hidden="1" xr:uid="{00000000-0005-0000-0000-000092980000}"/>
    <cellStyle name="Hyperlink 10" xfId="49902" hidden="1" xr:uid="{00000000-0005-0000-0000-000093980000}"/>
    <cellStyle name="Hyperlink 10" xfId="49856" hidden="1" xr:uid="{00000000-0005-0000-0000-000094980000}"/>
    <cellStyle name="Hyperlink 10" xfId="49776" hidden="1" xr:uid="{00000000-0005-0000-0000-000095980000}"/>
    <cellStyle name="Hyperlink 10" xfId="49730" hidden="1" xr:uid="{00000000-0005-0000-0000-000096980000}"/>
    <cellStyle name="Hyperlink 10" xfId="49650" hidden="1" xr:uid="{00000000-0005-0000-0000-000097980000}"/>
    <cellStyle name="Hyperlink 10" xfId="49604" hidden="1" xr:uid="{00000000-0005-0000-0000-000098980000}"/>
    <cellStyle name="Hyperlink 10" xfId="49524" hidden="1" xr:uid="{00000000-0005-0000-0000-000099980000}"/>
    <cellStyle name="Hyperlink 10" xfId="49478" hidden="1" xr:uid="{00000000-0005-0000-0000-00009A980000}"/>
    <cellStyle name="Hyperlink 10" xfId="49398" hidden="1" xr:uid="{00000000-0005-0000-0000-00009B980000}"/>
    <cellStyle name="Hyperlink 10" xfId="49352" hidden="1" xr:uid="{00000000-0005-0000-0000-00009C980000}"/>
    <cellStyle name="Hyperlink 10" xfId="49272" hidden="1" xr:uid="{00000000-0005-0000-0000-00009D980000}"/>
    <cellStyle name="Hyperlink 10" xfId="49226" hidden="1" xr:uid="{00000000-0005-0000-0000-00009E980000}"/>
    <cellStyle name="Hyperlink 10" xfId="49146" hidden="1" xr:uid="{00000000-0005-0000-0000-00009F980000}"/>
    <cellStyle name="Hyperlink 10" xfId="49100" hidden="1" xr:uid="{00000000-0005-0000-0000-0000A0980000}"/>
    <cellStyle name="Hyperlink 10" xfId="49020" hidden="1" xr:uid="{00000000-0005-0000-0000-0000A1980000}"/>
    <cellStyle name="Hyperlink 10" xfId="48974" hidden="1" xr:uid="{00000000-0005-0000-0000-0000A2980000}"/>
    <cellStyle name="Hyperlink 10" xfId="48894" hidden="1" xr:uid="{00000000-0005-0000-0000-0000A3980000}"/>
    <cellStyle name="Hyperlink 10" xfId="48848" hidden="1" xr:uid="{00000000-0005-0000-0000-0000A4980000}"/>
    <cellStyle name="Hyperlink 10" xfId="48768" hidden="1" xr:uid="{00000000-0005-0000-0000-0000A5980000}"/>
    <cellStyle name="Hyperlink 10" xfId="48722" hidden="1" xr:uid="{00000000-0005-0000-0000-0000A6980000}"/>
    <cellStyle name="Hyperlink 10" xfId="48642" hidden="1" xr:uid="{00000000-0005-0000-0000-0000A7980000}"/>
    <cellStyle name="Hyperlink 10" xfId="48596" hidden="1" xr:uid="{00000000-0005-0000-0000-0000A8980000}"/>
    <cellStyle name="Hyperlink 10" xfId="55778" hidden="1" xr:uid="{00000000-0005-0000-0000-0000A9980000}"/>
    <cellStyle name="Hyperlink 10" xfId="55698" hidden="1" xr:uid="{00000000-0005-0000-0000-0000AA980000}"/>
    <cellStyle name="Hyperlink 10" xfId="55652" hidden="1" xr:uid="{00000000-0005-0000-0000-0000AB980000}"/>
    <cellStyle name="Hyperlink 10" xfId="55572" hidden="1" xr:uid="{00000000-0005-0000-0000-0000AC980000}"/>
    <cellStyle name="Hyperlink 10" xfId="55526" hidden="1" xr:uid="{00000000-0005-0000-0000-0000AD980000}"/>
    <cellStyle name="Hyperlink 10" xfId="55446" hidden="1" xr:uid="{00000000-0005-0000-0000-0000AE980000}"/>
    <cellStyle name="Hyperlink 10" xfId="55400" hidden="1" xr:uid="{00000000-0005-0000-0000-0000AF980000}"/>
    <cellStyle name="Hyperlink 10" xfId="55320" hidden="1" xr:uid="{00000000-0005-0000-0000-0000B0980000}"/>
    <cellStyle name="Hyperlink 10" xfId="55274" hidden="1" xr:uid="{00000000-0005-0000-0000-0000B1980000}"/>
    <cellStyle name="Hyperlink 10" xfId="55194" hidden="1" xr:uid="{00000000-0005-0000-0000-0000B2980000}"/>
    <cellStyle name="Hyperlink 10" xfId="55148" hidden="1" xr:uid="{00000000-0005-0000-0000-0000B3980000}"/>
    <cellStyle name="Hyperlink 10" xfId="55068" hidden="1" xr:uid="{00000000-0005-0000-0000-0000B4980000}"/>
    <cellStyle name="Hyperlink 10" xfId="55022" hidden="1" xr:uid="{00000000-0005-0000-0000-0000B5980000}"/>
    <cellStyle name="Hyperlink 10" xfId="54942" hidden="1" xr:uid="{00000000-0005-0000-0000-0000B6980000}"/>
    <cellStyle name="Hyperlink 10" xfId="54896" hidden="1" xr:uid="{00000000-0005-0000-0000-0000B7980000}"/>
    <cellStyle name="Hyperlink 10" xfId="54816" hidden="1" xr:uid="{00000000-0005-0000-0000-0000B8980000}"/>
    <cellStyle name="Hyperlink 10" xfId="54770" hidden="1" xr:uid="{00000000-0005-0000-0000-0000B9980000}"/>
    <cellStyle name="Hyperlink 10" xfId="54690" hidden="1" xr:uid="{00000000-0005-0000-0000-0000BA980000}"/>
    <cellStyle name="Hyperlink 10" xfId="54564" hidden="1" xr:uid="{00000000-0005-0000-0000-0000BB980000}"/>
    <cellStyle name="Hyperlink 10" xfId="54518" hidden="1" xr:uid="{00000000-0005-0000-0000-0000BC980000}"/>
    <cellStyle name="Hyperlink 10" xfId="54438" hidden="1" xr:uid="{00000000-0005-0000-0000-0000BD980000}"/>
    <cellStyle name="Hyperlink 10" xfId="54392" hidden="1" xr:uid="{00000000-0005-0000-0000-0000BE980000}"/>
    <cellStyle name="Hyperlink 10" xfId="54312" hidden="1" xr:uid="{00000000-0005-0000-0000-0000BF980000}"/>
    <cellStyle name="Hyperlink 10" xfId="54266" hidden="1" xr:uid="{00000000-0005-0000-0000-0000C0980000}"/>
    <cellStyle name="Hyperlink 10" xfId="54186" hidden="1" xr:uid="{00000000-0005-0000-0000-0000C1980000}"/>
    <cellStyle name="Hyperlink 10" xfId="54140" hidden="1" xr:uid="{00000000-0005-0000-0000-0000C2980000}"/>
    <cellStyle name="Hyperlink 10" xfId="54060" hidden="1" xr:uid="{00000000-0005-0000-0000-0000C3980000}"/>
    <cellStyle name="Hyperlink 10" xfId="54014" hidden="1" xr:uid="{00000000-0005-0000-0000-0000C4980000}"/>
    <cellStyle name="Hyperlink 10" xfId="53934" hidden="1" xr:uid="{00000000-0005-0000-0000-0000C5980000}"/>
    <cellStyle name="Hyperlink 10" xfId="53888" hidden="1" xr:uid="{00000000-0005-0000-0000-0000C6980000}"/>
    <cellStyle name="Hyperlink 10" xfId="53808" hidden="1" xr:uid="{00000000-0005-0000-0000-0000C7980000}"/>
    <cellStyle name="Hyperlink 10" xfId="53762" hidden="1" xr:uid="{00000000-0005-0000-0000-0000C8980000}"/>
    <cellStyle name="Hyperlink 10" xfId="53682" hidden="1" xr:uid="{00000000-0005-0000-0000-0000C9980000}"/>
    <cellStyle name="Hyperlink 10" xfId="53636" hidden="1" xr:uid="{00000000-0005-0000-0000-0000CA980000}"/>
    <cellStyle name="Hyperlink 10" xfId="53556" hidden="1" xr:uid="{00000000-0005-0000-0000-0000CB980000}"/>
    <cellStyle name="Hyperlink 10" xfId="53510" hidden="1" xr:uid="{00000000-0005-0000-0000-0000CC980000}"/>
    <cellStyle name="Hyperlink 10" xfId="53430" hidden="1" xr:uid="{00000000-0005-0000-0000-0000CD980000}"/>
    <cellStyle name="Hyperlink 10" xfId="53384" hidden="1" xr:uid="{00000000-0005-0000-0000-0000CE980000}"/>
    <cellStyle name="Hyperlink 10" xfId="54644" hidden="1" xr:uid="{00000000-0005-0000-0000-0000CF980000}"/>
    <cellStyle name="Hyperlink 10" xfId="56912" hidden="1" xr:uid="{00000000-0005-0000-0000-0000D0980000}"/>
    <cellStyle name="Hyperlink 10" xfId="56832" hidden="1" xr:uid="{00000000-0005-0000-0000-0000D1980000}"/>
    <cellStyle name="Hyperlink 10" xfId="56786" hidden="1" xr:uid="{00000000-0005-0000-0000-0000D2980000}"/>
    <cellStyle name="Hyperlink 10" xfId="56706" hidden="1" xr:uid="{00000000-0005-0000-0000-0000D3980000}"/>
    <cellStyle name="Hyperlink 10" xfId="56660" hidden="1" xr:uid="{00000000-0005-0000-0000-0000D4980000}"/>
    <cellStyle name="Hyperlink 10" xfId="56580" hidden="1" xr:uid="{00000000-0005-0000-0000-0000D5980000}"/>
    <cellStyle name="Hyperlink 10" xfId="56534" hidden="1" xr:uid="{00000000-0005-0000-0000-0000D6980000}"/>
    <cellStyle name="Hyperlink 10" xfId="56454" hidden="1" xr:uid="{00000000-0005-0000-0000-0000D7980000}"/>
    <cellStyle name="Hyperlink 10" xfId="56408" hidden="1" xr:uid="{00000000-0005-0000-0000-0000D8980000}"/>
    <cellStyle name="Hyperlink 10" xfId="56328" hidden="1" xr:uid="{00000000-0005-0000-0000-0000D9980000}"/>
    <cellStyle name="Hyperlink 10" xfId="56282" hidden="1" xr:uid="{00000000-0005-0000-0000-0000DA980000}"/>
    <cellStyle name="Hyperlink 10" xfId="56202" hidden="1" xr:uid="{00000000-0005-0000-0000-0000DB980000}"/>
    <cellStyle name="Hyperlink 10" xfId="56156" hidden="1" xr:uid="{00000000-0005-0000-0000-0000DC980000}"/>
    <cellStyle name="Hyperlink 10" xfId="56076" hidden="1" xr:uid="{00000000-0005-0000-0000-0000DD980000}"/>
    <cellStyle name="Hyperlink 10" xfId="56030" hidden="1" xr:uid="{00000000-0005-0000-0000-0000DE980000}"/>
    <cellStyle name="Hyperlink 10" xfId="55950" hidden="1" xr:uid="{00000000-0005-0000-0000-0000DF980000}"/>
    <cellStyle name="Hyperlink 10" xfId="55904" hidden="1" xr:uid="{00000000-0005-0000-0000-0000E0980000}"/>
    <cellStyle name="Hyperlink 10" xfId="55824" hidden="1" xr:uid="{00000000-0005-0000-0000-0000E1980000}"/>
    <cellStyle name="Hyperlink 10" xfId="57542" hidden="1" xr:uid="{00000000-0005-0000-0000-0000E2980000}"/>
    <cellStyle name="Hyperlink 10" xfId="57462" hidden="1" xr:uid="{00000000-0005-0000-0000-0000E3980000}"/>
    <cellStyle name="Hyperlink 10" xfId="57416" hidden="1" xr:uid="{00000000-0005-0000-0000-0000E4980000}"/>
    <cellStyle name="Hyperlink 10" xfId="57336" hidden="1" xr:uid="{00000000-0005-0000-0000-0000E5980000}"/>
    <cellStyle name="Hyperlink 10" xfId="57290" hidden="1" xr:uid="{00000000-0005-0000-0000-0000E6980000}"/>
    <cellStyle name="Hyperlink 10" xfId="57210" hidden="1" xr:uid="{00000000-0005-0000-0000-0000E7980000}"/>
    <cellStyle name="Hyperlink 10" xfId="57164" hidden="1" xr:uid="{00000000-0005-0000-0000-0000E8980000}"/>
    <cellStyle name="Hyperlink 10" xfId="57084" hidden="1" xr:uid="{00000000-0005-0000-0000-0000E9980000}"/>
    <cellStyle name="Hyperlink 10" xfId="57038" hidden="1" xr:uid="{00000000-0005-0000-0000-0000EA980000}"/>
    <cellStyle name="Hyperlink 10" xfId="57840" hidden="1" xr:uid="{00000000-0005-0000-0000-0000EB980000}"/>
    <cellStyle name="Hyperlink 10" xfId="57794" hidden="1" xr:uid="{00000000-0005-0000-0000-0000EC980000}"/>
    <cellStyle name="Hyperlink 10" xfId="57714" hidden="1" xr:uid="{00000000-0005-0000-0000-0000ED980000}"/>
    <cellStyle name="Hyperlink 10" xfId="57668" hidden="1" xr:uid="{00000000-0005-0000-0000-0000EE980000}"/>
    <cellStyle name="Hyperlink 10" xfId="57588" hidden="1" xr:uid="{00000000-0005-0000-0000-0000EF980000}"/>
    <cellStyle name="Hyperlink 10" xfId="57966" hidden="1" xr:uid="{00000000-0005-0000-0000-0000F0980000}"/>
    <cellStyle name="Hyperlink 10" xfId="57920" hidden="1" xr:uid="{00000000-0005-0000-0000-0000F1980000}"/>
    <cellStyle name="Hyperlink 10" xfId="58046" hidden="1" xr:uid="{00000000-0005-0000-0000-0000F2980000}"/>
    <cellStyle name="Hyperlink 10" xfId="58092" hidden="1" xr:uid="{00000000-0005-0000-0000-0000F3980000}"/>
    <cellStyle name="Hyperlink 10" xfId="56958" hidden="1" xr:uid="{00000000-0005-0000-0000-0000F4980000}"/>
    <cellStyle name="Hyperlink 10" xfId="50108" hidden="1" xr:uid="{00000000-0005-0000-0000-0000F5980000}"/>
    <cellStyle name="Hyperlink 10" xfId="39696" hidden="1" xr:uid="{00000000-0005-0000-0000-0000F6980000}"/>
    <cellStyle name="Hyperlink 10" xfId="43728" hidden="1" xr:uid="{00000000-0005-0000-0000-0000F7980000}"/>
    <cellStyle name="Hyperlink 10" xfId="47760" hidden="1" xr:uid="{00000000-0005-0000-0000-0000F8980000}"/>
    <cellStyle name="Hyperlink 10" xfId="10292" hidden="1" xr:uid="{00000000-0005-0000-0000-0000F9980000}"/>
    <cellStyle name="Hyperlink 10" xfId="14324" hidden="1" xr:uid="{00000000-0005-0000-0000-0000FA980000}"/>
    <cellStyle name="Hyperlink 10" xfId="18356" hidden="1" xr:uid="{00000000-0005-0000-0000-0000FB980000}"/>
    <cellStyle name="Hyperlink 10" xfId="38894" hidden="1" xr:uid="{00000000-0005-0000-0000-0000FC980000}"/>
    <cellStyle name="Hyperlink 10" xfId="38814" hidden="1" xr:uid="{00000000-0005-0000-0000-0000FD980000}"/>
    <cellStyle name="Hyperlink 10" xfId="38768" hidden="1" xr:uid="{00000000-0005-0000-0000-0000FE980000}"/>
    <cellStyle name="Hyperlink 10" xfId="38642" hidden="1" xr:uid="{00000000-0005-0000-0000-0000FF980000}"/>
    <cellStyle name="Hyperlink 10" xfId="38562" hidden="1" xr:uid="{00000000-0005-0000-0000-000000990000}"/>
    <cellStyle name="Hyperlink 10" xfId="38436" hidden="1" xr:uid="{00000000-0005-0000-0000-000001990000}"/>
    <cellStyle name="Hyperlink 10" xfId="38390" hidden="1" xr:uid="{00000000-0005-0000-0000-000002990000}"/>
    <cellStyle name="Hyperlink 10" xfId="38310" hidden="1" xr:uid="{00000000-0005-0000-0000-000003990000}"/>
    <cellStyle name="Hyperlink 10" xfId="38264" hidden="1" xr:uid="{00000000-0005-0000-0000-000004990000}"/>
    <cellStyle name="Hyperlink 10" xfId="38184" hidden="1" xr:uid="{00000000-0005-0000-0000-000005990000}"/>
    <cellStyle name="Hyperlink 10" xfId="38138" hidden="1" xr:uid="{00000000-0005-0000-0000-000006990000}"/>
    <cellStyle name="Hyperlink 10" xfId="38058" hidden="1" xr:uid="{00000000-0005-0000-0000-000007990000}"/>
    <cellStyle name="Hyperlink 10" xfId="38012" hidden="1" xr:uid="{00000000-0005-0000-0000-000008990000}"/>
    <cellStyle name="Hyperlink 10" xfId="37932" hidden="1" xr:uid="{00000000-0005-0000-0000-000009990000}"/>
    <cellStyle name="Hyperlink 10" xfId="37886" hidden="1" xr:uid="{00000000-0005-0000-0000-00000A990000}"/>
    <cellStyle name="Hyperlink 10" xfId="37806" hidden="1" xr:uid="{00000000-0005-0000-0000-00000B990000}"/>
    <cellStyle name="Hyperlink 10" xfId="37760" hidden="1" xr:uid="{00000000-0005-0000-0000-00000C990000}"/>
    <cellStyle name="Hyperlink 10" xfId="37680" hidden="1" xr:uid="{00000000-0005-0000-0000-00000D990000}"/>
    <cellStyle name="Hyperlink 10" xfId="37634" hidden="1" xr:uid="{00000000-0005-0000-0000-00000E990000}"/>
    <cellStyle name="Hyperlink 10" xfId="37554" hidden="1" xr:uid="{00000000-0005-0000-0000-00000F990000}"/>
    <cellStyle name="Hyperlink 10" xfId="37508" hidden="1" xr:uid="{00000000-0005-0000-0000-000010990000}"/>
    <cellStyle name="Hyperlink 10" xfId="37428" hidden="1" xr:uid="{00000000-0005-0000-0000-000011990000}"/>
    <cellStyle name="Hyperlink 10" xfId="37382" hidden="1" xr:uid="{00000000-0005-0000-0000-000012990000}"/>
    <cellStyle name="Hyperlink 10" xfId="37302" hidden="1" xr:uid="{00000000-0005-0000-0000-000013990000}"/>
    <cellStyle name="Hyperlink 10" xfId="37256" hidden="1" xr:uid="{00000000-0005-0000-0000-000014990000}"/>
    <cellStyle name="Hyperlink 10" xfId="37176" hidden="1" xr:uid="{00000000-0005-0000-0000-000015990000}"/>
    <cellStyle name="Hyperlink 10" xfId="37130" hidden="1" xr:uid="{00000000-0005-0000-0000-000016990000}"/>
    <cellStyle name="Hyperlink 10" xfId="37050" hidden="1" xr:uid="{00000000-0005-0000-0000-000017990000}"/>
    <cellStyle name="Hyperlink 10" xfId="37004" hidden="1" xr:uid="{00000000-0005-0000-0000-000018990000}"/>
    <cellStyle name="Hyperlink 10" xfId="36924" hidden="1" xr:uid="{00000000-0005-0000-0000-000019990000}"/>
    <cellStyle name="Hyperlink 10" xfId="36878" hidden="1" xr:uid="{00000000-0005-0000-0000-00001A990000}"/>
    <cellStyle name="Hyperlink 10" xfId="36798" hidden="1" xr:uid="{00000000-0005-0000-0000-00001B990000}"/>
    <cellStyle name="Hyperlink 10" xfId="36752" hidden="1" xr:uid="{00000000-0005-0000-0000-00001C990000}"/>
    <cellStyle name="Hyperlink 10" xfId="36672" hidden="1" xr:uid="{00000000-0005-0000-0000-00001D990000}"/>
    <cellStyle name="Hyperlink 10" xfId="36626" hidden="1" xr:uid="{00000000-0005-0000-0000-00001E990000}"/>
    <cellStyle name="Hyperlink 10" xfId="36546" hidden="1" xr:uid="{00000000-0005-0000-0000-00001F990000}"/>
    <cellStyle name="Hyperlink 10" xfId="36500" hidden="1" xr:uid="{00000000-0005-0000-0000-000020990000}"/>
    <cellStyle name="Hyperlink 10" xfId="36420" hidden="1" xr:uid="{00000000-0005-0000-0000-000021990000}"/>
    <cellStyle name="Hyperlink 10" xfId="36374" hidden="1" xr:uid="{00000000-0005-0000-0000-000022990000}"/>
    <cellStyle name="Hyperlink 10" xfId="36294" hidden="1" xr:uid="{00000000-0005-0000-0000-000023990000}"/>
    <cellStyle name="Hyperlink 10" xfId="36248" hidden="1" xr:uid="{00000000-0005-0000-0000-000024990000}"/>
    <cellStyle name="Hyperlink 10" xfId="36168" hidden="1" xr:uid="{00000000-0005-0000-0000-000025990000}"/>
    <cellStyle name="Hyperlink 10" xfId="36122" hidden="1" xr:uid="{00000000-0005-0000-0000-000026990000}"/>
    <cellStyle name="Hyperlink 10" xfId="36042" hidden="1" xr:uid="{00000000-0005-0000-0000-000027990000}"/>
    <cellStyle name="Hyperlink 10" xfId="35996" hidden="1" xr:uid="{00000000-0005-0000-0000-000028990000}"/>
    <cellStyle name="Hyperlink 10" xfId="35916" hidden="1" xr:uid="{00000000-0005-0000-0000-000029990000}"/>
    <cellStyle name="Hyperlink 10" xfId="35870" hidden="1" xr:uid="{00000000-0005-0000-0000-00002A990000}"/>
    <cellStyle name="Hyperlink 10" xfId="35790" hidden="1" xr:uid="{00000000-0005-0000-0000-00002B990000}"/>
    <cellStyle name="Hyperlink 10" xfId="35744" hidden="1" xr:uid="{00000000-0005-0000-0000-00002C990000}"/>
    <cellStyle name="Hyperlink 10" xfId="35664" hidden="1" xr:uid="{00000000-0005-0000-0000-00002D990000}"/>
    <cellStyle name="Hyperlink 10" xfId="35618" hidden="1" xr:uid="{00000000-0005-0000-0000-00002E990000}"/>
    <cellStyle name="Hyperlink 10" xfId="35538" hidden="1" xr:uid="{00000000-0005-0000-0000-00002F990000}"/>
    <cellStyle name="Hyperlink 10" xfId="35492" hidden="1" xr:uid="{00000000-0005-0000-0000-000030990000}"/>
    <cellStyle name="Hyperlink 10" xfId="35412" hidden="1" xr:uid="{00000000-0005-0000-0000-000031990000}"/>
    <cellStyle name="Hyperlink 10" xfId="35366" hidden="1" xr:uid="{00000000-0005-0000-0000-000032990000}"/>
    <cellStyle name="Hyperlink 10" xfId="35286" hidden="1" xr:uid="{00000000-0005-0000-0000-000033990000}"/>
    <cellStyle name="Hyperlink 10" xfId="35240" hidden="1" xr:uid="{00000000-0005-0000-0000-000034990000}"/>
    <cellStyle name="Hyperlink 10" xfId="35160" hidden="1" xr:uid="{00000000-0005-0000-0000-000035990000}"/>
    <cellStyle name="Hyperlink 10" xfId="35114" hidden="1" xr:uid="{00000000-0005-0000-0000-000036990000}"/>
    <cellStyle name="Hyperlink 10" xfId="35034" hidden="1" xr:uid="{00000000-0005-0000-0000-000037990000}"/>
    <cellStyle name="Hyperlink 10" xfId="34988" hidden="1" xr:uid="{00000000-0005-0000-0000-000038990000}"/>
    <cellStyle name="Hyperlink 10" xfId="34908" hidden="1" xr:uid="{00000000-0005-0000-0000-000039990000}"/>
    <cellStyle name="Hyperlink 10" xfId="34862" hidden="1" xr:uid="{00000000-0005-0000-0000-00003A990000}"/>
    <cellStyle name="Hyperlink 10" xfId="34782" hidden="1" xr:uid="{00000000-0005-0000-0000-00003B990000}"/>
    <cellStyle name="Hyperlink 10" xfId="34736" hidden="1" xr:uid="{00000000-0005-0000-0000-00003C990000}"/>
    <cellStyle name="Hyperlink 10" xfId="34656" hidden="1" xr:uid="{00000000-0005-0000-0000-00003D990000}"/>
    <cellStyle name="Hyperlink 10" xfId="34610" hidden="1" xr:uid="{00000000-0005-0000-0000-00003E990000}"/>
    <cellStyle name="Hyperlink 10" xfId="34530" hidden="1" xr:uid="{00000000-0005-0000-0000-00003F990000}"/>
    <cellStyle name="Hyperlink 10" xfId="34484" hidden="1" xr:uid="{00000000-0005-0000-0000-000040990000}"/>
    <cellStyle name="Hyperlink 10" xfId="34404" hidden="1" xr:uid="{00000000-0005-0000-0000-000041990000}"/>
    <cellStyle name="Hyperlink 10" xfId="34358" hidden="1" xr:uid="{00000000-0005-0000-0000-000042990000}"/>
    <cellStyle name="Hyperlink 10" xfId="34278" hidden="1" xr:uid="{00000000-0005-0000-0000-000043990000}"/>
    <cellStyle name="Hyperlink 10" xfId="34232" hidden="1" xr:uid="{00000000-0005-0000-0000-000044990000}"/>
    <cellStyle name="Hyperlink 10" xfId="34152" hidden="1" xr:uid="{00000000-0005-0000-0000-000045990000}"/>
    <cellStyle name="Hyperlink 10" xfId="34106" hidden="1" xr:uid="{00000000-0005-0000-0000-000046990000}"/>
    <cellStyle name="Hyperlink 10" xfId="34026" hidden="1" xr:uid="{00000000-0005-0000-0000-000047990000}"/>
    <cellStyle name="Hyperlink 10" xfId="33980" hidden="1" xr:uid="{00000000-0005-0000-0000-000048990000}"/>
    <cellStyle name="Hyperlink 10" xfId="33900" hidden="1" xr:uid="{00000000-0005-0000-0000-000049990000}"/>
    <cellStyle name="Hyperlink 10" xfId="33854" hidden="1" xr:uid="{00000000-0005-0000-0000-00004A990000}"/>
    <cellStyle name="Hyperlink 10" xfId="33774" hidden="1" xr:uid="{00000000-0005-0000-0000-00004B990000}"/>
    <cellStyle name="Hyperlink 10" xfId="33728" hidden="1" xr:uid="{00000000-0005-0000-0000-00004C990000}"/>
    <cellStyle name="Hyperlink 10" xfId="33648" hidden="1" xr:uid="{00000000-0005-0000-0000-00004D990000}"/>
    <cellStyle name="Hyperlink 10" xfId="33602" hidden="1" xr:uid="{00000000-0005-0000-0000-00004E990000}"/>
    <cellStyle name="Hyperlink 10" xfId="33522" hidden="1" xr:uid="{00000000-0005-0000-0000-00004F990000}"/>
    <cellStyle name="Hyperlink 10" xfId="33476" hidden="1" xr:uid="{00000000-0005-0000-0000-000050990000}"/>
    <cellStyle name="Hyperlink 10" xfId="33396" hidden="1" xr:uid="{00000000-0005-0000-0000-000051990000}"/>
    <cellStyle name="Hyperlink 10" xfId="33350" hidden="1" xr:uid="{00000000-0005-0000-0000-000052990000}"/>
    <cellStyle name="Hyperlink 10" xfId="33270" hidden="1" xr:uid="{00000000-0005-0000-0000-000053990000}"/>
    <cellStyle name="Hyperlink 10" xfId="33224" hidden="1" xr:uid="{00000000-0005-0000-0000-000054990000}"/>
    <cellStyle name="Hyperlink 10" xfId="33144" hidden="1" xr:uid="{00000000-0005-0000-0000-000055990000}"/>
    <cellStyle name="Hyperlink 10" xfId="33098" hidden="1" xr:uid="{00000000-0005-0000-0000-000056990000}"/>
    <cellStyle name="Hyperlink 10" xfId="33018" hidden="1" xr:uid="{00000000-0005-0000-0000-000057990000}"/>
    <cellStyle name="Hyperlink 10" xfId="32972" hidden="1" xr:uid="{00000000-0005-0000-0000-000058990000}"/>
    <cellStyle name="Hyperlink 10" xfId="32892" hidden="1" xr:uid="{00000000-0005-0000-0000-000059990000}"/>
    <cellStyle name="Hyperlink 10" xfId="32846" hidden="1" xr:uid="{00000000-0005-0000-0000-00005A990000}"/>
    <cellStyle name="Hyperlink 10" xfId="32766" hidden="1" xr:uid="{00000000-0005-0000-0000-00005B990000}"/>
    <cellStyle name="Hyperlink 10" xfId="32720" hidden="1" xr:uid="{00000000-0005-0000-0000-00005C990000}"/>
    <cellStyle name="Hyperlink 10" xfId="32640" hidden="1" xr:uid="{00000000-0005-0000-0000-00005D990000}"/>
    <cellStyle name="Hyperlink 10" xfId="32594" hidden="1" xr:uid="{00000000-0005-0000-0000-00005E990000}"/>
    <cellStyle name="Hyperlink 10" xfId="32514" hidden="1" xr:uid="{00000000-0005-0000-0000-00005F990000}"/>
    <cellStyle name="Hyperlink 10" xfId="32468" hidden="1" xr:uid="{00000000-0005-0000-0000-000060990000}"/>
    <cellStyle name="Hyperlink 10" xfId="32388" hidden="1" xr:uid="{00000000-0005-0000-0000-000061990000}"/>
    <cellStyle name="Hyperlink 10" xfId="32342" hidden="1" xr:uid="{00000000-0005-0000-0000-000062990000}"/>
    <cellStyle name="Hyperlink 10" xfId="32262" hidden="1" xr:uid="{00000000-0005-0000-0000-000063990000}"/>
    <cellStyle name="Hyperlink 10" xfId="32216" hidden="1" xr:uid="{00000000-0005-0000-0000-000064990000}"/>
    <cellStyle name="Hyperlink 10" xfId="32136" hidden="1" xr:uid="{00000000-0005-0000-0000-000065990000}"/>
    <cellStyle name="Hyperlink 10" xfId="32090" hidden="1" xr:uid="{00000000-0005-0000-0000-000066990000}"/>
    <cellStyle name="Hyperlink 10" xfId="32010" hidden="1" xr:uid="{00000000-0005-0000-0000-000067990000}"/>
    <cellStyle name="Hyperlink 10" xfId="31964" hidden="1" xr:uid="{00000000-0005-0000-0000-000068990000}"/>
    <cellStyle name="Hyperlink 10" xfId="31884" hidden="1" xr:uid="{00000000-0005-0000-0000-000069990000}"/>
    <cellStyle name="Hyperlink 10" xfId="31838" hidden="1" xr:uid="{00000000-0005-0000-0000-00006A990000}"/>
    <cellStyle name="Hyperlink 10" xfId="31758" hidden="1" xr:uid="{00000000-0005-0000-0000-00006B990000}"/>
    <cellStyle name="Hyperlink 10" xfId="31712" hidden="1" xr:uid="{00000000-0005-0000-0000-00006C990000}"/>
    <cellStyle name="Hyperlink 10" xfId="31632" hidden="1" xr:uid="{00000000-0005-0000-0000-00006D990000}"/>
    <cellStyle name="Hyperlink 10" xfId="31586" hidden="1" xr:uid="{00000000-0005-0000-0000-00006E990000}"/>
    <cellStyle name="Hyperlink 10" xfId="31506" hidden="1" xr:uid="{00000000-0005-0000-0000-00006F990000}"/>
    <cellStyle name="Hyperlink 10" xfId="31460" hidden="1" xr:uid="{00000000-0005-0000-0000-000070990000}"/>
    <cellStyle name="Hyperlink 10" xfId="31380" hidden="1" xr:uid="{00000000-0005-0000-0000-000071990000}"/>
    <cellStyle name="Hyperlink 10" xfId="31334" hidden="1" xr:uid="{00000000-0005-0000-0000-000072990000}"/>
    <cellStyle name="Hyperlink 10" xfId="31254" hidden="1" xr:uid="{00000000-0005-0000-0000-000073990000}"/>
    <cellStyle name="Hyperlink 10" xfId="31208" hidden="1" xr:uid="{00000000-0005-0000-0000-000074990000}"/>
    <cellStyle name="Hyperlink 10" xfId="31128" hidden="1" xr:uid="{00000000-0005-0000-0000-000075990000}"/>
    <cellStyle name="Hyperlink 10" xfId="31082" hidden="1" xr:uid="{00000000-0005-0000-0000-000076990000}"/>
    <cellStyle name="Hyperlink 10" xfId="31002" hidden="1" xr:uid="{00000000-0005-0000-0000-000077990000}"/>
    <cellStyle name="Hyperlink 10" xfId="30956" hidden="1" xr:uid="{00000000-0005-0000-0000-000078990000}"/>
    <cellStyle name="Hyperlink 10" xfId="30876" hidden="1" xr:uid="{00000000-0005-0000-0000-000079990000}"/>
    <cellStyle name="Hyperlink 10" xfId="30830" hidden="1" xr:uid="{00000000-0005-0000-0000-00007A990000}"/>
    <cellStyle name="Hyperlink 10" xfId="30750" hidden="1" xr:uid="{00000000-0005-0000-0000-00007B990000}"/>
    <cellStyle name="Hyperlink 10" xfId="30704" hidden="1" xr:uid="{00000000-0005-0000-0000-00007C990000}"/>
    <cellStyle name="Hyperlink 10" xfId="30624" hidden="1" xr:uid="{00000000-0005-0000-0000-00007D990000}"/>
    <cellStyle name="Hyperlink 10" xfId="30498" hidden="1" xr:uid="{00000000-0005-0000-0000-00007E990000}"/>
    <cellStyle name="Hyperlink 10" xfId="30372" hidden="1" xr:uid="{00000000-0005-0000-0000-00007F990000}"/>
    <cellStyle name="Hyperlink 10" xfId="30326" hidden="1" xr:uid="{00000000-0005-0000-0000-000080990000}"/>
    <cellStyle name="Hyperlink 10" xfId="30246" hidden="1" xr:uid="{00000000-0005-0000-0000-000081990000}"/>
    <cellStyle name="Hyperlink 10" xfId="30200" hidden="1" xr:uid="{00000000-0005-0000-0000-000082990000}"/>
    <cellStyle name="Hyperlink 10" xfId="30120" hidden="1" xr:uid="{00000000-0005-0000-0000-000083990000}"/>
    <cellStyle name="Hyperlink 10" xfId="30074" hidden="1" xr:uid="{00000000-0005-0000-0000-000084990000}"/>
    <cellStyle name="Hyperlink 10" xfId="29994" hidden="1" xr:uid="{00000000-0005-0000-0000-000085990000}"/>
    <cellStyle name="Hyperlink 10" xfId="29948" hidden="1" xr:uid="{00000000-0005-0000-0000-000086990000}"/>
    <cellStyle name="Hyperlink 10" xfId="29868" hidden="1" xr:uid="{00000000-0005-0000-0000-000087990000}"/>
    <cellStyle name="Hyperlink 10" xfId="29822" hidden="1" xr:uid="{00000000-0005-0000-0000-000088990000}"/>
    <cellStyle name="Hyperlink 10" xfId="29742" hidden="1" xr:uid="{00000000-0005-0000-0000-000089990000}"/>
    <cellStyle name="Hyperlink 10" xfId="29696" hidden="1" xr:uid="{00000000-0005-0000-0000-00008A990000}"/>
    <cellStyle name="Hyperlink 10" xfId="29616" hidden="1" xr:uid="{00000000-0005-0000-0000-00008B990000}"/>
    <cellStyle name="Hyperlink 10" xfId="29570" hidden="1" xr:uid="{00000000-0005-0000-0000-00008C990000}"/>
    <cellStyle name="Hyperlink 10" xfId="29490" hidden="1" xr:uid="{00000000-0005-0000-0000-00008D990000}"/>
    <cellStyle name="Hyperlink 10" xfId="29444" hidden="1" xr:uid="{00000000-0005-0000-0000-00008E990000}"/>
    <cellStyle name="Hyperlink 10" xfId="29364" hidden="1" xr:uid="{00000000-0005-0000-0000-00008F990000}"/>
    <cellStyle name="Hyperlink 10" xfId="29318" hidden="1" xr:uid="{00000000-0005-0000-0000-000090990000}"/>
    <cellStyle name="Hyperlink 10" xfId="29238" hidden="1" xr:uid="{00000000-0005-0000-0000-000091990000}"/>
    <cellStyle name="Hyperlink 10" xfId="29192" hidden="1" xr:uid="{00000000-0005-0000-0000-000092990000}"/>
    <cellStyle name="Hyperlink 10" xfId="29112" hidden="1" xr:uid="{00000000-0005-0000-0000-000093990000}"/>
    <cellStyle name="Hyperlink 10" xfId="29066" hidden="1" xr:uid="{00000000-0005-0000-0000-000094990000}"/>
    <cellStyle name="Hyperlink 10" xfId="28986" hidden="1" xr:uid="{00000000-0005-0000-0000-000095990000}"/>
    <cellStyle name="Hyperlink 10" xfId="28940" hidden="1" xr:uid="{00000000-0005-0000-0000-000096990000}"/>
    <cellStyle name="Hyperlink 10" xfId="28860" hidden="1" xr:uid="{00000000-0005-0000-0000-000097990000}"/>
    <cellStyle name="Hyperlink 10" xfId="28814" hidden="1" xr:uid="{00000000-0005-0000-0000-000098990000}"/>
    <cellStyle name="Hyperlink 10" xfId="28734" hidden="1" xr:uid="{00000000-0005-0000-0000-000099990000}"/>
    <cellStyle name="Hyperlink 10" xfId="28688" hidden="1" xr:uid="{00000000-0005-0000-0000-00009A990000}"/>
    <cellStyle name="Hyperlink 10" xfId="28608" hidden="1" xr:uid="{00000000-0005-0000-0000-00009B990000}"/>
    <cellStyle name="Hyperlink 10" xfId="28562" hidden="1" xr:uid="{00000000-0005-0000-0000-00009C990000}"/>
    <cellStyle name="Hyperlink 10" xfId="28482" hidden="1" xr:uid="{00000000-0005-0000-0000-00009D990000}"/>
    <cellStyle name="Hyperlink 10" xfId="28436" hidden="1" xr:uid="{00000000-0005-0000-0000-00009E990000}"/>
    <cellStyle name="Hyperlink 10" xfId="28356" hidden="1" xr:uid="{00000000-0005-0000-0000-00009F990000}"/>
    <cellStyle name="Hyperlink 10" xfId="28310" hidden="1" xr:uid="{00000000-0005-0000-0000-0000A0990000}"/>
    <cellStyle name="Hyperlink 10" xfId="28230" hidden="1" xr:uid="{00000000-0005-0000-0000-0000A1990000}"/>
    <cellStyle name="Hyperlink 10" xfId="28184" hidden="1" xr:uid="{00000000-0005-0000-0000-0000A2990000}"/>
    <cellStyle name="Hyperlink 10" xfId="28104" hidden="1" xr:uid="{00000000-0005-0000-0000-0000A3990000}"/>
    <cellStyle name="Hyperlink 10" xfId="28058" hidden="1" xr:uid="{00000000-0005-0000-0000-0000A4990000}"/>
    <cellStyle name="Hyperlink 10" xfId="27978" hidden="1" xr:uid="{00000000-0005-0000-0000-0000A5990000}"/>
    <cellStyle name="Hyperlink 10" xfId="27932" hidden="1" xr:uid="{00000000-0005-0000-0000-0000A6990000}"/>
    <cellStyle name="Hyperlink 10" xfId="27852" hidden="1" xr:uid="{00000000-0005-0000-0000-0000A7990000}"/>
    <cellStyle name="Hyperlink 10" xfId="27806" hidden="1" xr:uid="{00000000-0005-0000-0000-0000A8990000}"/>
    <cellStyle name="Hyperlink 10" xfId="27726" hidden="1" xr:uid="{00000000-0005-0000-0000-0000A9990000}"/>
    <cellStyle name="Hyperlink 10" xfId="27680" hidden="1" xr:uid="{00000000-0005-0000-0000-0000AA990000}"/>
    <cellStyle name="Hyperlink 10" xfId="27600" hidden="1" xr:uid="{00000000-0005-0000-0000-0000AB990000}"/>
    <cellStyle name="Hyperlink 10" xfId="27554" hidden="1" xr:uid="{00000000-0005-0000-0000-0000AC990000}"/>
    <cellStyle name="Hyperlink 10" xfId="27474" hidden="1" xr:uid="{00000000-0005-0000-0000-0000AD990000}"/>
    <cellStyle name="Hyperlink 10" xfId="27428" hidden="1" xr:uid="{00000000-0005-0000-0000-0000AE990000}"/>
    <cellStyle name="Hyperlink 10" xfId="27348" hidden="1" xr:uid="{00000000-0005-0000-0000-0000AF990000}"/>
    <cellStyle name="Hyperlink 10" xfId="27302" hidden="1" xr:uid="{00000000-0005-0000-0000-0000B0990000}"/>
    <cellStyle name="Hyperlink 10" xfId="27222" hidden="1" xr:uid="{00000000-0005-0000-0000-0000B1990000}"/>
    <cellStyle name="Hyperlink 10" xfId="27176" hidden="1" xr:uid="{00000000-0005-0000-0000-0000B2990000}"/>
    <cellStyle name="Hyperlink 10" xfId="27096" hidden="1" xr:uid="{00000000-0005-0000-0000-0000B3990000}"/>
    <cellStyle name="Hyperlink 10" xfId="27050" hidden="1" xr:uid="{00000000-0005-0000-0000-0000B4990000}"/>
    <cellStyle name="Hyperlink 10" xfId="26970" hidden="1" xr:uid="{00000000-0005-0000-0000-0000B5990000}"/>
    <cellStyle name="Hyperlink 10" xfId="26924" hidden="1" xr:uid="{00000000-0005-0000-0000-0000B6990000}"/>
    <cellStyle name="Hyperlink 10" xfId="26844" hidden="1" xr:uid="{00000000-0005-0000-0000-0000B7990000}"/>
    <cellStyle name="Hyperlink 10" xfId="26798" hidden="1" xr:uid="{00000000-0005-0000-0000-0000B8990000}"/>
    <cellStyle name="Hyperlink 10" xfId="26718" hidden="1" xr:uid="{00000000-0005-0000-0000-0000B9990000}"/>
    <cellStyle name="Hyperlink 10" xfId="26672" hidden="1" xr:uid="{00000000-0005-0000-0000-0000BA990000}"/>
    <cellStyle name="Hyperlink 10" xfId="26592" hidden="1" xr:uid="{00000000-0005-0000-0000-0000BB990000}"/>
    <cellStyle name="Hyperlink 10" xfId="26546" hidden="1" xr:uid="{00000000-0005-0000-0000-0000BC990000}"/>
    <cellStyle name="Hyperlink 10" xfId="26466" hidden="1" xr:uid="{00000000-0005-0000-0000-0000BD990000}"/>
    <cellStyle name="Hyperlink 10" xfId="26420" hidden="1" xr:uid="{00000000-0005-0000-0000-0000BE990000}"/>
    <cellStyle name="Hyperlink 10" xfId="26340" hidden="1" xr:uid="{00000000-0005-0000-0000-0000BF990000}"/>
    <cellStyle name="Hyperlink 10" xfId="26294" hidden="1" xr:uid="{00000000-0005-0000-0000-0000C0990000}"/>
    <cellStyle name="Hyperlink 10" xfId="26214" hidden="1" xr:uid="{00000000-0005-0000-0000-0000C1990000}"/>
    <cellStyle name="Hyperlink 10" xfId="26168" hidden="1" xr:uid="{00000000-0005-0000-0000-0000C2990000}"/>
    <cellStyle name="Hyperlink 10" xfId="26088" hidden="1" xr:uid="{00000000-0005-0000-0000-0000C3990000}"/>
    <cellStyle name="Hyperlink 10" xfId="26042" hidden="1" xr:uid="{00000000-0005-0000-0000-0000C4990000}"/>
    <cellStyle name="Hyperlink 10" xfId="25962" hidden="1" xr:uid="{00000000-0005-0000-0000-0000C5990000}"/>
    <cellStyle name="Hyperlink 10" xfId="25916" hidden="1" xr:uid="{00000000-0005-0000-0000-0000C6990000}"/>
    <cellStyle name="Hyperlink 10" xfId="25836" hidden="1" xr:uid="{00000000-0005-0000-0000-0000C7990000}"/>
    <cellStyle name="Hyperlink 10" xfId="25790" hidden="1" xr:uid="{00000000-0005-0000-0000-0000C8990000}"/>
    <cellStyle name="Hyperlink 10" xfId="25710" hidden="1" xr:uid="{00000000-0005-0000-0000-0000C9990000}"/>
    <cellStyle name="Hyperlink 10" xfId="25664" hidden="1" xr:uid="{00000000-0005-0000-0000-0000CA990000}"/>
    <cellStyle name="Hyperlink 10" xfId="25584" hidden="1" xr:uid="{00000000-0005-0000-0000-0000CB990000}"/>
    <cellStyle name="Hyperlink 10" xfId="25538" hidden="1" xr:uid="{00000000-0005-0000-0000-0000CC990000}"/>
    <cellStyle name="Hyperlink 10" xfId="25458" hidden="1" xr:uid="{00000000-0005-0000-0000-0000CD990000}"/>
    <cellStyle name="Hyperlink 10" xfId="25412" hidden="1" xr:uid="{00000000-0005-0000-0000-0000CE990000}"/>
    <cellStyle name="Hyperlink 10" xfId="25332" hidden="1" xr:uid="{00000000-0005-0000-0000-0000CF990000}"/>
    <cellStyle name="Hyperlink 10" xfId="25286" hidden="1" xr:uid="{00000000-0005-0000-0000-0000D0990000}"/>
    <cellStyle name="Hyperlink 10" xfId="25206" hidden="1" xr:uid="{00000000-0005-0000-0000-0000D1990000}"/>
    <cellStyle name="Hyperlink 10" xfId="25160" hidden="1" xr:uid="{00000000-0005-0000-0000-0000D2990000}"/>
    <cellStyle name="Hyperlink 10" xfId="25080" hidden="1" xr:uid="{00000000-0005-0000-0000-0000D3990000}"/>
    <cellStyle name="Hyperlink 10" xfId="25034" hidden="1" xr:uid="{00000000-0005-0000-0000-0000D4990000}"/>
    <cellStyle name="Hyperlink 10" xfId="24954" hidden="1" xr:uid="{00000000-0005-0000-0000-0000D5990000}"/>
    <cellStyle name="Hyperlink 10" xfId="24908" hidden="1" xr:uid="{00000000-0005-0000-0000-0000D6990000}"/>
    <cellStyle name="Hyperlink 10" xfId="24828" hidden="1" xr:uid="{00000000-0005-0000-0000-0000D7990000}"/>
    <cellStyle name="Hyperlink 10" xfId="24782" hidden="1" xr:uid="{00000000-0005-0000-0000-0000D8990000}"/>
    <cellStyle name="Hyperlink 10" xfId="24702" hidden="1" xr:uid="{00000000-0005-0000-0000-0000D9990000}"/>
    <cellStyle name="Hyperlink 10" xfId="24656" hidden="1" xr:uid="{00000000-0005-0000-0000-0000DA990000}"/>
    <cellStyle name="Hyperlink 10" xfId="24576" hidden="1" xr:uid="{00000000-0005-0000-0000-0000DB990000}"/>
    <cellStyle name="Hyperlink 10" xfId="24530" hidden="1" xr:uid="{00000000-0005-0000-0000-0000DC990000}"/>
    <cellStyle name="Hyperlink 10" xfId="24450" hidden="1" xr:uid="{00000000-0005-0000-0000-0000DD990000}"/>
    <cellStyle name="Hyperlink 10" xfId="24404" hidden="1" xr:uid="{00000000-0005-0000-0000-0000DE990000}"/>
    <cellStyle name="Hyperlink 10" xfId="24324" hidden="1" xr:uid="{00000000-0005-0000-0000-0000DF990000}"/>
    <cellStyle name="Hyperlink 10" xfId="24278" hidden="1" xr:uid="{00000000-0005-0000-0000-0000E0990000}"/>
    <cellStyle name="Hyperlink 10" xfId="24198" hidden="1" xr:uid="{00000000-0005-0000-0000-0000E1990000}"/>
    <cellStyle name="Hyperlink 10" xfId="24152" hidden="1" xr:uid="{00000000-0005-0000-0000-0000E2990000}"/>
    <cellStyle name="Hyperlink 10" xfId="24072" hidden="1" xr:uid="{00000000-0005-0000-0000-0000E3990000}"/>
    <cellStyle name="Hyperlink 10" xfId="24026" hidden="1" xr:uid="{00000000-0005-0000-0000-0000E4990000}"/>
    <cellStyle name="Hyperlink 10" xfId="23946" hidden="1" xr:uid="{00000000-0005-0000-0000-0000E5990000}"/>
    <cellStyle name="Hyperlink 10" xfId="23900" hidden="1" xr:uid="{00000000-0005-0000-0000-0000E6990000}"/>
    <cellStyle name="Hyperlink 10" xfId="23820" hidden="1" xr:uid="{00000000-0005-0000-0000-0000E7990000}"/>
    <cellStyle name="Hyperlink 10" xfId="23774" hidden="1" xr:uid="{00000000-0005-0000-0000-0000E8990000}"/>
    <cellStyle name="Hyperlink 10" xfId="23694" hidden="1" xr:uid="{00000000-0005-0000-0000-0000E9990000}"/>
    <cellStyle name="Hyperlink 10" xfId="23648" hidden="1" xr:uid="{00000000-0005-0000-0000-0000EA990000}"/>
    <cellStyle name="Hyperlink 10" xfId="23568" hidden="1" xr:uid="{00000000-0005-0000-0000-0000EB990000}"/>
    <cellStyle name="Hyperlink 10" xfId="23522" hidden="1" xr:uid="{00000000-0005-0000-0000-0000EC990000}"/>
    <cellStyle name="Hyperlink 10" xfId="23442" hidden="1" xr:uid="{00000000-0005-0000-0000-0000ED990000}"/>
    <cellStyle name="Hyperlink 10" xfId="23396" hidden="1" xr:uid="{00000000-0005-0000-0000-0000EE990000}"/>
    <cellStyle name="Hyperlink 10" xfId="23316" hidden="1" xr:uid="{00000000-0005-0000-0000-0000EF990000}"/>
    <cellStyle name="Hyperlink 10" xfId="23270" hidden="1" xr:uid="{00000000-0005-0000-0000-0000F0990000}"/>
    <cellStyle name="Hyperlink 10" xfId="23190" hidden="1" xr:uid="{00000000-0005-0000-0000-0000F1990000}"/>
    <cellStyle name="Hyperlink 10" xfId="23144" hidden="1" xr:uid="{00000000-0005-0000-0000-0000F2990000}"/>
    <cellStyle name="Hyperlink 10" xfId="23064" hidden="1" xr:uid="{00000000-0005-0000-0000-0000F3990000}"/>
    <cellStyle name="Hyperlink 10" xfId="23018" hidden="1" xr:uid="{00000000-0005-0000-0000-0000F4990000}"/>
    <cellStyle name="Hyperlink 10" xfId="22938" hidden="1" xr:uid="{00000000-0005-0000-0000-0000F5990000}"/>
    <cellStyle name="Hyperlink 10" xfId="22892" hidden="1" xr:uid="{00000000-0005-0000-0000-0000F6990000}"/>
    <cellStyle name="Hyperlink 10" xfId="22812" hidden="1" xr:uid="{00000000-0005-0000-0000-0000F7990000}"/>
    <cellStyle name="Hyperlink 10" xfId="22766" hidden="1" xr:uid="{00000000-0005-0000-0000-0000F8990000}"/>
    <cellStyle name="Hyperlink 10" xfId="22686" hidden="1" xr:uid="{00000000-0005-0000-0000-0000F9990000}"/>
    <cellStyle name="Hyperlink 10" xfId="22640" hidden="1" xr:uid="{00000000-0005-0000-0000-0000FA990000}"/>
    <cellStyle name="Hyperlink 10" xfId="22560" hidden="1" xr:uid="{00000000-0005-0000-0000-0000FB990000}"/>
    <cellStyle name="Hyperlink 10" xfId="22514" hidden="1" xr:uid="{00000000-0005-0000-0000-0000FC990000}"/>
    <cellStyle name="Hyperlink 10" xfId="22308" hidden="1" xr:uid="{00000000-0005-0000-0000-0000FD990000}"/>
    <cellStyle name="Hyperlink 10" xfId="22262" hidden="1" xr:uid="{00000000-0005-0000-0000-0000FE990000}"/>
    <cellStyle name="Hyperlink 10" xfId="22182" hidden="1" xr:uid="{00000000-0005-0000-0000-0000FF990000}"/>
    <cellStyle name="Hyperlink 10" xfId="22136" hidden="1" xr:uid="{00000000-0005-0000-0000-0000009A0000}"/>
    <cellStyle name="Hyperlink 10" xfId="22056" hidden="1" xr:uid="{00000000-0005-0000-0000-0000019A0000}"/>
    <cellStyle name="Hyperlink 10" xfId="22010" hidden="1" xr:uid="{00000000-0005-0000-0000-0000029A0000}"/>
    <cellStyle name="Hyperlink 10" xfId="21930" hidden="1" xr:uid="{00000000-0005-0000-0000-0000039A0000}"/>
    <cellStyle name="Hyperlink 10" xfId="21884" hidden="1" xr:uid="{00000000-0005-0000-0000-0000049A0000}"/>
    <cellStyle name="Hyperlink 10" xfId="21804" hidden="1" xr:uid="{00000000-0005-0000-0000-0000059A0000}"/>
    <cellStyle name="Hyperlink 10" xfId="21758" hidden="1" xr:uid="{00000000-0005-0000-0000-0000069A0000}"/>
    <cellStyle name="Hyperlink 10" xfId="21678" hidden="1" xr:uid="{00000000-0005-0000-0000-0000079A0000}"/>
    <cellStyle name="Hyperlink 10" xfId="21632" hidden="1" xr:uid="{00000000-0005-0000-0000-0000089A0000}"/>
    <cellStyle name="Hyperlink 10" xfId="21552" hidden="1" xr:uid="{00000000-0005-0000-0000-0000099A0000}"/>
    <cellStyle name="Hyperlink 10" xfId="21506" hidden="1" xr:uid="{00000000-0005-0000-0000-00000A9A0000}"/>
    <cellStyle name="Hyperlink 10" xfId="21426" hidden="1" xr:uid="{00000000-0005-0000-0000-00000B9A0000}"/>
    <cellStyle name="Hyperlink 10" xfId="21380" hidden="1" xr:uid="{00000000-0005-0000-0000-00000C9A0000}"/>
    <cellStyle name="Hyperlink 10" xfId="21300" hidden="1" xr:uid="{00000000-0005-0000-0000-00000D9A0000}"/>
    <cellStyle name="Hyperlink 10" xfId="21254" hidden="1" xr:uid="{00000000-0005-0000-0000-00000E9A0000}"/>
    <cellStyle name="Hyperlink 10" xfId="21174" hidden="1" xr:uid="{00000000-0005-0000-0000-00000F9A0000}"/>
    <cellStyle name="Hyperlink 10" xfId="21128" hidden="1" xr:uid="{00000000-0005-0000-0000-0000109A0000}"/>
    <cellStyle name="Hyperlink 10" xfId="21048" hidden="1" xr:uid="{00000000-0005-0000-0000-0000119A0000}"/>
    <cellStyle name="Hyperlink 10" xfId="21002" hidden="1" xr:uid="{00000000-0005-0000-0000-0000129A0000}"/>
    <cellStyle name="Hyperlink 10" xfId="20922" hidden="1" xr:uid="{00000000-0005-0000-0000-0000139A0000}"/>
    <cellStyle name="Hyperlink 10" xfId="20876" hidden="1" xr:uid="{00000000-0005-0000-0000-0000149A0000}"/>
    <cellStyle name="Hyperlink 10" xfId="20796" hidden="1" xr:uid="{00000000-0005-0000-0000-0000159A0000}"/>
    <cellStyle name="Hyperlink 10" xfId="20750" hidden="1" xr:uid="{00000000-0005-0000-0000-0000169A0000}"/>
    <cellStyle name="Hyperlink 10" xfId="20670" hidden="1" xr:uid="{00000000-0005-0000-0000-0000179A0000}"/>
    <cellStyle name="Hyperlink 10" xfId="20624" hidden="1" xr:uid="{00000000-0005-0000-0000-0000189A0000}"/>
    <cellStyle name="Hyperlink 10" xfId="20544" hidden="1" xr:uid="{00000000-0005-0000-0000-0000199A0000}"/>
    <cellStyle name="Hyperlink 10" xfId="20498" hidden="1" xr:uid="{00000000-0005-0000-0000-00001A9A0000}"/>
    <cellStyle name="Hyperlink 10" xfId="20418" hidden="1" xr:uid="{00000000-0005-0000-0000-00001B9A0000}"/>
    <cellStyle name="Hyperlink 10" xfId="20372" hidden="1" xr:uid="{00000000-0005-0000-0000-00001C9A0000}"/>
    <cellStyle name="Hyperlink 10" xfId="20292" hidden="1" xr:uid="{00000000-0005-0000-0000-00001D9A0000}"/>
    <cellStyle name="Hyperlink 10" xfId="20246" hidden="1" xr:uid="{00000000-0005-0000-0000-00001E9A0000}"/>
    <cellStyle name="Hyperlink 10" xfId="20166" hidden="1" xr:uid="{00000000-0005-0000-0000-00001F9A0000}"/>
    <cellStyle name="Hyperlink 10" xfId="20120" hidden="1" xr:uid="{00000000-0005-0000-0000-0000209A0000}"/>
    <cellStyle name="Hyperlink 10" xfId="20040" hidden="1" xr:uid="{00000000-0005-0000-0000-0000219A0000}"/>
    <cellStyle name="Hyperlink 10" xfId="19994" hidden="1" xr:uid="{00000000-0005-0000-0000-0000229A0000}"/>
    <cellStyle name="Hyperlink 10" xfId="19914" hidden="1" xr:uid="{00000000-0005-0000-0000-0000239A0000}"/>
    <cellStyle name="Hyperlink 10" xfId="19868" hidden="1" xr:uid="{00000000-0005-0000-0000-0000249A0000}"/>
    <cellStyle name="Hyperlink 10" xfId="19788" hidden="1" xr:uid="{00000000-0005-0000-0000-0000259A0000}"/>
    <cellStyle name="Hyperlink 10" xfId="19742" hidden="1" xr:uid="{00000000-0005-0000-0000-0000269A0000}"/>
    <cellStyle name="Hyperlink 10" xfId="19662" hidden="1" xr:uid="{00000000-0005-0000-0000-0000279A0000}"/>
    <cellStyle name="Hyperlink 10" xfId="19616" hidden="1" xr:uid="{00000000-0005-0000-0000-0000289A0000}"/>
    <cellStyle name="Hyperlink 10" xfId="19536" hidden="1" xr:uid="{00000000-0005-0000-0000-0000299A0000}"/>
    <cellStyle name="Hyperlink 10" xfId="19490" hidden="1" xr:uid="{00000000-0005-0000-0000-00002A9A0000}"/>
    <cellStyle name="Hyperlink 10" xfId="19410" hidden="1" xr:uid="{00000000-0005-0000-0000-00002B9A0000}"/>
    <cellStyle name="Hyperlink 10" xfId="19364" hidden="1" xr:uid="{00000000-0005-0000-0000-00002C9A0000}"/>
    <cellStyle name="Hyperlink 10" xfId="22434" hidden="1" xr:uid="{00000000-0005-0000-0000-00002D9A0000}"/>
    <cellStyle name="Hyperlink 10" xfId="30578" hidden="1" xr:uid="{00000000-0005-0000-0000-00002E9A0000}"/>
    <cellStyle name="Hyperlink 10" xfId="38688" hidden="1" xr:uid="{00000000-0005-0000-0000-00002F9A0000}"/>
    <cellStyle name="Hyperlink 10" xfId="9536" hidden="1" xr:uid="{00000000-0005-0000-0000-0000309A0000}"/>
    <cellStyle name="Hyperlink 10" xfId="9456" hidden="1" xr:uid="{00000000-0005-0000-0000-0000319A0000}"/>
    <cellStyle name="Hyperlink 10" xfId="9410" hidden="1" xr:uid="{00000000-0005-0000-0000-0000329A0000}"/>
    <cellStyle name="Hyperlink 10" xfId="9330" hidden="1" xr:uid="{00000000-0005-0000-0000-0000339A0000}"/>
    <cellStyle name="Hyperlink 10" xfId="9284" hidden="1" xr:uid="{00000000-0005-0000-0000-0000349A0000}"/>
    <cellStyle name="Hyperlink 10" xfId="9204" hidden="1" xr:uid="{00000000-0005-0000-0000-0000359A0000}"/>
    <cellStyle name="Hyperlink 10" xfId="9158" hidden="1" xr:uid="{00000000-0005-0000-0000-0000369A0000}"/>
    <cellStyle name="Hyperlink 10" xfId="9078" hidden="1" xr:uid="{00000000-0005-0000-0000-0000379A0000}"/>
    <cellStyle name="Hyperlink 10" xfId="9032" hidden="1" xr:uid="{00000000-0005-0000-0000-0000389A0000}"/>
    <cellStyle name="Hyperlink 10" xfId="8952" hidden="1" xr:uid="{00000000-0005-0000-0000-0000399A0000}"/>
    <cellStyle name="Hyperlink 10" xfId="8906" hidden="1" xr:uid="{00000000-0005-0000-0000-00003A9A0000}"/>
    <cellStyle name="Hyperlink 10" xfId="8826" hidden="1" xr:uid="{00000000-0005-0000-0000-00003B9A0000}"/>
    <cellStyle name="Hyperlink 10" xfId="8780" hidden="1" xr:uid="{00000000-0005-0000-0000-00003C9A0000}"/>
    <cellStyle name="Hyperlink 10" xfId="8700" hidden="1" xr:uid="{00000000-0005-0000-0000-00003D9A0000}"/>
    <cellStyle name="Hyperlink 10" xfId="8654" hidden="1" xr:uid="{00000000-0005-0000-0000-00003E9A0000}"/>
    <cellStyle name="Hyperlink 10" xfId="8574" hidden="1" xr:uid="{00000000-0005-0000-0000-00003F9A0000}"/>
    <cellStyle name="Hyperlink 10" xfId="8528" hidden="1" xr:uid="{00000000-0005-0000-0000-0000409A0000}"/>
    <cellStyle name="Hyperlink 10" xfId="8448" hidden="1" xr:uid="{00000000-0005-0000-0000-0000419A0000}"/>
    <cellStyle name="Hyperlink 10" xfId="8402" hidden="1" xr:uid="{00000000-0005-0000-0000-0000429A0000}"/>
    <cellStyle name="Hyperlink 10" xfId="8322" hidden="1" xr:uid="{00000000-0005-0000-0000-0000439A0000}"/>
    <cellStyle name="Hyperlink 10" xfId="8276" hidden="1" xr:uid="{00000000-0005-0000-0000-0000449A0000}"/>
    <cellStyle name="Hyperlink 10" xfId="8196" hidden="1" xr:uid="{00000000-0005-0000-0000-0000459A0000}"/>
    <cellStyle name="Hyperlink 10" xfId="8150" hidden="1" xr:uid="{00000000-0005-0000-0000-0000469A0000}"/>
    <cellStyle name="Hyperlink 10" xfId="8070" hidden="1" xr:uid="{00000000-0005-0000-0000-0000479A0000}"/>
    <cellStyle name="Hyperlink 10" xfId="8024" hidden="1" xr:uid="{00000000-0005-0000-0000-0000489A0000}"/>
    <cellStyle name="Hyperlink 10" xfId="7944" hidden="1" xr:uid="{00000000-0005-0000-0000-0000499A0000}"/>
    <cellStyle name="Hyperlink 10" xfId="7898" hidden="1" xr:uid="{00000000-0005-0000-0000-00004A9A0000}"/>
    <cellStyle name="Hyperlink 10" xfId="7818" hidden="1" xr:uid="{00000000-0005-0000-0000-00004B9A0000}"/>
    <cellStyle name="Hyperlink 10" xfId="7772" hidden="1" xr:uid="{00000000-0005-0000-0000-00004C9A0000}"/>
    <cellStyle name="Hyperlink 10" xfId="7692" hidden="1" xr:uid="{00000000-0005-0000-0000-00004D9A0000}"/>
    <cellStyle name="Hyperlink 10" xfId="7646" hidden="1" xr:uid="{00000000-0005-0000-0000-00004E9A0000}"/>
    <cellStyle name="Hyperlink 10" xfId="7566" hidden="1" xr:uid="{00000000-0005-0000-0000-00004F9A0000}"/>
    <cellStyle name="Hyperlink 10" xfId="7520" hidden="1" xr:uid="{00000000-0005-0000-0000-0000509A0000}"/>
    <cellStyle name="Hyperlink 10" xfId="7440" hidden="1" xr:uid="{00000000-0005-0000-0000-0000519A0000}"/>
    <cellStyle name="Hyperlink 10" xfId="7394" hidden="1" xr:uid="{00000000-0005-0000-0000-0000529A0000}"/>
    <cellStyle name="Hyperlink 10" xfId="7314" hidden="1" xr:uid="{00000000-0005-0000-0000-0000539A0000}"/>
    <cellStyle name="Hyperlink 10" xfId="7268" hidden="1" xr:uid="{00000000-0005-0000-0000-0000549A0000}"/>
    <cellStyle name="Hyperlink 10" xfId="7188" hidden="1" xr:uid="{00000000-0005-0000-0000-0000559A0000}"/>
    <cellStyle name="Hyperlink 10" xfId="7142" hidden="1" xr:uid="{00000000-0005-0000-0000-0000569A0000}"/>
    <cellStyle name="Hyperlink 10" xfId="7062" hidden="1" xr:uid="{00000000-0005-0000-0000-0000579A0000}"/>
    <cellStyle name="Hyperlink 10" xfId="7016" hidden="1" xr:uid="{00000000-0005-0000-0000-0000589A0000}"/>
    <cellStyle name="Hyperlink 10" xfId="6936" hidden="1" xr:uid="{00000000-0005-0000-0000-0000599A0000}"/>
    <cellStyle name="Hyperlink 10" xfId="6890" hidden="1" xr:uid="{00000000-0005-0000-0000-00005A9A0000}"/>
    <cellStyle name="Hyperlink 10" xfId="6810" hidden="1" xr:uid="{00000000-0005-0000-0000-00005B9A0000}"/>
    <cellStyle name="Hyperlink 10" xfId="6764" hidden="1" xr:uid="{00000000-0005-0000-0000-00005C9A0000}"/>
    <cellStyle name="Hyperlink 10" xfId="6684" hidden="1" xr:uid="{00000000-0005-0000-0000-00005D9A0000}"/>
    <cellStyle name="Hyperlink 10" xfId="6638" hidden="1" xr:uid="{00000000-0005-0000-0000-00005E9A0000}"/>
    <cellStyle name="Hyperlink 10" xfId="6558" hidden="1" xr:uid="{00000000-0005-0000-0000-00005F9A0000}"/>
    <cellStyle name="Hyperlink 10" xfId="6512" hidden="1" xr:uid="{00000000-0005-0000-0000-0000609A0000}"/>
    <cellStyle name="Hyperlink 10" xfId="6432" hidden="1" xr:uid="{00000000-0005-0000-0000-0000619A0000}"/>
    <cellStyle name="Hyperlink 10" xfId="6386" hidden="1" xr:uid="{00000000-0005-0000-0000-0000629A0000}"/>
    <cellStyle name="Hyperlink 10" xfId="6306" hidden="1" xr:uid="{00000000-0005-0000-0000-0000639A0000}"/>
    <cellStyle name="Hyperlink 10" xfId="6180" hidden="1" xr:uid="{00000000-0005-0000-0000-0000649A0000}"/>
    <cellStyle name="Hyperlink 10" xfId="6134" hidden="1" xr:uid="{00000000-0005-0000-0000-0000659A0000}"/>
    <cellStyle name="Hyperlink 10" xfId="6054" hidden="1" xr:uid="{00000000-0005-0000-0000-0000669A0000}"/>
    <cellStyle name="Hyperlink 10" xfId="6008" hidden="1" xr:uid="{00000000-0005-0000-0000-0000679A0000}"/>
    <cellStyle name="Hyperlink 10" xfId="5928" hidden="1" xr:uid="{00000000-0005-0000-0000-0000689A0000}"/>
    <cellStyle name="Hyperlink 10" xfId="5882" hidden="1" xr:uid="{00000000-0005-0000-0000-0000699A0000}"/>
    <cellStyle name="Hyperlink 10" xfId="5802" hidden="1" xr:uid="{00000000-0005-0000-0000-00006A9A0000}"/>
    <cellStyle name="Hyperlink 10" xfId="5756" hidden="1" xr:uid="{00000000-0005-0000-0000-00006B9A0000}"/>
    <cellStyle name="Hyperlink 10" xfId="5676" hidden="1" xr:uid="{00000000-0005-0000-0000-00006C9A0000}"/>
    <cellStyle name="Hyperlink 10" xfId="5630" hidden="1" xr:uid="{00000000-0005-0000-0000-00006D9A0000}"/>
    <cellStyle name="Hyperlink 10" xfId="5550" hidden="1" xr:uid="{00000000-0005-0000-0000-00006E9A0000}"/>
    <cellStyle name="Hyperlink 10" xfId="5504" hidden="1" xr:uid="{00000000-0005-0000-0000-00006F9A0000}"/>
    <cellStyle name="Hyperlink 10" xfId="5424" hidden="1" xr:uid="{00000000-0005-0000-0000-0000709A0000}"/>
    <cellStyle name="Hyperlink 10" xfId="5378" hidden="1" xr:uid="{00000000-0005-0000-0000-0000719A0000}"/>
    <cellStyle name="Hyperlink 10" xfId="5298" hidden="1" xr:uid="{00000000-0005-0000-0000-0000729A0000}"/>
    <cellStyle name="Hyperlink 10" xfId="5252" hidden="1" xr:uid="{00000000-0005-0000-0000-0000739A0000}"/>
    <cellStyle name="Hyperlink 10" xfId="5172" hidden="1" xr:uid="{00000000-0005-0000-0000-0000749A0000}"/>
    <cellStyle name="Hyperlink 10" xfId="5126" hidden="1" xr:uid="{00000000-0005-0000-0000-0000759A0000}"/>
    <cellStyle name="Hyperlink 10" xfId="5046" hidden="1" xr:uid="{00000000-0005-0000-0000-0000769A0000}"/>
    <cellStyle name="Hyperlink 10" xfId="5000" hidden="1" xr:uid="{00000000-0005-0000-0000-0000779A0000}"/>
    <cellStyle name="Hyperlink 10" xfId="4920" hidden="1" xr:uid="{00000000-0005-0000-0000-0000789A0000}"/>
    <cellStyle name="Hyperlink 10" xfId="4874" hidden="1" xr:uid="{00000000-0005-0000-0000-0000799A0000}"/>
    <cellStyle name="Hyperlink 10" xfId="4794" hidden="1" xr:uid="{00000000-0005-0000-0000-00007A9A0000}"/>
    <cellStyle name="Hyperlink 10" xfId="4748" hidden="1" xr:uid="{00000000-0005-0000-0000-00007B9A0000}"/>
    <cellStyle name="Hyperlink 10" xfId="4668" hidden="1" xr:uid="{00000000-0005-0000-0000-00007C9A0000}"/>
    <cellStyle name="Hyperlink 10" xfId="4622" hidden="1" xr:uid="{00000000-0005-0000-0000-00007D9A0000}"/>
    <cellStyle name="Hyperlink 10" xfId="4542" hidden="1" xr:uid="{00000000-0005-0000-0000-00007E9A0000}"/>
    <cellStyle name="Hyperlink 10" xfId="4496" hidden="1" xr:uid="{00000000-0005-0000-0000-00007F9A0000}"/>
    <cellStyle name="Hyperlink 10" xfId="4416" hidden="1" xr:uid="{00000000-0005-0000-0000-0000809A0000}"/>
    <cellStyle name="Hyperlink 10" xfId="4370" hidden="1" xr:uid="{00000000-0005-0000-0000-0000819A0000}"/>
    <cellStyle name="Hyperlink 10" xfId="4290" hidden="1" xr:uid="{00000000-0005-0000-0000-0000829A0000}"/>
    <cellStyle name="Hyperlink 10" xfId="4244" hidden="1" xr:uid="{00000000-0005-0000-0000-0000839A0000}"/>
    <cellStyle name="Hyperlink 10" xfId="4164" hidden="1" xr:uid="{00000000-0005-0000-0000-0000849A0000}"/>
    <cellStyle name="Hyperlink 10" xfId="4118" hidden="1" xr:uid="{00000000-0005-0000-0000-0000859A0000}"/>
    <cellStyle name="Hyperlink 10" xfId="4038" hidden="1" xr:uid="{00000000-0005-0000-0000-0000869A0000}"/>
    <cellStyle name="Hyperlink 10" xfId="3992" hidden="1" xr:uid="{00000000-0005-0000-0000-0000879A0000}"/>
    <cellStyle name="Hyperlink 10" xfId="3912" hidden="1" xr:uid="{00000000-0005-0000-0000-0000889A0000}"/>
    <cellStyle name="Hyperlink 10" xfId="3866" hidden="1" xr:uid="{00000000-0005-0000-0000-0000899A0000}"/>
    <cellStyle name="Hyperlink 10" xfId="3786" hidden="1" xr:uid="{00000000-0005-0000-0000-00008A9A0000}"/>
    <cellStyle name="Hyperlink 10" xfId="3740" hidden="1" xr:uid="{00000000-0005-0000-0000-00008B9A0000}"/>
    <cellStyle name="Hyperlink 10" xfId="3660" hidden="1" xr:uid="{00000000-0005-0000-0000-00008C9A0000}"/>
    <cellStyle name="Hyperlink 10" xfId="3614" hidden="1" xr:uid="{00000000-0005-0000-0000-00008D9A0000}"/>
    <cellStyle name="Hyperlink 10" xfId="3534" hidden="1" xr:uid="{00000000-0005-0000-0000-00008E9A0000}"/>
    <cellStyle name="Hyperlink 10" xfId="3488" hidden="1" xr:uid="{00000000-0005-0000-0000-00008F9A0000}"/>
    <cellStyle name="Hyperlink 10" xfId="3408" hidden="1" xr:uid="{00000000-0005-0000-0000-0000909A0000}"/>
    <cellStyle name="Hyperlink 10" xfId="3362" hidden="1" xr:uid="{00000000-0005-0000-0000-0000919A0000}"/>
    <cellStyle name="Hyperlink 10" xfId="3282" hidden="1" xr:uid="{00000000-0005-0000-0000-0000929A0000}"/>
    <cellStyle name="Hyperlink 10" xfId="3236" hidden="1" xr:uid="{00000000-0005-0000-0000-0000939A0000}"/>
    <cellStyle name="Hyperlink 10" xfId="3156" hidden="1" xr:uid="{00000000-0005-0000-0000-0000949A0000}"/>
    <cellStyle name="Hyperlink 10" xfId="3110" hidden="1" xr:uid="{00000000-0005-0000-0000-0000959A0000}"/>
    <cellStyle name="Hyperlink 10" xfId="3030" hidden="1" xr:uid="{00000000-0005-0000-0000-0000969A0000}"/>
    <cellStyle name="Hyperlink 10" xfId="2984" hidden="1" xr:uid="{00000000-0005-0000-0000-0000979A0000}"/>
    <cellStyle name="Hyperlink 10" xfId="2904" hidden="1" xr:uid="{00000000-0005-0000-0000-0000989A0000}"/>
    <cellStyle name="Hyperlink 10" xfId="2858" hidden="1" xr:uid="{00000000-0005-0000-0000-0000999A0000}"/>
    <cellStyle name="Hyperlink 10" xfId="2778" hidden="1" xr:uid="{00000000-0005-0000-0000-00009A9A0000}"/>
    <cellStyle name="Hyperlink 10" xfId="2732" hidden="1" xr:uid="{00000000-0005-0000-0000-00009B9A0000}"/>
    <cellStyle name="Hyperlink 10" xfId="2652" hidden="1" xr:uid="{00000000-0005-0000-0000-00009C9A0000}"/>
    <cellStyle name="Hyperlink 10" xfId="2606" hidden="1" xr:uid="{00000000-0005-0000-0000-00009D9A0000}"/>
    <cellStyle name="Hyperlink 10" xfId="2526" hidden="1" xr:uid="{00000000-0005-0000-0000-00009E9A0000}"/>
    <cellStyle name="Hyperlink 10" xfId="2480" hidden="1" xr:uid="{00000000-0005-0000-0000-00009F9A0000}"/>
    <cellStyle name="Hyperlink 10" xfId="2400" hidden="1" xr:uid="{00000000-0005-0000-0000-0000A09A0000}"/>
    <cellStyle name="Hyperlink 10" xfId="2354" hidden="1" xr:uid="{00000000-0005-0000-0000-0000A19A0000}"/>
    <cellStyle name="Hyperlink 10" xfId="2274" hidden="1" xr:uid="{00000000-0005-0000-0000-0000A29A0000}"/>
    <cellStyle name="Hyperlink 10" xfId="2148" hidden="1" xr:uid="{00000000-0005-0000-0000-0000A39A0000}"/>
    <cellStyle name="Hyperlink 10" xfId="2102" hidden="1" xr:uid="{00000000-0005-0000-0000-0000A49A0000}"/>
    <cellStyle name="Hyperlink 10" xfId="2022" hidden="1" xr:uid="{00000000-0005-0000-0000-0000A59A0000}"/>
    <cellStyle name="Hyperlink 10" xfId="1976" hidden="1" xr:uid="{00000000-0005-0000-0000-0000A69A0000}"/>
    <cellStyle name="Hyperlink 10" xfId="1896" hidden="1" xr:uid="{00000000-0005-0000-0000-0000A79A0000}"/>
    <cellStyle name="Hyperlink 10" xfId="1850" hidden="1" xr:uid="{00000000-0005-0000-0000-0000A89A0000}"/>
    <cellStyle name="Hyperlink 10" xfId="1770" hidden="1" xr:uid="{00000000-0005-0000-0000-0000A99A0000}"/>
    <cellStyle name="Hyperlink 10" xfId="1724" hidden="1" xr:uid="{00000000-0005-0000-0000-0000AA9A0000}"/>
    <cellStyle name="Hyperlink 10" xfId="1644" hidden="1" xr:uid="{00000000-0005-0000-0000-0000AB9A0000}"/>
    <cellStyle name="Hyperlink 10" xfId="1598" hidden="1" xr:uid="{00000000-0005-0000-0000-0000AC9A0000}"/>
    <cellStyle name="Hyperlink 10" xfId="1518" hidden="1" xr:uid="{00000000-0005-0000-0000-0000AD9A0000}"/>
    <cellStyle name="Hyperlink 10" xfId="1472" hidden="1" xr:uid="{00000000-0005-0000-0000-0000AE9A0000}"/>
    <cellStyle name="Hyperlink 10" xfId="1392" hidden="1" xr:uid="{00000000-0005-0000-0000-0000AF9A0000}"/>
    <cellStyle name="Hyperlink 10" xfId="1346" hidden="1" xr:uid="{00000000-0005-0000-0000-0000B09A0000}"/>
    <cellStyle name="Hyperlink 10" xfId="1266" hidden="1" xr:uid="{00000000-0005-0000-0000-0000B19A0000}"/>
    <cellStyle name="Hyperlink 10" xfId="1220" hidden="1" xr:uid="{00000000-0005-0000-0000-0000B29A0000}"/>
    <cellStyle name="Hyperlink 10" xfId="1140" hidden="1" xr:uid="{00000000-0005-0000-0000-0000B39A0000}"/>
    <cellStyle name="Hyperlink 10" xfId="1094" hidden="1" xr:uid="{00000000-0005-0000-0000-0000B49A0000}"/>
    <cellStyle name="Hyperlink 10" xfId="1014" hidden="1" xr:uid="{00000000-0005-0000-0000-0000B59A0000}"/>
    <cellStyle name="Hyperlink 10" xfId="968" hidden="1" xr:uid="{00000000-0005-0000-0000-0000B69A0000}"/>
    <cellStyle name="Hyperlink 10" xfId="888" hidden="1" xr:uid="{00000000-0005-0000-0000-0000B79A0000}"/>
    <cellStyle name="Hyperlink 10" xfId="842" hidden="1" xr:uid="{00000000-0005-0000-0000-0000B89A0000}"/>
    <cellStyle name="Hyperlink 10" xfId="762" hidden="1" xr:uid="{00000000-0005-0000-0000-0000B99A0000}"/>
    <cellStyle name="Hyperlink 10" xfId="716" hidden="1" xr:uid="{00000000-0005-0000-0000-0000BA9A0000}"/>
    <cellStyle name="Hyperlink 10" xfId="636" hidden="1" xr:uid="{00000000-0005-0000-0000-0000BB9A0000}"/>
    <cellStyle name="Hyperlink 10" xfId="590" hidden="1" xr:uid="{00000000-0005-0000-0000-0000BC9A0000}"/>
    <cellStyle name="Hyperlink 10" xfId="510" hidden="1" xr:uid="{00000000-0005-0000-0000-0000BD9A0000}"/>
    <cellStyle name="Hyperlink 10" xfId="464" hidden="1" xr:uid="{00000000-0005-0000-0000-0000BE9A0000}"/>
    <cellStyle name="Hyperlink 10" xfId="384" hidden="1" xr:uid="{00000000-0005-0000-0000-0000BF9A0000}"/>
    <cellStyle name="Hyperlink 10" xfId="338" hidden="1" xr:uid="{00000000-0005-0000-0000-0000C09A0000}"/>
    <cellStyle name="Hyperlink 10" xfId="258" hidden="1" xr:uid="{00000000-0005-0000-0000-0000C19A0000}"/>
    <cellStyle name="Hyperlink 10" xfId="212" hidden="1" xr:uid="{00000000-0005-0000-0000-0000C29A0000}"/>
    <cellStyle name="Hyperlink 10" xfId="132" hidden="1" xr:uid="{00000000-0005-0000-0000-0000C39A0000}"/>
    <cellStyle name="Hyperlink 10" xfId="86" hidden="1" xr:uid="{00000000-0005-0000-0000-0000C49A0000}"/>
    <cellStyle name="Hyperlink 10" xfId="6" hidden="1" xr:uid="{00000000-0005-0000-0000-0000C59A0000}"/>
    <cellStyle name="Hyperlink 10" xfId="58196" hidden="1" xr:uid="{00000000-0005-0000-0000-0000C69A0000}"/>
    <cellStyle name="Hyperlink 10" xfId="2228" hidden="1" xr:uid="{00000000-0005-0000-0000-0000C79A0000}"/>
    <cellStyle name="Hyperlink 10" xfId="6260" hidden="1" xr:uid="{00000000-0005-0000-0000-0000C89A0000}"/>
    <cellStyle name="Hyperlink 10" xfId="14450" hidden="1" xr:uid="{00000000-0005-0000-0000-0000C99A0000}"/>
    <cellStyle name="Hyperlink 10" xfId="14370" hidden="1" xr:uid="{00000000-0005-0000-0000-0000CA9A0000}"/>
    <cellStyle name="Hyperlink 10" xfId="14244" hidden="1" xr:uid="{00000000-0005-0000-0000-0000CB9A0000}"/>
    <cellStyle name="Hyperlink 10" xfId="14198" hidden="1" xr:uid="{00000000-0005-0000-0000-0000CC9A0000}"/>
    <cellStyle name="Hyperlink 10" xfId="14118" hidden="1" xr:uid="{00000000-0005-0000-0000-0000CD9A0000}"/>
    <cellStyle name="Hyperlink 10" xfId="14072" hidden="1" xr:uid="{00000000-0005-0000-0000-0000CE9A0000}"/>
    <cellStyle name="Hyperlink 10" xfId="13992" hidden="1" xr:uid="{00000000-0005-0000-0000-0000CF9A0000}"/>
    <cellStyle name="Hyperlink 10" xfId="13946" hidden="1" xr:uid="{00000000-0005-0000-0000-0000D09A0000}"/>
    <cellStyle name="Hyperlink 10" xfId="13866" hidden="1" xr:uid="{00000000-0005-0000-0000-0000D19A0000}"/>
    <cellStyle name="Hyperlink 10" xfId="13820" hidden="1" xr:uid="{00000000-0005-0000-0000-0000D29A0000}"/>
    <cellStyle name="Hyperlink 10" xfId="13740" hidden="1" xr:uid="{00000000-0005-0000-0000-0000D39A0000}"/>
    <cellStyle name="Hyperlink 10" xfId="13694" hidden="1" xr:uid="{00000000-0005-0000-0000-0000D49A0000}"/>
    <cellStyle name="Hyperlink 10" xfId="13614" hidden="1" xr:uid="{00000000-0005-0000-0000-0000D59A0000}"/>
    <cellStyle name="Hyperlink 10" xfId="13568" hidden="1" xr:uid="{00000000-0005-0000-0000-0000D69A0000}"/>
    <cellStyle name="Hyperlink 10" xfId="13488" hidden="1" xr:uid="{00000000-0005-0000-0000-0000D79A0000}"/>
    <cellStyle name="Hyperlink 10" xfId="13442" hidden="1" xr:uid="{00000000-0005-0000-0000-0000D89A0000}"/>
    <cellStyle name="Hyperlink 10" xfId="13362" hidden="1" xr:uid="{00000000-0005-0000-0000-0000D99A0000}"/>
    <cellStyle name="Hyperlink 10" xfId="13316" hidden="1" xr:uid="{00000000-0005-0000-0000-0000DA9A0000}"/>
    <cellStyle name="Hyperlink 10" xfId="13236" hidden="1" xr:uid="{00000000-0005-0000-0000-0000DB9A0000}"/>
    <cellStyle name="Hyperlink 10" xfId="13190" hidden="1" xr:uid="{00000000-0005-0000-0000-0000DC9A0000}"/>
    <cellStyle name="Hyperlink 10" xfId="13110" hidden="1" xr:uid="{00000000-0005-0000-0000-0000DD9A0000}"/>
    <cellStyle name="Hyperlink 10" xfId="13064" hidden="1" xr:uid="{00000000-0005-0000-0000-0000DE9A0000}"/>
    <cellStyle name="Hyperlink 10" xfId="12984" hidden="1" xr:uid="{00000000-0005-0000-0000-0000DF9A0000}"/>
    <cellStyle name="Hyperlink 10" xfId="12938" hidden="1" xr:uid="{00000000-0005-0000-0000-0000E09A0000}"/>
    <cellStyle name="Hyperlink 10" xfId="12858" hidden="1" xr:uid="{00000000-0005-0000-0000-0000E19A0000}"/>
    <cellStyle name="Hyperlink 10" xfId="12812" hidden="1" xr:uid="{00000000-0005-0000-0000-0000E29A0000}"/>
    <cellStyle name="Hyperlink 10" xfId="12732" hidden="1" xr:uid="{00000000-0005-0000-0000-0000E39A0000}"/>
    <cellStyle name="Hyperlink 10" xfId="12686" hidden="1" xr:uid="{00000000-0005-0000-0000-0000E49A0000}"/>
    <cellStyle name="Hyperlink 10" xfId="12606" hidden="1" xr:uid="{00000000-0005-0000-0000-0000E59A0000}"/>
    <cellStyle name="Hyperlink 10" xfId="12560" hidden="1" xr:uid="{00000000-0005-0000-0000-0000E69A0000}"/>
    <cellStyle name="Hyperlink 10" xfId="12480" hidden="1" xr:uid="{00000000-0005-0000-0000-0000E79A0000}"/>
    <cellStyle name="Hyperlink 10" xfId="12434" hidden="1" xr:uid="{00000000-0005-0000-0000-0000E89A0000}"/>
    <cellStyle name="Hyperlink 10" xfId="12354" hidden="1" xr:uid="{00000000-0005-0000-0000-0000E99A0000}"/>
    <cellStyle name="Hyperlink 10" xfId="12308" hidden="1" xr:uid="{00000000-0005-0000-0000-0000EA9A0000}"/>
    <cellStyle name="Hyperlink 10" xfId="12228" hidden="1" xr:uid="{00000000-0005-0000-0000-0000EB9A0000}"/>
    <cellStyle name="Hyperlink 10" xfId="12182" hidden="1" xr:uid="{00000000-0005-0000-0000-0000EC9A0000}"/>
    <cellStyle name="Hyperlink 10" xfId="12102" hidden="1" xr:uid="{00000000-0005-0000-0000-0000ED9A0000}"/>
    <cellStyle name="Hyperlink 10" xfId="12056" hidden="1" xr:uid="{00000000-0005-0000-0000-0000EE9A0000}"/>
    <cellStyle name="Hyperlink 10" xfId="11976" hidden="1" xr:uid="{00000000-0005-0000-0000-0000EF9A0000}"/>
    <cellStyle name="Hyperlink 10" xfId="11930" hidden="1" xr:uid="{00000000-0005-0000-0000-0000F09A0000}"/>
    <cellStyle name="Hyperlink 10" xfId="11850" hidden="1" xr:uid="{00000000-0005-0000-0000-0000F19A0000}"/>
    <cellStyle name="Hyperlink 10" xfId="11804" hidden="1" xr:uid="{00000000-0005-0000-0000-0000F29A0000}"/>
    <cellStyle name="Hyperlink 10" xfId="11724" hidden="1" xr:uid="{00000000-0005-0000-0000-0000F39A0000}"/>
    <cellStyle name="Hyperlink 10" xfId="11678" hidden="1" xr:uid="{00000000-0005-0000-0000-0000F49A0000}"/>
    <cellStyle name="Hyperlink 10" xfId="11598" hidden="1" xr:uid="{00000000-0005-0000-0000-0000F59A0000}"/>
    <cellStyle name="Hyperlink 10" xfId="11552" hidden="1" xr:uid="{00000000-0005-0000-0000-0000F69A0000}"/>
    <cellStyle name="Hyperlink 10" xfId="11472" hidden="1" xr:uid="{00000000-0005-0000-0000-0000F79A0000}"/>
    <cellStyle name="Hyperlink 10" xfId="11426" hidden="1" xr:uid="{00000000-0005-0000-0000-0000F89A0000}"/>
    <cellStyle name="Hyperlink 10" xfId="11346" hidden="1" xr:uid="{00000000-0005-0000-0000-0000F99A0000}"/>
    <cellStyle name="Hyperlink 10" xfId="11300" hidden="1" xr:uid="{00000000-0005-0000-0000-0000FA9A0000}"/>
    <cellStyle name="Hyperlink 10" xfId="11220" hidden="1" xr:uid="{00000000-0005-0000-0000-0000FB9A0000}"/>
    <cellStyle name="Hyperlink 10" xfId="11174" hidden="1" xr:uid="{00000000-0005-0000-0000-0000FC9A0000}"/>
    <cellStyle name="Hyperlink 10" xfId="11094" hidden="1" xr:uid="{00000000-0005-0000-0000-0000FD9A0000}"/>
    <cellStyle name="Hyperlink 10" xfId="11048" hidden="1" xr:uid="{00000000-0005-0000-0000-0000FE9A0000}"/>
    <cellStyle name="Hyperlink 10" xfId="10968" hidden="1" xr:uid="{00000000-0005-0000-0000-0000FF9A0000}"/>
    <cellStyle name="Hyperlink 10" xfId="10922" hidden="1" xr:uid="{00000000-0005-0000-0000-0000009B0000}"/>
    <cellStyle name="Hyperlink 10" xfId="10842" hidden="1" xr:uid="{00000000-0005-0000-0000-0000019B0000}"/>
    <cellStyle name="Hyperlink 10" xfId="10796" hidden="1" xr:uid="{00000000-0005-0000-0000-0000029B0000}"/>
    <cellStyle name="Hyperlink 10" xfId="10716" hidden="1" xr:uid="{00000000-0005-0000-0000-0000039B0000}"/>
    <cellStyle name="Hyperlink 10" xfId="10670" hidden="1" xr:uid="{00000000-0005-0000-0000-0000049B0000}"/>
    <cellStyle name="Hyperlink 10" xfId="10590" hidden="1" xr:uid="{00000000-0005-0000-0000-0000059B0000}"/>
    <cellStyle name="Hyperlink 10" xfId="10544" hidden="1" xr:uid="{00000000-0005-0000-0000-0000069B0000}"/>
    <cellStyle name="Hyperlink 10" xfId="10464" hidden="1" xr:uid="{00000000-0005-0000-0000-0000079B0000}"/>
    <cellStyle name="Hyperlink 10" xfId="10418" hidden="1" xr:uid="{00000000-0005-0000-0000-0000089B0000}"/>
    <cellStyle name="Hyperlink 10" xfId="10338" hidden="1" xr:uid="{00000000-0005-0000-0000-0000099B0000}"/>
    <cellStyle name="Hyperlink 10" xfId="10212" hidden="1" xr:uid="{00000000-0005-0000-0000-00000A9B0000}"/>
    <cellStyle name="Hyperlink 10" xfId="10166" hidden="1" xr:uid="{00000000-0005-0000-0000-00000B9B0000}"/>
    <cellStyle name="Hyperlink 10" xfId="10086" hidden="1" xr:uid="{00000000-0005-0000-0000-00000C9B0000}"/>
    <cellStyle name="Hyperlink 10" xfId="10040" hidden="1" xr:uid="{00000000-0005-0000-0000-00000D9B0000}"/>
    <cellStyle name="Hyperlink 10" xfId="9960" hidden="1" xr:uid="{00000000-0005-0000-0000-00000E9B0000}"/>
    <cellStyle name="Hyperlink 10" xfId="9914" hidden="1" xr:uid="{00000000-0005-0000-0000-00000F9B0000}"/>
    <cellStyle name="Hyperlink 10" xfId="9834" hidden="1" xr:uid="{00000000-0005-0000-0000-0000109B0000}"/>
    <cellStyle name="Hyperlink 10" xfId="9788" hidden="1" xr:uid="{00000000-0005-0000-0000-0000119B0000}"/>
    <cellStyle name="Hyperlink 10" xfId="9708" hidden="1" xr:uid="{00000000-0005-0000-0000-0000129B0000}"/>
    <cellStyle name="Hyperlink 10" xfId="9662" hidden="1" xr:uid="{00000000-0005-0000-0000-0000139B0000}"/>
    <cellStyle name="Hyperlink 10" xfId="9582" hidden="1" xr:uid="{00000000-0005-0000-0000-0000149B0000}"/>
    <cellStyle name="Hyperlink 10" xfId="16890" hidden="1" xr:uid="{00000000-0005-0000-0000-0000159B0000}"/>
    <cellStyle name="Hyperlink 10" xfId="16844" hidden="1" xr:uid="{00000000-0005-0000-0000-0000169B0000}"/>
    <cellStyle name="Hyperlink 10" xfId="16764" hidden="1" xr:uid="{00000000-0005-0000-0000-0000179B0000}"/>
    <cellStyle name="Hyperlink 10" xfId="16718" hidden="1" xr:uid="{00000000-0005-0000-0000-0000189B0000}"/>
    <cellStyle name="Hyperlink 10" xfId="16638" hidden="1" xr:uid="{00000000-0005-0000-0000-0000199B0000}"/>
    <cellStyle name="Hyperlink 10" xfId="16592" hidden="1" xr:uid="{00000000-0005-0000-0000-00001A9B0000}"/>
    <cellStyle name="Hyperlink 10" xfId="16512" hidden="1" xr:uid="{00000000-0005-0000-0000-00001B9B0000}"/>
    <cellStyle name="Hyperlink 10" xfId="16466" hidden="1" xr:uid="{00000000-0005-0000-0000-00001C9B0000}"/>
    <cellStyle name="Hyperlink 10" xfId="16386" hidden="1" xr:uid="{00000000-0005-0000-0000-00001D9B0000}"/>
    <cellStyle name="Hyperlink 10" xfId="16340" hidden="1" xr:uid="{00000000-0005-0000-0000-00001E9B0000}"/>
    <cellStyle name="Hyperlink 10" xfId="16260" hidden="1" xr:uid="{00000000-0005-0000-0000-00001F9B0000}"/>
    <cellStyle name="Hyperlink 10" xfId="16214" hidden="1" xr:uid="{00000000-0005-0000-0000-0000209B0000}"/>
    <cellStyle name="Hyperlink 10" xfId="16134" hidden="1" xr:uid="{00000000-0005-0000-0000-0000219B0000}"/>
    <cellStyle name="Hyperlink 10" xfId="16088" hidden="1" xr:uid="{00000000-0005-0000-0000-0000229B0000}"/>
    <cellStyle name="Hyperlink 10" xfId="16008" hidden="1" xr:uid="{00000000-0005-0000-0000-0000239B0000}"/>
    <cellStyle name="Hyperlink 10" xfId="15962" hidden="1" xr:uid="{00000000-0005-0000-0000-0000249B0000}"/>
    <cellStyle name="Hyperlink 10" xfId="15882" hidden="1" xr:uid="{00000000-0005-0000-0000-0000259B0000}"/>
    <cellStyle name="Hyperlink 10" xfId="15836" hidden="1" xr:uid="{00000000-0005-0000-0000-0000269B0000}"/>
    <cellStyle name="Hyperlink 10" xfId="15710" hidden="1" xr:uid="{00000000-0005-0000-0000-0000279B0000}"/>
    <cellStyle name="Hyperlink 10" xfId="15630" hidden="1" xr:uid="{00000000-0005-0000-0000-0000289B0000}"/>
    <cellStyle name="Hyperlink 10" xfId="15584" hidden="1" xr:uid="{00000000-0005-0000-0000-0000299B0000}"/>
    <cellStyle name="Hyperlink 10" xfId="15504" hidden="1" xr:uid="{00000000-0005-0000-0000-00002A9B0000}"/>
    <cellStyle name="Hyperlink 10" xfId="15458" hidden="1" xr:uid="{00000000-0005-0000-0000-00002B9B0000}"/>
    <cellStyle name="Hyperlink 10" xfId="15378" hidden="1" xr:uid="{00000000-0005-0000-0000-00002C9B0000}"/>
    <cellStyle name="Hyperlink 10" xfId="15332" hidden="1" xr:uid="{00000000-0005-0000-0000-00002D9B0000}"/>
    <cellStyle name="Hyperlink 10" xfId="15252" hidden="1" xr:uid="{00000000-0005-0000-0000-00002E9B0000}"/>
    <cellStyle name="Hyperlink 10" xfId="15206" hidden="1" xr:uid="{00000000-0005-0000-0000-00002F9B0000}"/>
    <cellStyle name="Hyperlink 10" xfId="15126" hidden="1" xr:uid="{00000000-0005-0000-0000-0000309B0000}"/>
    <cellStyle name="Hyperlink 10" xfId="15080" hidden="1" xr:uid="{00000000-0005-0000-0000-0000319B0000}"/>
    <cellStyle name="Hyperlink 10" xfId="15000" hidden="1" xr:uid="{00000000-0005-0000-0000-0000329B0000}"/>
    <cellStyle name="Hyperlink 10" xfId="14954" hidden="1" xr:uid="{00000000-0005-0000-0000-0000339B0000}"/>
    <cellStyle name="Hyperlink 10" xfId="14874" hidden="1" xr:uid="{00000000-0005-0000-0000-0000349B0000}"/>
    <cellStyle name="Hyperlink 10" xfId="14828" hidden="1" xr:uid="{00000000-0005-0000-0000-0000359B0000}"/>
    <cellStyle name="Hyperlink 10" xfId="14748" hidden="1" xr:uid="{00000000-0005-0000-0000-0000369B0000}"/>
    <cellStyle name="Hyperlink 10" xfId="14702" hidden="1" xr:uid="{00000000-0005-0000-0000-0000379B0000}"/>
    <cellStyle name="Hyperlink 10" xfId="14622" hidden="1" xr:uid="{00000000-0005-0000-0000-0000389B0000}"/>
    <cellStyle name="Hyperlink 10" xfId="14576" hidden="1" xr:uid="{00000000-0005-0000-0000-0000399B0000}"/>
    <cellStyle name="Hyperlink 10" xfId="14496" hidden="1" xr:uid="{00000000-0005-0000-0000-00003A9B0000}"/>
    <cellStyle name="Hyperlink 10" xfId="15756" hidden="1" xr:uid="{00000000-0005-0000-0000-00003B9B0000}"/>
    <cellStyle name="Hyperlink 10" xfId="18104" hidden="1" xr:uid="{00000000-0005-0000-0000-00003C9B0000}"/>
    <cellStyle name="Hyperlink 10" xfId="18024" hidden="1" xr:uid="{00000000-0005-0000-0000-00003D9B0000}"/>
    <cellStyle name="Hyperlink 10" xfId="17978" hidden="1" xr:uid="{00000000-0005-0000-0000-00003E9B0000}"/>
    <cellStyle name="Hyperlink 10" xfId="17898" hidden="1" xr:uid="{00000000-0005-0000-0000-00003F9B0000}"/>
    <cellStyle name="Hyperlink 10" xfId="17852" hidden="1" xr:uid="{00000000-0005-0000-0000-0000409B0000}"/>
    <cellStyle name="Hyperlink 10" xfId="17772" hidden="1" xr:uid="{00000000-0005-0000-0000-0000419B0000}"/>
    <cellStyle name="Hyperlink 10" xfId="17726" hidden="1" xr:uid="{00000000-0005-0000-0000-0000429B0000}"/>
    <cellStyle name="Hyperlink 10" xfId="17646" hidden="1" xr:uid="{00000000-0005-0000-0000-0000439B0000}"/>
    <cellStyle name="Hyperlink 10" xfId="17600" hidden="1" xr:uid="{00000000-0005-0000-0000-0000449B0000}"/>
    <cellStyle name="Hyperlink 10" xfId="17520" hidden="1" xr:uid="{00000000-0005-0000-0000-0000459B0000}"/>
    <cellStyle name="Hyperlink 10" xfId="17474" hidden="1" xr:uid="{00000000-0005-0000-0000-0000469B0000}"/>
    <cellStyle name="Hyperlink 10" xfId="17394" hidden="1" xr:uid="{00000000-0005-0000-0000-0000479B0000}"/>
    <cellStyle name="Hyperlink 10" xfId="17348" hidden="1" xr:uid="{00000000-0005-0000-0000-0000489B0000}"/>
    <cellStyle name="Hyperlink 10" xfId="17268" hidden="1" xr:uid="{00000000-0005-0000-0000-0000499B0000}"/>
    <cellStyle name="Hyperlink 10" xfId="17222" hidden="1" xr:uid="{00000000-0005-0000-0000-00004A9B0000}"/>
    <cellStyle name="Hyperlink 10" xfId="17142" hidden="1" xr:uid="{00000000-0005-0000-0000-00004B9B0000}"/>
    <cellStyle name="Hyperlink 10" xfId="17096" hidden="1" xr:uid="{00000000-0005-0000-0000-00004C9B0000}"/>
    <cellStyle name="Hyperlink 10" xfId="17016" hidden="1" xr:uid="{00000000-0005-0000-0000-00004D9B0000}"/>
    <cellStyle name="Hyperlink 10" xfId="16970" hidden="1" xr:uid="{00000000-0005-0000-0000-00004E9B0000}"/>
    <cellStyle name="Hyperlink 10" xfId="18734" hidden="1" xr:uid="{00000000-0005-0000-0000-00004F9B0000}"/>
    <cellStyle name="Hyperlink 10" xfId="18654" hidden="1" xr:uid="{00000000-0005-0000-0000-0000509B0000}"/>
    <cellStyle name="Hyperlink 10" xfId="18608" hidden="1" xr:uid="{00000000-0005-0000-0000-0000519B0000}"/>
    <cellStyle name="Hyperlink 10" xfId="18528" hidden="1" xr:uid="{00000000-0005-0000-0000-0000529B0000}"/>
    <cellStyle name="Hyperlink 10" xfId="18482" hidden="1" xr:uid="{00000000-0005-0000-0000-0000539B0000}"/>
    <cellStyle name="Hyperlink 10" xfId="18402" hidden="1" xr:uid="{00000000-0005-0000-0000-0000549B0000}"/>
    <cellStyle name="Hyperlink 10" xfId="18276" hidden="1" xr:uid="{00000000-0005-0000-0000-0000559B0000}"/>
    <cellStyle name="Hyperlink 10" xfId="18230" hidden="1" xr:uid="{00000000-0005-0000-0000-0000569B0000}"/>
    <cellStyle name="Hyperlink 10" xfId="18150" hidden="1" xr:uid="{00000000-0005-0000-0000-0000579B0000}"/>
    <cellStyle name="Hyperlink 10" xfId="19032" hidden="1" xr:uid="{00000000-0005-0000-0000-0000589B0000}"/>
    <cellStyle name="Hyperlink 10" xfId="18986" hidden="1" xr:uid="{00000000-0005-0000-0000-0000599B0000}"/>
    <cellStyle name="Hyperlink 10" xfId="18906" hidden="1" xr:uid="{00000000-0005-0000-0000-00005A9B0000}"/>
    <cellStyle name="Hyperlink 10" xfId="18860" hidden="1" xr:uid="{00000000-0005-0000-0000-00005B9B0000}"/>
    <cellStyle name="Hyperlink 10" xfId="18780" hidden="1" xr:uid="{00000000-0005-0000-0000-00005C9B0000}"/>
    <cellStyle name="Hyperlink 10" xfId="19158" hidden="1" xr:uid="{00000000-0005-0000-0000-00005D9B0000}"/>
    <cellStyle name="Hyperlink 10" xfId="19112" hidden="1" xr:uid="{00000000-0005-0000-0000-00005E9B0000}"/>
    <cellStyle name="Hyperlink 10" xfId="19238" hidden="1" xr:uid="{00000000-0005-0000-0000-00005F9B0000}"/>
    <cellStyle name="Hyperlink 10" xfId="19284" hidden="1" xr:uid="{00000000-0005-0000-0000-0000609B0000}"/>
    <cellStyle name="Hyperlink 11" xfId="46992" hidden="1" xr:uid="{00000000-0005-0000-0000-0000619B0000}"/>
    <cellStyle name="Hyperlink 11" xfId="46962" hidden="1" xr:uid="{00000000-0005-0000-0000-0000629B0000}"/>
    <cellStyle name="Hyperlink 11" xfId="46866" hidden="1" xr:uid="{00000000-0005-0000-0000-0000639B0000}"/>
    <cellStyle name="Hyperlink 11" xfId="46836" hidden="1" xr:uid="{00000000-0005-0000-0000-0000649B0000}"/>
    <cellStyle name="Hyperlink 11" xfId="46740" hidden="1" xr:uid="{00000000-0005-0000-0000-0000659B0000}"/>
    <cellStyle name="Hyperlink 11" xfId="46710" hidden="1" xr:uid="{00000000-0005-0000-0000-0000669B0000}"/>
    <cellStyle name="Hyperlink 11" xfId="46614" hidden="1" xr:uid="{00000000-0005-0000-0000-0000679B0000}"/>
    <cellStyle name="Hyperlink 11" xfId="46584" hidden="1" xr:uid="{00000000-0005-0000-0000-0000689B0000}"/>
    <cellStyle name="Hyperlink 11" xfId="46488" hidden="1" xr:uid="{00000000-0005-0000-0000-0000699B0000}"/>
    <cellStyle name="Hyperlink 11" xfId="46458" hidden="1" xr:uid="{00000000-0005-0000-0000-00006A9B0000}"/>
    <cellStyle name="Hyperlink 11" xfId="46362" hidden="1" xr:uid="{00000000-0005-0000-0000-00006B9B0000}"/>
    <cellStyle name="Hyperlink 11" xfId="46332" hidden="1" xr:uid="{00000000-0005-0000-0000-00006C9B0000}"/>
    <cellStyle name="Hyperlink 11" xfId="46236" hidden="1" xr:uid="{00000000-0005-0000-0000-00006D9B0000}"/>
    <cellStyle name="Hyperlink 11" xfId="46206" hidden="1" xr:uid="{00000000-0005-0000-0000-00006E9B0000}"/>
    <cellStyle name="Hyperlink 11" xfId="46110" hidden="1" xr:uid="{00000000-0005-0000-0000-00006F9B0000}"/>
    <cellStyle name="Hyperlink 11" xfId="46080" hidden="1" xr:uid="{00000000-0005-0000-0000-0000709B0000}"/>
    <cellStyle name="Hyperlink 11" xfId="45984" hidden="1" xr:uid="{00000000-0005-0000-0000-0000719B0000}"/>
    <cellStyle name="Hyperlink 11" xfId="45954" hidden="1" xr:uid="{00000000-0005-0000-0000-0000729B0000}"/>
    <cellStyle name="Hyperlink 11" xfId="45858" hidden="1" xr:uid="{00000000-0005-0000-0000-0000739B0000}"/>
    <cellStyle name="Hyperlink 11" xfId="45828" hidden="1" xr:uid="{00000000-0005-0000-0000-0000749B0000}"/>
    <cellStyle name="Hyperlink 11" xfId="45732" hidden="1" xr:uid="{00000000-0005-0000-0000-0000759B0000}"/>
    <cellStyle name="Hyperlink 11" xfId="45702" hidden="1" xr:uid="{00000000-0005-0000-0000-0000769B0000}"/>
    <cellStyle name="Hyperlink 11" xfId="45606" hidden="1" xr:uid="{00000000-0005-0000-0000-0000779B0000}"/>
    <cellStyle name="Hyperlink 11" xfId="45576" hidden="1" xr:uid="{00000000-0005-0000-0000-0000789B0000}"/>
    <cellStyle name="Hyperlink 11" xfId="45480" hidden="1" xr:uid="{00000000-0005-0000-0000-0000799B0000}"/>
    <cellStyle name="Hyperlink 11" xfId="45450" hidden="1" xr:uid="{00000000-0005-0000-0000-00007A9B0000}"/>
    <cellStyle name="Hyperlink 11" xfId="45354" hidden="1" xr:uid="{00000000-0005-0000-0000-00007B9B0000}"/>
    <cellStyle name="Hyperlink 11" xfId="45324" hidden="1" xr:uid="{00000000-0005-0000-0000-00007C9B0000}"/>
    <cellStyle name="Hyperlink 11" xfId="45228" hidden="1" xr:uid="{00000000-0005-0000-0000-00007D9B0000}"/>
    <cellStyle name="Hyperlink 11" xfId="45198" hidden="1" xr:uid="{00000000-0005-0000-0000-00007E9B0000}"/>
    <cellStyle name="Hyperlink 11" xfId="45102" hidden="1" xr:uid="{00000000-0005-0000-0000-00007F9B0000}"/>
    <cellStyle name="Hyperlink 11" xfId="45072" hidden="1" xr:uid="{00000000-0005-0000-0000-0000809B0000}"/>
    <cellStyle name="Hyperlink 11" xfId="44976" hidden="1" xr:uid="{00000000-0005-0000-0000-0000819B0000}"/>
    <cellStyle name="Hyperlink 11" xfId="44946" hidden="1" xr:uid="{00000000-0005-0000-0000-0000829B0000}"/>
    <cellStyle name="Hyperlink 11" xfId="44850" hidden="1" xr:uid="{00000000-0005-0000-0000-0000839B0000}"/>
    <cellStyle name="Hyperlink 11" xfId="44820" hidden="1" xr:uid="{00000000-0005-0000-0000-0000849B0000}"/>
    <cellStyle name="Hyperlink 11" xfId="44694" hidden="1" xr:uid="{00000000-0005-0000-0000-0000859B0000}"/>
    <cellStyle name="Hyperlink 11" xfId="44598" hidden="1" xr:uid="{00000000-0005-0000-0000-0000869B0000}"/>
    <cellStyle name="Hyperlink 11" xfId="44568" hidden="1" xr:uid="{00000000-0005-0000-0000-0000879B0000}"/>
    <cellStyle name="Hyperlink 11" xfId="44472" hidden="1" xr:uid="{00000000-0005-0000-0000-0000889B0000}"/>
    <cellStyle name="Hyperlink 11" xfId="44442" hidden="1" xr:uid="{00000000-0005-0000-0000-0000899B0000}"/>
    <cellStyle name="Hyperlink 11" xfId="44346" hidden="1" xr:uid="{00000000-0005-0000-0000-00008A9B0000}"/>
    <cellStyle name="Hyperlink 11" xfId="44316" hidden="1" xr:uid="{00000000-0005-0000-0000-00008B9B0000}"/>
    <cellStyle name="Hyperlink 11" xfId="44220" hidden="1" xr:uid="{00000000-0005-0000-0000-00008C9B0000}"/>
    <cellStyle name="Hyperlink 11" xfId="44190" hidden="1" xr:uid="{00000000-0005-0000-0000-00008D9B0000}"/>
    <cellStyle name="Hyperlink 11" xfId="44094" hidden="1" xr:uid="{00000000-0005-0000-0000-00008E9B0000}"/>
    <cellStyle name="Hyperlink 11" xfId="44064" hidden="1" xr:uid="{00000000-0005-0000-0000-00008F9B0000}"/>
    <cellStyle name="Hyperlink 11" xfId="43968" hidden="1" xr:uid="{00000000-0005-0000-0000-0000909B0000}"/>
    <cellStyle name="Hyperlink 11" xfId="43938" hidden="1" xr:uid="{00000000-0005-0000-0000-0000919B0000}"/>
    <cellStyle name="Hyperlink 11" xfId="43842" hidden="1" xr:uid="{00000000-0005-0000-0000-0000929B0000}"/>
    <cellStyle name="Hyperlink 11" xfId="43812" hidden="1" xr:uid="{00000000-0005-0000-0000-0000939B0000}"/>
    <cellStyle name="Hyperlink 11" xfId="43716" hidden="1" xr:uid="{00000000-0005-0000-0000-0000949B0000}"/>
    <cellStyle name="Hyperlink 11" xfId="43686" hidden="1" xr:uid="{00000000-0005-0000-0000-0000959B0000}"/>
    <cellStyle name="Hyperlink 11" xfId="43590" hidden="1" xr:uid="{00000000-0005-0000-0000-0000969B0000}"/>
    <cellStyle name="Hyperlink 11" xfId="43560" hidden="1" xr:uid="{00000000-0005-0000-0000-0000979B0000}"/>
    <cellStyle name="Hyperlink 11" xfId="43464" hidden="1" xr:uid="{00000000-0005-0000-0000-0000989B0000}"/>
    <cellStyle name="Hyperlink 11" xfId="43434" hidden="1" xr:uid="{00000000-0005-0000-0000-0000999B0000}"/>
    <cellStyle name="Hyperlink 11" xfId="43338" hidden="1" xr:uid="{00000000-0005-0000-0000-00009A9B0000}"/>
    <cellStyle name="Hyperlink 11" xfId="43308" hidden="1" xr:uid="{00000000-0005-0000-0000-00009B9B0000}"/>
    <cellStyle name="Hyperlink 11" xfId="43212" hidden="1" xr:uid="{00000000-0005-0000-0000-00009C9B0000}"/>
    <cellStyle name="Hyperlink 11" xfId="43182" hidden="1" xr:uid="{00000000-0005-0000-0000-00009D9B0000}"/>
    <cellStyle name="Hyperlink 11" xfId="43086" hidden="1" xr:uid="{00000000-0005-0000-0000-00009E9B0000}"/>
    <cellStyle name="Hyperlink 11" xfId="43056" hidden="1" xr:uid="{00000000-0005-0000-0000-00009F9B0000}"/>
    <cellStyle name="Hyperlink 11" xfId="42960" hidden="1" xr:uid="{00000000-0005-0000-0000-0000A09B0000}"/>
    <cellStyle name="Hyperlink 11" xfId="42930" hidden="1" xr:uid="{00000000-0005-0000-0000-0000A19B0000}"/>
    <cellStyle name="Hyperlink 11" xfId="42834" hidden="1" xr:uid="{00000000-0005-0000-0000-0000A29B0000}"/>
    <cellStyle name="Hyperlink 11" xfId="42804" hidden="1" xr:uid="{00000000-0005-0000-0000-0000A39B0000}"/>
    <cellStyle name="Hyperlink 11" xfId="42708" hidden="1" xr:uid="{00000000-0005-0000-0000-0000A49B0000}"/>
    <cellStyle name="Hyperlink 11" xfId="42678" hidden="1" xr:uid="{00000000-0005-0000-0000-0000A59B0000}"/>
    <cellStyle name="Hyperlink 11" xfId="42582" hidden="1" xr:uid="{00000000-0005-0000-0000-0000A69B0000}"/>
    <cellStyle name="Hyperlink 11" xfId="42552" hidden="1" xr:uid="{00000000-0005-0000-0000-0000A79B0000}"/>
    <cellStyle name="Hyperlink 11" xfId="42456" hidden="1" xr:uid="{00000000-0005-0000-0000-0000A89B0000}"/>
    <cellStyle name="Hyperlink 11" xfId="42426" hidden="1" xr:uid="{00000000-0005-0000-0000-0000A99B0000}"/>
    <cellStyle name="Hyperlink 11" xfId="42330" hidden="1" xr:uid="{00000000-0005-0000-0000-0000AA9B0000}"/>
    <cellStyle name="Hyperlink 11" xfId="42300" hidden="1" xr:uid="{00000000-0005-0000-0000-0000AB9B0000}"/>
    <cellStyle name="Hyperlink 11" xfId="42204" hidden="1" xr:uid="{00000000-0005-0000-0000-0000AC9B0000}"/>
    <cellStyle name="Hyperlink 11" xfId="42174" hidden="1" xr:uid="{00000000-0005-0000-0000-0000AD9B0000}"/>
    <cellStyle name="Hyperlink 11" xfId="42078" hidden="1" xr:uid="{00000000-0005-0000-0000-0000AE9B0000}"/>
    <cellStyle name="Hyperlink 11" xfId="42048" hidden="1" xr:uid="{00000000-0005-0000-0000-0000AF9B0000}"/>
    <cellStyle name="Hyperlink 11" xfId="41952" hidden="1" xr:uid="{00000000-0005-0000-0000-0000B09B0000}"/>
    <cellStyle name="Hyperlink 11" xfId="41922" hidden="1" xr:uid="{00000000-0005-0000-0000-0000B19B0000}"/>
    <cellStyle name="Hyperlink 11" xfId="41826" hidden="1" xr:uid="{00000000-0005-0000-0000-0000B29B0000}"/>
    <cellStyle name="Hyperlink 11" xfId="41796" hidden="1" xr:uid="{00000000-0005-0000-0000-0000B39B0000}"/>
    <cellStyle name="Hyperlink 11" xfId="41700" hidden="1" xr:uid="{00000000-0005-0000-0000-0000B49B0000}"/>
    <cellStyle name="Hyperlink 11" xfId="41670" hidden="1" xr:uid="{00000000-0005-0000-0000-0000B59B0000}"/>
    <cellStyle name="Hyperlink 11" xfId="41574" hidden="1" xr:uid="{00000000-0005-0000-0000-0000B69B0000}"/>
    <cellStyle name="Hyperlink 11" xfId="41544" hidden="1" xr:uid="{00000000-0005-0000-0000-0000B79B0000}"/>
    <cellStyle name="Hyperlink 11" xfId="41448" hidden="1" xr:uid="{00000000-0005-0000-0000-0000B89B0000}"/>
    <cellStyle name="Hyperlink 11" xfId="41418" hidden="1" xr:uid="{00000000-0005-0000-0000-0000B99B0000}"/>
    <cellStyle name="Hyperlink 11" xfId="41322" hidden="1" xr:uid="{00000000-0005-0000-0000-0000BA9B0000}"/>
    <cellStyle name="Hyperlink 11" xfId="41292" hidden="1" xr:uid="{00000000-0005-0000-0000-0000BB9B0000}"/>
    <cellStyle name="Hyperlink 11" xfId="41196" hidden="1" xr:uid="{00000000-0005-0000-0000-0000BC9B0000}"/>
    <cellStyle name="Hyperlink 11" xfId="41166" hidden="1" xr:uid="{00000000-0005-0000-0000-0000BD9B0000}"/>
    <cellStyle name="Hyperlink 11" xfId="41070" hidden="1" xr:uid="{00000000-0005-0000-0000-0000BE9B0000}"/>
    <cellStyle name="Hyperlink 11" xfId="41040" hidden="1" xr:uid="{00000000-0005-0000-0000-0000BF9B0000}"/>
    <cellStyle name="Hyperlink 11" xfId="40944" hidden="1" xr:uid="{00000000-0005-0000-0000-0000C09B0000}"/>
    <cellStyle name="Hyperlink 11" xfId="40914" hidden="1" xr:uid="{00000000-0005-0000-0000-0000C19B0000}"/>
    <cellStyle name="Hyperlink 11" xfId="40818" hidden="1" xr:uid="{00000000-0005-0000-0000-0000C29B0000}"/>
    <cellStyle name="Hyperlink 11" xfId="40788" hidden="1" xr:uid="{00000000-0005-0000-0000-0000C39B0000}"/>
    <cellStyle name="Hyperlink 11" xfId="40662" hidden="1" xr:uid="{00000000-0005-0000-0000-0000C49B0000}"/>
    <cellStyle name="Hyperlink 11" xfId="40566" hidden="1" xr:uid="{00000000-0005-0000-0000-0000C59B0000}"/>
    <cellStyle name="Hyperlink 11" xfId="40536" hidden="1" xr:uid="{00000000-0005-0000-0000-0000C69B0000}"/>
    <cellStyle name="Hyperlink 11" xfId="40440" hidden="1" xr:uid="{00000000-0005-0000-0000-0000C79B0000}"/>
    <cellStyle name="Hyperlink 11" xfId="40410" hidden="1" xr:uid="{00000000-0005-0000-0000-0000C89B0000}"/>
    <cellStyle name="Hyperlink 11" xfId="40314" hidden="1" xr:uid="{00000000-0005-0000-0000-0000C99B0000}"/>
    <cellStyle name="Hyperlink 11" xfId="40284" hidden="1" xr:uid="{00000000-0005-0000-0000-0000CA9B0000}"/>
    <cellStyle name="Hyperlink 11" xfId="40188" hidden="1" xr:uid="{00000000-0005-0000-0000-0000CB9B0000}"/>
    <cellStyle name="Hyperlink 11" xfId="40158" hidden="1" xr:uid="{00000000-0005-0000-0000-0000CC9B0000}"/>
    <cellStyle name="Hyperlink 11" xfId="40062" hidden="1" xr:uid="{00000000-0005-0000-0000-0000CD9B0000}"/>
    <cellStyle name="Hyperlink 11" xfId="40032" hidden="1" xr:uid="{00000000-0005-0000-0000-0000CE9B0000}"/>
    <cellStyle name="Hyperlink 11" xfId="39936" hidden="1" xr:uid="{00000000-0005-0000-0000-0000CF9B0000}"/>
    <cellStyle name="Hyperlink 11" xfId="39906" hidden="1" xr:uid="{00000000-0005-0000-0000-0000D09B0000}"/>
    <cellStyle name="Hyperlink 11" xfId="39810" hidden="1" xr:uid="{00000000-0005-0000-0000-0000D19B0000}"/>
    <cellStyle name="Hyperlink 11" xfId="39780" hidden="1" xr:uid="{00000000-0005-0000-0000-0000D29B0000}"/>
    <cellStyle name="Hyperlink 11" xfId="39684" hidden="1" xr:uid="{00000000-0005-0000-0000-0000D39B0000}"/>
    <cellStyle name="Hyperlink 11" xfId="39654" hidden="1" xr:uid="{00000000-0005-0000-0000-0000D49B0000}"/>
    <cellStyle name="Hyperlink 11" xfId="39558" hidden="1" xr:uid="{00000000-0005-0000-0000-0000D59B0000}"/>
    <cellStyle name="Hyperlink 11" xfId="39528" hidden="1" xr:uid="{00000000-0005-0000-0000-0000D69B0000}"/>
    <cellStyle name="Hyperlink 11" xfId="39432" hidden="1" xr:uid="{00000000-0005-0000-0000-0000D79B0000}"/>
    <cellStyle name="Hyperlink 11" xfId="39402" hidden="1" xr:uid="{00000000-0005-0000-0000-0000D89B0000}"/>
    <cellStyle name="Hyperlink 11" xfId="39306" hidden="1" xr:uid="{00000000-0005-0000-0000-0000D99B0000}"/>
    <cellStyle name="Hyperlink 11" xfId="39276" hidden="1" xr:uid="{00000000-0005-0000-0000-0000DA9B0000}"/>
    <cellStyle name="Hyperlink 11" xfId="39180" hidden="1" xr:uid="{00000000-0005-0000-0000-0000DB9B0000}"/>
    <cellStyle name="Hyperlink 11" xfId="39150" hidden="1" xr:uid="{00000000-0005-0000-0000-0000DC9B0000}"/>
    <cellStyle name="Hyperlink 11" xfId="39054" hidden="1" xr:uid="{00000000-0005-0000-0000-0000DD9B0000}"/>
    <cellStyle name="Hyperlink 11" xfId="39024" hidden="1" xr:uid="{00000000-0005-0000-0000-0000DE9B0000}"/>
    <cellStyle name="Hyperlink 11" xfId="38928" hidden="1" xr:uid="{00000000-0005-0000-0000-0000DF9B0000}"/>
    <cellStyle name="Hyperlink 11" xfId="38898" hidden="1" xr:uid="{00000000-0005-0000-0000-0000E09B0000}"/>
    <cellStyle name="Hyperlink 11" xfId="38802" hidden="1" xr:uid="{00000000-0005-0000-0000-0000E19B0000}"/>
    <cellStyle name="Hyperlink 11" xfId="38772" hidden="1" xr:uid="{00000000-0005-0000-0000-0000E29B0000}"/>
    <cellStyle name="Hyperlink 11" xfId="38676" hidden="1" xr:uid="{00000000-0005-0000-0000-0000E39B0000}"/>
    <cellStyle name="Hyperlink 11" xfId="38646" hidden="1" xr:uid="{00000000-0005-0000-0000-0000E49B0000}"/>
    <cellStyle name="Hyperlink 11" xfId="38550" hidden="1" xr:uid="{00000000-0005-0000-0000-0000E59B0000}"/>
    <cellStyle name="Hyperlink 11" xfId="38520" hidden="1" xr:uid="{00000000-0005-0000-0000-0000E69B0000}"/>
    <cellStyle name="Hyperlink 11" xfId="38424" hidden="1" xr:uid="{00000000-0005-0000-0000-0000E79B0000}"/>
    <cellStyle name="Hyperlink 11" xfId="48348" hidden="1" xr:uid="{00000000-0005-0000-0000-0000E89B0000}"/>
    <cellStyle name="Hyperlink 11" xfId="53262" hidden="1" xr:uid="{00000000-0005-0000-0000-0000E99B0000}"/>
    <cellStyle name="Hyperlink 11" xfId="53166" hidden="1" xr:uid="{00000000-0005-0000-0000-0000EA9B0000}"/>
    <cellStyle name="Hyperlink 11" xfId="53136" hidden="1" xr:uid="{00000000-0005-0000-0000-0000EB9B0000}"/>
    <cellStyle name="Hyperlink 11" xfId="53040" hidden="1" xr:uid="{00000000-0005-0000-0000-0000EC9B0000}"/>
    <cellStyle name="Hyperlink 11" xfId="53010" hidden="1" xr:uid="{00000000-0005-0000-0000-0000ED9B0000}"/>
    <cellStyle name="Hyperlink 11" xfId="52914" hidden="1" xr:uid="{00000000-0005-0000-0000-0000EE9B0000}"/>
    <cellStyle name="Hyperlink 11" xfId="52884" hidden="1" xr:uid="{00000000-0005-0000-0000-0000EF9B0000}"/>
    <cellStyle name="Hyperlink 11" xfId="52788" hidden="1" xr:uid="{00000000-0005-0000-0000-0000F09B0000}"/>
    <cellStyle name="Hyperlink 11" xfId="52758" hidden="1" xr:uid="{00000000-0005-0000-0000-0000F19B0000}"/>
    <cellStyle name="Hyperlink 11" xfId="52662" hidden="1" xr:uid="{00000000-0005-0000-0000-0000F29B0000}"/>
    <cellStyle name="Hyperlink 11" xfId="52632" hidden="1" xr:uid="{00000000-0005-0000-0000-0000F39B0000}"/>
    <cellStyle name="Hyperlink 11" xfId="52536" hidden="1" xr:uid="{00000000-0005-0000-0000-0000F49B0000}"/>
    <cellStyle name="Hyperlink 11" xfId="52506" hidden="1" xr:uid="{00000000-0005-0000-0000-0000F59B0000}"/>
    <cellStyle name="Hyperlink 11" xfId="52410" hidden="1" xr:uid="{00000000-0005-0000-0000-0000F69B0000}"/>
    <cellStyle name="Hyperlink 11" xfId="52380" hidden="1" xr:uid="{00000000-0005-0000-0000-0000F79B0000}"/>
    <cellStyle name="Hyperlink 11" xfId="52284" hidden="1" xr:uid="{00000000-0005-0000-0000-0000F89B0000}"/>
    <cellStyle name="Hyperlink 11" xfId="52254" hidden="1" xr:uid="{00000000-0005-0000-0000-0000F99B0000}"/>
    <cellStyle name="Hyperlink 11" xfId="52158" hidden="1" xr:uid="{00000000-0005-0000-0000-0000FA9B0000}"/>
    <cellStyle name="Hyperlink 11" xfId="52128" hidden="1" xr:uid="{00000000-0005-0000-0000-0000FB9B0000}"/>
    <cellStyle name="Hyperlink 11" xfId="52032" hidden="1" xr:uid="{00000000-0005-0000-0000-0000FC9B0000}"/>
    <cellStyle name="Hyperlink 11" xfId="52002" hidden="1" xr:uid="{00000000-0005-0000-0000-0000FD9B0000}"/>
    <cellStyle name="Hyperlink 11" xfId="51906" hidden="1" xr:uid="{00000000-0005-0000-0000-0000FE9B0000}"/>
    <cellStyle name="Hyperlink 11" xfId="51876" hidden="1" xr:uid="{00000000-0005-0000-0000-0000FF9B0000}"/>
    <cellStyle name="Hyperlink 11" xfId="51780" hidden="1" xr:uid="{00000000-0005-0000-0000-0000009C0000}"/>
    <cellStyle name="Hyperlink 11" xfId="51750" hidden="1" xr:uid="{00000000-0005-0000-0000-0000019C0000}"/>
    <cellStyle name="Hyperlink 11" xfId="51654" hidden="1" xr:uid="{00000000-0005-0000-0000-0000029C0000}"/>
    <cellStyle name="Hyperlink 11" xfId="51528" hidden="1" xr:uid="{00000000-0005-0000-0000-0000039C0000}"/>
    <cellStyle name="Hyperlink 11" xfId="51498" hidden="1" xr:uid="{00000000-0005-0000-0000-0000049C0000}"/>
    <cellStyle name="Hyperlink 11" xfId="51402" hidden="1" xr:uid="{00000000-0005-0000-0000-0000059C0000}"/>
    <cellStyle name="Hyperlink 11" xfId="51372" hidden="1" xr:uid="{00000000-0005-0000-0000-0000069C0000}"/>
    <cellStyle name="Hyperlink 11" xfId="51276" hidden="1" xr:uid="{00000000-0005-0000-0000-0000079C0000}"/>
    <cellStyle name="Hyperlink 11" xfId="51246" hidden="1" xr:uid="{00000000-0005-0000-0000-0000089C0000}"/>
    <cellStyle name="Hyperlink 11" xfId="51150" hidden="1" xr:uid="{00000000-0005-0000-0000-0000099C0000}"/>
    <cellStyle name="Hyperlink 11" xfId="51120" hidden="1" xr:uid="{00000000-0005-0000-0000-00000A9C0000}"/>
    <cellStyle name="Hyperlink 11" xfId="51024" hidden="1" xr:uid="{00000000-0005-0000-0000-00000B9C0000}"/>
    <cellStyle name="Hyperlink 11" xfId="50994" hidden="1" xr:uid="{00000000-0005-0000-0000-00000C9C0000}"/>
    <cellStyle name="Hyperlink 11" xfId="50898" hidden="1" xr:uid="{00000000-0005-0000-0000-00000D9C0000}"/>
    <cellStyle name="Hyperlink 11" xfId="50868" hidden="1" xr:uid="{00000000-0005-0000-0000-00000E9C0000}"/>
    <cellStyle name="Hyperlink 11" xfId="50772" hidden="1" xr:uid="{00000000-0005-0000-0000-00000F9C0000}"/>
    <cellStyle name="Hyperlink 11" xfId="50742" hidden="1" xr:uid="{00000000-0005-0000-0000-0000109C0000}"/>
    <cellStyle name="Hyperlink 11" xfId="50646" hidden="1" xr:uid="{00000000-0005-0000-0000-0000119C0000}"/>
    <cellStyle name="Hyperlink 11" xfId="50616" hidden="1" xr:uid="{00000000-0005-0000-0000-0000129C0000}"/>
    <cellStyle name="Hyperlink 11" xfId="50520" hidden="1" xr:uid="{00000000-0005-0000-0000-0000139C0000}"/>
    <cellStyle name="Hyperlink 11" xfId="50490" hidden="1" xr:uid="{00000000-0005-0000-0000-0000149C0000}"/>
    <cellStyle name="Hyperlink 11" xfId="50394" hidden="1" xr:uid="{00000000-0005-0000-0000-0000159C0000}"/>
    <cellStyle name="Hyperlink 11" xfId="50364" hidden="1" xr:uid="{00000000-0005-0000-0000-0000169C0000}"/>
    <cellStyle name="Hyperlink 11" xfId="50268" hidden="1" xr:uid="{00000000-0005-0000-0000-0000179C0000}"/>
    <cellStyle name="Hyperlink 11" xfId="50238" hidden="1" xr:uid="{00000000-0005-0000-0000-0000189C0000}"/>
    <cellStyle name="Hyperlink 11" xfId="50142" hidden="1" xr:uid="{00000000-0005-0000-0000-0000199C0000}"/>
    <cellStyle name="Hyperlink 11" xfId="50112" hidden="1" xr:uid="{00000000-0005-0000-0000-00001A9C0000}"/>
    <cellStyle name="Hyperlink 11" xfId="50016" hidden="1" xr:uid="{00000000-0005-0000-0000-00001B9C0000}"/>
    <cellStyle name="Hyperlink 11" xfId="49986" hidden="1" xr:uid="{00000000-0005-0000-0000-00001C9C0000}"/>
    <cellStyle name="Hyperlink 11" xfId="49890" hidden="1" xr:uid="{00000000-0005-0000-0000-00001D9C0000}"/>
    <cellStyle name="Hyperlink 11" xfId="49860" hidden="1" xr:uid="{00000000-0005-0000-0000-00001E9C0000}"/>
    <cellStyle name="Hyperlink 11" xfId="49764" hidden="1" xr:uid="{00000000-0005-0000-0000-00001F9C0000}"/>
    <cellStyle name="Hyperlink 11" xfId="49734" hidden="1" xr:uid="{00000000-0005-0000-0000-0000209C0000}"/>
    <cellStyle name="Hyperlink 11" xfId="49638" hidden="1" xr:uid="{00000000-0005-0000-0000-0000219C0000}"/>
    <cellStyle name="Hyperlink 11" xfId="49608" hidden="1" xr:uid="{00000000-0005-0000-0000-0000229C0000}"/>
    <cellStyle name="Hyperlink 11" xfId="49512" hidden="1" xr:uid="{00000000-0005-0000-0000-0000239C0000}"/>
    <cellStyle name="Hyperlink 11" xfId="49482" hidden="1" xr:uid="{00000000-0005-0000-0000-0000249C0000}"/>
    <cellStyle name="Hyperlink 11" xfId="49386" hidden="1" xr:uid="{00000000-0005-0000-0000-0000259C0000}"/>
    <cellStyle name="Hyperlink 11" xfId="49356" hidden="1" xr:uid="{00000000-0005-0000-0000-0000269C0000}"/>
    <cellStyle name="Hyperlink 11" xfId="49260" hidden="1" xr:uid="{00000000-0005-0000-0000-0000279C0000}"/>
    <cellStyle name="Hyperlink 11" xfId="49230" hidden="1" xr:uid="{00000000-0005-0000-0000-0000289C0000}"/>
    <cellStyle name="Hyperlink 11" xfId="49134" hidden="1" xr:uid="{00000000-0005-0000-0000-0000299C0000}"/>
    <cellStyle name="Hyperlink 11" xfId="49104" hidden="1" xr:uid="{00000000-0005-0000-0000-00002A9C0000}"/>
    <cellStyle name="Hyperlink 11" xfId="49008" hidden="1" xr:uid="{00000000-0005-0000-0000-00002B9C0000}"/>
    <cellStyle name="Hyperlink 11" xfId="48978" hidden="1" xr:uid="{00000000-0005-0000-0000-00002C9C0000}"/>
    <cellStyle name="Hyperlink 11" xfId="48882" hidden="1" xr:uid="{00000000-0005-0000-0000-00002D9C0000}"/>
    <cellStyle name="Hyperlink 11" xfId="48852" hidden="1" xr:uid="{00000000-0005-0000-0000-00002E9C0000}"/>
    <cellStyle name="Hyperlink 11" xfId="48756" hidden="1" xr:uid="{00000000-0005-0000-0000-00002F9C0000}"/>
    <cellStyle name="Hyperlink 11" xfId="48726" hidden="1" xr:uid="{00000000-0005-0000-0000-0000309C0000}"/>
    <cellStyle name="Hyperlink 11" xfId="48630" hidden="1" xr:uid="{00000000-0005-0000-0000-0000319C0000}"/>
    <cellStyle name="Hyperlink 11" xfId="48600" hidden="1" xr:uid="{00000000-0005-0000-0000-0000329C0000}"/>
    <cellStyle name="Hyperlink 11" xfId="48504" hidden="1" xr:uid="{00000000-0005-0000-0000-0000339C0000}"/>
    <cellStyle name="Hyperlink 11" xfId="48474" hidden="1" xr:uid="{00000000-0005-0000-0000-0000349C0000}"/>
    <cellStyle name="Hyperlink 11" xfId="48378" hidden="1" xr:uid="{00000000-0005-0000-0000-0000359C0000}"/>
    <cellStyle name="Hyperlink 11" xfId="55686" hidden="1" xr:uid="{00000000-0005-0000-0000-0000369C0000}"/>
    <cellStyle name="Hyperlink 11" xfId="55656" hidden="1" xr:uid="{00000000-0005-0000-0000-0000379C0000}"/>
    <cellStyle name="Hyperlink 11" xfId="55560" hidden="1" xr:uid="{00000000-0005-0000-0000-0000389C0000}"/>
    <cellStyle name="Hyperlink 11" xfId="55530" hidden="1" xr:uid="{00000000-0005-0000-0000-0000399C0000}"/>
    <cellStyle name="Hyperlink 11" xfId="55434" hidden="1" xr:uid="{00000000-0005-0000-0000-00003A9C0000}"/>
    <cellStyle name="Hyperlink 11" xfId="55404" hidden="1" xr:uid="{00000000-0005-0000-0000-00003B9C0000}"/>
    <cellStyle name="Hyperlink 11" xfId="55308" hidden="1" xr:uid="{00000000-0005-0000-0000-00003C9C0000}"/>
    <cellStyle name="Hyperlink 11" xfId="55278" hidden="1" xr:uid="{00000000-0005-0000-0000-00003D9C0000}"/>
    <cellStyle name="Hyperlink 11" xfId="55182" hidden="1" xr:uid="{00000000-0005-0000-0000-00003E9C0000}"/>
    <cellStyle name="Hyperlink 11" xfId="55152" hidden="1" xr:uid="{00000000-0005-0000-0000-00003F9C0000}"/>
    <cellStyle name="Hyperlink 11" xfId="55056" hidden="1" xr:uid="{00000000-0005-0000-0000-0000409C0000}"/>
    <cellStyle name="Hyperlink 11" xfId="55026" hidden="1" xr:uid="{00000000-0005-0000-0000-0000419C0000}"/>
    <cellStyle name="Hyperlink 11" xfId="54900" hidden="1" xr:uid="{00000000-0005-0000-0000-0000429C0000}"/>
    <cellStyle name="Hyperlink 11" xfId="54804" hidden="1" xr:uid="{00000000-0005-0000-0000-0000439C0000}"/>
    <cellStyle name="Hyperlink 11" xfId="54774" hidden="1" xr:uid="{00000000-0005-0000-0000-0000449C0000}"/>
    <cellStyle name="Hyperlink 11" xfId="54678" hidden="1" xr:uid="{00000000-0005-0000-0000-0000459C0000}"/>
    <cellStyle name="Hyperlink 11" xfId="54648" hidden="1" xr:uid="{00000000-0005-0000-0000-0000469C0000}"/>
    <cellStyle name="Hyperlink 11" xfId="54552" hidden="1" xr:uid="{00000000-0005-0000-0000-0000479C0000}"/>
    <cellStyle name="Hyperlink 11" xfId="54522" hidden="1" xr:uid="{00000000-0005-0000-0000-0000489C0000}"/>
    <cellStyle name="Hyperlink 11" xfId="54426" hidden="1" xr:uid="{00000000-0005-0000-0000-0000499C0000}"/>
    <cellStyle name="Hyperlink 11" xfId="54396" hidden="1" xr:uid="{00000000-0005-0000-0000-00004A9C0000}"/>
    <cellStyle name="Hyperlink 11" xfId="54300" hidden="1" xr:uid="{00000000-0005-0000-0000-00004B9C0000}"/>
    <cellStyle name="Hyperlink 11" xfId="54270" hidden="1" xr:uid="{00000000-0005-0000-0000-00004C9C0000}"/>
    <cellStyle name="Hyperlink 11" xfId="54174" hidden="1" xr:uid="{00000000-0005-0000-0000-00004D9C0000}"/>
    <cellStyle name="Hyperlink 11" xfId="54144" hidden="1" xr:uid="{00000000-0005-0000-0000-00004E9C0000}"/>
    <cellStyle name="Hyperlink 11" xfId="54048" hidden="1" xr:uid="{00000000-0005-0000-0000-00004F9C0000}"/>
    <cellStyle name="Hyperlink 11" xfId="54018" hidden="1" xr:uid="{00000000-0005-0000-0000-0000509C0000}"/>
    <cellStyle name="Hyperlink 11" xfId="53922" hidden="1" xr:uid="{00000000-0005-0000-0000-0000519C0000}"/>
    <cellStyle name="Hyperlink 11" xfId="53892" hidden="1" xr:uid="{00000000-0005-0000-0000-0000529C0000}"/>
    <cellStyle name="Hyperlink 11" xfId="53796" hidden="1" xr:uid="{00000000-0005-0000-0000-0000539C0000}"/>
    <cellStyle name="Hyperlink 11" xfId="53766" hidden="1" xr:uid="{00000000-0005-0000-0000-0000549C0000}"/>
    <cellStyle name="Hyperlink 11" xfId="53670" hidden="1" xr:uid="{00000000-0005-0000-0000-0000559C0000}"/>
    <cellStyle name="Hyperlink 11" xfId="53640" hidden="1" xr:uid="{00000000-0005-0000-0000-0000569C0000}"/>
    <cellStyle name="Hyperlink 11" xfId="53544" hidden="1" xr:uid="{00000000-0005-0000-0000-0000579C0000}"/>
    <cellStyle name="Hyperlink 11" xfId="53514" hidden="1" xr:uid="{00000000-0005-0000-0000-0000589C0000}"/>
    <cellStyle name="Hyperlink 11" xfId="53418" hidden="1" xr:uid="{00000000-0005-0000-0000-0000599C0000}"/>
    <cellStyle name="Hyperlink 11" xfId="53388" hidden="1" xr:uid="{00000000-0005-0000-0000-00005A9C0000}"/>
    <cellStyle name="Hyperlink 11" xfId="53292" hidden="1" xr:uid="{00000000-0005-0000-0000-00005B9C0000}"/>
    <cellStyle name="Hyperlink 11" xfId="56916" hidden="1" xr:uid="{00000000-0005-0000-0000-00005C9C0000}"/>
    <cellStyle name="Hyperlink 11" xfId="56820" hidden="1" xr:uid="{00000000-0005-0000-0000-00005D9C0000}"/>
    <cellStyle name="Hyperlink 11" xfId="56790" hidden="1" xr:uid="{00000000-0005-0000-0000-00005E9C0000}"/>
    <cellStyle name="Hyperlink 11" xfId="56694" hidden="1" xr:uid="{00000000-0005-0000-0000-00005F9C0000}"/>
    <cellStyle name="Hyperlink 11" xfId="56664" hidden="1" xr:uid="{00000000-0005-0000-0000-0000609C0000}"/>
    <cellStyle name="Hyperlink 11" xfId="56568" hidden="1" xr:uid="{00000000-0005-0000-0000-0000619C0000}"/>
    <cellStyle name="Hyperlink 11" xfId="56538" hidden="1" xr:uid="{00000000-0005-0000-0000-0000629C0000}"/>
    <cellStyle name="Hyperlink 11" xfId="56442" hidden="1" xr:uid="{00000000-0005-0000-0000-0000639C0000}"/>
    <cellStyle name="Hyperlink 11" xfId="56412" hidden="1" xr:uid="{00000000-0005-0000-0000-0000649C0000}"/>
    <cellStyle name="Hyperlink 11" xfId="56316" hidden="1" xr:uid="{00000000-0005-0000-0000-0000659C0000}"/>
    <cellStyle name="Hyperlink 11" xfId="56286" hidden="1" xr:uid="{00000000-0005-0000-0000-0000669C0000}"/>
    <cellStyle name="Hyperlink 11" xfId="56190" hidden="1" xr:uid="{00000000-0005-0000-0000-0000679C0000}"/>
    <cellStyle name="Hyperlink 11" xfId="56160" hidden="1" xr:uid="{00000000-0005-0000-0000-0000689C0000}"/>
    <cellStyle name="Hyperlink 11" xfId="56064" hidden="1" xr:uid="{00000000-0005-0000-0000-0000699C0000}"/>
    <cellStyle name="Hyperlink 11" xfId="56034" hidden="1" xr:uid="{00000000-0005-0000-0000-00006A9C0000}"/>
    <cellStyle name="Hyperlink 11" xfId="55938" hidden="1" xr:uid="{00000000-0005-0000-0000-00006B9C0000}"/>
    <cellStyle name="Hyperlink 11" xfId="55908" hidden="1" xr:uid="{00000000-0005-0000-0000-00006C9C0000}"/>
    <cellStyle name="Hyperlink 11" xfId="55812" hidden="1" xr:uid="{00000000-0005-0000-0000-00006D9C0000}"/>
    <cellStyle name="Hyperlink 11" xfId="55782" hidden="1" xr:uid="{00000000-0005-0000-0000-00006E9C0000}"/>
    <cellStyle name="Hyperlink 11" xfId="57546" hidden="1" xr:uid="{00000000-0005-0000-0000-00006F9C0000}"/>
    <cellStyle name="Hyperlink 11" xfId="57450" hidden="1" xr:uid="{00000000-0005-0000-0000-0000709C0000}"/>
    <cellStyle name="Hyperlink 11" xfId="57420" hidden="1" xr:uid="{00000000-0005-0000-0000-0000719C0000}"/>
    <cellStyle name="Hyperlink 11" xfId="57324" hidden="1" xr:uid="{00000000-0005-0000-0000-0000729C0000}"/>
    <cellStyle name="Hyperlink 11" xfId="57294" hidden="1" xr:uid="{00000000-0005-0000-0000-0000739C0000}"/>
    <cellStyle name="Hyperlink 11" xfId="57198" hidden="1" xr:uid="{00000000-0005-0000-0000-0000749C0000}"/>
    <cellStyle name="Hyperlink 11" xfId="57168" hidden="1" xr:uid="{00000000-0005-0000-0000-0000759C0000}"/>
    <cellStyle name="Hyperlink 11" xfId="57072" hidden="1" xr:uid="{00000000-0005-0000-0000-0000769C0000}"/>
    <cellStyle name="Hyperlink 11" xfId="57042" hidden="1" xr:uid="{00000000-0005-0000-0000-0000779C0000}"/>
    <cellStyle name="Hyperlink 11" xfId="56946" hidden="1" xr:uid="{00000000-0005-0000-0000-0000789C0000}"/>
    <cellStyle name="Hyperlink 11" xfId="57828" hidden="1" xr:uid="{00000000-0005-0000-0000-0000799C0000}"/>
    <cellStyle name="Hyperlink 11" xfId="57798" hidden="1" xr:uid="{00000000-0005-0000-0000-00007A9C0000}"/>
    <cellStyle name="Hyperlink 11" xfId="57702" hidden="1" xr:uid="{00000000-0005-0000-0000-00007B9C0000}"/>
    <cellStyle name="Hyperlink 11" xfId="57672" hidden="1" xr:uid="{00000000-0005-0000-0000-00007C9C0000}"/>
    <cellStyle name="Hyperlink 11" xfId="57576" hidden="1" xr:uid="{00000000-0005-0000-0000-00007D9C0000}"/>
    <cellStyle name="Hyperlink 11" xfId="57954" hidden="1" xr:uid="{00000000-0005-0000-0000-00007E9C0000}"/>
    <cellStyle name="Hyperlink 11" xfId="57924" hidden="1" xr:uid="{00000000-0005-0000-0000-00007F9C0000}"/>
    <cellStyle name="Hyperlink 11" xfId="58050" hidden="1" xr:uid="{00000000-0005-0000-0000-0000809C0000}"/>
    <cellStyle name="Hyperlink 11" xfId="58080" hidden="1" xr:uid="{00000000-0005-0000-0000-0000819C0000}"/>
    <cellStyle name="Hyperlink 11" xfId="54930" hidden="1" xr:uid="{00000000-0005-0000-0000-0000829C0000}"/>
    <cellStyle name="Hyperlink 11" xfId="51624" hidden="1" xr:uid="{00000000-0005-0000-0000-0000839C0000}"/>
    <cellStyle name="Hyperlink 11" xfId="40692" hidden="1" xr:uid="{00000000-0005-0000-0000-0000849C0000}"/>
    <cellStyle name="Hyperlink 11" xfId="44724" hidden="1" xr:uid="{00000000-0005-0000-0000-0000859C0000}"/>
    <cellStyle name="Hyperlink 11" xfId="37134" hidden="1" xr:uid="{00000000-0005-0000-0000-0000869C0000}"/>
    <cellStyle name="Hyperlink 11" xfId="37038" hidden="1" xr:uid="{00000000-0005-0000-0000-0000879C0000}"/>
    <cellStyle name="Hyperlink 11" xfId="37008" hidden="1" xr:uid="{00000000-0005-0000-0000-0000889C0000}"/>
    <cellStyle name="Hyperlink 11" xfId="36912" hidden="1" xr:uid="{00000000-0005-0000-0000-0000899C0000}"/>
    <cellStyle name="Hyperlink 11" xfId="36882" hidden="1" xr:uid="{00000000-0005-0000-0000-00008A9C0000}"/>
    <cellStyle name="Hyperlink 11" xfId="36786" hidden="1" xr:uid="{00000000-0005-0000-0000-00008B9C0000}"/>
    <cellStyle name="Hyperlink 11" xfId="36756" hidden="1" xr:uid="{00000000-0005-0000-0000-00008C9C0000}"/>
    <cellStyle name="Hyperlink 11" xfId="36660" hidden="1" xr:uid="{00000000-0005-0000-0000-00008D9C0000}"/>
    <cellStyle name="Hyperlink 11" xfId="36630" hidden="1" xr:uid="{00000000-0005-0000-0000-00008E9C0000}"/>
    <cellStyle name="Hyperlink 11" xfId="36534" hidden="1" xr:uid="{00000000-0005-0000-0000-00008F9C0000}"/>
    <cellStyle name="Hyperlink 11" xfId="36504" hidden="1" xr:uid="{00000000-0005-0000-0000-0000909C0000}"/>
    <cellStyle name="Hyperlink 11" xfId="36408" hidden="1" xr:uid="{00000000-0005-0000-0000-0000919C0000}"/>
    <cellStyle name="Hyperlink 11" xfId="36378" hidden="1" xr:uid="{00000000-0005-0000-0000-0000929C0000}"/>
    <cellStyle name="Hyperlink 11" xfId="36282" hidden="1" xr:uid="{00000000-0005-0000-0000-0000939C0000}"/>
    <cellStyle name="Hyperlink 11" xfId="36252" hidden="1" xr:uid="{00000000-0005-0000-0000-0000949C0000}"/>
    <cellStyle name="Hyperlink 11" xfId="36156" hidden="1" xr:uid="{00000000-0005-0000-0000-0000959C0000}"/>
    <cellStyle name="Hyperlink 11" xfId="36126" hidden="1" xr:uid="{00000000-0005-0000-0000-0000969C0000}"/>
    <cellStyle name="Hyperlink 11" xfId="36030" hidden="1" xr:uid="{00000000-0005-0000-0000-0000979C0000}"/>
    <cellStyle name="Hyperlink 11" xfId="36000" hidden="1" xr:uid="{00000000-0005-0000-0000-0000989C0000}"/>
    <cellStyle name="Hyperlink 11" xfId="35904" hidden="1" xr:uid="{00000000-0005-0000-0000-0000999C0000}"/>
    <cellStyle name="Hyperlink 11" xfId="35874" hidden="1" xr:uid="{00000000-0005-0000-0000-00009A9C0000}"/>
    <cellStyle name="Hyperlink 11" xfId="35778" hidden="1" xr:uid="{00000000-0005-0000-0000-00009B9C0000}"/>
    <cellStyle name="Hyperlink 11" xfId="35748" hidden="1" xr:uid="{00000000-0005-0000-0000-00009C9C0000}"/>
    <cellStyle name="Hyperlink 11" xfId="35652" hidden="1" xr:uid="{00000000-0005-0000-0000-00009D9C0000}"/>
    <cellStyle name="Hyperlink 11" xfId="35622" hidden="1" xr:uid="{00000000-0005-0000-0000-00009E9C0000}"/>
    <cellStyle name="Hyperlink 11" xfId="35526" hidden="1" xr:uid="{00000000-0005-0000-0000-00009F9C0000}"/>
    <cellStyle name="Hyperlink 11" xfId="35496" hidden="1" xr:uid="{00000000-0005-0000-0000-0000A09C0000}"/>
    <cellStyle name="Hyperlink 11" xfId="35400" hidden="1" xr:uid="{00000000-0005-0000-0000-0000A19C0000}"/>
    <cellStyle name="Hyperlink 11" xfId="35370" hidden="1" xr:uid="{00000000-0005-0000-0000-0000A29C0000}"/>
    <cellStyle name="Hyperlink 11" xfId="35274" hidden="1" xr:uid="{00000000-0005-0000-0000-0000A39C0000}"/>
    <cellStyle name="Hyperlink 11" xfId="35244" hidden="1" xr:uid="{00000000-0005-0000-0000-0000A49C0000}"/>
    <cellStyle name="Hyperlink 11" xfId="35148" hidden="1" xr:uid="{00000000-0005-0000-0000-0000A59C0000}"/>
    <cellStyle name="Hyperlink 11" xfId="35118" hidden="1" xr:uid="{00000000-0005-0000-0000-0000A69C0000}"/>
    <cellStyle name="Hyperlink 11" xfId="35022" hidden="1" xr:uid="{00000000-0005-0000-0000-0000A79C0000}"/>
    <cellStyle name="Hyperlink 11" xfId="34992" hidden="1" xr:uid="{00000000-0005-0000-0000-0000A89C0000}"/>
    <cellStyle name="Hyperlink 11" xfId="34896" hidden="1" xr:uid="{00000000-0005-0000-0000-0000A99C0000}"/>
    <cellStyle name="Hyperlink 11" xfId="34866" hidden="1" xr:uid="{00000000-0005-0000-0000-0000AA9C0000}"/>
    <cellStyle name="Hyperlink 11" xfId="34770" hidden="1" xr:uid="{00000000-0005-0000-0000-0000AB9C0000}"/>
    <cellStyle name="Hyperlink 11" xfId="34740" hidden="1" xr:uid="{00000000-0005-0000-0000-0000AC9C0000}"/>
    <cellStyle name="Hyperlink 11" xfId="34644" hidden="1" xr:uid="{00000000-0005-0000-0000-0000AD9C0000}"/>
    <cellStyle name="Hyperlink 11" xfId="34614" hidden="1" xr:uid="{00000000-0005-0000-0000-0000AE9C0000}"/>
    <cellStyle name="Hyperlink 11" xfId="34518" hidden="1" xr:uid="{00000000-0005-0000-0000-0000AF9C0000}"/>
    <cellStyle name="Hyperlink 11" xfId="34488" hidden="1" xr:uid="{00000000-0005-0000-0000-0000B09C0000}"/>
    <cellStyle name="Hyperlink 11" xfId="34392" hidden="1" xr:uid="{00000000-0005-0000-0000-0000B19C0000}"/>
    <cellStyle name="Hyperlink 11" xfId="34362" hidden="1" xr:uid="{00000000-0005-0000-0000-0000B29C0000}"/>
    <cellStyle name="Hyperlink 11" xfId="34266" hidden="1" xr:uid="{00000000-0005-0000-0000-0000B39C0000}"/>
    <cellStyle name="Hyperlink 11" xfId="34236" hidden="1" xr:uid="{00000000-0005-0000-0000-0000B49C0000}"/>
    <cellStyle name="Hyperlink 11" xfId="34140" hidden="1" xr:uid="{00000000-0005-0000-0000-0000B59C0000}"/>
    <cellStyle name="Hyperlink 11" xfId="34110" hidden="1" xr:uid="{00000000-0005-0000-0000-0000B69C0000}"/>
    <cellStyle name="Hyperlink 11" xfId="34014" hidden="1" xr:uid="{00000000-0005-0000-0000-0000B79C0000}"/>
    <cellStyle name="Hyperlink 11" xfId="33984" hidden="1" xr:uid="{00000000-0005-0000-0000-0000B89C0000}"/>
    <cellStyle name="Hyperlink 11" xfId="33888" hidden="1" xr:uid="{00000000-0005-0000-0000-0000B99C0000}"/>
    <cellStyle name="Hyperlink 11" xfId="33858" hidden="1" xr:uid="{00000000-0005-0000-0000-0000BA9C0000}"/>
    <cellStyle name="Hyperlink 11" xfId="33762" hidden="1" xr:uid="{00000000-0005-0000-0000-0000BB9C0000}"/>
    <cellStyle name="Hyperlink 11" xfId="33732" hidden="1" xr:uid="{00000000-0005-0000-0000-0000BC9C0000}"/>
    <cellStyle name="Hyperlink 11" xfId="33636" hidden="1" xr:uid="{00000000-0005-0000-0000-0000BD9C0000}"/>
    <cellStyle name="Hyperlink 11" xfId="33606" hidden="1" xr:uid="{00000000-0005-0000-0000-0000BE9C0000}"/>
    <cellStyle name="Hyperlink 11" xfId="33510" hidden="1" xr:uid="{00000000-0005-0000-0000-0000BF9C0000}"/>
    <cellStyle name="Hyperlink 11" xfId="33480" hidden="1" xr:uid="{00000000-0005-0000-0000-0000C09C0000}"/>
    <cellStyle name="Hyperlink 11" xfId="33384" hidden="1" xr:uid="{00000000-0005-0000-0000-0000C19C0000}"/>
    <cellStyle name="Hyperlink 11" xfId="33354" hidden="1" xr:uid="{00000000-0005-0000-0000-0000C29C0000}"/>
    <cellStyle name="Hyperlink 11" xfId="33258" hidden="1" xr:uid="{00000000-0005-0000-0000-0000C39C0000}"/>
    <cellStyle name="Hyperlink 11" xfId="33228" hidden="1" xr:uid="{00000000-0005-0000-0000-0000C49C0000}"/>
    <cellStyle name="Hyperlink 11" xfId="33132" hidden="1" xr:uid="{00000000-0005-0000-0000-0000C59C0000}"/>
    <cellStyle name="Hyperlink 11" xfId="33102" hidden="1" xr:uid="{00000000-0005-0000-0000-0000C69C0000}"/>
    <cellStyle name="Hyperlink 11" xfId="33006" hidden="1" xr:uid="{00000000-0005-0000-0000-0000C79C0000}"/>
    <cellStyle name="Hyperlink 11" xfId="32976" hidden="1" xr:uid="{00000000-0005-0000-0000-0000C89C0000}"/>
    <cellStyle name="Hyperlink 11" xfId="32880" hidden="1" xr:uid="{00000000-0005-0000-0000-0000C99C0000}"/>
    <cellStyle name="Hyperlink 11" xfId="32850" hidden="1" xr:uid="{00000000-0005-0000-0000-0000CA9C0000}"/>
    <cellStyle name="Hyperlink 11" xfId="32754" hidden="1" xr:uid="{00000000-0005-0000-0000-0000CB9C0000}"/>
    <cellStyle name="Hyperlink 11" xfId="32724" hidden="1" xr:uid="{00000000-0005-0000-0000-0000CC9C0000}"/>
    <cellStyle name="Hyperlink 11" xfId="32628" hidden="1" xr:uid="{00000000-0005-0000-0000-0000CD9C0000}"/>
    <cellStyle name="Hyperlink 11" xfId="32598" hidden="1" xr:uid="{00000000-0005-0000-0000-0000CE9C0000}"/>
    <cellStyle name="Hyperlink 11" xfId="32502" hidden="1" xr:uid="{00000000-0005-0000-0000-0000CF9C0000}"/>
    <cellStyle name="Hyperlink 11" xfId="32472" hidden="1" xr:uid="{00000000-0005-0000-0000-0000D09C0000}"/>
    <cellStyle name="Hyperlink 11" xfId="32376" hidden="1" xr:uid="{00000000-0005-0000-0000-0000D19C0000}"/>
    <cellStyle name="Hyperlink 11" xfId="32346" hidden="1" xr:uid="{00000000-0005-0000-0000-0000D29C0000}"/>
    <cellStyle name="Hyperlink 11" xfId="32250" hidden="1" xr:uid="{00000000-0005-0000-0000-0000D39C0000}"/>
    <cellStyle name="Hyperlink 11" xfId="32124" hidden="1" xr:uid="{00000000-0005-0000-0000-0000D49C0000}"/>
    <cellStyle name="Hyperlink 11" xfId="32094" hidden="1" xr:uid="{00000000-0005-0000-0000-0000D59C0000}"/>
    <cellStyle name="Hyperlink 11" xfId="31998" hidden="1" xr:uid="{00000000-0005-0000-0000-0000D69C0000}"/>
    <cellStyle name="Hyperlink 11" xfId="31968" hidden="1" xr:uid="{00000000-0005-0000-0000-0000D79C0000}"/>
    <cellStyle name="Hyperlink 11" xfId="31872" hidden="1" xr:uid="{00000000-0005-0000-0000-0000D89C0000}"/>
    <cellStyle name="Hyperlink 11" xfId="31842" hidden="1" xr:uid="{00000000-0005-0000-0000-0000D99C0000}"/>
    <cellStyle name="Hyperlink 11" xfId="31746" hidden="1" xr:uid="{00000000-0005-0000-0000-0000DA9C0000}"/>
    <cellStyle name="Hyperlink 11" xfId="31716" hidden="1" xr:uid="{00000000-0005-0000-0000-0000DB9C0000}"/>
    <cellStyle name="Hyperlink 11" xfId="31620" hidden="1" xr:uid="{00000000-0005-0000-0000-0000DC9C0000}"/>
    <cellStyle name="Hyperlink 11" xfId="31590" hidden="1" xr:uid="{00000000-0005-0000-0000-0000DD9C0000}"/>
    <cellStyle name="Hyperlink 11" xfId="31494" hidden="1" xr:uid="{00000000-0005-0000-0000-0000DE9C0000}"/>
    <cellStyle name="Hyperlink 11" xfId="31464" hidden="1" xr:uid="{00000000-0005-0000-0000-0000DF9C0000}"/>
    <cellStyle name="Hyperlink 11" xfId="31368" hidden="1" xr:uid="{00000000-0005-0000-0000-0000E09C0000}"/>
    <cellStyle name="Hyperlink 11" xfId="31338" hidden="1" xr:uid="{00000000-0005-0000-0000-0000E19C0000}"/>
    <cellStyle name="Hyperlink 11" xfId="31242" hidden="1" xr:uid="{00000000-0005-0000-0000-0000E29C0000}"/>
    <cellStyle name="Hyperlink 11" xfId="31212" hidden="1" xr:uid="{00000000-0005-0000-0000-0000E39C0000}"/>
    <cellStyle name="Hyperlink 11" xfId="31116" hidden="1" xr:uid="{00000000-0005-0000-0000-0000E49C0000}"/>
    <cellStyle name="Hyperlink 11" xfId="31086" hidden="1" xr:uid="{00000000-0005-0000-0000-0000E59C0000}"/>
    <cellStyle name="Hyperlink 11" xfId="30990" hidden="1" xr:uid="{00000000-0005-0000-0000-0000E69C0000}"/>
    <cellStyle name="Hyperlink 11" xfId="30960" hidden="1" xr:uid="{00000000-0005-0000-0000-0000E79C0000}"/>
    <cellStyle name="Hyperlink 11" xfId="30834" hidden="1" xr:uid="{00000000-0005-0000-0000-0000E89C0000}"/>
    <cellStyle name="Hyperlink 11" xfId="30738" hidden="1" xr:uid="{00000000-0005-0000-0000-0000E99C0000}"/>
    <cellStyle name="Hyperlink 11" xfId="30708" hidden="1" xr:uid="{00000000-0005-0000-0000-0000EA9C0000}"/>
    <cellStyle name="Hyperlink 11" xfId="30612" hidden="1" xr:uid="{00000000-0005-0000-0000-0000EB9C0000}"/>
    <cellStyle name="Hyperlink 11" xfId="30582" hidden="1" xr:uid="{00000000-0005-0000-0000-0000EC9C0000}"/>
    <cellStyle name="Hyperlink 11" xfId="30486" hidden="1" xr:uid="{00000000-0005-0000-0000-0000ED9C0000}"/>
    <cellStyle name="Hyperlink 11" xfId="30456" hidden="1" xr:uid="{00000000-0005-0000-0000-0000EE9C0000}"/>
    <cellStyle name="Hyperlink 11" xfId="30360" hidden="1" xr:uid="{00000000-0005-0000-0000-0000EF9C0000}"/>
    <cellStyle name="Hyperlink 11" xfId="30330" hidden="1" xr:uid="{00000000-0005-0000-0000-0000F09C0000}"/>
    <cellStyle name="Hyperlink 11" xfId="30234" hidden="1" xr:uid="{00000000-0005-0000-0000-0000F19C0000}"/>
    <cellStyle name="Hyperlink 11" xfId="30204" hidden="1" xr:uid="{00000000-0005-0000-0000-0000F29C0000}"/>
    <cellStyle name="Hyperlink 11" xfId="30108" hidden="1" xr:uid="{00000000-0005-0000-0000-0000F39C0000}"/>
    <cellStyle name="Hyperlink 11" xfId="30078" hidden="1" xr:uid="{00000000-0005-0000-0000-0000F49C0000}"/>
    <cellStyle name="Hyperlink 11" xfId="29982" hidden="1" xr:uid="{00000000-0005-0000-0000-0000F59C0000}"/>
    <cellStyle name="Hyperlink 11" xfId="29952" hidden="1" xr:uid="{00000000-0005-0000-0000-0000F69C0000}"/>
    <cellStyle name="Hyperlink 11" xfId="29856" hidden="1" xr:uid="{00000000-0005-0000-0000-0000F79C0000}"/>
    <cellStyle name="Hyperlink 11" xfId="29826" hidden="1" xr:uid="{00000000-0005-0000-0000-0000F89C0000}"/>
    <cellStyle name="Hyperlink 11" xfId="29730" hidden="1" xr:uid="{00000000-0005-0000-0000-0000F99C0000}"/>
    <cellStyle name="Hyperlink 11" xfId="29700" hidden="1" xr:uid="{00000000-0005-0000-0000-0000FA9C0000}"/>
    <cellStyle name="Hyperlink 11" xfId="29604" hidden="1" xr:uid="{00000000-0005-0000-0000-0000FB9C0000}"/>
    <cellStyle name="Hyperlink 11" xfId="29574" hidden="1" xr:uid="{00000000-0005-0000-0000-0000FC9C0000}"/>
    <cellStyle name="Hyperlink 11" xfId="29478" hidden="1" xr:uid="{00000000-0005-0000-0000-0000FD9C0000}"/>
    <cellStyle name="Hyperlink 11" xfId="29448" hidden="1" xr:uid="{00000000-0005-0000-0000-0000FE9C0000}"/>
    <cellStyle name="Hyperlink 11" xfId="29352" hidden="1" xr:uid="{00000000-0005-0000-0000-0000FF9C0000}"/>
    <cellStyle name="Hyperlink 11" xfId="29322" hidden="1" xr:uid="{00000000-0005-0000-0000-0000009D0000}"/>
    <cellStyle name="Hyperlink 11" xfId="29226" hidden="1" xr:uid="{00000000-0005-0000-0000-0000019D0000}"/>
    <cellStyle name="Hyperlink 11" xfId="29196" hidden="1" xr:uid="{00000000-0005-0000-0000-0000029D0000}"/>
    <cellStyle name="Hyperlink 11" xfId="29100" hidden="1" xr:uid="{00000000-0005-0000-0000-0000039D0000}"/>
    <cellStyle name="Hyperlink 11" xfId="29070" hidden="1" xr:uid="{00000000-0005-0000-0000-0000049D0000}"/>
    <cellStyle name="Hyperlink 11" xfId="28974" hidden="1" xr:uid="{00000000-0005-0000-0000-0000059D0000}"/>
    <cellStyle name="Hyperlink 11" xfId="28944" hidden="1" xr:uid="{00000000-0005-0000-0000-0000069D0000}"/>
    <cellStyle name="Hyperlink 11" xfId="28848" hidden="1" xr:uid="{00000000-0005-0000-0000-0000079D0000}"/>
    <cellStyle name="Hyperlink 11" xfId="28818" hidden="1" xr:uid="{00000000-0005-0000-0000-0000089D0000}"/>
    <cellStyle name="Hyperlink 11" xfId="28722" hidden="1" xr:uid="{00000000-0005-0000-0000-0000099D0000}"/>
    <cellStyle name="Hyperlink 11" xfId="28692" hidden="1" xr:uid="{00000000-0005-0000-0000-00000A9D0000}"/>
    <cellStyle name="Hyperlink 11" xfId="28596" hidden="1" xr:uid="{00000000-0005-0000-0000-00000B9D0000}"/>
    <cellStyle name="Hyperlink 11" xfId="28566" hidden="1" xr:uid="{00000000-0005-0000-0000-00000C9D0000}"/>
    <cellStyle name="Hyperlink 11" xfId="28470" hidden="1" xr:uid="{00000000-0005-0000-0000-00000D9D0000}"/>
    <cellStyle name="Hyperlink 11" xfId="28440" hidden="1" xr:uid="{00000000-0005-0000-0000-00000E9D0000}"/>
    <cellStyle name="Hyperlink 11" xfId="28344" hidden="1" xr:uid="{00000000-0005-0000-0000-00000F9D0000}"/>
    <cellStyle name="Hyperlink 11" xfId="28314" hidden="1" xr:uid="{00000000-0005-0000-0000-0000109D0000}"/>
    <cellStyle name="Hyperlink 11" xfId="28218" hidden="1" xr:uid="{00000000-0005-0000-0000-0000119D0000}"/>
    <cellStyle name="Hyperlink 11" xfId="28188" hidden="1" xr:uid="{00000000-0005-0000-0000-0000129D0000}"/>
    <cellStyle name="Hyperlink 11" xfId="28092" hidden="1" xr:uid="{00000000-0005-0000-0000-0000139D0000}"/>
    <cellStyle name="Hyperlink 11" xfId="28062" hidden="1" xr:uid="{00000000-0005-0000-0000-0000149D0000}"/>
    <cellStyle name="Hyperlink 11" xfId="27966" hidden="1" xr:uid="{00000000-0005-0000-0000-0000159D0000}"/>
    <cellStyle name="Hyperlink 11" xfId="27936" hidden="1" xr:uid="{00000000-0005-0000-0000-0000169D0000}"/>
    <cellStyle name="Hyperlink 11" xfId="27840" hidden="1" xr:uid="{00000000-0005-0000-0000-0000179D0000}"/>
    <cellStyle name="Hyperlink 11" xfId="27810" hidden="1" xr:uid="{00000000-0005-0000-0000-0000189D0000}"/>
    <cellStyle name="Hyperlink 11" xfId="27714" hidden="1" xr:uid="{00000000-0005-0000-0000-0000199D0000}"/>
    <cellStyle name="Hyperlink 11" xfId="27684" hidden="1" xr:uid="{00000000-0005-0000-0000-00001A9D0000}"/>
    <cellStyle name="Hyperlink 11" xfId="27588" hidden="1" xr:uid="{00000000-0005-0000-0000-00001B9D0000}"/>
    <cellStyle name="Hyperlink 11" xfId="27558" hidden="1" xr:uid="{00000000-0005-0000-0000-00001C9D0000}"/>
    <cellStyle name="Hyperlink 11" xfId="27462" hidden="1" xr:uid="{00000000-0005-0000-0000-00001D9D0000}"/>
    <cellStyle name="Hyperlink 11" xfId="27432" hidden="1" xr:uid="{00000000-0005-0000-0000-00001E9D0000}"/>
    <cellStyle name="Hyperlink 11" xfId="27336" hidden="1" xr:uid="{00000000-0005-0000-0000-00001F9D0000}"/>
    <cellStyle name="Hyperlink 11" xfId="27306" hidden="1" xr:uid="{00000000-0005-0000-0000-0000209D0000}"/>
    <cellStyle name="Hyperlink 11" xfId="27210" hidden="1" xr:uid="{00000000-0005-0000-0000-0000219D0000}"/>
    <cellStyle name="Hyperlink 11" xfId="27180" hidden="1" xr:uid="{00000000-0005-0000-0000-0000229D0000}"/>
    <cellStyle name="Hyperlink 11" xfId="27084" hidden="1" xr:uid="{00000000-0005-0000-0000-0000239D0000}"/>
    <cellStyle name="Hyperlink 11" xfId="27054" hidden="1" xr:uid="{00000000-0005-0000-0000-0000249D0000}"/>
    <cellStyle name="Hyperlink 11" xfId="26958" hidden="1" xr:uid="{00000000-0005-0000-0000-0000259D0000}"/>
    <cellStyle name="Hyperlink 11" xfId="26928" hidden="1" xr:uid="{00000000-0005-0000-0000-0000269D0000}"/>
    <cellStyle name="Hyperlink 11" xfId="26832" hidden="1" xr:uid="{00000000-0005-0000-0000-0000279D0000}"/>
    <cellStyle name="Hyperlink 11" xfId="26802" hidden="1" xr:uid="{00000000-0005-0000-0000-0000289D0000}"/>
    <cellStyle name="Hyperlink 11" xfId="26706" hidden="1" xr:uid="{00000000-0005-0000-0000-0000299D0000}"/>
    <cellStyle name="Hyperlink 11" xfId="26676" hidden="1" xr:uid="{00000000-0005-0000-0000-00002A9D0000}"/>
    <cellStyle name="Hyperlink 11" xfId="26580" hidden="1" xr:uid="{00000000-0005-0000-0000-00002B9D0000}"/>
    <cellStyle name="Hyperlink 11" xfId="26550" hidden="1" xr:uid="{00000000-0005-0000-0000-00002C9D0000}"/>
    <cellStyle name="Hyperlink 11" xfId="26454" hidden="1" xr:uid="{00000000-0005-0000-0000-00002D9D0000}"/>
    <cellStyle name="Hyperlink 11" xfId="26424" hidden="1" xr:uid="{00000000-0005-0000-0000-00002E9D0000}"/>
    <cellStyle name="Hyperlink 11" xfId="26328" hidden="1" xr:uid="{00000000-0005-0000-0000-00002F9D0000}"/>
    <cellStyle name="Hyperlink 11" xfId="26298" hidden="1" xr:uid="{00000000-0005-0000-0000-0000309D0000}"/>
    <cellStyle name="Hyperlink 11" xfId="26202" hidden="1" xr:uid="{00000000-0005-0000-0000-0000319D0000}"/>
    <cellStyle name="Hyperlink 11" xfId="26172" hidden="1" xr:uid="{00000000-0005-0000-0000-0000329D0000}"/>
    <cellStyle name="Hyperlink 11" xfId="26076" hidden="1" xr:uid="{00000000-0005-0000-0000-0000339D0000}"/>
    <cellStyle name="Hyperlink 11" xfId="26046" hidden="1" xr:uid="{00000000-0005-0000-0000-0000349D0000}"/>
    <cellStyle name="Hyperlink 11" xfId="25950" hidden="1" xr:uid="{00000000-0005-0000-0000-0000359D0000}"/>
    <cellStyle name="Hyperlink 11" xfId="25920" hidden="1" xr:uid="{00000000-0005-0000-0000-0000369D0000}"/>
    <cellStyle name="Hyperlink 11" xfId="25824" hidden="1" xr:uid="{00000000-0005-0000-0000-0000379D0000}"/>
    <cellStyle name="Hyperlink 11" xfId="25794" hidden="1" xr:uid="{00000000-0005-0000-0000-0000389D0000}"/>
    <cellStyle name="Hyperlink 11" xfId="25698" hidden="1" xr:uid="{00000000-0005-0000-0000-0000399D0000}"/>
    <cellStyle name="Hyperlink 11" xfId="25668" hidden="1" xr:uid="{00000000-0005-0000-0000-00003A9D0000}"/>
    <cellStyle name="Hyperlink 11" xfId="25572" hidden="1" xr:uid="{00000000-0005-0000-0000-00003B9D0000}"/>
    <cellStyle name="Hyperlink 11" xfId="25542" hidden="1" xr:uid="{00000000-0005-0000-0000-00003C9D0000}"/>
    <cellStyle name="Hyperlink 11" xfId="25446" hidden="1" xr:uid="{00000000-0005-0000-0000-00003D9D0000}"/>
    <cellStyle name="Hyperlink 11" xfId="25416" hidden="1" xr:uid="{00000000-0005-0000-0000-00003E9D0000}"/>
    <cellStyle name="Hyperlink 11" xfId="25320" hidden="1" xr:uid="{00000000-0005-0000-0000-00003F9D0000}"/>
    <cellStyle name="Hyperlink 11" xfId="25290" hidden="1" xr:uid="{00000000-0005-0000-0000-0000409D0000}"/>
    <cellStyle name="Hyperlink 11" xfId="25194" hidden="1" xr:uid="{00000000-0005-0000-0000-0000419D0000}"/>
    <cellStyle name="Hyperlink 11" xfId="25164" hidden="1" xr:uid="{00000000-0005-0000-0000-0000429D0000}"/>
    <cellStyle name="Hyperlink 11" xfId="25068" hidden="1" xr:uid="{00000000-0005-0000-0000-0000439D0000}"/>
    <cellStyle name="Hyperlink 11" xfId="25038" hidden="1" xr:uid="{00000000-0005-0000-0000-0000449D0000}"/>
    <cellStyle name="Hyperlink 11" xfId="24942" hidden="1" xr:uid="{00000000-0005-0000-0000-0000459D0000}"/>
    <cellStyle name="Hyperlink 11" xfId="24912" hidden="1" xr:uid="{00000000-0005-0000-0000-0000469D0000}"/>
    <cellStyle name="Hyperlink 11" xfId="24816" hidden="1" xr:uid="{00000000-0005-0000-0000-0000479D0000}"/>
    <cellStyle name="Hyperlink 11" xfId="24786" hidden="1" xr:uid="{00000000-0005-0000-0000-0000489D0000}"/>
    <cellStyle name="Hyperlink 11" xfId="24690" hidden="1" xr:uid="{00000000-0005-0000-0000-0000499D0000}"/>
    <cellStyle name="Hyperlink 11" xfId="24660" hidden="1" xr:uid="{00000000-0005-0000-0000-00004A9D0000}"/>
    <cellStyle name="Hyperlink 11" xfId="24564" hidden="1" xr:uid="{00000000-0005-0000-0000-00004B9D0000}"/>
    <cellStyle name="Hyperlink 11" xfId="24534" hidden="1" xr:uid="{00000000-0005-0000-0000-00004C9D0000}"/>
    <cellStyle name="Hyperlink 11" xfId="24438" hidden="1" xr:uid="{00000000-0005-0000-0000-00004D9D0000}"/>
    <cellStyle name="Hyperlink 11" xfId="24408" hidden="1" xr:uid="{00000000-0005-0000-0000-00004E9D0000}"/>
    <cellStyle name="Hyperlink 11" xfId="24312" hidden="1" xr:uid="{00000000-0005-0000-0000-00004F9D0000}"/>
    <cellStyle name="Hyperlink 11" xfId="24282" hidden="1" xr:uid="{00000000-0005-0000-0000-0000509D0000}"/>
    <cellStyle name="Hyperlink 11" xfId="24186" hidden="1" xr:uid="{00000000-0005-0000-0000-0000519D0000}"/>
    <cellStyle name="Hyperlink 11" xfId="24060" hidden="1" xr:uid="{00000000-0005-0000-0000-0000529D0000}"/>
    <cellStyle name="Hyperlink 11" xfId="24030" hidden="1" xr:uid="{00000000-0005-0000-0000-0000539D0000}"/>
    <cellStyle name="Hyperlink 11" xfId="23934" hidden="1" xr:uid="{00000000-0005-0000-0000-0000549D0000}"/>
    <cellStyle name="Hyperlink 11" xfId="23904" hidden="1" xr:uid="{00000000-0005-0000-0000-0000559D0000}"/>
    <cellStyle name="Hyperlink 11" xfId="23808" hidden="1" xr:uid="{00000000-0005-0000-0000-0000569D0000}"/>
    <cellStyle name="Hyperlink 11" xfId="23778" hidden="1" xr:uid="{00000000-0005-0000-0000-0000579D0000}"/>
    <cellStyle name="Hyperlink 11" xfId="23682" hidden="1" xr:uid="{00000000-0005-0000-0000-0000589D0000}"/>
    <cellStyle name="Hyperlink 11" xfId="23652" hidden="1" xr:uid="{00000000-0005-0000-0000-0000599D0000}"/>
    <cellStyle name="Hyperlink 11" xfId="23556" hidden="1" xr:uid="{00000000-0005-0000-0000-00005A9D0000}"/>
    <cellStyle name="Hyperlink 11" xfId="23526" hidden="1" xr:uid="{00000000-0005-0000-0000-00005B9D0000}"/>
    <cellStyle name="Hyperlink 11" xfId="23430" hidden="1" xr:uid="{00000000-0005-0000-0000-00005C9D0000}"/>
    <cellStyle name="Hyperlink 11" xfId="23400" hidden="1" xr:uid="{00000000-0005-0000-0000-00005D9D0000}"/>
    <cellStyle name="Hyperlink 11" xfId="23304" hidden="1" xr:uid="{00000000-0005-0000-0000-00005E9D0000}"/>
    <cellStyle name="Hyperlink 11" xfId="23274" hidden="1" xr:uid="{00000000-0005-0000-0000-00005F9D0000}"/>
    <cellStyle name="Hyperlink 11" xfId="23178" hidden="1" xr:uid="{00000000-0005-0000-0000-0000609D0000}"/>
    <cellStyle name="Hyperlink 11" xfId="23148" hidden="1" xr:uid="{00000000-0005-0000-0000-0000619D0000}"/>
    <cellStyle name="Hyperlink 11" xfId="23052" hidden="1" xr:uid="{00000000-0005-0000-0000-0000629D0000}"/>
    <cellStyle name="Hyperlink 11" xfId="23022" hidden="1" xr:uid="{00000000-0005-0000-0000-0000639D0000}"/>
    <cellStyle name="Hyperlink 11" xfId="22926" hidden="1" xr:uid="{00000000-0005-0000-0000-0000649D0000}"/>
    <cellStyle name="Hyperlink 11" xfId="22896" hidden="1" xr:uid="{00000000-0005-0000-0000-0000659D0000}"/>
    <cellStyle name="Hyperlink 11" xfId="22800" hidden="1" xr:uid="{00000000-0005-0000-0000-0000669D0000}"/>
    <cellStyle name="Hyperlink 11" xfId="22674" hidden="1" xr:uid="{00000000-0005-0000-0000-0000679D0000}"/>
    <cellStyle name="Hyperlink 11" xfId="22644" hidden="1" xr:uid="{00000000-0005-0000-0000-0000689D0000}"/>
    <cellStyle name="Hyperlink 11" xfId="22548" hidden="1" xr:uid="{00000000-0005-0000-0000-0000699D0000}"/>
    <cellStyle name="Hyperlink 11" xfId="22518" hidden="1" xr:uid="{00000000-0005-0000-0000-00006A9D0000}"/>
    <cellStyle name="Hyperlink 11" xfId="22422" hidden="1" xr:uid="{00000000-0005-0000-0000-00006B9D0000}"/>
    <cellStyle name="Hyperlink 11" xfId="22392" hidden="1" xr:uid="{00000000-0005-0000-0000-00006C9D0000}"/>
    <cellStyle name="Hyperlink 11" xfId="22296" hidden="1" xr:uid="{00000000-0005-0000-0000-00006D9D0000}"/>
    <cellStyle name="Hyperlink 11" xfId="22266" hidden="1" xr:uid="{00000000-0005-0000-0000-00006E9D0000}"/>
    <cellStyle name="Hyperlink 11" xfId="22170" hidden="1" xr:uid="{00000000-0005-0000-0000-00006F9D0000}"/>
    <cellStyle name="Hyperlink 11" xfId="22140" hidden="1" xr:uid="{00000000-0005-0000-0000-0000709D0000}"/>
    <cellStyle name="Hyperlink 11" xfId="22044" hidden="1" xr:uid="{00000000-0005-0000-0000-0000719D0000}"/>
    <cellStyle name="Hyperlink 11" xfId="22014" hidden="1" xr:uid="{00000000-0005-0000-0000-0000729D0000}"/>
    <cellStyle name="Hyperlink 11" xfId="21918" hidden="1" xr:uid="{00000000-0005-0000-0000-0000739D0000}"/>
    <cellStyle name="Hyperlink 11" xfId="21888" hidden="1" xr:uid="{00000000-0005-0000-0000-0000749D0000}"/>
    <cellStyle name="Hyperlink 11" xfId="21792" hidden="1" xr:uid="{00000000-0005-0000-0000-0000759D0000}"/>
    <cellStyle name="Hyperlink 11" xfId="21762" hidden="1" xr:uid="{00000000-0005-0000-0000-0000769D0000}"/>
    <cellStyle name="Hyperlink 11" xfId="21666" hidden="1" xr:uid="{00000000-0005-0000-0000-0000779D0000}"/>
    <cellStyle name="Hyperlink 11" xfId="21636" hidden="1" xr:uid="{00000000-0005-0000-0000-0000789D0000}"/>
    <cellStyle name="Hyperlink 11" xfId="21540" hidden="1" xr:uid="{00000000-0005-0000-0000-0000799D0000}"/>
    <cellStyle name="Hyperlink 11" xfId="21510" hidden="1" xr:uid="{00000000-0005-0000-0000-00007A9D0000}"/>
    <cellStyle name="Hyperlink 11" xfId="21414" hidden="1" xr:uid="{00000000-0005-0000-0000-00007B9D0000}"/>
    <cellStyle name="Hyperlink 11" xfId="21384" hidden="1" xr:uid="{00000000-0005-0000-0000-00007C9D0000}"/>
    <cellStyle name="Hyperlink 11" xfId="21288" hidden="1" xr:uid="{00000000-0005-0000-0000-00007D9D0000}"/>
    <cellStyle name="Hyperlink 11" xfId="21258" hidden="1" xr:uid="{00000000-0005-0000-0000-00007E9D0000}"/>
    <cellStyle name="Hyperlink 11" xfId="21162" hidden="1" xr:uid="{00000000-0005-0000-0000-00007F9D0000}"/>
    <cellStyle name="Hyperlink 11" xfId="21132" hidden="1" xr:uid="{00000000-0005-0000-0000-0000809D0000}"/>
    <cellStyle name="Hyperlink 11" xfId="21036" hidden="1" xr:uid="{00000000-0005-0000-0000-0000819D0000}"/>
    <cellStyle name="Hyperlink 11" xfId="21006" hidden="1" xr:uid="{00000000-0005-0000-0000-0000829D0000}"/>
    <cellStyle name="Hyperlink 11" xfId="20910" hidden="1" xr:uid="{00000000-0005-0000-0000-0000839D0000}"/>
    <cellStyle name="Hyperlink 11" xfId="20880" hidden="1" xr:uid="{00000000-0005-0000-0000-0000849D0000}"/>
    <cellStyle name="Hyperlink 11" xfId="20784" hidden="1" xr:uid="{00000000-0005-0000-0000-0000859D0000}"/>
    <cellStyle name="Hyperlink 11" xfId="20754" hidden="1" xr:uid="{00000000-0005-0000-0000-0000869D0000}"/>
    <cellStyle name="Hyperlink 11" xfId="20658" hidden="1" xr:uid="{00000000-0005-0000-0000-0000879D0000}"/>
    <cellStyle name="Hyperlink 11" xfId="20628" hidden="1" xr:uid="{00000000-0005-0000-0000-0000889D0000}"/>
    <cellStyle name="Hyperlink 11" xfId="20532" hidden="1" xr:uid="{00000000-0005-0000-0000-0000899D0000}"/>
    <cellStyle name="Hyperlink 11" xfId="20502" hidden="1" xr:uid="{00000000-0005-0000-0000-00008A9D0000}"/>
    <cellStyle name="Hyperlink 11" xfId="20406" hidden="1" xr:uid="{00000000-0005-0000-0000-00008B9D0000}"/>
    <cellStyle name="Hyperlink 11" xfId="20376" hidden="1" xr:uid="{00000000-0005-0000-0000-00008C9D0000}"/>
    <cellStyle name="Hyperlink 11" xfId="20280" hidden="1" xr:uid="{00000000-0005-0000-0000-00008D9D0000}"/>
    <cellStyle name="Hyperlink 11" xfId="20250" hidden="1" xr:uid="{00000000-0005-0000-0000-00008E9D0000}"/>
    <cellStyle name="Hyperlink 11" xfId="20154" hidden="1" xr:uid="{00000000-0005-0000-0000-00008F9D0000}"/>
    <cellStyle name="Hyperlink 11" xfId="20124" hidden="1" xr:uid="{00000000-0005-0000-0000-0000909D0000}"/>
    <cellStyle name="Hyperlink 11" xfId="20028" hidden="1" xr:uid="{00000000-0005-0000-0000-0000919D0000}"/>
    <cellStyle name="Hyperlink 11" xfId="19998" hidden="1" xr:uid="{00000000-0005-0000-0000-0000929D0000}"/>
    <cellStyle name="Hyperlink 11" xfId="19902" hidden="1" xr:uid="{00000000-0005-0000-0000-0000939D0000}"/>
    <cellStyle name="Hyperlink 11" xfId="19872" hidden="1" xr:uid="{00000000-0005-0000-0000-0000949D0000}"/>
    <cellStyle name="Hyperlink 11" xfId="19776" hidden="1" xr:uid="{00000000-0005-0000-0000-0000959D0000}"/>
    <cellStyle name="Hyperlink 11" xfId="19746" hidden="1" xr:uid="{00000000-0005-0000-0000-0000969D0000}"/>
    <cellStyle name="Hyperlink 11" xfId="19650" hidden="1" xr:uid="{00000000-0005-0000-0000-0000979D0000}"/>
    <cellStyle name="Hyperlink 11" xfId="19620" hidden="1" xr:uid="{00000000-0005-0000-0000-0000989D0000}"/>
    <cellStyle name="Hyperlink 11" xfId="19524" hidden="1" xr:uid="{00000000-0005-0000-0000-0000999D0000}"/>
    <cellStyle name="Hyperlink 11" xfId="19494" hidden="1" xr:uid="{00000000-0005-0000-0000-00009A9D0000}"/>
    <cellStyle name="Hyperlink 11" xfId="19398" hidden="1" xr:uid="{00000000-0005-0000-0000-00009B9D0000}"/>
    <cellStyle name="Hyperlink 11" xfId="19368" hidden="1" xr:uid="{00000000-0005-0000-0000-00009C9D0000}"/>
    <cellStyle name="Hyperlink 11" xfId="19272" hidden="1" xr:uid="{00000000-0005-0000-0000-00009D9D0000}"/>
    <cellStyle name="Hyperlink 11" xfId="19242" hidden="1" xr:uid="{00000000-0005-0000-0000-00009E9D0000}"/>
    <cellStyle name="Hyperlink 11" xfId="19146" hidden="1" xr:uid="{00000000-0005-0000-0000-00009F9D0000}"/>
    <cellStyle name="Hyperlink 11" xfId="19116" hidden="1" xr:uid="{00000000-0005-0000-0000-0000A09D0000}"/>
    <cellStyle name="Hyperlink 11" xfId="19020" hidden="1" xr:uid="{00000000-0005-0000-0000-0000A19D0000}"/>
    <cellStyle name="Hyperlink 11" xfId="18990" hidden="1" xr:uid="{00000000-0005-0000-0000-0000A29D0000}"/>
    <cellStyle name="Hyperlink 11" xfId="18894" hidden="1" xr:uid="{00000000-0005-0000-0000-0000A39D0000}"/>
    <cellStyle name="Hyperlink 11" xfId="18864" hidden="1" xr:uid="{00000000-0005-0000-0000-0000A49D0000}"/>
    <cellStyle name="Hyperlink 11" xfId="18768" hidden="1" xr:uid="{00000000-0005-0000-0000-0000A59D0000}"/>
    <cellStyle name="Hyperlink 11" xfId="18738" hidden="1" xr:uid="{00000000-0005-0000-0000-0000A69D0000}"/>
    <cellStyle name="Hyperlink 11" xfId="18642" hidden="1" xr:uid="{00000000-0005-0000-0000-0000A79D0000}"/>
    <cellStyle name="Hyperlink 11" xfId="18612" hidden="1" xr:uid="{00000000-0005-0000-0000-0000A89D0000}"/>
    <cellStyle name="Hyperlink 11" xfId="18516" hidden="1" xr:uid="{00000000-0005-0000-0000-0000A99D0000}"/>
    <cellStyle name="Hyperlink 11" xfId="18486" hidden="1" xr:uid="{00000000-0005-0000-0000-0000AA9D0000}"/>
    <cellStyle name="Hyperlink 11" xfId="18390" hidden="1" xr:uid="{00000000-0005-0000-0000-0000AB9D0000}"/>
    <cellStyle name="Hyperlink 11" xfId="24156" hidden="1" xr:uid="{00000000-0005-0000-0000-0000AC9D0000}"/>
    <cellStyle name="Hyperlink 11" xfId="32220" hidden="1" xr:uid="{00000000-0005-0000-0000-0000AD9D0000}"/>
    <cellStyle name="Hyperlink 11" xfId="48252" hidden="1" xr:uid="{00000000-0005-0000-0000-0000AE9D0000}"/>
    <cellStyle name="Hyperlink 11" xfId="48222" hidden="1" xr:uid="{00000000-0005-0000-0000-0000AF9D0000}"/>
    <cellStyle name="Hyperlink 11" xfId="48126" hidden="1" xr:uid="{00000000-0005-0000-0000-0000B09D0000}"/>
    <cellStyle name="Hyperlink 11" xfId="48096" hidden="1" xr:uid="{00000000-0005-0000-0000-0000B19D0000}"/>
    <cellStyle name="Hyperlink 11" xfId="48000" hidden="1" xr:uid="{00000000-0005-0000-0000-0000B29D0000}"/>
    <cellStyle name="Hyperlink 11" xfId="47970" hidden="1" xr:uid="{00000000-0005-0000-0000-0000B39D0000}"/>
    <cellStyle name="Hyperlink 11" xfId="47874" hidden="1" xr:uid="{00000000-0005-0000-0000-0000B49D0000}"/>
    <cellStyle name="Hyperlink 11" xfId="47844" hidden="1" xr:uid="{00000000-0005-0000-0000-0000B59D0000}"/>
    <cellStyle name="Hyperlink 11" xfId="47748" hidden="1" xr:uid="{00000000-0005-0000-0000-0000B69D0000}"/>
    <cellStyle name="Hyperlink 11" xfId="47718" hidden="1" xr:uid="{00000000-0005-0000-0000-0000B79D0000}"/>
    <cellStyle name="Hyperlink 11" xfId="47622" hidden="1" xr:uid="{00000000-0005-0000-0000-0000B89D0000}"/>
    <cellStyle name="Hyperlink 11" xfId="47592" hidden="1" xr:uid="{00000000-0005-0000-0000-0000B99D0000}"/>
    <cellStyle name="Hyperlink 11" xfId="47496" hidden="1" xr:uid="{00000000-0005-0000-0000-0000BA9D0000}"/>
    <cellStyle name="Hyperlink 11" xfId="47466" hidden="1" xr:uid="{00000000-0005-0000-0000-0000BB9D0000}"/>
    <cellStyle name="Hyperlink 11" xfId="47370" hidden="1" xr:uid="{00000000-0005-0000-0000-0000BC9D0000}"/>
    <cellStyle name="Hyperlink 11" xfId="47340" hidden="1" xr:uid="{00000000-0005-0000-0000-0000BD9D0000}"/>
    <cellStyle name="Hyperlink 11" xfId="47244" hidden="1" xr:uid="{00000000-0005-0000-0000-0000BE9D0000}"/>
    <cellStyle name="Hyperlink 11" xfId="47214" hidden="1" xr:uid="{00000000-0005-0000-0000-0000BF9D0000}"/>
    <cellStyle name="Hyperlink 11" xfId="47118" hidden="1" xr:uid="{00000000-0005-0000-0000-0000C09D0000}"/>
    <cellStyle name="Hyperlink 11" xfId="47088" hidden="1" xr:uid="{00000000-0005-0000-0000-0000C19D0000}"/>
    <cellStyle name="Hyperlink 11" xfId="22770" hidden="1" xr:uid="{00000000-0005-0000-0000-0000C29D0000}"/>
    <cellStyle name="Hyperlink 11" xfId="30864" hidden="1" xr:uid="{00000000-0005-0000-0000-0000C39D0000}"/>
    <cellStyle name="Hyperlink 11" xfId="8406" hidden="1" xr:uid="{00000000-0005-0000-0000-0000C49D0000}"/>
    <cellStyle name="Hyperlink 11" xfId="8310" hidden="1" xr:uid="{00000000-0005-0000-0000-0000C59D0000}"/>
    <cellStyle name="Hyperlink 11" xfId="8280" hidden="1" xr:uid="{00000000-0005-0000-0000-0000C69D0000}"/>
    <cellStyle name="Hyperlink 11" xfId="8184" hidden="1" xr:uid="{00000000-0005-0000-0000-0000C79D0000}"/>
    <cellStyle name="Hyperlink 11" xfId="8154" hidden="1" xr:uid="{00000000-0005-0000-0000-0000C89D0000}"/>
    <cellStyle name="Hyperlink 11" xfId="8058" hidden="1" xr:uid="{00000000-0005-0000-0000-0000C99D0000}"/>
    <cellStyle name="Hyperlink 11" xfId="7932" hidden="1" xr:uid="{00000000-0005-0000-0000-0000CA9D0000}"/>
    <cellStyle name="Hyperlink 11" xfId="7902" hidden="1" xr:uid="{00000000-0005-0000-0000-0000CB9D0000}"/>
    <cellStyle name="Hyperlink 11" xfId="7806" hidden="1" xr:uid="{00000000-0005-0000-0000-0000CC9D0000}"/>
    <cellStyle name="Hyperlink 11" xfId="7776" hidden="1" xr:uid="{00000000-0005-0000-0000-0000CD9D0000}"/>
    <cellStyle name="Hyperlink 11" xfId="7680" hidden="1" xr:uid="{00000000-0005-0000-0000-0000CE9D0000}"/>
    <cellStyle name="Hyperlink 11" xfId="7650" hidden="1" xr:uid="{00000000-0005-0000-0000-0000CF9D0000}"/>
    <cellStyle name="Hyperlink 11" xfId="7554" hidden="1" xr:uid="{00000000-0005-0000-0000-0000D09D0000}"/>
    <cellStyle name="Hyperlink 11" xfId="7524" hidden="1" xr:uid="{00000000-0005-0000-0000-0000D19D0000}"/>
    <cellStyle name="Hyperlink 11" xfId="7428" hidden="1" xr:uid="{00000000-0005-0000-0000-0000D29D0000}"/>
    <cellStyle name="Hyperlink 11" xfId="7398" hidden="1" xr:uid="{00000000-0005-0000-0000-0000D39D0000}"/>
    <cellStyle name="Hyperlink 11" xfId="7302" hidden="1" xr:uid="{00000000-0005-0000-0000-0000D49D0000}"/>
    <cellStyle name="Hyperlink 11" xfId="7272" hidden="1" xr:uid="{00000000-0005-0000-0000-0000D59D0000}"/>
    <cellStyle name="Hyperlink 11" xfId="7176" hidden="1" xr:uid="{00000000-0005-0000-0000-0000D69D0000}"/>
    <cellStyle name="Hyperlink 11" xfId="7146" hidden="1" xr:uid="{00000000-0005-0000-0000-0000D79D0000}"/>
    <cellStyle name="Hyperlink 11" xfId="7050" hidden="1" xr:uid="{00000000-0005-0000-0000-0000D89D0000}"/>
    <cellStyle name="Hyperlink 11" xfId="7020" hidden="1" xr:uid="{00000000-0005-0000-0000-0000D99D0000}"/>
    <cellStyle name="Hyperlink 11" xfId="6924" hidden="1" xr:uid="{00000000-0005-0000-0000-0000DA9D0000}"/>
    <cellStyle name="Hyperlink 11" xfId="6894" hidden="1" xr:uid="{00000000-0005-0000-0000-0000DB9D0000}"/>
    <cellStyle name="Hyperlink 11" xfId="6798" hidden="1" xr:uid="{00000000-0005-0000-0000-0000DC9D0000}"/>
    <cellStyle name="Hyperlink 11" xfId="6768" hidden="1" xr:uid="{00000000-0005-0000-0000-0000DD9D0000}"/>
    <cellStyle name="Hyperlink 11" xfId="6672" hidden="1" xr:uid="{00000000-0005-0000-0000-0000DE9D0000}"/>
    <cellStyle name="Hyperlink 11" xfId="6642" hidden="1" xr:uid="{00000000-0005-0000-0000-0000DF9D0000}"/>
    <cellStyle name="Hyperlink 11" xfId="6546" hidden="1" xr:uid="{00000000-0005-0000-0000-0000E09D0000}"/>
    <cellStyle name="Hyperlink 11" xfId="6516" hidden="1" xr:uid="{00000000-0005-0000-0000-0000E19D0000}"/>
    <cellStyle name="Hyperlink 11" xfId="6420" hidden="1" xr:uid="{00000000-0005-0000-0000-0000E29D0000}"/>
    <cellStyle name="Hyperlink 11" xfId="6390" hidden="1" xr:uid="{00000000-0005-0000-0000-0000E39D0000}"/>
    <cellStyle name="Hyperlink 11" xfId="6294" hidden="1" xr:uid="{00000000-0005-0000-0000-0000E49D0000}"/>
    <cellStyle name="Hyperlink 11" xfId="6264" hidden="1" xr:uid="{00000000-0005-0000-0000-0000E59D0000}"/>
    <cellStyle name="Hyperlink 11" xfId="6168" hidden="1" xr:uid="{00000000-0005-0000-0000-0000E69D0000}"/>
    <cellStyle name="Hyperlink 11" xfId="6138" hidden="1" xr:uid="{00000000-0005-0000-0000-0000E79D0000}"/>
    <cellStyle name="Hyperlink 11" xfId="6042" hidden="1" xr:uid="{00000000-0005-0000-0000-0000E89D0000}"/>
    <cellStyle name="Hyperlink 11" xfId="6012" hidden="1" xr:uid="{00000000-0005-0000-0000-0000E99D0000}"/>
    <cellStyle name="Hyperlink 11" xfId="5916" hidden="1" xr:uid="{00000000-0005-0000-0000-0000EA9D0000}"/>
    <cellStyle name="Hyperlink 11" xfId="5886" hidden="1" xr:uid="{00000000-0005-0000-0000-0000EB9D0000}"/>
    <cellStyle name="Hyperlink 11" xfId="5790" hidden="1" xr:uid="{00000000-0005-0000-0000-0000EC9D0000}"/>
    <cellStyle name="Hyperlink 11" xfId="5760" hidden="1" xr:uid="{00000000-0005-0000-0000-0000ED9D0000}"/>
    <cellStyle name="Hyperlink 11" xfId="5664" hidden="1" xr:uid="{00000000-0005-0000-0000-0000EE9D0000}"/>
    <cellStyle name="Hyperlink 11" xfId="5634" hidden="1" xr:uid="{00000000-0005-0000-0000-0000EF9D0000}"/>
    <cellStyle name="Hyperlink 11" xfId="5538" hidden="1" xr:uid="{00000000-0005-0000-0000-0000F09D0000}"/>
    <cellStyle name="Hyperlink 11" xfId="5508" hidden="1" xr:uid="{00000000-0005-0000-0000-0000F19D0000}"/>
    <cellStyle name="Hyperlink 11" xfId="5412" hidden="1" xr:uid="{00000000-0005-0000-0000-0000F29D0000}"/>
    <cellStyle name="Hyperlink 11" xfId="5382" hidden="1" xr:uid="{00000000-0005-0000-0000-0000F39D0000}"/>
    <cellStyle name="Hyperlink 11" xfId="5286" hidden="1" xr:uid="{00000000-0005-0000-0000-0000F49D0000}"/>
    <cellStyle name="Hyperlink 11" xfId="5256" hidden="1" xr:uid="{00000000-0005-0000-0000-0000F59D0000}"/>
    <cellStyle name="Hyperlink 11" xfId="5160" hidden="1" xr:uid="{00000000-0005-0000-0000-0000F69D0000}"/>
    <cellStyle name="Hyperlink 11" xfId="5130" hidden="1" xr:uid="{00000000-0005-0000-0000-0000F79D0000}"/>
    <cellStyle name="Hyperlink 11" xfId="5034" hidden="1" xr:uid="{00000000-0005-0000-0000-0000F89D0000}"/>
    <cellStyle name="Hyperlink 11" xfId="5004" hidden="1" xr:uid="{00000000-0005-0000-0000-0000F99D0000}"/>
    <cellStyle name="Hyperlink 11" xfId="4908" hidden="1" xr:uid="{00000000-0005-0000-0000-0000FA9D0000}"/>
    <cellStyle name="Hyperlink 11" xfId="4878" hidden="1" xr:uid="{00000000-0005-0000-0000-0000FB9D0000}"/>
    <cellStyle name="Hyperlink 11" xfId="4782" hidden="1" xr:uid="{00000000-0005-0000-0000-0000FC9D0000}"/>
    <cellStyle name="Hyperlink 11" xfId="4752" hidden="1" xr:uid="{00000000-0005-0000-0000-0000FD9D0000}"/>
    <cellStyle name="Hyperlink 11" xfId="4656" hidden="1" xr:uid="{00000000-0005-0000-0000-0000FE9D0000}"/>
    <cellStyle name="Hyperlink 11" xfId="4626" hidden="1" xr:uid="{00000000-0005-0000-0000-0000FF9D0000}"/>
    <cellStyle name="Hyperlink 11" xfId="4530" hidden="1" xr:uid="{00000000-0005-0000-0000-0000009E0000}"/>
    <cellStyle name="Hyperlink 11" xfId="4500" hidden="1" xr:uid="{00000000-0005-0000-0000-0000019E0000}"/>
    <cellStyle name="Hyperlink 11" xfId="4404" hidden="1" xr:uid="{00000000-0005-0000-0000-0000029E0000}"/>
    <cellStyle name="Hyperlink 11" xfId="4374" hidden="1" xr:uid="{00000000-0005-0000-0000-0000039E0000}"/>
    <cellStyle name="Hyperlink 11" xfId="4278" hidden="1" xr:uid="{00000000-0005-0000-0000-0000049E0000}"/>
    <cellStyle name="Hyperlink 11" xfId="4248" hidden="1" xr:uid="{00000000-0005-0000-0000-0000059E0000}"/>
    <cellStyle name="Hyperlink 11" xfId="4152" hidden="1" xr:uid="{00000000-0005-0000-0000-0000069E0000}"/>
    <cellStyle name="Hyperlink 11" xfId="4122" hidden="1" xr:uid="{00000000-0005-0000-0000-0000079E0000}"/>
    <cellStyle name="Hyperlink 11" xfId="4026" hidden="1" xr:uid="{00000000-0005-0000-0000-0000089E0000}"/>
    <cellStyle name="Hyperlink 11" xfId="3900" hidden="1" xr:uid="{00000000-0005-0000-0000-0000099E0000}"/>
    <cellStyle name="Hyperlink 11" xfId="3870" hidden="1" xr:uid="{00000000-0005-0000-0000-00000A9E0000}"/>
    <cellStyle name="Hyperlink 11" xfId="3774" hidden="1" xr:uid="{00000000-0005-0000-0000-00000B9E0000}"/>
    <cellStyle name="Hyperlink 11" xfId="3744" hidden="1" xr:uid="{00000000-0005-0000-0000-00000C9E0000}"/>
    <cellStyle name="Hyperlink 11" xfId="3648" hidden="1" xr:uid="{00000000-0005-0000-0000-00000D9E0000}"/>
    <cellStyle name="Hyperlink 11" xfId="3618" hidden="1" xr:uid="{00000000-0005-0000-0000-00000E9E0000}"/>
    <cellStyle name="Hyperlink 11" xfId="3522" hidden="1" xr:uid="{00000000-0005-0000-0000-00000F9E0000}"/>
    <cellStyle name="Hyperlink 11" xfId="3492" hidden="1" xr:uid="{00000000-0005-0000-0000-0000109E0000}"/>
    <cellStyle name="Hyperlink 11" xfId="3396" hidden="1" xr:uid="{00000000-0005-0000-0000-0000119E0000}"/>
    <cellStyle name="Hyperlink 11" xfId="3366" hidden="1" xr:uid="{00000000-0005-0000-0000-0000129E0000}"/>
    <cellStyle name="Hyperlink 11" xfId="3270" hidden="1" xr:uid="{00000000-0005-0000-0000-0000139E0000}"/>
    <cellStyle name="Hyperlink 11" xfId="3240" hidden="1" xr:uid="{00000000-0005-0000-0000-0000149E0000}"/>
    <cellStyle name="Hyperlink 11" xfId="3144" hidden="1" xr:uid="{00000000-0005-0000-0000-0000159E0000}"/>
    <cellStyle name="Hyperlink 11" xfId="3114" hidden="1" xr:uid="{00000000-0005-0000-0000-0000169E0000}"/>
    <cellStyle name="Hyperlink 11" xfId="3018" hidden="1" xr:uid="{00000000-0005-0000-0000-0000179E0000}"/>
    <cellStyle name="Hyperlink 11" xfId="2988" hidden="1" xr:uid="{00000000-0005-0000-0000-0000189E0000}"/>
    <cellStyle name="Hyperlink 11" xfId="2892" hidden="1" xr:uid="{00000000-0005-0000-0000-0000199E0000}"/>
    <cellStyle name="Hyperlink 11" xfId="2862" hidden="1" xr:uid="{00000000-0005-0000-0000-00001A9E0000}"/>
    <cellStyle name="Hyperlink 11" xfId="2766" hidden="1" xr:uid="{00000000-0005-0000-0000-00001B9E0000}"/>
    <cellStyle name="Hyperlink 11" xfId="2736" hidden="1" xr:uid="{00000000-0005-0000-0000-00001C9E0000}"/>
    <cellStyle name="Hyperlink 11" xfId="2640" hidden="1" xr:uid="{00000000-0005-0000-0000-00001D9E0000}"/>
    <cellStyle name="Hyperlink 11" xfId="2610" hidden="1" xr:uid="{00000000-0005-0000-0000-00001E9E0000}"/>
    <cellStyle name="Hyperlink 11" xfId="2514" hidden="1" xr:uid="{00000000-0005-0000-0000-00001F9E0000}"/>
    <cellStyle name="Hyperlink 11" xfId="2484" hidden="1" xr:uid="{00000000-0005-0000-0000-0000209E0000}"/>
    <cellStyle name="Hyperlink 11" xfId="2388" hidden="1" xr:uid="{00000000-0005-0000-0000-0000219E0000}"/>
    <cellStyle name="Hyperlink 11" xfId="2358" hidden="1" xr:uid="{00000000-0005-0000-0000-0000229E0000}"/>
    <cellStyle name="Hyperlink 11" xfId="2262" hidden="1" xr:uid="{00000000-0005-0000-0000-0000239E0000}"/>
    <cellStyle name="Hyperlink 11" xfId="2232" hidden="1" xr:uid="{00000000-0005-0000-0000-0000249E0000}"/>
    <cellStyle name="Hyperlink 11" xfId="2136" hidden="1" xr:uid="{00000000-0005-0000-0000-0000259E0000}"/>
    <cellStyle name="Hyperlink 11" xfId="2106" hidden="1" xr:uid="{00000000-0005-0000-0000-0000269E0000}"/>
    <cellStyle name="Hyperlink 11" xfId="2010" hidden="1" xr:uid="{00000000-0005-0000-0000-0000279E0000}"/>
    <cellStyle name="Hyperlink 11" xfId="1980" hidden="1" xr:uid="{00000000-0005-0000-0000-0000289E0000}"/>
    <cellStyle name="Hyperlink 11" xfId="1884" hidden="1" xr:uid="{00000000-0005-0000-0000-0000299E0000}"/>
    <cellStyle name="Hyperlink 11" xfId="1854" hidden="1" xr:uid="{00000000-0005-0000-0000-00002A9E0000}"/>
    <cellStyle name="Hyperlink 11" xfId="1758" hidden="1" xr:uid="{00000000-0005-0000-0000-00002B9E0000}"/>
    <cellStyle name="Hyperlink 11" xfId="1728" hidden="1" xr:uid="{00000000-0005-0000-0000-00002C9E0000}"/>
    <cellStyle name="Hyperlink 11" xfId="1632" hidden="1" xr:uid="{00000000-0005-0000-0000-00002D9E0000}"/>
    <cellStyle name="Hyperlink 11" xfId="1602" hidden="1" xr:uid="{00000000-0005-0000-0000-00002E9E0000}"/>
    <cellStyle name="Hyperlink 11" xfId="1506" hidden="1" xr:uid="{00000000-0005-0000-0000-00002F9E0000}"/>
    <cellStyle name="Hyperlink 11" xfId="1476" hidden="1" xr:uid="{00000000-0005-0000-0000-0000309E0000}"/>
    <cellStyle name="Hyperlink 11" xfId="1380" hidden="1" xr:uid="{00000000-0005-0000-0000-0000319E0000}"/>
    <cellStyle name="Hyperlink 11" xfId="1350" hidden="1" xr:uid="{00000000-0005-0000-0000-0000329E0000}"/>
    <cellStyle name="Hyperlink 11" xfId="1254" hidden="1" xr:uid="{00000000-0005-0000-0000-0000339E0000}"/>
    <cellStyle name="Hyperlink 11" xfId="1224" hidden="1" xr:uid="{00000000-0005-0000-0000-0000349E0000}"/>
    <cellStyle name="Hyperlink 11" xfId="1128" hidden="1" xr:uid="{00000000-0005-0000-0000-0000359E0000}"/>
    <cellStyle name="Hyperlink 11" xfId="1098" hidden="1" xr:uid="{00000000-0005-0000-0000-0000369E0000}"/>
    <cellStyle name="Hyperlink 11" xfId="1002" hidden="1" xr:uid="{00000000-0005-0000-0000-0000379E0000}"/>
    <cellStyle name="Hyperlink 11" xfId="972" hidden="1" xr:uid="{00000000-0005-0000-0000-0000389E0000}"/>
    <cellStyle name="Hyperlink 11" xfId="876" hidden="1" xr:uid="{00000000-0005-0000-0000-0000399E0000}"/>
    <cellStyle name="Hyperlink 11" xfId="846" hidden="1" xr:uid="{00000000-0005-0000-0000-00003A9E0000}"/>
    <cellStyle name="Hyperlink 11" xfId="750" hidden="1" xr:uid="{00000000-0005-0000-0000-00003B9E0000}"/>
    <cellStyle name="Hyperlink 11" xfId="720" hidden="1" xr:uid="{00000000-0005-0000-0000-00003C9E0000}"/>
    <cellStyle name="Hyperlink 11" xfId="624" hidden="1" xr:uid="{00000000-0005-0000-0000-00003D9E0000}"/>
    <cellStyle name="Hyperlink 11" xfId="594" hidden="1" xr:uid="{00000000-0005-0000-0000-00003E9E0000}"/>
    <cellStyle name="Hyperlink 11" xfId="498" hidden="1" xr:uid="{00000000-0005-0000-0000-00003F9E0000}"/>
    <cellStyle name="Hyperlink 11" xfId="468" hidden="1" xr:uid="{00000000-0005-0000-0000-0000409E0000}"/>
    <cellStyle name="Hyperlink 11" xfId="372" hidden="1" xr:uid="{00000000-0005-0000-0000-0000419E0000}"/>
    <cellStyle name="Hyperlink 11" xfId="342" hidden="1" xr:uid="{00000000-0005-0000-0000-0000429E0000}"/>
    <cellStyle name="Hyperlink 11" xfId="246" hidden="1" xr:uid="{00000000-0005-0000-0000-0000439E0000}"/>
    <cellStyle name="Hyperlink 11" xfId="216" hidden="1" xr:uid="{00000000-0005-0000-0000-0000449E0000}"/>
    <cellStyle name="Hyperlink 11" xfId="120" hidden="1" xr:uid="{00000000-0005-0000-0000-0000459E0000}"/>
    <cellStyle name="Hyperlink 11" xfId="90" hidden="1" xr:uid="{00000000-0005-0000-0000-0000469E0000}"/>
    <cellStyle name="Hyperlink 11" xfId="58162" hidden="1" xr:uid="{00000000-0005-0000-0000-0000479E0000}"/>
    <cellStyle name="Hyperlink 11" xfId="58192" hidden="1" xr:uid="{00000000-0005-0000-0000-0000489E0000}"/>
    <cellStyle name="Hyperlink 11" xfId="3996" hidden="1" xr:uid="{00000000-0005-0000-0000-0000499E0000}"/>
    <cellStyle name="Hyperlink 11" xfId="8028" hidden="1" xr:uid="{00000000-0005-0000-0000-00004A9E0000}"/>
    <cellStyle name="Hyperlink 11" xfId="12060" hidden="1" xr:uid="{00000000-0005-0000-0000-00004B9E0000}"/>
    <cellStyle name="Hyperlink 11" xfId="16092" hidden="1" xr:uid="{00000000-0005-0000-0000-00004C9E0000}"/>
    <cellStyle name="Hyperlink 11" xfId="38394" hidden="1" xr:uid="{00000000-0005-0000-0000-00004D9E0000}"/>
    <cellStyle name="Hyperlink 11" xfId="38298" hidden="1" xr:uid="{00000000-0005-0000-0000-00004E9E0000}"/>
    <cellStyle name="Hyperlink 11" xfId="38268" hidden="1" xr:uid="{00000000-0005-0000-0000-00004F9E0000}"/>
    <cellStyle name="Hyperlink 11" xfId="38172" hidden="1" xr:uid="{00000000-0005-0000-0000-0000509E0000}"/>
    <cellStyle name="Hyperlink 11" xfId="38142" hidden="1" xr:uid="{00000000-0005-0000-0000-0000519E0000}"/>
    <cellStyle name="Hyperlink 11" xfId="38046" hidden="1" xr:uid="{00000000-0005-0000-0000-0000529E0000}"/>
    <cellStyle name="Hyperlink 11" xfId="38016" hidden="1" xr:uid="{00000000-0005-0000-0000-0000539E0000}"/>
    <cellStyle name="Hyperlink 11" xfId="37920" hidden="1" xr:uid="{00000000-0005-0000-0000-0000549E0000}"/>
    <cellStyle name="Hyperlink 11" xfId="37890" hidden="1" xr:uid="{00000000-0005-0000-0000-0000559E0000}"/>
    <cellStyle name="Hyperlink 11" xfId="37794" hidden="1" xr:uid="{00000000-0005-0000-0000-0000569E0000}"/>
    <cellStyle name="Hyperlink 11" xfId="37764" hidden="1" xr:uid="{00000000-0005-0000-0000-0000579E0000}"/>
    <cellStyle name="Hyperlink 11" xfId="37668" hidden="1" xr:uid="{00000000-0005-0000-0000-0000589E0000}"/>
    <cellStyle name="Hyperlink 11" xfId="37638" hidden="1" xr:uid="{00000000-0005-0000-0000-0000599E0000}"/>
    <cellStyle name="Hyperlink 11" xfId="37542" hidden="1" xr:uid="{00000000-0005-0000-0000-00005A9E0000}"/>
    <cellStyle name="Hyperlink 11" xfId="37512" hidden="1" xr:uid="{00000000-0005-0000-0000-00005B9E0000}"/>
    <cellStyle name="Hyperlink 11" xfId="37416" hidden="1" xr:uid="{00000000-0005-0000-0000-00005C9E0000}"/>
    <cellStyle name="Hyperlink 11" xfId="37386" hidden="1" xr:uid="{00000000-0005-0000-0000-00005D9E0000}"/>
    <cellStyle name="Hyperlink 11" xfId="37290" hidden="1" xr:uid="{00000000-0005-0000-0000-00005E9E0000}"/>
    <cellStyle name="Hyperlink 11" xfId="37260" hidden="1" xr:uid="{00000000-0005-0000-0000-00005F9E0000}"/>
    <cellStyle name="Hyperlink 11" xfId="37164" hidden="1" xr:uid="{00000000-0005-0000-0000-0000609E0000}"/>
    <cellStyle name="Hyperlink 11" xfId="8436" hidden="1" xr:uid="{00000000-0005-0000-0000-0000619E0000}"/>
    <cellStyle name="Hyperlink 11" xfId="13446" hidden="1" xr:uid="{00000000-0005-0000-0000-0000629E0000}"/>
    <cellStyle name="Hyperlink 11" xfId="13350" hidden="1" xr:uid="{00000000-0005-0000-0000-0000639E0000}"/>
    <cellStyle name="Hyperlink 11" xfId="13320" hidden="1" xr:uid="{00000000-0005-0000-0000-0000649E0000}"/>
    <cellStyle name="Hyperlink 11" xfId="13224" hidden="1" xr:uid="{00000000-0005-0000-0000-0000659E0000}"/>
    <cellStyle name="Hyperlink 11" xfId="13194" hidden="1" xr:uid="{00000000-0005-0000-0000-0000669E0000}"/>
    <cellStyle name="Hyperlink 11" xfId="13098" hidden="1" xr:uid="{00000000-0005-0000-0000-0000679E0000}"/>
    <cellStyle name="Hyperlink 11" xfId="13068" hidden="1" xr:uid="{00000000-0005-0000-0000-0000689E0000}"/>
    <cellStyle name="Hyperlink 11" xfId="12972" hidden="1" xr:uid="{00000000-0005-0000-0000-0000699E0000}"/>
    <cellStyle name="Hyperlink 11" xfId="12942" hidden="1" xr:uid="{00000000-0005-0000-0000-00006A9E0000}"/>
    <cellStyle name="Hyperlink 11" xfId="12846" hidden="1" xr:uid="{00000000-0005-0000-0000-00006B9E0000}"/>
    <cellStyle name="Hyperlink 11" xfId="12816" hidden="1" xr:uid="{00000000-0005-0000-0000-00006C9E0000}"/>
    <cellStyle name="Hyperlink 11" xfId="12720" hidden="1" xr:uid="{00000000-0005-0000-0000-00006D9E0000}"/>
    <cellStyle name="Hyperlink 11" xfId="12690" hidden="1" xr:uid="{00000000-0005-0000-0000-00006E9E0000}"/>
    <cellStyle name="Hyperlink 11" xfId="12594" hidden="1" xr:uid="{00000000-0005-0000-0000-00006F9E0000}"/>
    <cellStyle name="Hyperlink 11" xfId="12564" hidden="1" xr:uid="{00000000-0005-0000-0000-0000709E0000}"/>
    <cellStyle name="Hyperlink 11" xfId="12468" hidden="1" xr:uid="{00000000-0005-0000-0000-0000719E0000}"/>
    <cellStyle name="Hyperlink 11" xfId="12438" hidden="1" xr:uid="{00000000-0005-0000-0000-0000729E0000}"/>
    <cellStyle name="Hyperlink 11" xfId="12342" hidden="1" xr:uid="{00000000-0005-0000-0000-0000739E0000}"/>
    <cellStyle name="Hyperlink 11" xfId="12312" hidden="1" xr:uid="{00000000-0005-0000-0000-0000749E0000}"/>
    <cellStyle name="Hyperlink 11" xfId="12216" hidden="1" xr:uid="{00000000-0005-0000-0000-0000759E0000}"/>
    <cellStyle name="Hyperlink 11" xfId="12186" hidden="1" xr:uid="{00000000-0005-0000-0000-0000769E0000}"/>
    <cellStyle name="Hyperlink 11" xfId="12090" hidden="1" xr:uid="{00000000-0005-0000-0000-0000779E0000}"/>
    <cellStyle name="Hyperlink 11" xfId="11964" hidden="1" xr:uid="{00000000-0005-0000-0000-0000789E0000}"/>
    <cellStyle name="Hyperlink 11" xfId="11934" hidden="1" xr:uid="{00000000-0005-0000-0000-0000799E0000}"/>
    <cellStyle name="Hyperlink 11" xfId="11838" hidden="1" xr:uid="{00000000-0005-0000-0000-00007A9E0000}"/>
    <cellStyle name="Hyperlink 11" xfId="11808" hidden="1" xr:uid="{00000000-0005-0000-0000-00007B9E0000}"/>
    <cellStyle name="Hyperlink 11" xfId="11712" hidden="1" xr:uid="{00000000-0005-0000-0000-00007C9E0000}"/>
    <cellStyle name="Hyperlink 11" xfId="11682" hidden="1" xr:uid="{00000000-0005-0000-0000-00007D9E0000}"/>
    <cellStyle name="Hyperlink 11" xfId="11586" hidden="1" xr:uid="{00000000-0005-0000-0000-00007E9E0000}"/>
    <cellStyle name="Hyperlink 11" xfId="11556" hidden="1" xr:uid="{00000000-0005-0000-0000-00007F9E0000}"/>
    <cellStyle name="Hyperlink 11" xfId="11460" hidden="1" xr:uid="{00000000-0005-0000-0000-0000809E0000}"/>
    <cellStyle name="Hyperlink 11" xfId="11430" hidden="1" xr:uid="{00000000-0005-0000-0000-0000819E0000}"/>
    <cellStyle name="Hyperlink 11" xfId="11334" hidden="1" xr:uid="{00000000-0005-0000-0000-0000829E0000}"/>
    <cellStyle name="Hyperlink 11" xfId="11304" hidden="1" xr:uid="{00000000-0005-0000-0000-0000839E0000}"/>
    <cellStyle name="Hyperlink 11" xfId="11208" hidden="1" xr:uid="{00000000-0005-0000-0000-0000849E0000}"/>
    <cellStyle name="Hyperlink 11" xfId="11178" hidden="1" xr:uid="{00000000-0005-0000-0000-0000859E0000}"/>
    <cellStyle name="Hyperlink 11" xfId="11082" hidden="1" xr:uid="{00000000-0005-0000-0000-0000869E0000}"/>
    <cellStyle name="Hyperlink 11" xfId="11052" hidden="1" xr:uid="{00000000-0005-0000-0000-0000879E0000}"/>
    <cellStyle name="Hyperlink 11" xfId="10956" hidden="1" xr:uid="{00000000-0005-0000-0000-0000889E0000}"/>
    <cellStyle name="Hyperlink 11" xfId="10926" hidden="1" xr:uid="{00000000-0005-0000-0000-0000899E0000}"/>
    <cellStyle name="Hyperlink 11" xfId="10830" hidden="1" xr:uid="{00000000-0005-0000-0000-00008A9E0000}"/>
    <cellStyle name="Hyperlink 11" xfId="10800" hidden="1" xr:uid="{00000000-0005-0000-0000-00008B9E0000}"/>
    <cellStyle name="Hyperlink 11" xfId="10704" hidden="1" xr:uid="{00000000-0005-0000-0000-00008C9E0000}"/>
    <cellStyle name="Hyperlink 11" xfId="10674" hidden="1" xr:uid="{00000000-0005-0000-0000-00008D9E0000}"/>
    <cellStyle name="Hyperlink 11" xfId="10578" hidden="1" xr:uid="{00000000-0005-0000-0000-00008E9E0000}"/>
    <cellStyle name="Hyperlink 11" xfId="10548" hidden="1" xr:uid="{00000000-0005-0000-0000-00008F9E0000}"/>
    <cellStyle name="Hyperlink 11" xfId="10452" hidden="1" xr:uid="{00000000-0005-0000-0000-0000909E0000}"/>
    <cellStyle name="Hyperlink 11" xfId="10422" hidden="1" xr:uid="{00000000-0005-0000-0000-0000919E0000}"/>
    <cellStyle name="Hyperlink 11" xfId="10326" hidden="1" xr:uid="{00000000-0005-0000-0000-0000929E0000}"/>
    <cellStyle name="Hyperlink 11" xfId="10296" hidden="1" xr:uid="{00000000-0005-0000-0000-0000939E0000}"/>
    <cellStyle name="Hyperlink 11" xfId="10200" hidden="1" xr:uid="{00000000-0005-0000-0000-0000949E0000}"/>
    <cellStyle name="Hyperlink 11" xfId="10170" hidden="1" xr:uid="{00000000-0005-0000-0000-0000959E0000}"/>
    <cellStyle name="Hyperlink 11" xfId="10074" hidden="1" xr:uid="{00000000-0005-0000-0000-0000969E0000}"/>
    <cellStyle name="Hyperlink 11" xfId="10044" hidden="1" xr:uid="{00000000-0005-0000-0000-0000979E0000}"/>
    <cellStyle name="Hyperlink 11" xfId="9948" hidden="1" xr:uid="{00000000-0005-0000-0000-0000989E0000}"/>
    <cellStyle name="Hyperlink 11" xfId="9918" hidden="1" xr:uid="{00000000-0005-0000-0000-0000999E0000}"/>
    <cellStyle name="Hyperlink 11" xfId="9822" hidden="1" xr:uid="{00000000-0005-0000-0000-00009A9E0000}"/>
    <cellStyle name="Hyperlink 11" xfId="9792" hidden="1" xr:uid="{00000000-0005-0000-0000-00009B9E0000}"/>
    <cellStyle name="Hyperlink 11" xfId="9696" hidden="1" xr:uid="{00000000-0005-0000-0000-00009C9E0000}"/>
    <cellStyle name="Hyperlink 11" xfId="9666" hidden="1" xr:uid="{00000000-0005-0000-0000-00009D9E0000}"/>
    <cellStyle name="Hyperlink 11" xfId="9570" hidden="1" xr:uid="{00000000-0005-0000-0000-00009E9E0000}"/>
    <cellStyle name="Hyperlink 11" xfId="9540" hidden="1" xr:uid="{00000000-0005-0000-0000-00009F9E0000}"/>
    <cellStyle name="Hyperlink 11" xfId="9444" hidden="1" xr:uid="{00000000-0005-0000-0000-0000A09E0000}"/>
    <cellStyle name="Hyperlink 11" xfId="9414" hidden="1" xr:uid="{00000000-0005-0000-0000-0000A19E0000}"/>
    <cellStyle name="Hyperlink 11" xfId="9318" hidden="1" xr:uid="{00000000-0005-0000-0000-0000A29E0000}"/>
    <cellStyle name="Hyperlink 11" xfId="9288" hidden="1" xr:uid="{00000000-0005-0000-0000-0000A39E0000}"/>
    <cellStyle name="Hyperlink 11" xfId="9192" hidden="1" xr:uid="{00000000-0005-0000-0000-0000A49E0000}"/>
    <cellStyle name="Hyperlink 11" xfId="9162" hidden="1" xr:uid="{00000000-0005-0000-0000-0000A59E0000}"/>
    <cellStyle name="Hyperlink 11" xfId="9066" hidden="1" xr:uid="{00000000-0005-0000-0000-0000A69E0000}"/>
    <cellStyle name="Hyperlink 11" xfId="9036" hidden="1" xr:uid="{00000000-0005-0000-0000-0000A79E0000}"/>
    <cellStyle name="Hyperlink 11" xfId="8940" hidden="1" xr:uid="{00000000-0005-0000-0000-0000A89E0000}"/>
    <cellStyle name="Hyperlink 11" xfId="8910" hidden="1" xr:uid="{00000000-0005-0000-0000-0000A99E0000}"/>
    <cellStyle name="Hyperlink 11" xfId="8814" hidden="1" xr:uid="{00000000-0005-0000-0000-0000AA9E0000}"/>
    <cellStyle name="Hyperlink 11" xfId="8784" hidden="1" xr:uid="{00000000-0005-0000-0000-0000AB9E0000}"/>
    <cellStyle name="Hyperlink 11" xfId="8688" hidden="1" xr:uid="{00000000-0005-0000-0000-0000AC9E0000}"/>
    <cellStyle name="Hyperlink 11" xfId="8658" hidden="1" xr:uid="{00000000-0005-0000-0000-0000AD9E0000}"/>
    <cellStyle name="Hyperlink 11" xfId="8562" hidden="1" xr:uid="{00000000-0005-0000-0000-0000AE9E0000}"/>
    <cellStyle name="Hyperlink 11" xfId="8532" hidden="1" xr:uid="{00000000-0005-0000-0000-0000AF9E0000}"/>
    <cellStyle name="Hyperlink 11" xfId="15870" hidden="1" xr:uid="{00000000-0005-0000-0000-0000B09E0000}"/>
    <cellStyle name="Hyperlink 11" xfId="15840" hidden="1" xr:uid="{00000000-0005-0000-0000-0000B19E0000}"/>
    <cellStyle name="Hyperlink 11" xfId="15744" hidden="1" xr:uid="{00000000-0005-0000-0000-0000B29E0000}"/>
    <cellStyle name="Hyperlink 11" xfId="15714" hidden="1" xr:uid="{00000000-0005-0000-0000-0000B39E0000}"/>
    <cellStyle name="Hyperlink 11" xfId="15618" hidden="1" xr:uid="{00000000-0005-0000-0000-0000B49E0000}"/>
    <cellStyle name="Hyperlink 11" xfId="15588" hidden="1" xr:uid="{00000000-0005-0000-0000-0000B59E0000}"/>
    <cellStyle name="Hyperlink 11" xfId="15492" hidden="1" xr:uid="{00000000-0005-0000-0000-0000B69E0000}"/>
    <cellStyle name="Hyperlink 11" xfId="15462" hidden="1" xr:uid="{00000000-0005-0000-0000-0000B79E0000}"/>
    <cellStyle name="Hyperlink 11" xfId="15366" hidden="1" xr:uid="{00000000-0005-0000-0000-0000B89E0000}"/>
    <cellStyle name="Hyperlink 11" xfId="15336" hidden="1" xr:uid="{00000000-0005-0000-0000-0000B99E0000}"/>
    <cellStyle name="Hyperlink 11" xfId="15240" hidden="1" xr:uid="{00000000-0005-0000-0000-0000BA9E0000}"/>
    <cellStyle name="Hyperlink 11" xfId="15210" hidden="1" xr:uid="{00000000-0005-0000-0000-0000BB9E0000}"/>
    <cellStyle name="Hyperlink 11" xfId="15114" hidden="1" xr:uid="{00000000-0005-0000-0000-0000BC9E0000}"/>
    <cellStyle name="Hyperlink 11" xfId="15084" hidden="1" xr:uid="{00000000-0005-0000-0000-0000BD9E0000}"/>
    <cellStyle name="Hyperlink 11" xfId="14988" hidden="1" xr:uid="{00000000-0005-0000-0000-0000BE9E0000}"/>
    <cellStyle name="Hyperlink 11" xfId="14958" hidden="1" xr:uid="{00000000-0005-0000-0000-0000BF9E0000}"/>
    <cellStyle name="Hyperlink 11" xfId="14862" hidden="1" xr:uid="{00000000-0005-0000-0000-0000C09E0000}"/>
    <cellStyle name="Hyperlink 11" xfId="14832" hidden="1" xr:uid="{00000000-0005-0000-0000-0000C19E0000}"/>
    <cellStyle name="Hyperlink 11" xfId="14736" hidden="1" xr:uid="{00000000-0005-0000-0000-0000C29E0000}"/>
    <cellStyle name="Hyperlink 11" xfId="14706" hidden="1" xr:uid="{00000000-0005-0000-0000-0000C39E0000}"/>
    <cellStyle name="Hyperlink 11" xfId="14610" hidden="1" xr:uid="{00000000-0005-0000-0000-0000C49E0000}"/>
    <cellStyle name="Hyperlink 11" xfId="14580" hidden="1" xr:uid="{00000000-0005-0000-0000-0000C59E0000}"/>
    <cellStyle name="Hyperlink 11" xfId="14484" hidden="1" xr:uid="{00000000-0005-0000-0000-0000C69E0000}"/>
    <cellStyle name="Hyperlink 11" xfId="14454" hidden="1" xr:uid="{00000000-0005-0000-0000-0000C79E0000}"/>
    <cellStyle name="Hyperlink 11" xfId="14358" hidden="1" xr:uid="{00000000-0005-0000-0000-0000C89E0000}"/>
    <cellStyle name="Hyperlink 11" xfId="14328" hidden="1" xr:uid="{00000000-0005-0000-0000-0000C99E0000}"/>
    <cellStyle name="Hyperlink 11" xfId="14232" hidden="1" xr:uid="{00000000-0005-0000-0000-0000CA9E0000}"/>
    <cellStyle name="Hyperlink 11" xfId="14202" hidden="1" xr:uid="{00000000-0005-0000-0000-0000CB9E0000}"/>
    <cellStyle name="Hyperlink 11" xfId="14106" hidden="1" xr:uid="{00000000-0005-0000-0000-0000CC9E0000}"/>
    <cellStyle name="Hyperlink 11" xfId="14076" hidden="1" xr:uid="{00000000-0005-0000-0000-0000CD9E0000}"/>
    <cellStyle name="Hyperlink 11" xfId="13980" hidden="1" xr:uid="{00000000-0005-0000-0000-0000CE9E0000}"/>
    <cellStyle name="Hyperlink 11" xfId="13950" hidden="1" xr:uid="{00000000-0005-0000-0000-0000CF9E0000}"/>
    <cellStyle name="Hyperlink 11" xfId="13854" hidden="1" xr:uid="{00000000-0005-0000-0000-0000D09E0000}"/>
    <cellStyle name="Hyperlink 11" xfId="13824" hidden="1" xr:uid="{00000000-0005-0000-0000-0000D19E0000}"/>
    <cellStyle name="Hyperlink 11" xfId="13728" hidden="1" xr:uid="{00000000-0005-0000-0000-0000D29E0000}"/>
    <cellStyle name="Hyperlink 11" xfId="13698" hidden="1" xr:uid="{00000000-0005-0000-0000-0000D39E0000}"/>
    <cellStyle name="Hyperlink 11" xfId="13602" hidden="1" xr:uid="{00000000-0005-0000-0000-0000D49E0000}"/>
    <cellStyle name="Hyperlink 11" xfId="13572" hidden="1" xr:uid="{00000000-0005-0000-0000-0000D59E0000}"/>
    <cellStyle name="Hyperlink 11" xfId="13476" hidden="1" xr:uid="{00000000-0005-0000-0000-0000D69E0000}"/>
    <cellStyle name="Hyperlink 11" xfId="17130" hidden="1" xr:uid="{00000000-0005-0000-0000-0000D79E0000}"/>
    <cellStyle name="Hyperlink 11" xfId="17100" hidden="1" xr:uid="{00000000-0005-0000-0000-0000D89E0000}"/>
    <cellStyle name="Hyperlink 11" xfId="17004" hidden="1" xr:uid="{00000000-0005-0000-0000-0000D99E0000}"/>
    <cellStyle name="Hyperlink 11" xfId="16974" hidden="1" xr:uid="{00000000-0005-0000-0000-0000DA9E0000}"/>
    <cellStyle name="Hyperlink 11" xfId="16878" hidden="1" xr:uid="{00000000-0005-0000-0000-0000DB9E0000}"/>
    <cellStyle name="Hyperlink 11" xfId="16848" hidden="1" xr:uid="{00000000-0005-0000-0000-0000DC9E0000}"/>
    <cellStyle name="Hyperlink 11" xfId="16752" hidden="1" xr:uid="{00000000-0005-0000-0000-0000DD9E0000}"/>
    <cellStyle name="Hyperlink 11" xfId="16722" hidden="1" xr:uid="{00000000-0005-0000-0000-0000DE9E0000}"/>
    <cellStyle name="Hyperlink 11" xfId="16626" hidden="1" xr:uid="{00000000-0005-0000-0000-0000DF9E0000}"/>
    <cellStyle name="Hyperlink 11" xfId="16596" hidden="1" xr:uid="{00000000-0005-0000-0000-0000E09E0000}"/>
    <cellStyle name="Hyperlink 11" xfId="16500" hidden="1" xr:uid="{00000000-0005-0000-0000-0000E19E0000}"/>
    <cellStyle name="Hyperlink 11" xfId="16470" hidden="1" xr:uid="{00000000-0005-0000-0000-0000E29E0000}"/>
    <cellStyle name="Hyperlink 11" xfId="16374" hidden="1" xr:uid="{00000000-0005-0000-0000-0000E39E0000}"/>
    <cellStyle name="Hyperlink 11" xfId="16344" hidden="1" xr:uid="{00000000-0005-0000-0000-0000E49E0000}"/>
    <cellStyle name="Hyperlink 11" xfId="16248" hidden="1" xr:uid="{00000000-0005-0000-0000-0000E59E0000}"/>
    <cellStyle name="Hyperlink 11" xfId="16218" hidden="1" xr:uid="{00000000-0005-0000-0000-0000E69E0000}"/>
    <cellStyle name="Hyperlink 11" xfId="16122" hidden="1" xr:uid="{00000000-0005-0000-0000-0000E79E0000}"/>
    <cellStyle name="Hyperlink 11" xfId="15996" hidden="1" xr:uid="{00000000-0005-0000-0000-0000E89E0000}"/>
    <cellStyle name="Hyperlink 11" xfId="15966" hidden="1" xr:uid="{00000000-0005-0000-0000-0000E99E0000}"/>
    <cellStyle name="Hyperlink 11" xfId="17760" hidden="1" xr:uid="{00000000-0005-0000-0000-0000EA9E0000}"/>
    <cellStyle name="Hyperlink 11" xfId="17730" hidden="1" xr:uid="{00000000-0005-0000-0000-0000EB9E0000}"/>
    <cellStyle name="Hyperlink 11" xfId="17634" hidden="1" xr:uid="{00000000-0005-0000-0000-0000EC9E0000}"/>
    <cellStyle name="Hyperlink 11" xfId="17604" hidden="1" xr:uid="{00000000-0005-0000-0000-0000ED9E0000}"/>
    <cellStyle name="Hyperlink 11" xfId="17508" hidden="1" xr:uid="{00000000-0005-0000-0000-0000EE9E0000}"/>
    <cellStyle name="Hyperlink 11" xfId="17478" hidden="1" xr:uid="{00000000-0005-0000-0000-0000EF9E0000}"/>
    <cellStyle name="Hyperlink 11" xfId="17382" hidden="1" xr:uid="{00000000-0005-0000-0000-0000F09E0000}"/>
    <cellStyle name="Hyperlink 11" xfId="17352" hidden="1" xr:uid="{00000000-0005-0000-0000-0000F19E0000}"/>
    <cellStyle name="Hyperlink 11" xfId="17256" hidden="1" xr:uid="{00000000-0005-0000-0000-0000F29E0000}"/>
    <cellStyle name="Hyperlink 11" xfId="17226" hidden="1" xr:uid="{00000000-0005-0000-0000-0000F39E0000}"/>
    <cellStyle name="Hyperlink 11" xfId="18108" hidden="1" xr:uid="{00000000-0005-0000-0000-0000F49E0000}"/>
    <cellStyle name="Hyperlink 11" xfId="18012" hidden="1" xr:uid="{00000000-0005-0000-0000-0000F59E0000}"/>
    <cellStyle name="Hyperlink 11" xfId="17982" hidden="1" xr:uid="{00000000-0005-0000-0000-0000F69E0000}"/>
    <cellStyle name="Hyperlink 11" xfId="17886" hidden="1" xr:uid="{00000000-0005-0000-0000-0000F79E0000}"/>
    <cellStyle name="Hyperlink 11" xfId="17856" hidden="1" xr:uid="{00000000-0005-0000-0000-0000F89E0000}"/>
    <cellStyle name="Hyperlink 11" xfId="18234" hidden="1" xr:uid="{00000000-0005-0000-0000-0000F99E0000}"/>
    <cellStyle name="Hyperlink 11" xfId="18138" hidden="1" xr:uid="{00000000-0005-0000-0000-0000FA9E0000}"/>
    <cellStyle name="Hyperlink 11" xfId="18264" hidden="1" xr:uid="{00000000-0005-0000-0000-0000FB9E0000}"/>
    <cellStyle name="Hyperlink 11" xfId="18360" hidden="1" xr:uid="{00000000-0005-0000-0000-0000FC9E0000}"/>
    <cellStyle name="Hyperlink 12" xfId="45453" hidden="1" xr:uid="{00000000-0005-0000-0000-0000FD9E0000}"/>
    <cellStyle name="Hyperlink 12" xfId="45352" hidden="1" xr:uid="{00000000-0005-0000-0000-0000FE9E0000}"/>
    <cellStyle name="Hyperlink 12" xfId="45327" hidden="1" xr:uid="{00000000-0005-0000-0000-0000FF9E0000}"/>
    <cellStyle name="Hyperlink 12" xfId="45226" hidden="1" xr:uid="{00000000-0005-0000-0000-0000009F0000}"/>
    <cellStyle name="Hyperlink 12" xfId="45201" hidden="1" xr:uid="{00000000-0005-0000-0000-0000019F0000}"/>
    <cellStyle name="Hyperlink 12" xfId="45100" hidden="1" xr:uid="{00000000-0005-0000-0000-0000029F0000}"/>
    <cellStyle name="Hyperlink 12" xfId="45075" hidden="1" xr:uid="{00000000-0005-0000-0000-0000039F0000}"/>
    <cellStyle name="Hyperlink 12" xfId="44974" hidden="1" xr:uid="{00000000-0005-0000-0000-0000049F0000}"/>
    <cellStyle name="Hyperlink 12" xfId="44949" hidden="1" xr:uid="{00000000-0005-0000-0000-0000059F0000}"/>
    <cellStyle name="Hyperlink 12" xfId="44848" hidden="1" xr:uid="{00000000-0005-0000-0000-0000069F0000}"/>
    <cellStyle name="Hyperlink 12" xfId="44823" hidden="1" xr:uid="{00000000-0005-0000-0000-0000079F0000}"/>
    <cellStyle name="Hyperlink 12" xfId="44722" hidden="1" xr:uid="{00000000-0005-0000-0000-0000089F0000}"/>
    <cellStyle name="Hyperlink 12" xfId="44697" hidden="1" xr:uid="{00000000-0005-0000-0000-0000099F0000}"/>
    <cellStyle name="Hyperlink 12" xfId="44596" hidden="1" xr:uid="{00000000-0005-0000-0000-00000A9F0000}"/>
    <cellStyle name="Hyperlink 12" xfId="44571" hidden="1" xr:uid="{00000000-0005-0000-0000-00000B9F0000}"/>
    <cellStyle name="Hyperlink 12" xfId="44470" hidden="1" xr:uid="{00000000-0005-0000-0000-00000C9F0000}"/>
    <cellStyle name="Hyperlink 12" xfId="44445" hidden="1" xr:uid="{00000000-0005-0000-0000-00000D9F0000}"/>
    <cellStyle name="Hyperlink 12" xfId="44344" hidden="1" xr:uid="{00000000-0005-0000-0000-00000E9F0000}"/>
    <cellStyle name="Hyperlink 12" xfId="44319" hidden="1" xr:uid="{00000000-0005-0000-0000-00000F9F0000}"/>
    <cellStyle name="Hyperlink 12" xfId="44218" hidden="1" xr:uid="{00000000-0005-0000-0000-0000109F0000}"/>
    <cellStyle name="Hyperlink 12" xfId="44193" hidden="1" xr:uid="{00000000-0005-0000-0000-0000119F0000}"/>
    <cellStyle name="Hyperlink 12" xfId="44092" hidden="1" xr:uid="{00000000-0005-0000-0000-0000129F0000}"/>
    <cellStyle name="Hyperlink 12" xfId="44067" hidden="1" xr:uid="{00000000-0005-0000-0000-0000139F0000}"/>
    <cellStyle name="Hyperlink 12" xfId="43966" hidden="1" xr:uid="{00000000-0005-0000-0000-0000149F0000}"/>
    <cellStyle name="Hyperlink 12" xfId="43941" hidden="1" xr:uid="{00000000-0005-0000-0000-0000159F0000}"/>
    <cellStyle name="Hyperlink 12" xfId="43840" hidden="1" xr:uid="{00000000-0005-0000-0000-0000169F0000}"/>
    <cellStyle name="Hyperlink 12" xfId="43815" hidden="1" xr:uid="{00000000-0005-0000-0000-0000179F0000}"/>
    <cellStyle name="Hyperlink 12" xfId="43714" hidden="1" xr:uid="{00000000-0005-0000-0000-0000189F0000}"/>
    <cellStyle name="Hyperlink 12" xfId="43689" hidden="1" xr:uid="{00000000-0005-0000-0000-0000199F0000}"/>
    <cellStyle name="Hyperlink 12" xfId="43588" hidden="1" xr:uid="{00000000-0005-0000-0000-00001A9F0000}"/>
    <cellStyle name="Hyperlink 12" xfId="43563" hidden="1" xr:uid="{00000000-0005-0000-0000-00001B9F0000}"/>
    <cellStyle name="Hyperlink 12" xfId="43462" hidden="1" xr:uid="{00000000-0005-0000-0000-00001C9F0000}"/>
    <cellStyle name="Hyperlink 12" xfId="43437" hidden="1" xr:uid="{00000000-0005-0000-0000-00001D9F0000}"/>
    <cellStyle name="Hyperlink 12" xfId="43336" hidden="1" xr:uid="{00000000-0005-0000-0000-00001E9F0000}"/>
    <cellStyle name="Hyperlink 12" xfId="43311" hidden="1" xr:uid="{00000000-0005-0000-0000-00001F9F0000}"/>
    <cellStyle name="Hyperlink 12" xfId="43210" hidden="1" xr:uid="{00000000-0005-0000-0000-0000209F0000}"/>
    <cellStyle name="Hyperlink 12" xfId="43185" hidden="1" xr:uid="{00000000-0005-0000-0000-0000219F0000}"/>
    <cellStyle name="Hyperlink 12" xfId="43084" hidden="1" xr:uid="{00000000-0005-0000-0000-0000229F0000}"/>
    <cellStyle name="Hyperlink 12" xfId="43059" hidden="1" xr:uid="{00000000-0005-0000-0000-0000239F0000}"/>
    <cellStyle name="Hyperlink 12" xfId="42958" hidden="1" xr:uid="{00000000-0005-0000-0000-0000249F0000}"/>
    <cellStyle name="Hyperlink 12" xfId="42933" hidden="1" xr:uid="{00000000-0005-0000-0000-0000259F0000}"/>
    <cellStyle name="Hyperlink 12" xfId="42832" hidden="1" xr:uid="{00000000-0005-0000-0000-0000269F0000}"/>
    <cellStyle name="Hyperlink 12" xfId="42807" hidden="1" xr:uid="{00000000-0005-0000-0000-0000279F0000}"/>
    <cellStyle name="Hyperlink 12" xfId="42706" hidden="1" xr:uid="{00000000-0005-0000-0000-0000289F0000}"/>
    <cellStyle name="Hyperlink 12" xfId="42681" hidden="1" xr:uid="{00000000-0005-0000-0000-0000299F0000}"/>
    <cellStyle name="Hyperlink 12" xfId="42580" hidden="1" xr:uid="{00000000-0005-0000-0000-00002A9F0000}"/>
    <cellStyle name="Hyperlink 12" xfId="42555" hidden="1" xr:uid="{00000000-0005-0000-0000-00002B9F0000}"/>
    <cellStyle name="Hyperlink 12" xfId="42454" hidden="1" xr:uid="{00000000-0005-0000-0000-00002C9F0000}"/>
    <cellStyle name="Hyperlink 12" xfId="42429" hidden="1" xr:uid="{00000000-0005-0000-0000-00002D9F0000}"/>
    <cellStyle name="Hyperlink 12" xfId="42328" hidden="1" xr:uid="{00000000-0005-0000-0000-00002E9F0000}"/>
    <cellStyle name="Hyperlink 12" xfId="42303" hidden="1" xr:uid="{00000000-0005-0000-0000-00002F9F0000}"/>
    <cellStyle name="Hyperlink 12" xfId="42202" hidden="1" xr:uid="{00000000-0005-0000-0000-0000309F0000}"/>
    <cellStyle name="Hyperlink 12" xfId="42177" hidden="1" xr:uid="{00000000-0005-0000-0000-0000319F0000}"/>
    <cellStyle name="Hyperlink 12" xfId="42076" hidden="1" xr:uid="{00000000-0005-0000-0000-0000329F0000}"/>
    <cellStyle name="Hyperlink 12" xfId="41950" hidden="1" xr:uid="{00000000-0005-0000-0000-0000339F0000}"/>
    <cellStyle name="Hyperlink 12" xfId="41925" hidden="1" xr:uid="{00000000-0005-0000-0000-0000349F0000}"/>
    <cellStyle name="Hyperlink 12" xfId="41824" hidden="1" xr:uid="{00000000-0005-0000-0000-0000359F0000}"/>
    <cellStyle name="Hyperlink 12" xfId="41698" hidden="1" xr:uid="{00000000-0005-0000-0000-0000369F0000}"/>
    <cellStyle name="Hyperlink 12" xfId="41673" hidden="1" xr:uid="{00000000-0005-0000-0000-0000379F0000}"/>
    <cellStyle name="Hyperlink 12" xfId="41572" hidden="1" xr:uid="{00000000-0005-0000-0000-0000389F0000}"/>
    <cellStyle name="Hyperlink 12" xfId="41547" hidden="1" xr:uid="{00000000-0005-0000-0000-0000399F0000}"/>
    <cellStyle name="Hyperlink 12" xfId="41446" hidden="1" xr:uid="{00000000-0005-0000-0000-00003A9F0000}"/>
    <cellStyle name="Hyperlink 12" xfId="41421" hidden="1" xr:uid="{00000000-0005-0000-0000-00003B9F0000}"/>
    <cellStyle name="Hyperlink 12" xfId="41320" hidden="1" xr:uid="{00000000-0005-0000-0000-00003C9F0000}"/>
    <cellStyle name="Hyperlink 12" xfId="41295" hidden="1" xr:uid="{00000000-0005-0000-0000-00003D9F0000}"/>
    <cellStyle name="Hyperlink 12" xfId="41194" hidden="1" xr:uid="{00000000-0005-0000-0000-00003E9F0000}"/>
    <cellStyle name="Hyperlink 12" xfId="41169" hidden="1" xr:uid="{00000000-0005-0000-0000-00003F9F0000}"/>
    <cellStyle name="Hyperlink 12" xfId="41068" hidden="1" xr:uid="{00000000-0005-0000-0000-0000409F0000}"/>
    <cellStyle name="Hyperlink 12" xfId="41043" hidden="1" xr:uid="{00000000-0005-0000-0000-0000419F0000}"/>
    <cellStyle name="Hyperlink 12" xfId="40942" hidden="1" xr:uid="{00000000-0005-0000-0000-0000429F0000}"/>
    <cellStyle name="Hyperlink 12" xfId="40917" hidden="1" xr:uid="{00000000-0005-0000-0000-0000439F0000}"/>
    <cellStyle name="Hyperlink 12" xfId="40816" hidden="1" xr:uid="{00000000-0005-0000-0000-0000449F0000}"/>
    <cellStyle name="Hyperlink 12" xfId="40791" hidden="1" xr:uid="{00000000-0005-0000-0000-0000459F0000}"/>
    <cellStyle name="Hyperlink 12" xfId="40690" hidden="1" xr:uid="{00000000-0005-0000-0000-0000469F0000}"/>
    <cellStyle name="Hyperlink 12" xfId="40665" hidden="1" xr:uid="{00000000-0005-0000-0000-0000479F0000}"/>
    <cellStyle name="Hyperlink 12" xfId="40564" hidden="1" xr:uid="{00000000-0005-0000-0000-0000489F0000}"/>
    <cellStyle name="Hyperlink 12" xfId="40539" hidden="1" xr:uid="{00000000-0005-0000-0000-0000499F0000}"/>
    <cellStyle name="Hyperlink 12" xfId="40438" hidden="1" xr:uid="{00000000-0005-0000-0000-00004A9F0000}"/>
    <cellStyle name="Hyperlink 12" xfId="40413" hidden="1" xr:uid="{00000000-0005-0000-0000-00004B9F0000}"/>
    <cellStyle name="Hyperlink 12" xfId="40312" hidden="1" xr:uid="{00000000-0005-0000-0000-00004C9F0000}"/>
    <cellStyle name="Hyperlink 12" xfId="40287" hidden="1" xr:uid="{00000000-0005-0000-0000-00004D9F0000}"/>
    <cellStyle name="Hyperlink 12" xfId="40186" hidden="1" xr:uid="{00000000-0005-0000-0000-00004E9F0000}"/>
    <cellStyle name="Hyperlink 12" xfId="40161" hidden="1" xr:uid="{00000000-0005-0000-0000-00004F9F0000}"/>
    <cellStyle name="Hyperlink 12" xfId="40060" hidden="1" xr:uid="{00000000-0005-0000-0000-0000509F0000}"/>
    <cellStyle name="Hyperlink 12" xfId="40035" hidden="1" xr:uid="{00000000-0005-0000-0000-0000519F0000}"/>
    <cellStyle name="Hyperlink 12" xfId="39934" hidden="1" xr:uid="{00000000-0005-0000-0000-0000529F0000}"/>
    <cellStyle name="Hyperlink 12" xfId="39909" hidden="1" xr:uid="{00000000-0005-0000-0000-0000539F0000}"/>
    <cellStyle name="Hyperlink 12" xfId="39808" hidden="1" xr:uid="{00000000-0005-0000-0000-0000549F0000}"/>
    <cellStyle name="Hyperlink 12" xfId="39783" hidden="1" xr:uid="{00000000-0005-0000-0000-0000559F0000}"/>
    <cellStyle name="Hyperlink 12" xfId="39682" hidden="1" xr:uid="{00000000-0005-0000-0000-0000569F0000}"/>
    <cellStyle name="Hyperlink 12" xfId="39657" hidden="1" xr:uid="{00000000-0005-0000-0000-0000579F0000}"/>
    <cellStyle name="Hyperlink 12" xfId="39556" hidden="1" xr:uid="{00000000-0005-0000-0000-0000589F0000}"/>
    <cellStyle name="Hyperlink 12" xfId="39531" hidden="1" xr:uid="{00000000-0005-0000-0000-0000599F0000}"/>
    <cellStyle name="Hyperlink 12" xfId="39430" hidden="1" xr:uid="{00000000-0005-0000-0000-00005A9F0000}"/>
    <cellStyle name="Hyperlink 12" xfId="39405" hidden="1" xr:uid="{00000000-0005-0000-0000-00005B9F0000}"/>
    <cellStyle name="Hyperlink 12" xfId="39304" hidden="1" xr:uid="{00000000-0005-0000-0000-00005C9F0000}"/>
    <cellStyle name="Hyperlink 12" xfId="39279" hidden="1" xr:uid="{00000000-0005-0000-0000-00005D9F0000}"/>
    <cellStyle name="Hyperlink 12" xfId="39178" hidden="1" xr:uid="{00000000-0005-0000-0000-00005E9F0000}"/>
    <cellStyle name="Hyperlink 12" xfId="39153" hidden="1" xr:uid="{00000000-0005-0000-0000-00005F9F0000}"/>
    <cellStyle name="Hyperlink 12" xfId="39052" hidden="1" xr:uid="{00000000-0005-0000-0000-0000609F0000}"/>
    <cellStyle name="Hyperlink 12" xfId="39027" hidden="1" xr:uid="{00000000-0005-0000-0000-0000619F0000}"/>
    <cellStyle name="Hyperlink 12" xfId="38926" hidden="1" xr:uid="{00000000-0005-0000-0000-0000629F0000}"/>
    <cellStyle name="Hyperlink 12" xfId="38901" hidden="1" xr:uid="{00000000-0005-0000-0000-0000639F0000}"/>
    <cellStyle name="Hyperlink 12" xfId="38800" hidden="1" xr:uid="{00000000-0005-0000-0000-0000649F0000}"/>
    <cellStyle name="Hyperlink 12" xfId="38775" hidden="1" xr:uid="{00000000-0005-0000-0000-0000659F0000}"/>
    <cellStyle name="Hyperlink 12" xfId="38674" hidden="1" xr:uid="{00000000-0005-0000-0000-0000669F0000}"/>
    <cellStyle name="Hyperlink 12" xfId="38649" hidden="1" xr:uid="{00000000-0005-0000-0000-0000679F0000}"/>
    <cellStyle name="Hyperlink 12" xfId="38548" hidden="1" xr:uid="{00000000-0005-0000-0000-0000689F0000}"/>
    <cellStyle name="Hyperlink 12" xfId="38523" hidden="1" xr:uid="{00000000-0005-0000-0000-0000699F0000}"/>
    <cellStyle name="Hyperlink 12" xfId="38422" hidden="1" xr:uid="{00000000-0005-0000-0000-00006A9F0000}"/>
    <cellStyle name="Hyperlink 12" xfId="38397" hidden="1" xr:uid="{00000000-0005-0000-0000-00006B9F0000}"/>
    <cellStyle name="Hyperlink 12" xfId="38296" hidden="1" xr:uid="{00000000-0005-0000-0000-00006C9F0000}"/>
    <cellStyle name="Hyperlink 12" xfId="38271" hidden="1" xr:uid="{00000000-0005-0000-0000-00006D9F0000}"/>
    <cellStyle name="Hyperlink 12" xfId="38170" hidden="1" xr:uid="{00000000-0005-0000-0000-00006E9F0000}"/>
    <cellStyle name="Hyperlink 12" xfId="38145" hidden="1" xr:uid="{00000000-0005-0000-0000-00006F9F0000}"/>
    <cellStyle name="Hyperlink 12" xfId="38044" hidden="1" xr:uid="{00000000-0005-0000-0000-0000709F0000}"/>
    <cellStyle name="Hyperlink 12" xfId="38019" hidden="1" xr:uid="{00000000-0005-0000-0000-0000719F0000}"/>
    <cellStyle name="Hyperlink 12" xfId="42051" hidden="1" xr:uid="{00000000-0005-0000-0000-0000729F0000}"/>
    <cellStyle name="Hyperlink 12" xfId="53139" hidden="1" xr:uid="{00000000-0005-0000-0000-0000739F0000}"/>
    <cellStyle name="Hyperlink 12" xfId="53038" hidden="1" xr:uid="{00000000-0005-0000-0000-0000749F0000}"/>
    <cellStyle name="Hyperlink 12" xfId="52912" hidden="1" xr:uid="{00000000-0005-0000-0000-0000759F0000}"/>
    <cellStyle name="Hyperlink 12" xfId="52887" hidden="1" xr:uid="{00000000-0005-0000-0000-0000769F0000}"/>
    <cellStyle name="Hyperlink 12" xfId="52786" hidden="1" xr:uid="{00000000-0005-0000-0000-0000779F0000}"/>
    <cellStyle name="Hyperlink 12" xfId="52761" hidden="1" xr:uid="{00000000-0005-0000-0000-0000789F0000}"/>
    <cellStyle name="Hyperlink 12" xfId="52660" hidden="1" xr:uid="{00000000-0005-0000-0000-0000799F0000}"/>
    <cellStyle name="Hyperlink 12" xfId="52635" hidden="1" xr:uid="{00000000-0005-0000-0000-00007A9F0000}"/>
    <cellStyle name="Hyperlink 12" xfId="52534" hidden="1" xr:uid="{00000000-0005-0000-0000-00007B9F0000}"/>
    <cellStyle name="Hyperlink 12" xfId="52509" hidden="1" xr:uid="{00000000-0005-0000-0000-00007C9F0000}"/>
    <cellStyle name="Hyperlink 12" xfId="52408" hidden="1" xr:uid="{00000000-0005-0000-0000-00007D9F0000}"/>
    <cellStyle name="Hyperlink 12" xfId="52383" hidden="1" xr:uid="{00000000-0005-0000-0000-00007E9F0000}"/>
    <cellStyle name="Hyperlink 12" xfId="52282" hidden="1" xr:uid="{00000000-0005-0000-0000-00007F9F0000}"/>
    <cellStyle name="Hyperlink 12" xfId="52257" hidden="1" xr:uid="{00000000-0005-0000-0000-0000809F0000}"/>
    <cellStyle name="Hyperlink 12" xfId="52156" hidden="1" xr:uid="{00000000-0005-0000-0000-0000819F0000}"/>
    <cellStyle name="Hyperlink 12" xfId="52131" hidden="1" xr:uid="{00000000-0005-0000-0000-0000829F0000}"/>
    <cellStyle name="Hyperlink 12" xfId="52030" hidden="1" xr:uid="{00000000-0005-0000-0000-0000839F0000}"/>
    <cellStyle name="Hyperlink 12" xfId="52005" hidden="1" xr:uid="{00000000-0005-0000-0000-0000849F0000}"/>
    <cellStyle name="Hyperlink 12" xfId="51904" hidden="1" xr:uid="{00000000-0005-0000-0000-0000859F0000}"/>
    <cellStyle name="Hyperlink 12" xfId="51879" hidden="1" xr:uid="{00000000-0005-0000-0000-0000869F0000}"/>
    <cellStyle name="Hyperlink 12" xfId="51778" hidden="1" xr:uid="{00000000-0005-0000-0000-0000879F0000}"/>
    <cellStyle name="Hyperlink 12" xfId="51753" hidden="1" xr:uid="{00000000-0005-0000-0000-0000889F0000}"/>
    <cellStyle name="Hyperlink 12" xfId="51652" hidden="1" xr:uid="{00000000-0005-0000-0000-0000899F0000}"/>
    <cellStyle name="Hyperlink 12" xfId="51627" hidden="1" xr:uid="{00000000-0005-0000-0000-00008A9F0000}"/>
    <cellStyle name="Hyperlink 12" xfId="51526" hidden="1" xr:uid="{00000000-0005-0000-0000-00008B9F0000}"/>
    <cellStyle name="Hyperlink 12" xfId="51501" hidden="1" xr:uid="{00000000-0005-0000-0000-00008C9F0000}"/>
    <cellStyle name="Hyperlink 12" xfId="51400" hidden="1" xr:uid="{00000000-0005-0000-0000-00008D9F0000}"/>
    <cellStyle name="Hyperlink 12" xfId="51375" hidden="1" xr:uid="{00000000-0005-0000-0000-00008E9F0000}"/>
    <cellStyle name="Hyperlink 12" xfId="51274" hidden="1" xr:uid="{00000000-0005-0000-0000-00008F9F0000}"/>
    <cellStyle name="Hyperlink 12" xfId="51249" hidden="1" xr:uid="{00000000-0005-0000-0000-0000909F0000}"/>
    <cellStyle name="Hyperlink 12" xfId="51148" hidden="1" xr:uid="{00000000-0005-0000-0000-0000919F0000}"/>
    <cellStyle name="Hyperlink 12" xfId="51123" hidden="1" xr:uid="{00000000-0005-0000-0000-0000929F0000}"/>
    <cellStyle name="Hyperlink 12" xfId="51022" hidden="1" xr:uid="{00000000-0005-0000-0000-0000939F0000}"/>
    <cellStyle name="Hyperlink 12" xfId="50997" hidden="1" xr:uid="{00000000-0005-0000-0000-0000949F0000}"/>
    <cellStyle name="Hyperlink 12" xfId="50896" hidden="1" xr:uid="{00000000-0005-0000-0000-0000959F0000}"/>
    <cellStyle name="Hyperlink 12" xfId="50871" hidden="1" xr:uid="{00000000-0005-0000-0000-0000969F0000}"/>
    <cellStyle name="Hyperlink 12" xfId="50770" hidden="1" xr:uid="{00000000-0005-0000-0000-0000979F0000}"/>
    <cellStyle name="Hyperlink 12" xfId="50745" hidden="1" xr:uid="{00000000-0005-0000-0000-0000989F0000}"/>
    <cellStyle name="Hyperlink 12" xfId="50644" hidden="1" xr:uid="{00000000-0005-0000-0000-0000999F0000}"/>
    <cellStyle name="Hyperlink 12" xfId="50619" hidden="1" xr:uid="{00000000-0005-0000-0000-00009A9F0000}"/>
    <cellStyle name="Hyperlink 12" xfId="50518" hidden="1" xr:uid="{00000000-0005-0000-0000-00009B9F0000}"/>
    <cellStyle name="Hyperlink 12" xfId="50493" hidden="1" xr:uid="{00000000-0005-0000-0000-00009C9F0000}"/>
    <cellStyle name="Hyperlink 12" xfId="50392" hidden="1" xr:uid="{00000000-0005-0000-0000-00009D9F0000}"/>
    <cellStyle name="Hyperlink 12" xfId="50367" hidden="1" xr:uid="{00000000-0005-0000-0000-00009E9F0000}"/>
    <cellStyle name="Hyperlink 12" xfId="50266" hidden="1" xr:uid="{00000000-0005-0000-0000-00009F9F0000}"/>
    <cellStyle name="Hyperlink 12" xfId="50241" hidden="1" xr:uid="{00000000-0005-0000-0000-0000A09F0000}"/>
    <cellStyle name="Hyperlink 12" xfId="50140" hidden="1" xr:uid="{00000000-0005-0000-0000-0000A19F0000}"/>
    <cellStyle name="Hyperlink 12" xfId="50115" hidden="1" xr:uid="{00000000-0005-0000-0000-0000A29F0000}"/>
    <cellStyle name="Hyperlink 12" xfId="50014" hidden="1" xr:uid="{00000000-0005-0000-0000-0000A39F0000}"/>
    <cellStyle name="Hyperlink 12" xfId="49989" hidden="1" xr:uid="{00000000-0005-0000-0000-0000A49F0000}"/>
    <cellStyle name="Hyperlink 12" xfId="49888" hidden="1" xr:uid="{00000000-0005-0000-0000-0000A59F0000}"/>
    <cellStyle name="Hyperlink 12" xfId="49863" hidden="1" xr:uid="{00000000-0005-0000-0000-0000A69F0000}"/>
    <cellStyle name="Hyperlink 12" xfId="49762" hidden="1" xr:uid="{00000000-0005-0000-0000-0000A79F0000}"/>
    <cellStyle name="Hyperlink 12" xfId="49737" hidden="1" xr:uid="{00000000-0005-0000-0000-0000A89F0000}"/>
    <cellStyle name="Hyperlink 12" xfId="49636" hidden="1" xr:uid="{00000000-0005-0000-0000-0000A99F0000}"/>
    <cellStyle name="Hyperlink 12" xfId="49611" hidden="1" xr:uid="{00000000-0005-0000-0000-0000AA9F0000}"/>
    <cellStyle name="Hyperlink 12" xfId="49510" hidden="1" xr:uid="{00000000-0005-0000-0000-0000AB9F0000}"/>
    <cellStyle name="Hyperlink 12" xfId="49485" hidden="1" xr:uid="{00000000-0005-0000-0000-0000AC9F0000}"/>
    <cellStyle name="Hyperlink 12" xfId="49384" hidden="1" xr:uid="{00000000-0005-0000-0000-0000AD9F0000}"/>
    <cellStyle name="Hyperlink 12" xfId="49359" hidden="1" xr:uid="{00000000-0005-0000-0000-0000AE9F0000}"/>
    <cellStyle name="Hyperlink 12" xfId="49258" hidden="1" xr:uid="{00000000-0005-0000-0000-0000AF9F0000}"/>
    <cellStyle name="Hyperlink 12" xfId="49233" hidden="1" xr:uid="{00000000-0005-0000-0000-0000B09F0000}"/>
    <cellStyle name="Hyperlink 12" xfId="49132" hidden="1" xr:uid="{00000000-0005-0000-0000-0000B19F0000}"/>
    <cellStyle name="Hyperlink 12" xfId="49107" hidden="1" xr:uid="{00000000-0005-0000-0000-0000B29F0000}"/>
    <cellStyle name="Hyperlink 12" xfId="49006" hidden="1" xr:uid="{00000000-0005-0000-0000-0000B39F0000}"/>
    <cellStyle name="Hyperlink 12" xfId="48880" hidden="1" xr:uid="{00000000-0005-0000-0000-0000B49F0000}"/>
    <cellStyle name="Hyperlink 12" xfId="48855" hidden="1" xr:uid="{00000000-0005-0000-0000-0000B59F0000}"/>
    <cellStyle name="Hyperlink 12" xfId="48754" hidden="1" xr:uid="{00000000-0005-0000-0000-0000B69F0000}"/>
    <cellStyle name="Hyperlink 12" xfId="48729" hidden="1" xr:uid="{00000000-0005-0000-0000-0000B79F0000}"/>
    <cellStyle name="Hyperlink 12" xfId="48628" hidden="1" xr:uid="{00000000-0005-0000-0000-0000B89F0000}"/>
    <cellStyle name="Hyperlink 12" xfId="48603" hidden="1" xr:uid="{00000000-0005-0000-0000-0000B99F0000}"/>
    <cellStyle name="Hyperlink 12" xfId="48502" hidden="1" xr:uid="{00000000-0005-0000-0000-0000BA9F0000}"/>
    <cellStyle name="Hyperlink 12" xfId="48477" hidden="1" xr:uid="{00000000-0005-0000-0000-0000BB9F0000}"/>
    <cellStyle name="Hyperlink 12" xfId="48376" hidden="1" xr:uid="{00000000-0005-0000-0000-0000BC9F0000}"/>
    <cellStyle name="Hyperlink 12" xfId="48351" hidden="1" xr:uid="{00000000-0005-0000-0000-0000BD9F0000}"/>
    <cellStyle name="Hyperlink 12" xfId="48250" hidden="1" xr:uid="{00000000-0005-0000-0000-0000BE9F0000}"/>
    <cellStyle name="Hyperlink 12" xfId="48225" hidden="1" xr:uid="{00000000-0005-0000-0000-0000BF9F0000}"/>
    <cellStyle name="Hyperlink 12" xfId="48124" hidden="1" xr:uid="{00000000-0005-0000-0000-0000C09F0000}"/>
    <cellStyle name="Hyperlink 12" xfId="55659" hidden="1" xr:uid="{00000000-0005-0000-0000-0000C19F0000}"/>
    <cellStyle name="Hyperlink 12" xfId="55558" hidden="1" xr:uid="{00000000-0005-0000-0000-0000C29F0000}"/>
    <cellStyle name="Hyperlink 12" xfId="55533" hidden="1" xr:uid="{00000000-0005-0000-0000-0000C39F0000}"/>
    <cellStyle name="Hyperlink 12" xfId="55432" hidden="1" xr:uid="{00000000-0005-0000-0000-0000C49F0000}"/>
    <cellStyle name="Hyperlink 12" xfId="55407" hidden="1" xr:uid="{00000000-0005-0000-0000-0000C59F0000}"/>
    <cellStyle name="Hyperlink 12" xfId="55306" hidden="1" xr:uid="{00000000-0005-0000-0000-0000C69F0000}"/>
    <cellStyle name="Hyperlink 12" xfId="55281" hidden="1" xr:uid="{00000000-0005-0000-0000-0000C79F0000}"/>
    <cellStyle name="Hyperlink 12" xfId="55180" hidden="1" xr:uid="{00000000-0005-0000-0000-0000C89F0000}"/>
    <cellStyle name="Hyperlink 12" xfId="55155" hidden="1" xr:uid="{00000000-0005-0000-0000-0000C99F0000}"/>
    <cellStyle name="Hyperlink 12" xfId="55054" hidden="1" xr:uid="{00000000-0005-0000-0000-0000CA9F0000}"/>
    <cellStyle name="Hyperlink 12" xfId="55029" hidden="1" xr:uid="{00000000-0005-0000-0000-0000CB9F0000}"/>
    <cellStyle name="Hyperlink 12" xfId="54928" hidden="1" xr:uid="{00000000-0005-0000-0000-0000CC9F0000}"/>
    <cellStyle name="Hyperlink 12" xfId="54903" hidden="1" xr:uid="{00000000-0005-0000-0000-0000CD9F0000}"/>
    <cellStyle name="Hyperlink 12" xfId="54802" hidden="1" xr:uid="{00000000-0005-0000-0000-0000CE9F0000}"/>
    <cellStyle name="Hyperlink 12" xfId="54777" hidden="1" xr:uid="{00000000-0005-0000-0000-0000CF9F0000}"/>
    <cellStyle name="Hyperlink 12" xfId="54676" hidden="1" xr:uid="{00000000-0005-0000-0000-0000D09F0000}"/>
    <cellStyle name="Hyperlink 12" xfId="54651" hidden="1" xr:uid="{00000000-0005-0000-0000-0000D19F0000}"/>
    <cellStyle name="Hyperlink 12" xfId="54550" hidden="1" xr:uid="{00000000-0005-0000-0000-0000D29F0000}"/>
    <cellStyle name="Hyperlink 12" xfId="54525" hidden="1" xr:uid="{00000000-0005-0000-0000-0000D39F0000}"/>
    <cellStyle name="Hyperlink 12" xfId="54424" hidden="1" xr:uid="{00000000-0005-0000-0000-0000D49F0000}"/>
    <cellStyle name="Hyperlink 12" xfId="54399" hidden="1" xr:uid="{00000000-0005-0000-0000-0000D59F0000}"/>
    <cellStyle name="Hyperlink 12" xfId="54298" hidden="1" xr:uid="{00000000-0005-0000-0000-0000D69F0000}"/>
    <cellStyle name="Hyperlink 12" xfId="54273" hidden="1" xr:uid="{00000000-0005-0000-0000-0000D79F0000}"/>
    <cellStyle name="Hyperlink 12" xfId="54172" hidden="1" xr:uid="{00000000-0005-0000-0000-0000D89F0000}"/>
    <cellStyle name="Hyperlink 12" xfId="54147" hidden="1" xr:uid="{00000000-0005-0000-0000-0000D99F0000}"/>
    <cellStyle name="Hyperlink 12" xfId="54046" hidden="1" xr:uid="{00000000-0005-0000-0000-0000DA9F0000}"/>
    <cellStyle name="Hyperlink 12" xfId="54021" hidden="1" xr:uid="{00000000-0005-0000-0000-0000DB9F0000}"/>
    <cellStyle name="Hyperlink 12" xfId="53920" hidden="1" xr:uid="{00000000-0005-0000-0000-0000DC9F0000}"/>
    <cellStyle name="Hyperlink 12" xfId="53895" hidden="1" xr:uid="{00000000-0005-0000-0000-0000DD9F0000}"/>
    <cellStyle name="Hyperlink 12" xfId="53794" hidden="1" xr:uid="{00000000-0005-0000-0000-0000DE9F0000}"/>
    <cellStyle name="Hyperlink 12" xfId="53769" hidden="1" xr:uid="{00000000-0005-0000-0000-0000DF9F0000}"/>
    <cellStyle name="Hyperlink 12" xfId="53668" hidden="1" xr:uid="{00000000-0005-0000-0000-0000E09F0000}"/>
    <cellStyle name="Hyperlink 12" xfId="53643" hidden="1" xr:uid="{00000000-0005-0000-0000-0000E19F0000}"/>
    <cellStyle name="Hyperlink 12" xfId="53542" hidden="1" xr:uid="{00000000-0005-0000-0000-0000E29F0000}"/>
    <cellStyle name="Hyperlink 12" xfId="53517" hidden="1" xr:uid="{00000000-0005-0000-0000-0000E39F0000}"/>
    <cellStyle name="Hyperlink 12" xfId="53416" hidden="1" xr:uid="{00000000-0005-0000-0000-0000E49F0000}"/>
    <cellStyle name="Hyperlink 12" xfId="53391" hidden="1" xr:uid="{00000000-0005-0000-0000-0000E59F0000}"/>
    <cellStyle name="Hyperlink 12" xfId="53290" hidden="1" xr:uid="{00000000-0005-0000-0000-0000E69F0000}"/>
    <cellStyle name="Hyperlink 12" xfId="53265" hidden="1" xr:uid="{00000000-0005-0000-0000-0000E79F0000}"/>
    <cellStyle name="Hyperlink 12" xfId="53164" hidden="1" xr:uid="{00000000-0005-0000-0000-0000E89F0000}"/>
    <cellStyle name="Hyperlink 12" xfId="56919" hidden="1" xr:uid="{00000000-0005-0000-0000-0000E99F0000}"/>
    <cellStyle name="Hyperlink 12" xfId="56818" hidden="1" xr:uid="{00000000-0005-0000-0000-0000EA9F0000}"/>
    <cellStyle name="Hyperlink 12" xfId="56793" hidden="1" xr:uid="{00000000-0005-0000-0000-0000EB9F0000}"/>
    <cellStyle name="Hyperlink 12" xfId="56692" hidden="1" xr:uid="{00000000-0005-0000-0000-0000EC9F0000}"/>
    <cellStyle name="Hyperlink 12" xfId="56667" hidden="1" xr:uid="{00000000-0005-0000-0000-0000ED9F0000}"/>
    <cellStyle name="Hyperlink 12" xfId="56566" hidden="1" xr:uid="{00000000-0005-0000-0000-0000EE9F0000}"/>
    <cellStyle name="Hyperlink 12" xfId="56541" hidden="1" xr:uid="{00000000-0005-0000-0000-0000EF9F0000}"/>
    <cellStyle name="Hyperlink 12" xfId="56440" hidden="1" xr:uid="{00000000-0005-0000-0000-0000F09F0000}"/>
    <cellStyle name="Hyperlink 12" xfId="56415" hidden="1" xr:uid="{00000000-0005-0000-0000-0000F19F0000}"/>
    <cellStyle name="Hyperlink 12" xfId="56314" hidden="1" xr:uid="{00000000-0005-0000-0000-0000F29F0000}"/>
    <cellStyle name="Hyperlink 12" xfId="56188" hidden="1" xr:uid="{00000000-0005-0000-0000-0000F39F0000}"/>
    <cellStyle name="Hyperlink 12" xfId="56163" hidden="1" xr:uid="{00000000-0005-0000-0000-0000F49F0000}"/>
    <cellStyle name="Hyperlink 12" xfId="56062" hidden="1" xr:uid="{00000000-0005-0000-0000-0000F59F0000}"/>
    <cellStyle name="Hyperlink 12" xfId="56037" hidden="1" xr:uid="{00000000-0005-0000-0000-0000F69F0000}"/>
    <cellStyle name="Hyperlink 12" xfId="55936" hidden="1" xr:uid="{00000000-0005-0000-0000-0000F79F0000}"/>
    <cellStyle name="Hyperlink 12" xfId="55911" hidden="1" xr:uid="{00000000-0005-0000-0000-0000F89F0000}"/>
    <cellStyle name="Hyperlink 12" xfId="55810" hidden="1" xr:uid="{00000000-0005-0000-0000-0000F99F0000}"/>
    <cellStyle name="Hyperlink 12" xfId="55785" hidden="1" xr:uid="{00000000-0005-0000-0000-0000FA9F0000}"/>
    <cellStyle name="Hyperlink 12" xfId="55684" hidden="1" xr:uid="{00000000-0005-0000-0000-0000FB9F0000}"/>
    <cellStyle name="Hyperlink 12" xfId="57549" hidden="1" xr:uid="{00000000-0005-0000-0000-0000FC9F0000}"/>
    <cellStyle name="Hyperlink 12" xfId="57448" hidden="1" xr:uid="{00000000-0005-0000-0000-0000FD9F0000}"/>
    <cellStyle name="Hyperlink 12" xfId="57423" hidden="1" xr:uid="{00000000-0005-0000-0000-0000FE9F0000}"/>
    <cellStyle name="Hyperlink 12" xfId="57322" hidden="1" xr:uid="{00000000-0005-0000-0000-0000FF9F0000}"/>
    <cellStyle name="Hyperlink 12" xfId="57297" hidden="1" xr:uid="{00000000-0005-0000-0000-000000A00000}"/>
    <cellStyle name="Hyperlink 12" xfId="57196" hidden="1" xr:uid="{00000000-0005-0000-0000-000001A00000}"/>
    <cellStyle name="Hyperlink 12" xfId="57171" hidden="1" xr:uid="{00000000-0005-0000-0000-000002A00000}"/>
    <cellStyle name="Hyperlink 12" xfId="57070" hidden="1" xr:uid="{00000000-0005-0000-0000-000003A00000}"/>
    <cellStyle name="Hyperlink 12" xfId="57045" hidden="1" xr:uid="{00000000-0005-0000-0000-000004A00000}"/>
    <cellStyle name="Hyperlink 12" xfId="56944" hidden="1" xr:uid="{00000000-0005-0000-0000-000005A00000}"/>
    <cellStyle name="Hyperlink 12" xfId="57826" hidden="1" xr:uid="{00000000-0005-0000-0000-000006A00000}"/>
    <cellStyle name="Hyperlink 12" xfId="57801" hidden="1" xr:uid="{00000000-0005-0000-0000-000007A00000}"/>
    <cellStyle name="Hyperlink 12" xfId="57700" hidden="1" xr:uid="{00000000-0005-0000-0000-000008A00000}"/>
    <cellStyle name="Hyperlink 12" xfId="57675" hidden="1" xr:uid="{00000000-0005-0000-0000-000009A00000}"/>
    <cellStyle name="Hyperlink 12" xfId="57574" hidden="1" xr:uid="{00000000-0005-0000-0000-00000AA00000}"/>
    <cellStyle name="Hyperlink 12" xfId="57952" hidden="1" xr:uid="{00000000-0005-0000-0000-00000BA00000}"/>
    <cellStyle name="Hyperlink 12" xfId="57927" hidden="1" xr:uid="{00000000-0005-0000-0000-00000CA00000}"/>
    <cellStyle name="Hyperlink 12" xfId="58053" hidden="1" xr:uid="{00000000-0005-0000-0000-00000DA00000}"/>
    <cellStyle name="Hyperlink 12" xfId="58078" hidden="1" xr:uid="{00000000-0005-0000-0000-00000EA00000}"/>
    <cellStyle name="Hyperlink 12" xfId="56289" hidden="1" xr:uid="{00000000-0005-0000-0000-00000FA00000}"/>
    <cellStyle name="Hyperlink 12" xfId="48981" hidden="1" xr:uid="{00000000-0005-0000-0000-000010A00000}"/>
    <cellStyle name="Hyperlink 12" xfId="53013" hidden="1" xr:uid="{00000000-0005-0000-0000-000011A00000}"/>
    <cellStyle name="Hyperlink 12" xfId="41799" hidden="1" xr:uid="{00000000-0005-0000-0000-000012A00000}"/>
    <cellStyle name="Hyperlink 12" xfId="35272" hidden="1" xr:uid="{00000000-0005-0000-0000-000013A00000}"/>
    <cellStyle name="Hyperlink 12" xfId="35247" hidden="1" xr:uid="{00000000-0005-0000-0000-000014A00000}"/>
    <cellStyle name="Hyperlink 12" xfId="35146" hidden="1" xr:uid="{00000000-0005-0000-0000-000015A00000}"/>
    <cellStyle name="Hyperlink 12" xfId="35121" hidden="1" xr:uid="{00000000-0005-0000-0000-000016A00000}"/>
    <cellStyle name="Hyperlink 12" xfId="35020" hidden="1" xr:uid="{00000000-0005-0000-0000-000017A00000}"/>
    <cellStyle name="Hyperlink 12" xfId="34995" hidden="1" xr:uid="{00000000-0005-0000-0000-000018A00000}"/>
    <cellStyle name="Hyperlink 12" xfId="34894" hidden="1" xr:uid="{00000000-0005-0000-0000-000019A00000}"/>
    <cellStyle name="Hyperlink 12" xfId="34869" hidden="1" xr:uid="{00000000-0005-0000-0000-00001AA00000}"/>
    <cellStyle name="Hyperlink 12" xfId="34768" hidden="1" xr:uid="{00000000-0005-0000-0000-00001BA00000}"/>
    <cellStyle name="Hyperlink 12" xfId="34743" hidden="1" xr:uid="{00000000-0005-0000-0000-00001CA00000}"/>
    <cellStyle name="Hyperlink 12" xfId="34642" hidden="1" xr:uid="{00000000-0005-0000-0000-00001DA00000}"/>
    <cellStyle name="Hyperlink 12" xfId="34617" hidden="1" xr:uid="{00000000-0005-0000-0000-00001EA00000}"/>
    <cellStyle name="Hyperlink 12" xfId="34516" hidden="1" xr:uid="{00000000-0005-0000-0000-00001FA00000}"/>
    <cellStyle name="Hyperlink 12" xfId="34491" hidden="1" xr:uid="{00000000-0005-0000-0000-000020A00000}"/>
    <cellStyle name="Hyperlink 12" xfId="34390" hidden="1" xr:uid="{00000000-0005-0000-0000-000021A00000}"/>
    <cellStyle name="Hyperlink 12" xfId="34365" hidden="1" xr:uid="{00000000-0005-0000-0000-000022A00000}"/>
    <cellStyle name="Hyperlink 12" xfId="34264" hidden="1" xr:uid="{00000000-0005-0000-0000-000023A00000}"/>
    <cellStyle name="Hyperlink 12" xfId="34239" hidden="1" xr:uid="{00000000-0005-0000-0000-000024A00000}"/>
    <cellStyle name="Hyperlink 12" xfId="34138" hidden="1" xr:uid="{00000000-0005-0000-0000-000025A00000}"/>
    <cellStyle name="Hyperlink 12" xfId="34113" hidden="1" xr:uid="{00000000-0005-0000-0000-000026A00000}"/>
    <cellStyle name="Hyperlink 12" xfId="34012" hidden="1" xr:uid="{00000000-0005-0000-0000-000027A00000}"/>
    <cellStyle name="Hyperlink 12" xfId="33886" hidden="1" xr:uid="{00000000-0005-0000-0000-000028A00000}"/>
    <cellStyle name="Hyperlink 12" xfId="33861" hidden="1" xr:uid="{00000000-0005-0000-0000-000029A00000}"/>
    <cellStyle name="Hyperlink 12" xfId="33760" hidden="1" xr:uid="{00000000-0005-0000-0000-00002AA00000}"/>
    <cellStyle name="Hyperlink 12" xfId="33735" hidden="1" xr:uid="{00000000-0005-0000-0000-00002BA00000}"/>
    <cellStyle name="Hyperlink 12" xfId="33634" hidden="1" xr:uid="{00000000-0005-0000-0000-00002CA00000}"/>
    <cellStyle name="Hyperlink 12" xfId="33609" hidden="1" xr:uid="{00000000-0005-0000-0000-00002DA00000}"/>
    <cellStyle name="Hyperlink 12" xfId="33508" hidden="1" xr:uid="{00000000-0005-0000-0000-00002EA00000}"/>
    <cellStyle name="Hyperlink 12" xfId="33483" hidden="1" xr:uid="{00000000-0005-0000-0000-00002FA00000}"/>
    <cellStyle name="Hyperlink 12" xfId="33382" hidden="1" xr:uid="{00000000-0005-0000-0000-000030A00000}"/>
    <cellStyle name="Hyperlink 12" xfId="33357" hidden="1" xr:uid="{00000000-0005-0000-0000-000031A00000}"/>
    <cellStyle name="Hyperlink 12" xfId="33256" hidden="1" xr:uid="{00000000-0005-0000-0000-000032A00000}"/>
    <cellStyle name="Hyperlink 12" xfId="33231" hidden="1" xr:uid="{00000000-0005-0000-0000-000033A00000}"/>
    <cellStyle name="Hyperlink 12" xfId="33130" hidden="1" xr:uid="{00000000-0005-0000-0000-000034A00000}"/>
    <cellStyle name="Hyperlink 12" xfId="33105" hidden="1" xr:uid="{00000000-0005-0000-0000-000035A00000}"/>
    <cellStyle name="Hyperlink 12" xfId="33004" hidden="1" xr:uid="{00000000-0005-0000-0000-000036A00000}"/>
    <cellStyle name="Hyperlink 12" xfId="32979" hidden="1" xr:uid="{00000000-0005-0000-0000-000037A00000}"/>
    <cellStyle name="Hyperlink 12" xfId="32878" hidden="1" xr:uid="{00000000-0005-0000-0000-000038A00000}"/>
    <cellStyle name="Hyperlink 12" xfId="32853" hidden="1" xr:uid="{00000000-0005-0000-0000-000039A00000}"/>
    <cellStyle name="Hyperlink 12" xfId="32752" hidden="1" xr:uid="{00000000-0005-0000-0000-00003AA00000}"/>
    <cellStyle name="Hyperlink 12" xfId="32727" hidden="1" xr:uid="{00000000-0005-0000-0000-00003BA00000}"/>
    <cellStyle name="Hyperlink 12" xfId="32626" hidden="1" xr:uid="{00000000-0005-0000-0000-00003CA00000}"/>
    <cellStyle name="Hyperlink 12" xfId="32601" hidden="1" xr:uid="{00000000-0005-0000-0000-00003DA00000}"/>
    <cellStyle name="Hyperlink 12" xfId="32500" hidden="1" xr:uid="{00000000-0005-0000-0000-00003EA00000}"/>
    <cellStyle name="Hyperlink 12" xfId="32475" hidden="1" xr:uid="{00000000-0005-0000-0000-00003FA00000}"/>
    <cellStyle name="Hyperlink 12" xfId="32374" hidden="1" xr:uid="{00000000-0005-0000-0000-000040A00000}"/>
    <cellStyle name="Hyperlink 12" xfId="32349" hidden="1" xr:uid="{00000000-0005-0000-0000-000041A00000}"/>
    <cellStyle name="Hyperlink 12" xfId="32248" hidden="1" xr:uid="{00000000-0005-0000-0000-000042A00000}"/>
    <cellStyle name="Hyperlink 12" xfId="32223" hidden="1" xr:uid="{00000000-0005-0000-0000-000043A00000}"/>
    <cellStyle name="Hyperlink 12" xfId="32122" hidden="1" xr:uid="{00000000-0005-0000-0000-000044A00000}"/>
    <cellStyle name="Hyperlink 12" xfId="32097" hidden="1" xr:uid="{00000000-0005-0000-0000-000045A00000}"/>
    <cellStyle name="Hyperlink 12" xfId="31996" hidden="1" xr:uid="{00000000-0005-0000-0000-000046A00000}"/>
    <cellStyle name="Hyperlink 12" xfId="31971" hidden="1" xr:uid="{00000000-0005-0000-0000-000047A00000}"/>
    <cellStyle name="Hyperlink 12" xfId="31870" hidden="1" xr:uid="{00000000-0005-0000-0000-000048A00000}"/>
    <cellStyle name="Hyperlink 12" xfId="31845" hidden="1" xr:uid="{00000000-0005-0000-0000-000049A00000}"/>
    <cellStyle name="Hyperlink 12" xfId="31744" hidden="1" xr:uid="{00000000-0005-0000-0000-00004AA00000}"/>
    <cellStyle name="Hyperlink 12" xfId="31719" hidden="1" xr:uid="{00000000-0005-0000-0000-00004BA00000}"/>
    <cellStyle name="Hyperlink 12" xfId="31618" hidden="1" xr:uid="{00000000-0005-0000-0000-00004CA00000}"/>
    <cellStyle name="Hyperlink 12" xfId="31593" hidden="1" xr:uid="{00000000-0005-0000-0000-00004DA00000}"/>
    <cellStyle name="Hyperlink 12" xfId="31492" hidden="1" xr:uid="{00000000-0005-0000-0000-00004EA00000}"/>
    <cellStyle name="Hyperlink 12" xfId="31467" hidden="1" xr:uid="{00000000-0005-0000-0000-00004FA00000}"/>
    <cellStyle name="Hyperlink 12" xfId="31366" hidden="1" xr:uid="{00000000-0005-0000-0000-000050A00000}"/>
    <cellStyle name="Hyperlink 12" xfId="31341" hidden="1" xr:uid="{00000000-0005-0000-0000-000051A00000}"/>
    <cellStyle name="Hyperlink 12" xfId="31215" hidden="1" xr:uid="{00000000-0005-0000-0000-000052A00000}"/>
    <cellStyle name="Hyperlink 12" xfId="31114" hidden="1" xr:uid="{00000000-0005-0000-0000-000053A00000}"/>
    <cellStyle name="Hyperlink 12" xfId="31089" hidden="1" xr:uid="{00000000-0005-0000-0000-000054A00000}"/>
    <cellStyle name="Hyperlink 12" xfId="30988" hidden="1" xr:uid="{00000000-0005-0000-0000-000055A00000}"/>
    <cellStyle name="Hyperlink 12" xfId="30963" hidden="1" xr:uid="{00000000-0005-0000-0000-000056A00000}"/>
    <cellStyle name="Hyperlink 12" xfId="30862" hidden="1" xr:uid="{00000000-0005-0000-0000-000057A00000}"/>
    <cellStyle name="Hyperlink 12" xfId="30837" hidden="1" xr:uid="{00000000-0005-0000-0000-000058A00000}"/>
    <cellStyle name="Hyperlink 12" xfId="30736" hidden="1" xr:uid="{00000000-0005-0000-0000-000059A00000}"/>
    <cellStyle name="Hyperlink 12" xfId="30711" hidden="1" xr:uid="{00000000-0005-0000-0000-00005AA00000}"/>
    <cellStyle name="Hyperlink 12" xfId="30610" hidden="1" xr:uid="{00000000-0005-0000-0000-00005BA00000}"/>
    <cellStyle name="Hyperlink 12" xfId="30585" hidden="1" xr:uid="{00000000-0005-0000-0000-00005CA00000}"/>
    <cellStyle name="Hyperlink 12" xfId="30484" hidden="1" xr:uid="{00000000-0005-0000-0000-00005DA00000}"/>
    <cellStyle name="Hyperlink 12" xfId="30459" hidden="1" xr:uid="{00000000-0005-0000-0000-00005EA00000}"/>
    <cellStyle name="Hyperlink 12" xfId="30358" hidden="1" xr:uid="{00000000-0005-0000-0000-00005FA00000}"/>
    <cellStyle name="Hyperlink 12" xfId="30333" hidden="1" xr:uid="{00000000-0005-0000-0000-000060A00000}"/>
    <cellStyle name="Hyperlink 12" xfId="30232" hidden="1" xr:uid="{00000000-0005-0000-0000-000061A00000}"/>
    <cellStyle name="Hyperlink 12" xfId="30207" hidden="1" xr:uid="{00000000-0005-0000-0000-000062A00000}"/>
    <cellStyle name="Hyperlink 12" xfId="30106" hidden="1" xr:uid="{00000000-0005-0000-0000-000063A00000}"/>
    <cellStyle name="Hyperlink 12" xfId="30081" hidden="1" xr:uid="{00000000-0005-0000-0000-000064A00000}"/>
    <cellStyle name="Hyperlink 12" xfId="29980" hidden="1" xr:uid="{00000000-0005-0000-0000-000065A00000}"/>
    <cellStyle name="Hyperlink 12" xfId="29955" hidden="1" xr:uid="{00000000-0005-0000-0000-000066A00000}"/>
    <cellStyle name="Hyperlink 12" xfId="29854" hidden="1" xr:uid="{00000000-0005-0000-0000-000067A00000}"/>
    <cellStyle name="Hyperlink 12" xfId="29829" hidden="1" xr:uid="{00000000-0005-0000-0000-000068A00000}"/>
    <cellStyle name="Hyperlink 12" xfId="29728" hidden="1" xr:uid="{00000000-0005-0000-0000-000069A00000}"/>
    <cellStyle name="Hyperlink 12" xfId="29703" hidden="1" xr:uid="{00000000-0005-0000-0000-00006AA00000}"/>
    <cellStyle name="Hyperlink 12" xfId="29602" hidden="1" xr:uid="{00000000-0005-0000-0000-00006BA00000}"/>
    <cellStyle name="Hyperlink 12" xfId="29577" hidden="1" xr:uid="{00000000-0005-0000-0000-00006CA00000}"/>
    <cellStyle name="Hyperlink 12" xfId="29476" hidden="1" xr:uid="{00000000-0005-0000-0000-00006DA00000}"/>
    <cellStyle name="Hyperlink 12" xfId="29451" hidden="1" xr:uid="{00000000-0005-0000-0000-00006EA00000}"/>
    <cellStyle name="Hyperlink 12" xfId="29350" hidden="1" xr:uid="{00000000-0005-0000-0000-00006FA00000}"/>
    <cellStyle name="Hyperlink 12" xfId="29325" hidden="1" xr:uid="{00000000-0005-0000-0000-000070A00000}"/>
    <cellStyle name="Hyperlink 12" xfId="29224" hidden="1" xr:uid="{00000000-0005-0000-0000-000071A00000}"/>
    <cellStyle name="Hyperlink 12" xfId="29199" hidden="1" xr:uid="{00000000-0005-0000-0000-000072A00000}"/>
    <cellStyle name="Hyperlink 12" xfId="29098" hidden="1" xr:uid="{00000000-0005-0000-0000-000073A00000}"/>
    <cellStyle name="Hyperlink 12" xfId="29073" hidden="1" xr:uid="{00000000-0005-0000-0000-000074A00000}"/>
    <cellStyle name="Hyperlink 12" xfId="28972" hidden="1" xr:uid="{00000000-0005-0000-0000-000075A00000}"/>
    <cellStyle name="Hyperlink 12" xfId="28947" hidden="1" xr:uid="{00000000-0005-0000-0000-000076A00000}"/>
    <cellStyle name="Hyperlink 12" xfId="28846" hidden="1" xr:uid="{00000000-0005-0000-0000-000077A00000}"/>
    <cellStyle name="Hyperlink 12" xfId="28821" hidden="1" xr:uid="{00000000-0005-0000-0000-000078A00000}"/>
    <cellStyle name="Hyperlink 12" xfId="28720" hidden="1" xr:uid="{00000000-0005-0000-0000-000079A00000}"/>
    <cellStyle name="Hyperlink 12" xfId="28695" hidden="1" xr:uid="{00000000-0005-0000-0000-00007AA00000}"/>
    <cellStyle name="Hyperlink 12" xfId="28594" hidden="1" xr:uid="{00000000-0005-0000-0000-00007BA00000}"/>
    <cellStyle name="Hyperlink 12" xfId="28569" hidden="1" xr:uid="{00000000-0005-0000-0000-00007CA00000}"/>
    <cellStyle name="Hyperlink 12" xfId="28468" hidden="1" xr:uid="{00000000-0005-0000-0000-00007DA00000}"/>
    <cellStyle name="Hyperlink 12" xfId="28443" hidden="1" xr:uid="{00000000-0005-0000-0000-00007EA00000}"/>
    <cellStyle name="Hyperlink 12" xfId="28342" hidden="1" xr:uid="{00000000-0005-0000-0000-00007FA00000}"/>
    <cellStyle name="Hyperlink 12" xfId="28317" hidden="1" xr:uid="{00000000-0005-0000-0000-000080A00000}"/>
    <cellStyle name="Hyperlink 12" xfId="28216" hidden="1" xr:uid="{00000000-0005-0000-0000-000081A00000}"/>
    <cellStyle name="Hyperlink 12" xfId="28191" hidden="1" xr:uid="{00000000-0005-0000-0000-000082A00000}"/>
    <cellStyle name="Hyperlink 12" xfId="28090" hidden="1" xr:uid="{00000000-0005-0000-0000-000083A00000}"/>
    <cellStyle name="Hyperlink 12" xfId="28065" hidden="1" xr:uid="{00000000-0005-0000-0000-000084A00000}"/>
    <cellStyle name="Hyperlink 12" xfId="27964" hidden="1" xr:uid="{00000000-0005-0000-0000-000085A00000}"/>
    <cellStyle name="Hyperlink 12" xfId="27939" hidden="1" xr:uid="{00000000-0005-0000-0000-000086A00000}"/>
    <cellStyle name="Hyperlink 12" xfId="27838" hidden="1" xr:uid="{00000000-0005-0000-0000-000087A00000}"/>
    <cellStyle name="Hyperlink 12" xfId="27813" hidden="1" xr:uid="{00000000-0005-0000-0000-000088A00000}"/>
    <cellStyle name="Hyperlink 12" xfId="27712" hidden="1" xr:uid="{00000000-0005-0000-0000-000089A00000}"/>
    <cellStyle name="Hyperlink 12" xfId="27687" hidden="1" xr:uid="{00000000-0005-0000-0000-00008AA00000}"/>
    <cellStyle name="Hyperlink 12" xfId="27586" hidden="1" xr:uid="{00000000-0005-0000-0000-00008BA00000}"/>
    <cellStyle name="Hyperlink 12" xfId="27561" hidden="1" xr:uid="{00000000-0005-0000-0000-00008CA00000}"/>
    <cellStyle name="Hyperlink 12" xfId="27460" hidden="1" xr:uid="{00000000-0005-0000-0000-00008DA00000}"/>
    <cellStyle name="Hyperlink 12" xfId="27435" hidden="1" xr:uid="{00000000-0005-0000-0000-00008EA00000}"/>
    <cellStyle name="Hyperlink 12" xfId="27334" hidden="1" xr:uid="{00000000-0005-0000-0000-00008FA00000}"/>
    <cellStyle name="Hyperlink 12" xfId="27309" hidden="1" xr:uid="{00000000-0005-0000-0000-000090A00000}"/>
    <cellStyle name="Hyperlink 12" xfId="27208" hidden="1" xr:uid="{00000000-0005-0000-0000-000091A00000}"/>
    <cellStyle name="Hyperlink 12" xfId="27183" hidden="1" xr:uid="{00000000-0005-0000-0000-000092A00000}"/>
    <cellStyle name="Hyperlink 12" xfId="27082" hidden="1" xr:uid="{00000000-0005-0000-0000-000093A00000}"/>
    <cellStyle name="Hyperlink 12" xfId="27057" hidden="1" xr:uid="{00000000-0005-0000-0000-000094A00000}"/>
    <cellStyle name="Hyperlink 12" xfId="26956" hidden="1" xr:uid="{00000000-0005-0000-0000-000095A00000}"/>
    <cellStyle name="Hyperlink 12" xfId="26931" hidden="1" xr:uid="{00000000-0005-0000-0000-000096A00000}"/>
    <cellStyle name="Hyperlink 12" xfId="26830" hidden="1" xr:uid="{00000000-0005-0000-0000-000097A00000}"/>
    <cellStyle name="Hyperlink 12" xfId="26805" hidden="1" xr:uid="{00000000-0005-0000-0000-000098A00000}"/>
    <cellStyle name="Hyperlink 12" xfId="26704" hidden="1" xr:uid="{00000000-0005-0000-0000-000099A00000}"/>
    <cellStyle name="Hyperlink 12" xfId="26679" hidden="1" xr:uid="{00000000-0005-0000-0000-00009AA00000}"/>
    <cellStyle name="Hyperlink 12" xfId="26578" hidden="1" xr:uid="{00000000-0005-0000-0000-00009BA00000}"/>
    <cellStyle name="Hyperlink 12" xfId="26553" hidden="1" xr:uid="{00000000-0005-0000-0000-00009CA00000}"/>
    <cellStyle name="Hyperlink 12" xfId="26452" hidden="1" xr:uid="{00000000-0005-0000-0000-00009DA00000}"/>
    <cellStyle name="Hyperlink 12" xfId="26427" hidden="1" xr:uid="{00000000-0005-0000-0000-00009EA00000}"/>
    <cellStyle name="Hyperlink 12" xfId="26326" hidden="1" xr:uid="{00000000-0005-0000-0000-00009FA00000}"/>
    <cellStyle name="Hyperlink 12" xfId="26301" hidden="1" xr:uid="{00000000-0005-0000-0000-0000A0A00000}"/>
    <cellStyle name="Hyperlink 12" xfId="26200" hidden="1" xr:uid="{00000000-0005-0000-0000-0000A1A00000}"/>
    <cellStyle name="Hyperlink 12" xfId="26175" hidden="1" xr:uid="{00000000-0005-0000-0000-0000A2A00000}"/>
    <cellStyle name="Hyperlink 12" xfId="26074" hidden="1" xr:uid="{00000000-0005-0000-0000-0000A3A00000}"/>
    <cellStyle name="Hyperlink 12" xfId="26049" hidden="1" xr:uid="{00000000-0005-0000-0000-0000A4A00000}"/>
    <cellStyle name="Hyperlink 12" xfId="25948" hidden="1" xr:uid="{00000000-0005-0000-0000-0000A5A00000}"/>
    <cellStyle name="Hyperlink 12" xfId="25822" hidden="1" xr:uid="{00000000-0005-0000-0000-0000A6A00000}"/>
    <cellStyle name="Hyperlink 12" xfId="25797" hidden="1" xr:uid="{00000000-0005-0000-0000-0000A7A00000}"/>
    <cellStyle name="Hyperlink 12" xfId="25696" hidden="1" xr:uid="{00000000-0005-0000-0000-0000A8A00000}"/>
    <cellStyle name="Hyperlink 12" xfId="25671" hidden="1" xr:uid="{00000000-0005-0000-0000-0000A9A00000}"/>
    <cellStyle name="Hyperlink 12" xfId="25570" hidden="1" xr:uid="{00000000-0005-0000-0000-0000AAA00000}"/>
    <cellStyle name="Hyperlink 12" xfId="25545" hidden="1" xr:uid="{00000000-0005-0000-0000-0000ABA00000}"/>
    <cellStyle name="Hyperlink 12" xfId="25444" hidden="1" xr:uid="{00000000-0005-0000-0000-0000ACA00000}"/>
    <cellStyle name="Hyperlink 12" xfId="25419" hidden="1" xr:uid="{00000000-0005-0000-0000-0000ADA00000}"/>
    <cellStyle name="Hyperlink 12" xfId="25318" hidden="1" xr:uid="{00000000-0005-0000-0000-0000AEA00000}"/>
    <cellStyle name="Hyperlink 12" xfId="25293" hidden="1" xr:uid="{00000000-0005-0000-0000-0000AFA00000}"/>
    <cellStyle name="Hyperlink 12" xfId="25192" hidden="1" xr:uid="{00000000-0005-0000-0000-0000B0A00000}"/>
    <cellStyle name="Hyperlink 12" xfId="25167" hidden="1" xr:uid="{00000000-0005-0000-0000-0000B1A00000}"/>
    <cellStyle name="Hyperlink 12" xfId="25066" hidden="1" xr:uid="{00000000-0005-0000-0000-0000B2A00000}"/>
    <cellStyle name="Hyperlink 12" xfId="25041" hidden="1" xr:uid="{00000000-0005-0000-0000-0000B3A00000}"/>
    <cellStyle name="Hyperlink 12" xfId="24940" hidden="1" xr:uid="{00000000-0005-0000-0000-0000B4A00000}"/>
    <cellStyle name="Hyperlink 12" xfId="24915" hidden="1" xr:uid="{00000000-0005-0000-0000-0000B5A00000}"/>
    <cellStyle name="Hyperlink 12" xfId="24814" hidden="1" xr:uid="{00000000-0005-0000-0000-0000B6A00000}"/>
    <cellStyle name="Hyperlink 12" xfId="24789" hidden="1" xr:uid="{00000000-0005-0000-0000-0000B7A00000}"/>
    <cellStyle name="Hyperlink 12" xfId="24688" hidden="1" xr:uid="{00000000-0005-0000-0000-0000B8A00000}"/>
    <cellStyle name="Hyperlink 12" xfId="24663" hidden="1" xr:uid="{00000000-0005-0000-0000-0000B9A00000}"/>
    <cellStyle name="Hyperlink 12" xfId="24562" hidden="1" xr:uid="{00000000-0005-0000-0000-0000BAA00000}"/>
    <cellStyle name="Hyperlink 12" xfId="24537" hidden="1" xr:uid="{00000000-0005-0000-0000-0000BBA00000}"/>
    <cellStyle name="Hyperlink 12" xfId="24436" hidden="1" xr:uid="{00000000-0005-0000-0000-0000BCA00000}"/>
    <cellStyle name="Hyperlink 12" xfId="24411" hidden="1" xr:uid="{00000000-0005-0000-0000-0000BDA00000}"/>
    <cellStyle name="Hyperlink 12" xfId="24310" hidden="1" xr:uid="{00000000-0005-0000-0000-0000BEA00000}"/>
    <cellStyle name="Hyperlink 12" xfId="24285" hidden="1" xr:uid="{00000000-0005-0000-0000-0000BFA00000}"/>
    <cellStyle name="Hyperlink 12" xfId="24184" hidden="1" xr:uid="{00000000-0005-0000-0000-0000C0A00000}"/>
    <cellStyle name="Hyperlink 12" xfId="24159" hidden="1" xr:uid="{00000000-0005-0000-0000-0000C1A00000}"/>
    <cellStyle name="Hyperlink 12" xfId="24058" hidden="1" xr:uid="{00000000-0005-0000-0000-0000C2A00000}"/>
    <cellStyle name="Hyperlink 12" xfId="24033" hidden="1" xr:uid="{00000000-0005-0000-0000-0000C3A00000}"/>
    <cellStyle name="Hyperlink 12" xfId="23932" hidden="1" xr:uid="{00000000-0005-0000-0000-0000C4A00000}"/>
    <cellStyle name="Hyperlink 12" xfId="23907" hidden="1" xr:uid="{00000000-0005-0000-0000-0000C5A00000}"/>
    <cellStyle name="Hyperlink 12" xfId="23806" hidden="1" xr:uid="{00000000-0005-0000-0000-0000C6A00000}"/>
    <cellStyle name="Hyperlink 12" xfId="23781" hidden="1" xr:uid="{00000000-0005-0000-0000-0000C7A00000}"/>
    <cellStyle name="Hyperlink 12" xfId="23680" hidden="1" xr:uid="{00000000-0005-0000-0000-0000C8A00000}"/>
    <cellStyle name="Hyperlink 12" xfId="23655" hidden="1" xr:uid="{00000000-0005-0000-0000-0000C9A00000}"/>
    <cellStyle name="Hyperlink 12" xfId="23554" hidden="1" xr:uid="{00000000-0005-0000-0000-0000CAA00000}"/>
    <cellStyle name="Hyperlink 12" xfId="23529" hidden="1" xr:uid="{00000000-0005-0000-0000-0000CBA00000}"/>
    <cellStyle name="Hyperlink 12" xfId="23428" hidden="1" xr:uid="{00000000-0005-0000-0000-0000CCA00000}"/>
    <cellStyle name="Hyperlink 12" xfId="23403" hidden="1" xr:uid="{00000000-0005-0000-0000-0000CDA00000}"/>
    <cellStyle name="Hyperlink 12" xfId="23302" hidden="1" xr:uid="{00000000-0005-0000-0000-0000CEA00000}"/>
    <cellStyle name="Hyperlink 12" xfId="23277" hidden="1" xr:uid="{00000000-0005-0000-0000-0000CFA00000}"/>
    <cellStyle name="Hyperlink 12" xfId="23176" hidden="1" xr:uid="{00000000-0005-0000-0000-0000D0A00000}"/>
    <cellStyle name="Hyperlink 12" xfId="23050" hidden="1" xr:uid="{00000000-0005-0000-0000-0000D1A00000}"/>
    <cellStyle name="Hyperlink 12" xfId="23025" hidden="1" xr:uid="{00000000-0005-0000-0000-0000D2A00000}"/>
    <cellStyle name="Hyperlink 12" xfId="22924" hidden="1" xr:uid="{00000000-0005-0000-0000-0000D3A00000}"/>
    <cellStyle name="Hyperlink 12" xfId="22899" hidden="1" xr:uid="{00000000-0005-0000-0000-0000D4A00000}"/>
    <cellStyle name="Hyperlink 12" xfId="22798" hidden="1" xr:uid="{00000000-0005-0000-0000-0000D5A00000}"/>
    <cellStyle name="Hyperlink 12" xfId="22773" hidden="1" xr:uid="{00000000-0005-0000-0000-0000D6A00000}"/>
    <cellStyle name="Hyperlink 12" xfId="22672" hidden="1" xr:uid="{00000000-0005-0000-0000-0000D7A00000}"/>
    <cellStyle name="Hyperlink 12" xfId="22647" hidden="1" xr:uid="{00000000-0005-0000-0000-0000D8A00000}"/>
    <cellStyle name="Hyperlink 12" xfId="22546" hidden="1" xr:uid="{00000000-0005-0000-0000-0000D9A00000}"/>
    <cellStyle name="Hyperlink 12" xfId="22521" hidden="1" xr:uid="{00000000-0005-0000-0000-0000DAA00000}"/>
    <cellStyle name="Hyperlink 12" xfId="22420" hidden="1" xr:uid="{00000000-0005-0000-0000-0000DBA00000}"/>
    <cellStyle name="Hyperlink 12" xfId="22395" hidden="1" xr:uid="{00000000-0005-0000-0000-0000DCA00000}"/>
    <cellStyle name="Hyperlink 12" xfId="22294" hidden="1" xr:uid="{00000000-0005-0000-0000-0000DDA00000}"/>
    <cellStyle name="Hyperlink 12" xfId="22269" hidden="1" xr:uid="{00000000-0005-0000-0000-0000DEA00000}"/>
    <cellStyle name="Hyperlink 12" xfId="22168" hidden="1" xr:uid="{00000000-0005-0000-0000-0000DFA00000}"/>
    <cellStyle name="Hyperlink 12" xfId="22143" hidden="1" xr:uid="{00000000-0005-0000-0000-0000E0A00000}"/>
    <cellStyle name="Hyperlink 12" xfId="22042" hidden="1" xr:uid="{00000000-0005-0000-0000-0000E1A00000}"/>
    <cellStyle name="Hyperlink 12" xfId="22017" hidden="1" xr:uid="{00000000-0005-0000-0000-0000E2A00000}"/>
    <cellStyle name="Hyperlink 12" xfId="21916" hidden="1" xr:uid="{00000000-0005-0000-0000-0000E3A00000}"/>
    <cellStyle name="Hyperlink 12" xfId="21891" hidden="1" xr:uid="{00000000-0005-0000-0000-0000E4A00000}"/>
    <cellStyle name="Hyperlink 12" xfId="21790" hidden="1" xr:uid="{00000000-0005-0000-0000-0000E5A00000}"/>
    <cellStyle name="Hyperlink 12" xfId="21765" hidden="1" xr:uid="{00000000-0005-0000-0000-0000E6A00000}"/>
    <cellStyle name="Hyperlink 12" xfId="21664" hidden="1" xr:uid="{00000000-0005-0000-0000-0000E7A00000}"/>
    <cellStyle name="Hyperlink 12" xfId="21639" hidden="1" xr:uid="{00000000-0005-0000-0000-0000E8A00000}"/>
    <cellStyle name="Hyperlink 12" xfId="21538" hidden="1" xr:uid="{00000000-0005-0000-0000-0000E9A00000}"/>
    <cellStyle name="Hyperlink 12" xfId="21513" hidden="1" xr:uid="{00000000-0005-0000-0000-0000EAA00000}"/>
    <cellStyle name="Hyperlink 12" xfId="21412" hidden="1" xr:uid="{00000000-0005-0000-0000-0000EBA00000}"/>
    <cellStyle name="Hyperlink 12" xfId="21387" hidden="1" xr:uid="{00000000-0005-0000-0000-0000ECA00000}"/>
    <cellStyle name="Hyperlink 12" xfId="21286" hidden="1" xr:uid="{00000000-0005-0000-0000-0000EDA00000}"/>
    <cellStyle name="Hyperlink 12" xfId="21261" hidden="1" xr:uid="{00000000-0005-0000-0000-0000EEA00000}"/>
    <cellStyle name="Hyperlink 12" xfId="21160" hidden="1" xr:uid="{00000000-0005-0000-0000-0000EFA00000}"/>
    <cellStyle name="Hyperlink 12" xfId="21135" hidden="1" xr:uid="{00000000-0005-0000-0000-0000F0A00000}"/>
    <cellStyle name="Hyperlink 12" xfId="21034" hidden="1" xr:uid="{00000000-0005-0000-0000-0000F1A00000}"/>
    <cellStyle name="Hyperlink 12" xfId="21009" hidden="1" xr:uid="{00000000-0005-0000-0000-0000F2A00000}"/>
    <cellStyle name="Hyperlink 12" xfId="20908" hidden="1" xr:uid="{00000000-0005-0000-0000-0000F3A00000}"/>
    <cellStyle name="Hyperlink 12" xfId="20883" hidden="1" xr:uid="{00000000-0005-0000-0000-0000F4A00000}"/>
    <cellStyle name="Hyperlink 12" xfId="20782" hidden="1" xr:uid="{00000000-0005-0000-0000-0000F5A00000}"/>
    <cellStyle name="Hyperlink 12" xfId="20757" hidden="1" xr:uid="{00000000-0005-0000-0000-0000F6A00000}"/>
    <cellStyle name="Hyperlink 12" xfId="20656" hidden="1" xr:uid="{00000000-0005-0000-0000-0000F7A00000}"/>
    <cellStyle name="Hyperlink 12" xfId="20631" hidden="1" xr:uid="{00000000-0005-0000-0000-0000F8A00000}"/>
    <cellStyle name="Hyperlink 12" xfId="20530" hidden="1" xr:uid="{00000000-0005-0000-0000-0000F9A00000}"/>
    <cellStyle name="Hyperlink 12" xfId="20505" hidden="1" xr:uid="{00000000-0005-0000-0000-0000FAA00000}"/>
    <cellStyle name="Hyperlink 12" xfId="20404" hidden="1" xr:uid="{00000000-0005-0000-0000-0000FBA00000}"/>
    <cellStyle name="Hyperlink 12" xfId="20379" hidden="1" xr:uid="{00000000-0005-0000-0000-0000FCA00000}"/>
    <cellStyle name="Hyperlink 12" xfId="20278" hidden="1" xr:uid="{00000000-0005-0000-0000-0000FDA00000}"/>
    <cellStyle name="Hyperlink 12" xfId="20253" hidden="1" xr:uid="{00000000-0005-0000-0000-0000FEA00000}"/>
    <cellStyle name="Hyperlink 12" xfId="20152" hidden="1" xr:uid="{00000000-0005-0000-0000-0000FFA00000}"/>
    <cellStyle name="Hyperlink 12" xfId="20127" hidden="1" xr:uid="{00000000-0005-0000-0000-000000A10000}"/>
    <cellStyle name="Hyperlink 12" xfId="20026" hidden="1" xr:uid="{00000000-0005-0000-0000-000001A10000}"/>
    <cellStyle name="Hyperlink 12" xfId="20001" hidden="1" xr:uid="{00000000-0005-0000-0000-000002A10000}"/>
    <cellStyle name="Hyperlink 12" xfId="19900" hidden="1" xr:uid="{00000000-0005-0000-0000-000003A10000}"/>
    <cellStyle name="Hyperlink 12" xfId="19875" hidden="1" xr:uid="{00000000-0005-0000-0000-000004A10000}"/>
    <cellStyle name="Hyperlink 12" xfId="19774" hidden="1" xr:uid="{00000000-0005-0000-0000-000005A10000}"/>
    <cellStyle name="Hyperlink 12" xfId="19749" hidden="1" xr:uid="{00000000-0005-0000-0000-000006A10000}"/>
    <cellStyle name="Hyperlink 12" xfId="19648" hidden="1" xr:uid="{00000000-0005-0000-0000-000007A10000}"/>
    <cellStyle name="Hyperlink 12" xfId="19623" hidden="1" xr:uid="{00000000-0005-0000-0000-000008A10000}"/>
    <cellStyle name="Hyperlink 12" xfId="19522" hidden="1" xr:uid="{00000000-0005-0000-0000-000009A10000}"/>
    <cellStyle name="Hyperlink 12" xfId="19497" hidden="1" xr:uid="{00000000-0005-0000-0000-00000AA10000}"/>
    <cellStyle name="Hyperlink 12" xfId="19396" hidden="1" xr:uid="{00000000-0005-0000-0000-00000BA10000}"/>
    <cellStyle name="Hyperlink 12" xfId="19371" hidden="1" xr:uid="{00000000-0005-0000-0000-00000CA10000}"/>
    <cellStyle name="Hyperlink 12" xfId="19270" hidden="1" xr:uid="{00000000-0005-0000-0000-00000DA10000}"/>
    <cellStyle name="Hyperlink 12" xfId="19245" hidden="1" xr:uid="{00000000-0005-0000-0000-00000EA10000}"/>
    <cellStyle name="Hyperlink 12" xfId="19144" hidden="1" xr:uid="{00000000-0005-0000-0000-00000FA10000}"/>
    <cellStyle name="Hyperlink 12" xfId="19119" hidden="1" xr:uid="{00000000-0005-0000-0000-000010A10000}"/>
    <cellStyle name="Hyperlink 12" xfId="19018" hidden="1" xr:uid="{00000000-0005-0000-0000-000011A10000}"/>
    <cellStyle name="Hyperlink 12" xfId="18993" hidden="1" xr:uid="{00000000-0005-0000-0000-000012A10000}"/>
    <cellStyle name="Hyperlink 12" xfId="18892" hidden="1" xr:uid="{00000000-0005-0000-0000-000013A10000}"/>
    <cellStyle name="Hyperlink 12" xfId="18867" hidden="1" xr:uid="{00000000-0005-0000-0000-000014A10000}"/>
    <cellStyle name="Hyperlink 12" xfId="18766" hidden="1" xr:uid="{00000000-0005-0000-0000-000015A10000}"/>
    <cellStyle name="Hyperlink 12" xfId="18741" hidden="1" xr:uid="{00000000-0005-0000-0000-000016A10000}"/>
    <cellStyle name="Hyperlink 12" xfId="18640" hidden="1" xr:uid="{00000000-0005-0000-0000-000017A10000}"/>
    <cellStyle name="Hyperlink 12" xfId="18615" hidden="1" xr:uid="{00000000-0005-0000-0000-000018A10000}"/>
    <cellStyle name="Hyperlink 12" xfId="18514" hidden="1" xr:uid="{00000000-0005-0000-0000-000019A10000}"/>
    <cellStyle name="Hyperlink 12" xfId="18489" hidden="1" xr:uid="{00000000-0005-0000-0000-00001AA10000}"/>
    <cellStyle name="Hyperlink 12" xfId="18388" hidden="1" xr:uid="{00000000-0005-0000-0000-00001BA10000}"/>
    <cellStyle name="Hyperlink 12" xfId="18363" hidden="1" xr:uid="{00000000-0005-0000-0000-00001CA10000}"/>
    <cellStyle name="Hyperlink 12" xfId="18262" hidden="1" xr:uid="{00000000-0005-0000-0000-00001DA10000}"/>
    <cellStyle name="Hyperlink 12" xfId="18237" hidden="1" xr:uid="{00000000-0005-0000-0000-00001EA10000}"/>
    <cellStyle name="Hyperlink 12" xfId="18136" hidden="1" xr:uid="{00000000-0005-0000-0000-00001FA10000}"/>
    <cellStyle name="Hyperlink 12" xfId="18111" hidden="1" xr:uid="{00000000-0005-0000-0000-000020A10000}"/>
    <cellStyle name="Hyperlink 12" xfId="18010" hidden="1" xr:uid="{00000000-0005-0000-0000-000021A10000}"/>
    <cellStyle name="Hyperlink 12" xfId="17985" hidden="1" xr:uid="{00000000-0005-0000-0000-000022A10000}"/>
    <cellStyle name="Hyperlink 12" xfId="17884" hidden="1" xr:uid="{00000000-0005-0000-0000-000023A10000}"/>
    <cellStyle name="Hyperlink 12" xfId="17758" hidden="1" xr:uid="{00000000-0005-0000-0000-000024A10000}"/>
    <cellStyle name="Hyperlink 12" xfId="17733" hidden="1" xr:uid="{00000000-0005-0000-0000-000025A10000}"/>
    <cellStyle name="Hyperlink 12" xfId="17632" hidden="1" xr:uid="{00000000-0005-0000-0000-000026A10000}"/>
    <cellStyle name="Hyperlink 12" xfId="17607" hidden="1" xr:uid="{00000000-0005-0000-0000-000027A10000}"/>
    <cellStyle name="Hyperlink 12" xfId="17506" hidden="1" xr:uid="{00000000-0005-0000-0000-000028A10000}"/>
    <cellStyle name="Hyperlink 12" xfId="17481" hidden="1" xr:uid="{00000000-0005-0000-0000-000029A10000}"/>
    <cellStyle name="Hyperlink 12" xfId="17859" hidden="1" xr:uid="{00000000-0005-0000-0000-00002AA10000}"/>
    <cellStyle name="Hyperlink 12" xfId="25923" hidden="1" xr:uid="{00000000-0005-0000-0000-00002BA10000}"/>
    <cellStyle name="Hyperlink 12" xfId="33987" hidden="1" xr:uid="{00000000-0005-0000-0000-00002CA10000}"/>
    <cellStyle name="Hyperlink 12" xfId="48099" hidden="1" xr:uid="{00000000-0005-0000-0000-00002DA10000}"/>
    <cellStyle name="Hyperlink 12" xfId="47998" hidden="1" xr:uid="{00000000-0005-0000-0000-00002EA10000}"/>
    <cellStyle name="Hyperlink 12" xfId="47973" hidden="1" xr:uid="{00000000-0005-0000-0000-00002FA10000}"/>
    <cellStyle name="Hyperlink 12" xfId="47872" hidden="1" xr:uid="{00000000-0005-0000-0000-000030A10000}"/>
    <cellStyle name="Hyperlink 12" xfId="47847" hidden="1" xr:uid="{00000000-0005-0000-0000-000031A10000}"/>
    <cellStyle name="Hyperlink 12" xfId="47746" hidden="1" xr:uid="{00000000-0005-0000-0000-000032A10000}"/>
    <cellStyle name="Hyperlink 12" xfId="47721" hidden="1" xr:uid="{00000000-0005-0000-0000-000033A10000}"/>
    <cellStyle name="Hyperlink 12" xfId="47620" hidden="1" xr:uid="{00000000-0005-0000-0000-000034A10000}"/>
    <cellStyle name="Hyperlink 12" xfId="47595" hidden="1" xr:uid="{00000000-0005-0000-0000-000035A10000}"/>
    <cellStyle name="Hyperlink 12" xfId="47494" hidden="1" xr:uid="{00000000-0005-0000-0000-000036A10000}"/>
    <cellStyle name="Hyperlink 12" xfId="47469" hidden="1" xr:uid="{00000000-0005-0000-0000-000037A10000}"/>
    <cellStyle name="Hyperlink 12" xfId="47368" hidden="1" xr:uid="{00000000-0005-0000-0000-000038A10000}"/>
    <cellStyle name="Hyperlink 12" xfId="47343" hidden="1" xr:uid="{00000000-0005-0000-0000-000039A10000}"/>
    <cellStyle name="Hyperlink 12" xfId="47242" hidden="1" xr:uid="{00000000-0005-0000-0000-00003AA10000}"/>
    <cellStyle name="Hyperlink 12" xfId="47217" hidden="1" xr:uid="{00000000-0005-0000-0000-00003BA10000}"/>
    <cellStyle name="Hyperlink 12" xfId="47116" hidden="1" xr:uid="{00000000-0005-0000-0000-00003CA10000}"/>
    <cellStyle name="Hyperlink 12" xfId="47091" hidden="1" xr:uid="{00000000-0005-0000-0000-00003DA10000}"/>
    <cellStyle name="Hyperlink 12" xfId="46990" hidden="1" xr:uid="{00000000-0005-0000-0000-00003EA10000}"/>
    <cellStyle name="Hyperlink 12" xfId="46965" hidden="1" xr:uid="{00000000-0005-0000-0000-00003FA10000}"/>
    <cellStyle name="Hyperlink 12" xfId="46864" hidden="1" xr:uid="{00000000-0005-0000-0000-000040A10000}"/>
    <cellStyle name="Hyperlink 12" xfId="46839" hidden="1" xr:uid="{00000000-0005-0000-0000-000041A10000}"/>
    <cellStyle name="Hyperlink 12" xfId="46738" hidden="1" xr:uid="{00000000-0005-0000-0000-000042A10000}"/>
    <cellStyle name="Hyperlink 12" xfId="46713" hidden="1" xr:uid="{00000000-0005-0000-0000-000043A10000}"/>
    <cellStyle name="Hyperlink 12" xfId="46612" hidden="1" xr:uid="{00000000-0005-0000-0000-000044A10000}"/>
    <cellStyle name="Hyperlink 12" xfId="46587" hidden="1" xr:uid="{00000000-0005-0000-0000-000045A10000}"/>
    <cellStyle name="Hyperlink 12" xfId="46486" hidden="1" xr:uid="{00000000-0005-0000-0000-000046A10000}"/>
    <cellStyle name="Hyperlink 12" xfId="46461" hidden="1" xr:uid="{00000000-0005-0000-0000-000047A10000}"/>
    <cellStyle name="Hyperlink 12" xfId="46360" hidden="1" xr:uid="{00000000-0005-0000-0000-000048A10000}"/>
    <cellStyle name="Hyperlink 12" xfId="46335" hidden="1" xr:uid="{00000000-0005-0000-0000-000049A10000}"/>
    <cellStyle name="Hyperlink 12" xfId="46234" hidden="1" xr:uid="{00000000-0005-0000-0000-00004AA10000}"/>
    <cellStyle name="Hyperlink 12" xfId="46209" hidden="1" xr:uid="{00000000-0005-0000-0000-00004BA10000}"/>
    <cellStyle name="Hyperlink 12" xfId="46108" hidden="1" xr:uid="{00000000-0005-0000-0000-00004CA10000}"/>
    <cellStyle name="Hyperlink 12" xfId="46083" hidden="1" xr:uid="{00000000-0005-0000-0000-00004DA10000}"/>
    <cellStyle name="Hyperlink 12" xfId="45982" hidden="1" xr:uid="{00000000-0005-0000-0000-00004EA10000}"/>
    <cellStyle name="Hyperlink 12" xfId="45957" hidden="1" xr:uid="{00000000-0005-0000-0000-00004FA10000}"/>
    <cellStyle name="Hyperlink 12" xfId="45831" hidden="1" xr:uid="{00000000-0005-0000-0000-000050A10000}"/>
    <cellStyle name="Hyperlink 12" xfId="45730" hidden="1" xr:uid="{00000000-0005-0000-0000-000051A10000}"/>
    <cellStyle name="Hyperlink 12" xfId="45705" hidden="1" xr:uid="{00000000-0005-0000-0000-000052A10000}"/>
    <cellStyle name="Hyperlink 12" xfId="45604" hidden="1" xr:uid="{00000000-0005-0000-0000-000053A10000}"/>
    <cellStyle name="Hyperlink 12" xfId="45579" hidden="1" xr:uid="{00000000-0005-0000-0000-000054A10000}"/>
    <cellStyle name="Hyperlink 12" xfId="45478" hidden="1" xr:uid="{00000000-0005-0000-0000-000055A10000}"/>
    <cellStyle name="Hyperlink 12" xfId="45856" hidden="1" xr:uid="{00000000-0005-0000-0000-000056A10000}"/>
    <cellStyle name="Hyperlink 12" xfId="23151" hidden="1" xr:uid="{00000000-0005-0000-0000-000057A10000}"/>
    <cellStyle name="Hyperlink 12" xfId="31240" hidden="1" xr:uid="{00000000-0005-0000-0000-000058A10000}"/>
    <cellStyle name="Hyperlink 12" xfId="7275" hidden="1" xr:uid="{00000000-0005-0000-0000-000059A10000}"/>
    <cellStyle name="Hyperlink 12" xfId="7174" hidden="1" xr:uid="{00000000-0005-0000-0000-00005AA10000}"/>
    <cellStyle name="Hyperlink 12" xfId="7149" hidden="1" xr:uid="{00000000-0005-0000-0000-00005BA10000}"/>
    <cellStyle name="Hyperlink 12" xfId="7048" hidden="1" xr:uid="{00000000-0005-0000-0000-00005CA10000}"/>
    <cellStyle name="Hyperlink 12" xfId="7023" hidden="1" xr:uid="{00000000-0005-0000-0000-00005DA10000}"/>
    <cellStyle name="Hyperlink 12" xfId="6922" hidden="1" xr:uid="{00000000-0005-0000-0000-00005EA10000}"/>
    <cellStyle name="Hyperlink 12" xfId="6897" hidden="1" xr:uid="{00000000-0005-0000-0000-00005FA10000}"/>
    <cellStyle name="Hyperlink 12" xfId="6796" hidden="1" xr:uid="{00000000-0005-0000-0000-000060A10000}"/>
    <cellStyle name="Hyperlink 12" xfId="6771" hidden="1" xr:uid="{00000000-0005-0000-0000-000061A10000}"/>
    <cellStyle name="Hyperlink 12" xfId="6670" hidden="1" xr:uid="{00000000-0005-0000-0000-000062A10000}"/>
    <cellStyle name="Hyperlink 12" xfId="6645" hidden="1" xr:uid="{00000000-0005-0000-0000-000063A10000}"/>
    <cellStyle name="Hyperlink 12" xfId="6544" hidden="1" xr:uid="{00000000-0005-0000-0000-000064A10000}"/>
    <cellStyle name="Hyperlink 12" xfId="6519" hidden="1" xr:uid="{00000000-0005-0000-0000-000065A10000}"/>
    <cellStyle name="Hyperlink 12" xfId="6418" hidden="1" xr:uid="{00000000-0005-0000-0000-000066A10000}"/>
    <cellStyle name="Hyperlink 12" xfId="6393" hidden="1" xr:uid="{00000000-0005-0000-0000-000067A10000}"/>
    <cellStyle name="Hyperlink 12" xfId="6292" hidden="1" xr:uid="{00000000-0005-0000-0000-000068A10000}"/>
    <cellStyle name="Hyperlink 12" xfId="6267" hidden="1" xr:uid="{00000000-0005-0000-0000-000069A10000}"/>
    <cellStyle name="Hyperlink 12" xfId="6166" hidden="1" xr:uid="{00000000-0005-0000-0000-00006AA10000}"/>
    <cellStyle name="Hyperlink 12" xfId="6141" hidden="1" xr:uid="{00000000-0005-0000-0000-00006BA10000}"/>
    <cellStyle name="Hyperlink 12" xfId="6040" hidden="1" xr:uid="{00000000-0005-0000-0000-00006CA10000}"/>
    <cellStyle name="Hyperlink 12" xfId="6015" hidden="1" xr:uid="{00000000-0005-0000-0000-00006DA10000}"/>
    <cellStyle name="Hyperlink 12" xfId="5914" hidden="1" xr:uid="{00000000-0005-0000-0000-00006EA10000}"/>
    <cellStyle name="Hyperlink 12" xfId="5889" hidden="1" xr:uid="{00000000-0005-0000-0000-00006FA10000}"/>
    <cellStyle name="Hyperlink 12" xfId="5788" hidden="1" xr:uid="{00000000-0005-0000-0000-000070A10000}"/>
    <cellStyle name="Hyperlink 12" xfId="5662" hidden="1" xr:uid="{00000000-0005-0000-0000-000071A10000}"/>
    <cellStyle name="Hyperlink 12" xfId="5637" hidden="1" xr:uid="{00000000-0005-0000-0000-000072A10000}"/>
    <cellStyle name="Hyperlink 12" xfId="5536" hidden="1" xr:uid="{00000000-0005-0000-0000-000073A10000}"/>
    <cellStyle name="Hyperlink 12" xfId="5511" hidden="1" xr:uid="{00000000-0005-0000-0000-000074A10000}"/>
    <cellStyle name="Hyperlink 12" xfId="5410" hidden="1" xr:uid="{00000000-0005-0000-0000-000075A10000}"/>
    <cellStyle name="Hyperlink 12" xfId="5385" hidden="1" xr:uid="{00000000-0005-0000-0000-000076A10000}"/>
    <cellStyle name="Hyperlink 12" xfId="5284" hidden="1" xr:uid="{00000000-0005-0000-0000-000077A10000}"/>
    <cellStyle name="Hyperlink 12" xfId="5259" hidden="1" xr:uid="{00000000-0005-0000-0000-000078A10000}"/>
    <cellStyle name="Hyperlink 12" xfId="5158" hidden="1" xr:uid="{00000000-0005-0000-0000-000079A10000}"/>
    <cellStyle name="Hyperlink 12" xfId="5133" hidden="1" xr:uid="{00000000-0005-0000-0000-00007AA10000}"/>
    <cellStyle name="Hyperlink 12" xfId="5032" hidden="1" xr:uid="{00000000-0005-0000-0000-00007BA10000}"/>
    <cellStyle name="Hyperlink 12" xfId="5007" hidden="1" xr:uid="{00000000-0005-0000-0000-00007CA10000}"/>
    <cellStyle name="Hyperlink 12" xfId="4906" hidden="1" xr:uid="{00000000-0005-0000-0000-00007DA10000}"/>
    <cellStyle name="Hyperlink 12" xfId="4881" hidden="1" xr:uid="{00000000-0005-0000-0000-00007EA10000}"/>
    <cellStyle name="Hyperlink 12" xfId="4780" hidden="1" xr:uid="{00000000-0005-0000-0000-00007FA10000}"/>
    <cellStyle name="Hyperlink 12" xfId="4755" hidden="1" xr:uid="{00000000-0005-0000-0000-000080A10000}"/>
    <cellStyle name="Hyperlink 12" xfId="4654" hidden="1" xr:uid="{00000000-0005-0000-0000-000081A10000}"/>
    <cellStyle name="Hyperlink 12" xfId="4629" hidden="1" xr:uid="{00000000-0005-0000-0000-000082A10000}"/>
    <cellStyle name="Hyperlink 12" xfId="4528" hidden="1" xr:uid="{00000000-0005-0000-0000-000083A10000}"/>
    <cellStyle name="Hyperlink 12" xfId="4503" hidden="1" xr:uid="{00000000-0005-0000-0000-000084A10000}"/>
    <cellStyle name="Hyperlink 12" xfId="4402" hidden="1" xr:uid="{00000000-0005-0000-0000-000085A10000}"/>
    <cellStyle name="Hyperlink 12" xfId="4377" hidden="1" xr:uid="{00000000-0005-0000-0000-000086A10000}"/>
    <cellStyle name="Hyperlink 12" xfId="4276" hidden="1" xr:uid="{00000000-0005-0000-0000-000087A10000}"/>
    <cellStyle name="Hyperlink 12" xfId="4251" hidden="1" xr:uid="{00000000-0005-0000-0000-000088A10000}"/>
    <cellStyle name="Hyperlink 12" xfId="4150" hidden="1" xr:uid="{00000000-0005-0000-0000-000089A10000}"/>
    <cellStyle name="Hyperlink 12" xfId="4125" hidden="1" xr:uid="{00000000-0005-0000-0000-00008AA10000}"/>
    <cellStyle name="Hyperlink 12" xfId="4024" hidden="1" xr:uid="{00000000-0005-0000-0000-00008BA10000}"/>
    <cellStyle name="Hyperlink 12" xfId="3999" hidden="1" xr:uid="{00000000-0005-0000-0000-00008CA10000}"/>
    <cellStyle name="Hyperlink 12" xfId="3898" hidden="1" xr:uid="{00000000-0005-0000-0000-00008DA10000}"/>
    <cellStyle name="Hyperlink 12" xfId="3873" hidden="1" xr:uid="{00000000-0005-0000-0000-00008EA10000}"/>
    <cellStyle name="Hyperlink 12" xfId="3772" hidden="1" xr:uid="{00000000-0005-0000-0000-00008FA10000}"/>
    <cellStyle name="Hyperlink 12" xfId="3747" hidden="1" xr:uid="{00000000-0005-0000-0000-000090A10000}"/>
    <cellStyle name="Hyperlink 12" xfId="3646" hidden="1" xr:uid="{00000000-0005-0000-0000-000091A10000}"/>
    <cellStyle name="Hyperlink 12" xfId="3621" hidden="1" xr:uid="{00000000-0005-0000-0000-000092A10000}"/>
    <cellStyle name="Hyperlink 12" xfId="3520" hidden="1" xr:uid="{00000000-0005-0000-0000-000093A10000}"/>
    <cellStyle name="Hyperlink 12" xfId="3495" hidden="1" xr:uid="{00000000-0005-0000-0000-000094A10000}"/>
    <cellStyle name="Hyperlink 12" xfId="3394" hidden="1" xr:uid="{00000000-0005-0000-0000-000095A10000}"/>
    <cellStyle name="Hyperlink 12" xfId="3369" hidden="1" xr:uid="{00000000-0005-0000-0000-000096A10000}"/>
    <cellStyle name="Hyperlink 12" xfId="3268" hidden="1" xr:uid="{00000000-0005-0000-0000-000097A10000}"/>
    <cellStyle name="Hyperlink 12" xfId="3243" hidden="1" xr:uid="{00000000-0005-0000-0000-000098A10000}"/>
    <cellStyle name="Hyperlink 12" xfId="3142" hidden="1" xr:uid="{00000000-0005-0000-0000-000099A10000}"/>
    <cellStyle name="Hyperlink 12" xfId="3117" hidden="1" xr:uid="{00000000-0005-0000-0000-00009AA10000}"/>
    <cellStyle name="Hyperlink 12" xfId="3016" hidden="1" xr:uid="{00000000-0005-0000-0000-00009BA10000}"/>
    <cellStyle name="Hyperlink 12" xfId="2991" hidden="1" xr:uid="{00000000-0005-0000-0000-00009CA10000}"/>
    <cellStyle name="Hyperlink 12" xfId="2890" hidden="1" xr:uid="{00000000-0005-0000-0000-00009DA10000}"/>
    <cellStyle name="Hyperlink 12" xfId="2865" hidden="1" xr:uid="{00000000-0005-0000-0000-00009EA10000}"/>
    <cellStyle name="Hyperlink 12" xfId="2764" hidden="1" xr:uid="{00000000-0005-0000-0000-00009FA10000}"/>
    <cellStyle name="Hyperlink 12" xfId="2739" hidden="1" xr:uid="{00000000-0005-0000-0000-0000A0A10000}"/>
    <cellStyle name="Hyperlink 12" xfId="2638" hidden="1" xr:uid="{00000000-0005-0000-0000-0000A1A10000}"/>
    <cellStyle name="Hyperlink 12" xfId="2613" hidden="1" xr:uid="{00000000-0005-0000-0000-0000A2A10000}"/>
    <cellStyle name="Hyperlink 12" xfId="2512" hidden="1" xr:uid="{00000000-0005-0000-0000-0000A3A10000}"/>
    <cellStyle name="Hyperlink 12" xfId="2487" hidden="1" xr:uid="{00000000-0005-0000-0000-0000A4A10000}"/>
    <cellStyle name="Hyperlink 12" xfId="2386" hidden="1" xr:uid="{00000000-0005-0000-0000-0000A5A10000}"/>
    <cellStyle name="Hyperlink 12" xfId="2361" hidden="1" xr:uid="{00000000-0005-0000-0000-0000A6A10000}"/>
    <cellStyle name="Hyperlink 12" xfId="2260" hidden="1" xr:uid="{00000000-0005-0000-0000-0000A7A10000}"/>
    <cellStyle name="Hyperlink 12" xfId="2235" hidden="1" xr:uid="{00000000-0005-0000-0000-0000A8A10000}"/>
    <cellStyle name="Hyperlink 12" xfId="2134" hidden="1" xr:uid="{00000000-0005-0000-0000-0000A9A10000}"/>
    <cellStyle name="Hyperlink 12" xfId="2109" hidden="1" xr:uid="{00000000-0005-0000-0000-0000AAA10000}"/>
    <cellStyle name="Hyperlink 12" xfId="2008" hidden="1" xr:uid="{00000000-0005-0000-0000-0000ABA10000}"/>
    <cellStyle name="Hyperlink 12" xfId="1983" hidden="1" xr:uid="{00000000-0005-0000-0000-0000ACA10000}"/>
    <cellStyle name="Hyperlink 12" xfId="1882" hidden="1" xr:uid="{00000000-0005-0000-0000-0000ADA10000}"/>
    <cellStyle name="Hyperlink 12" xfId="1857" hidden="1" xr:uid="{00000000-0005-0000-0000-0000AEA10000}"/>
    <cellStyle name="Hyperlink 12" xfId="1756" hidden="1" xr:uid="{00000000-0005-0000-0000-0000AFA10000}"/>
    <cellStyle name="Hyperlink 12" xfId="1630" hidden="1" xr:uid="{00000000-0005-0000-0000-0000B0A10000}"/>
    <cellStyle name="Hyperlink 12" xfId="1605" hidden="1" xr:uid="{00000000-0005-0000-0000-0000B1A10000}"/>
    <cellStyle name="Hyperlink 12" xfId="1504" hidden="1" xr:uid="{00000000-0005-0000-0000-0000B2A10000}"/>
    <cellStyle name="Hyperlink 12" xfId="1479" hidden="1" xr:uid="{00000000-0005-0000-0000-0000B3A10000}"/>
    <cellStyle name="Hyperlink 12" xfId="1378" hidden="1" xr:uid="{00000000-0005-0000-0000-0000B4A10000}"/>
    <cellStyle name="Hyperlink 12" xfId="1353" hidden="1" xr:uid="{00000000-0005-0000-0000-0000B5A10000}"/>
    <cellStyle name="Hyperlink 12" xfId="1252" hidden="1" xr:uid="{00000000-0005-0000-0000-0000B6A10000}"/>
    <cellStyle name="Hyperlink 12" xfId="1227" hidden="1" xr:uid="{00000000-0005-0000-0000-0000B7A10000}"/>
    <cellStyle name="Hyperlink 12" xfId="1126" hidden="1" xr:uid="{00000000-0005-0000-0000-0000B8A10000}"/>
    <cellStyle name="Hyperlink 12" xfId="1000" hidden="1" xr:uid="{00000000-0005-0000-0000-0000B9A10000}"/>
    <cellStyle name="Hyperlink 12" xfId="975" hidden="1" xr:uid="{00000000-0005-0000-0000-0000BAA10000}"/>
    <cellStyle name="Hyperlink 12" xfId="874" hidden="1" xr:uid="{00000000-0005-0000-0000-0000BBA10000}"/>
    <cellStyle name="Hyperlink 12" xfId="849" hidden="1" xr:uid="{00000000-0005-0000-0000-0000BCA10000}"/>
    <cellStyle name="Hyperlink 12" xfId="748" hidden="1" xr:uid="{00000000-0005-0000-0000-0000BDA10000}"/>
    <cellStyle name="Hyperlink 12" xfId="723" hidden="1" xr:uid="{00000000-0005-0000-0000-0000BEA10000}"/>
    <cellStyle name="Hyperlink 12" xfId="622" hidden="1" xr:uid="{00000000-0005-0000-0000-0000BFA10000}"/>
    <cellStyle name="Hyperlink 12" xfId="597" hidden="1" xr:uid="{00000000-0005-0000-0000-0000C0A10000}"/>
    <cellStyle name="Hyperlink 12" xfId="496" hidden="1" xr:uid="{00000000-0005-0000-0000-0000C1A10000}"/>
    <cellStyle name="Hyperlink 12" xfId="471" hidden="1" xr:uid="{00000000-0005-0000-0000-0000C2A10000}"/>
    <cellStyle name="Hyperlink 12" xfId="370" hidden="1" xr:uid="{00000000-0005-0000-0000-0000C3A10000}"/>
    <cellStyle name="Hyperlink 12" xfId="345" hidden="1" xr:uid="{00000000-0005-0000-0000-0000C4A10000}"/>
    <cellStyle name="Hyperlink 12" xfId="244" hidden="1" xr:uid="{00000000-0005-0000-0000-0000C5A10000}"/>
    <cellStyle name="Hyperlink 12" xfId="219" hidden="1" xr:uid="{00000000-0005-0000-0000-0000C6A10000}"/>
    <cellStyle name="Hyperlink 12" xfId="118" hidden="1" xr:uid="{00000000-0005-0000-0000-0000C7A10000}"/>
    <cellStyle name="Hyperlink 12" xfId="93" hidden="1" xr:uid="{00000000-0005-0000-0000-0000C8A10000}"/>
    <cellStyle name="Hyperlink 12" xfId="58164" hidden="1" xr:uid="{00000000-0005-0000-0000-0000C9A10000}"/>
    <cellStyle name="Hyperlink 12" xfId="58189" hidden="1" xr:uid="{00000000-0005-0000-0000-0000CAA10000}"/>
    <cellStyle name="Hyperlink 12" xfId="1731" hidden="1" xr:uid="{00000000-0005-0000-0000-0000CBA10000}"/>
    <cellStyle name="Hyperlink 12" xfId="5763" hidden="1" xr:uid="{00000000-0005-0000-0000-0000CCA10000}"/>
    <cellStyle name="Hyperlink 12" xfId="9795" hidden="1" xr:uid="{00000000-0005-0000-0000-0000CDA10000}"/>
    <cellStyle name="Hyperlink 12" xfId="13827" hidden="1" xr:uid="{00000000-0005-0000-0000-0000CEA10000}"/>
    <cellStyle name="Hyperlink 12" xfId="37918" hidden="1" xr:uid="{00000000-0005-0000-0000-0000CFA10000}"/>
    <cellStyle name="Hyperlink 12" xfId="37893" hidden="1" xr:uid="{00000000-0005-0000-0000-0000D0A10000}"/>
    <cellStyle name="Hyperlink 12" xfId="37792" hidden="1" xr:uid="{00000000-0005-0000-0000-0000D1A10000}"/>
    <cellStyle name="Hyperlink 12" xfId="37767" hidden="1" xr:uid="{00000000-0005-0000-0000-0000D2A10000}"/>
    <cellStyle name="Hyperlink 12" xfId="37666" hidden="1" xr:uid="{00000000-0005-0000-0000-0000D3A10000}"/>
    <cellStyle name="Hyperlink 12" xfId="37641" hidden="1" xr:uid="{00000000-0005-0000-0000-0000D4A10000}"/>
    <cellStyle name="Hyperlink 12" xfId="37540" hidden="1" xr:uid="{00000000-0005-0000-0000-0000D5A10000}"/>
    <cellStyle name="Hyperlink 12" xfId="37515" hidden="1" xr:uid="{00000000-0005-0000-0000-0000D6A10000}"/>
    <cellStyle name="Hyperlink 12" xfId="37414" hidden="1" xr:uid="{00000000-0005-0000-0000-0000D7A10000}"/>
    <cellStyle name="Hyperlink 12" xfId="37389" hidden="1" xr:uid="{00000000-0005-0000-0000-0000D8A10000}"/>
    <cellStyle name="Hyperlink 12" xfId="37288" hidden="1" xr:uid="{00000000-0005-0000-0000-0000D9A10000}"/>
    <cellStyle name="Hyperlink 12" xfId="37263" hidden="1" xr:uid="{00000000-0005-0000-0000-0000DAA10000}"/>
    <cellStyle name="Hyperlink 12" xfId="37162" hidden="1" xr:uid="{00000000-0005-0000-0000-0000DBA10000}"/>
    <cellStyle name="Hyperlink 12" xfId="37137" hidden="1" xr:uid="{00000000-0005-0000-0000-0000DCA10000}"/>
    <cellStyle name="Hyperlink 12" xfId="37036" hidden="1" xr:uid="{00000000-0005-0000-0000-0000DDA10000}"/>
    <cellStyle name="Hyperlink 12" xfId="37011" hidden="1" xr:uid="{00000000-0005-0000-0000-0000DEA10000}"/>
    <cellStyle name="Hyperlink 12" xfId="36910" hidden="1" xr:uid="{00000000-0005-0000-0000-0000DFA10000}"/>
    <cellStyle name="Hyperlink 12" xfId="36885" hidden="1" xr:uid="{00000000-0005-0000-0000-0000E0A10000}"/>
    <cellStyle name="Hyperlink 12" xfId="36784" hidden="1" xr:uid="{00000000-0005-0000-0000-0000E1A10000}"/>
    <cellStyle name="Hyperlink 12" xfId="36759" hidden="1" xr:uid="{00000000-0005-0000-0000-0000E2A10000}"/>
    <cellStyle name="Hyperlink 12" xfId="36658" hidden="1" xr:uid="{00000000-0005-0000-0000-0000E3A10000}"/>
    <cellStyle name="Hyperlink 12" xfId="36633" hidden="1" xr:uid="{00000000-0005-0000-0000-0000E4A10000}"/>
    <cellStyle name="Hyperlink 12" xfId="36532" hidden="1" xr:uid="{00000000-0005-0000-0000-0000E5A10000}"/>
    <cellStyle name="Hyperlink 12" xfId="36507" hidden="1" xr:uid="{00000000-0005-0000-0000-0000E6A10000}"/>
    <cellStyle name="Hyperlink 12" xfId="36406" hidden="1" xr:uid="{00000000-0005-0000-0000-0000E7A10000}"/>
    <cellStyle name="Hyperlink 12" xfId="36381" hidden="1" xr:uid="{00000000-0005-0000-0000-0000E8A10000}"/>
    <cellStyle name="Hyperlink 12" xfId="36280" hidden="1" xr:uid="{00000000-0005-0000-0000-0000E9A10000}"/>
    <cellStyle name="Hyperlink 12" xfId="36255" hidden="1" xr:uid="{00000000-0005-0000-0000-0000EAA10000}"/>
    <cellStyle name="Hyperlink 12" xfId="36154" hidden="1" xr:uid="{00000000-0005-0000-0000-0000EBA10000}"/>
    <cellStyle name="Hyperlink 12" xfId="36129" hidden="1" xr:uid="{00000000-0005-0000-0000-0000ECA10000}"/>
    <cellStyle name="Hyperlink 12" xfId="36028" hidden="1" xr:uid="{00000000-0005-0000-0000-0000EDA10000}"/>
    <cellStyle name="Hyperlink 12" xfId="36003" hidden="1" xr:uid="{00000000-0005-0000-0000-0000EEA10000}"/>
    <cellStyle name="Hyperlink 12" xfId="35902" hidden="1" xr:uid="{00000000-0005-0000-0000-0000EFA10000}"/>
    <cellStyle name="Hyperlink 12" xfId="35877" hidden="1" xr:uid="{00000000-0005-0000-0000-0000F0A10000}"/>
    <cellStyle name="Hyperlink 12" xfId="35776" hidden="1" xr:uid="{00000000-0005-0000-0000-0000F1A10000}"/>
    <cellStyle name="Hyperlink 12" xfId="35751" hidden="1" xr:uid="{00000000-0005-0000-0000-0000F2A10000}"/>
    <cellStyle name="Hyperlink 12" xfId="35650" hidden="1" xr:uid="{00000000-0005-0000-0000-0000F3A10000}"/>
    <cellStyle name="Hyperlink 12" xfId="35625" hidden="1" xr:uid="{00000000-0005-0000-0000-0000F4A10000}"/>
    <cellStyle name="Hyperlink 12" xfId="35524" hidden="1" xr:uid="{00000000-0005-0000-0000-0000F5A10000}"/>
    <cellStyle name="Hyperlink 12" xfId="35499" hidden="1" xr:uid="{00000000-0005-0000-0000-0000F6A10000}"/>
    <cellStyle name="Hyperlink 12" xfId="35398" hidden="1" xr:uid="{00000000-0005-0000-0000-0000F7A10000}"/>
    <cellStyle name="Hyperlink 12" xfId="35373" hidden="1" xr:uid="{00000000-0005-0000-0000-0000F8A10000}"/>
    <cellStyle name="Hyperlink 12" xfId="1101" hidden="1" xr:uid="{00000000-0005-0000-0000-0000F9A10000}"/>
    <cellStyle name="Hyperlink 12" xfId="12340" hidden="1" xr:uid="{00000000-0005-0000-0000-0000FAA10000}"/>
    <cellStyle name="Hyperlink 12" xfId="12315" hidden="1" xr:uid="{00000000-0005-0000-0000-0000FBA10000}"/>
    <cellStyle name="Hyperlink 12" xfId="12214" hidden="1" xr:uid="{00000000-0005-0000-0000-0000FCA10000}"/>
    <cellStyle name="Hyperlink 12" xfId="12189" hidden="1" xr:uid="{00000000-0005-0000-0000-0000FDA10000}"/>
    <cellStyle name="Hyperlink 12" xfId="12088" hidden="1" xr:uid="{00000000-0005-0000-0000-0000FEA10000}"/>
    <cellStyle name="Hyperlink 12" xfId="12063" hidden="1" xr:uid="{00000000-0005-0000-0000-0000FFA10000}"/>
    <cellStyle name="Hyperlink 12" xfId="11962" hidden="1" xr:uid="{00000000-0005-0000-0000-000000A20000}"/>
    <cellStyle name="Hyperlink 12" xfId="11937" hidden="1" xr:uid="{00000000-0005-0000-0000-000001A20000}"/>
    <cellStyle name="Hyperlink 12" xfId="11836" hidden="1" xr:uid="{00000000-0005-0000-0000-000002A20000}"/>
    <cellStyle name="Hyperlink 12" xfId="11811" hidden="1" xr:uid="{00000000-0005-0000-0000-000003A20000}"/>
    <cellStyle name="Hyperlink 12" xfId="11710" hidden="1" xr:uid="{00000000-0005-0000-0000-000004A20000}"/>
    <cellStyle name="Hyperlink 12" xfId="11685" hidden="1" xr:uid="{00000000-0005-0000-0000-000005A20000}"/>
    <cellStyle name="Hyperlink 12" xfId="11584" hidden="1" xr:uid="{00000000-0005-0000-0000-000006A20000}"/>
    <cellStyle name="Hyperlink 12" xfId="11559" hidden="1" xr:uid="{00000000-0005-0000-0000-000007A20000}"/>
    <cellStyle name="Hyperlink 12" xfId="11458" hidden="1" xr:uid="{00000000-0005-0000-0000-000008A20000}"/>
    <cellStyle name="Hyperlink 12" xfId="11433" hidden="1" xr:uid="{00000000-0005-0000-0000-000009A20000}"/>
    <cellStyle name="Hyperlink 12" xfId="11332" hidden="1" xr:uid="{00000000-0005-0000-0000-00000AA20000}"/>
    <cellStyle name="Hyperlink 12" xfId="11307" hidden="1" xr:uid="{00000000-0005-0000-0000-00000BA20000}"/>
    <cellStyle name="Hyperlink 12" xfId="11206" hidden="1" xr:uid="{00000000-0005-0000-0000-00000CA20000}"/>
    <cellStyle name="Hyperlink 12" xfId="11181" hidden="1" xr:uid="{00000000-0005-0000-0000-00000DA20000}"/>
    <cellStyle name="Hyperlink 12" xfId="11080" hidden="1" xr:uid="{00000000-0005-0000-0000-00000EA20000}"/>
    <cellStyle name="Hyperlink 12" xfId="11055" hidden="1" xr:uid="{00000000-0005-0000-0000-00000FA20000}"/>
    <cellStyle name="Hyperlink 12" xfId="10954" hidden="1" xr:uid="{00000000-0005-0000-0000-000010A20000}"/>
    <cellStyle name="Hyperlink 12" xfId="10929" hidden="1" xr:uid="{00000000-0005-0000-0000-000011A20000}"/>
    <cellStyle name="Hyperlink 12" xfId="10828" hidden="1" xr:uid="{00000000-0005-0000-0000-000012A20000}"/>
    <cellStyle name="Hyperlink 12" xfId="10803" hidden="1" xr:uid="{00000000-0005-0000-0000-000013A20000}"/>
    <cellStyle name="Hyperlink 12" xfId="10702" hidden="1" xr:uid="{00000000-0005-0000-0000-000014A20000}"/>
    <cellStyle name="Hyperlink 12" xfId="10677" hidden="1" xr:uid="{00000000-0005-0000-0000-000015A20000}"/>
    <cellStyle name="Hyperlink 12" xfId="10576" hidden="1" xr:uid="{00000000-0005-0000-0000-000016A20000}"/>
    <cellStyle name="Hyperlink 12" xfId="10551" hidden="1" xr:uid="{00000000-0005-0000-0000-000017A20000}"/>
    <cellStyle name="Hyperlink 12" xfId="10450" hidden="1" xr:uid="{00000000-0005-0000-0000-000018A20000}"/>
    <cellStyle name="Hyperlink 12" xfId="10425" hidden="1" xr:uid="{00000000-0005-0000-0000-000019A20000}"/>
    <cellStyle name="Hyperlink 12" xfId="10324" hidden="1" xr:uid="{00000000-0005-0000-0000-00001AA20000}"/>
    <cellStyle name="Hyperlink 12" xfId="10299" hidden="1" xr:uid="{00000000-0005-0000-0000-00001BA20000}"/>
    <cellStyle name="Hyperlink 12" xfId="10198" hidden="1" xr:uid="{00000000-0005-0000-0000-00001CA20000}"/>
    <cellStyle name="Hyperlink 12" xfId="10173" hidden="1" xr:uid="{00000000-0005-0000-0000-00001DA20000}"/>
    <cellStyle name="Hyperlink 12" xfId="10072" hidden="1" xr:uid="{00000000-0005-0000-0000-00001EA20000}"/>
    <cellStyle name="Hyperlink 12" xfId="10047" hidden="1" xr:uid="{00000000-0005-0000-0000-00001FA20000}"/>
    <cellStyle name="Hyperlink 12" xfId="9946" hidden="1" xr:uid="{00000000-0005-0000-0000-000020A20000}"/>
    <cellStyle name="Hyperlink 12" xfId="9921" hidden="1" xr:uid="{00000000-0005-0000-0000-000021A20000}"/>
    <cellStyle name="Hyperlink 12" xfId="9820" hidden="1" xr:uid="{00000000-0005-0000-0000-000022A20000}"/>
    <cellStyle name="Hyperlink 12" xfId="9694" hidden="1" xr:uid="{00000000-0005-0000-0000-000023A20000}"/>
    <cellStyle name="Hyperlink 12" xfId="9669" hidden="1" xr:uid="{00000000-0005-0000-0000-000024A20000}"/>
    <cellStyle name="Hyperlink 12" xfId="9568" hidden="1" xr:uid="{00000000-0005-0000-0000-000025A20000}"/>
    <cellStyle name="Hyperlink 12" xfId="9543" hidden="1" xr:uid="{00000000-0005-0000-0000-000026A20000}"/>
    <cellStyle name="Hyperlink 12" xfId="9442" hidden="1" xr:uid="{00000000-0005-0000-0000-000027A20000}"/>
    <cellStyle name="Hyperlink 12" xfId="9417" hidden="1" xr:uid="{00000000-0005-0000-0000-000028A20000}"/>
    <cellStyle name="Hyperlink 12" xfId="9316" hidden="1" xr:uid="{00000000-0005-0000-0000-000029A20000}"/>
    <cellStyle name="Hyperlink 12" xfId="9291" hidden="1" xr:uid="{00000000-0005-0000-0000-00002AA20000}"/>
    <cellStyle name="Hyperlink 12" xfId="9190" hidden="1" xr:uid="{00000000-0005-0000-0000-00002BA20000}"/>
    <cellStyle name="Hyperlink 12" xfId="9165" hidden="1" xr:uid="{00000000-0005-0000-0000-00002CA20000}"/>
    <cellStyle name="Hyperlink 12" xfId="9064" hidden="1" xr:uid="{00000000-0005-0000-0000-00002DA20000}"/>
    <cellStyle name="Hyperlink 12" xfId="9039" hidden="1" xr:uid="{00000000-0005-0000-0000-00002EA20000}"/>
    <cellStyle name="Hyperlink 12" xfId="8938" hidden="1" xr:uid="{00000000-0005-0000-0000-00002FA20000}"/>
    <cellStyle name="Hyperlink 12" xfId="8913" hidden="1" xr:uid="{00000000-0005-0000-0000-000030A20000}"/>
    <cellStyle name="Hyperlink 12" xfId="8812" hidden="1" xr:uid="{00000000-0005-0000-0000-000031A20000}"/>
    <cellStyle name="Hyperlink 12" xfId="8787" hidden="1" xr:uid="{00000000-0005-0000-0000-000032A20000}"/>
    <cellStyle name="Hyperlink 12" xfId="8686" hidden="1" xr:uid="{00000000-0005-0000-0000-000033A20000}"/>
    <cellStyle name="Hyperlink 12" xfId="8661" hidden="1" xr:uid="{00000000-0005-0000-0000-000034A20000}"/>
    <cellStyle name="Hyperlink 12" xfId="8560" hidden="1" xr:uid="{00000000-0005-0000-0000-000035A20000}"/>
    <cellStyle name="Hyperlink 12" xfId="8535" hidden="1" xr:uid="{00000000-0005-0000-0000-000036A20000}"/>
    <cellStyle name="Hyperlink 12" xfId="8434" hidden="1" xr:uid="{00000000-0005-0000-0000-000037A20000}"/>
    <cellStyle name="Hyperlink 12" xfId="8409" hidden="1" xr:uid="{00000000-0005-0000-0000-000038A20000}"/>
    <cellStyle name="Hyperlink 12" xfId="8308" hidden="1" xr:uid="{00000000-0005-0000-0000-000039A20000}"/>
    <cellStyle name="Hyperlink 12" xfId="8283" hidden="1" xr:uid="{00000000-0005-0000-0000-00003AA20000}"/>
    <cellStyle name="Hyperlink 12" xfId="8182" hidden="1" xr:uid="{00000000-0005-0000-0000-00003BA20000}"/>
    <cellStyle name="Hyperlink 12" xfId="8157" hidden="1" xr:uid="{00000000-0005-0000-0000-00003CA20000}"/>
    <cellStyle name="Hyperlink 12" xfId="8056" hidden="1" xr:uid="{00000000-0005-0000-0000-00003DA20000}"/>
    <cellStyle name="Hyperlink 12" xfId="8031" hidden="1" xr:uid="{00000000-0005-0000-0000-00003EA20000}"/>
    <cellStyle name="Hyperlink 12" xfId="7930" hidden="1" xr:uid="{00000000-0005-0000-0000-00003FA20000}"/>
    <cellStyle name="Hyperlink 12" xfId="7905" hidden="1" xr:uid="{00000000-0005-0000-0000-000040A20000}"/>
    <cellStyle name="Hyperlink 12" xfId="7804" hidden="1" xr:uid="{00000000-0005-0000-0000-000041A20000}"/>
    <cellStyle name="Hyperlink 12" xfId="7779" hidden="1" xr:uid="{00000000-0005-0000-0000-000042A20000}"/>
    <cellStyle name="Hyperlink 12" xfId="7678" hidden="1" xr:uid="{00000000-0005-0000-0000-000043A20000}"/>
    <cellStyle name="Hyperlink 12" xfId="7653" hidden="1" xr:uid="{00000000-0005-0000-0000-000044A20000}"/>
    <cellStyle name="Hyperlink 12" xfId="7552" hidden="1" xr:uid="{00000000-0005-0000-0000-000045A20000}"/>
    <cellStyle name="Hyperlink 12" xfId="7527" hidden="1" xr:uid="{00000000-0005-0000-0000-000046A20000}"/>
    <cellStyle name="Hyperlink 12" xfId="7426" hidden="1" xr:uid="{00000000-0005-0000-0000-000047A20000}"/>
    <cellStyle name="Hyperlink 12" xfId="7401" hidden="1" xr:uid="{00000000-0005-0000-0000-000048A20000}"/>
    <cellStyle name="Hyperlink 12" xfId="7300" hidden="1" xr:uid="{00000000-0005-0000-0000-000049A20000}"/>
    <cellStyle name="Hyperlink 12" xfId="14961" hidden="1" xr:uid="{00000000-0005-0000-0000-00004AA20000}"/>
    <cellStyle name="Hyperlink 12" xfId="14860" hidden="1" xr:uid="{00000000-0005-0000-0000-00004BA20000}"/>
    <cellStyle name="Hyperlink 12" xfId="14835" hidden="1" xr:uid="{00000000-0005-0000-0000-00004CA20000}"/>
    <cellStyle name="Hyperlink 12" xfId="14734" hidden="1" xr:uid="{00000000-0005-0000-0000-00004DA20000}"/>
    <cellStyle name="Hyperlink 12" xfId="14709" hidden="1" xr:uid="{00000000-0005-0000-0000-00004EA20000}"/>
    <cellStyle name="Hyperlink 12" xfId="14608" hidden="1" xr:uid="{00000000-0005-0000-0000-00004FA20000}"/>
    <cellStyle name="Hyperlink 12" xfId="14583" hidden="1" xr:uid="{00000000-0005-0000-0000-000050A20000}"/>
    <cellStyle name="Hyperlink 12" xfId="14482" hidden="1" xr:uid="{00000000-0005-0000-0000-000051A20000}"/>
    <cellStyle name="Hyperlink 12" xfId="14457" hidden="1" xr:uid="{00000000-0005-0000-0000-000052A20000}"/>
    <cellStyle name="Hyperlink 12" xfId="14356" hidden="1" xr:uid="{00000000-0005-0000-0000-000053A20000}"/>
    <cellStyle name="Hyperlink 12" xfId="14331" hidden="1" xr:uid="{00000000-0005-0000-0000-000054A20000}"/>
    <cellStyle name="Hyperlink 12" xfId="14230" hidden="1" xr:uid="{00000000-0005-0000-0000-000055A20000}"/>
    <cellStyle name="Hyperlink 12" xfId="14205" hidden="1" xr:uid="{00000000-0005-0000-0000-000056A20000}"/>
    <cellStyle name="Hyperlink 12" xfId="14104" hidden="1" xr:uid="{00000000-0005-0000-0000-000057A20000}"/>
    <cellStyle name="Hyperlink 12" xfId="14079" hidden="1" xr:uid="{00000000-0005-0000-0000-000058A20000}"/>
    <cellStyle name="Hyperlink 12" xfId="13978" hidden="1" xr:uid="{00000000-0005-0000-0000-000059A20000}"/>
    <cellStyle name="Hyperlink 12" xfId="13953" hidden="1" xr:uid="{00000000-0005-0000-0000-00005AA20000}"/>
    <cellStyle name="Hyperlink 12" xfId="13852" hidden="1" xr:uid="{00000000-0005-0000-0000-00005BA20000}"/>
    <cellStyle name="Hyperlink 12" xfId="13726" hidden="1" xr:uid="{00000000-0005-0000-0000-00005CA20000}"/>
    <cellStyle name="Hyperlink 12" xfId="13701" hidden="1" xr:uid="{00000000-0005-0000-0000-00005DA20000}"/>
    <cellStyle name="Hyperlink 12" xfId="13600" hidden="1" xr:uid="{00000000-0005-0000-0000-00005EA20000}"/>
    <cellStyle name="Hyperlink 12" xfId="13575" hidden="1" xr:uid="{00000000-0005-0000-0000-00005FA20000}"/>
    <cellStyle name="Hyperlink 12" xfId="13474" hidden="1" xr:uid="{00000000-0005-0000-0000-000060A20000}"/>
    <cellStyle name="Hyperlink 12" xfId="13449" hidden="1" xr:uid="{00000000-0005-0000-0000-000061A20000}"/>
    <cellStyle name="Hyperlink 12" xfId="13348" hidden="1" xr:uid="{00000000-0005-0000-0000-000062A20000}"/>
    <cellStyle name="Hyperlink 12" xfId="13323" hidden="1" xr:uid="{00000000-0005-0000-0000-000063A20000}"/>
    <cellStyle name="Hyperlink 12" xfId="13222" hidden="1" xr:uid="{00000000-0005-0000-0000-000064A20000}"/>
    <cellStyle name="Hyperlink 12" xfId="13197" hidden="1" xr:uid="{00000000-0005-0000-0000-000065A20000}"/>
    <cellStyle name="Hyperlink 12" xfId="13096" hidden="1" xr:uid="{00000000-0005-0000-0000-000066A20000}"/>
    <cellStyle name="Hyperlink 12" xfId="13071" hidden="1" xr:uid="{00000000-0005-0000-0000-000067A20000}"/>
    <cellStyle name="Hyperlink 12" xfId="12970" hidden="1" xr:uid="{00000000-0005-0000-0000-000068A20000}"/>
    <cellStyle name="Hyperlink 12" xfId="12945" hidden="1" xr:uid="{00000000-0005-0000-0000-000069A20000}"/>
    <cellStyle name="Hyperlink 12" xfId="12844" hidden="1" xr:uid="{00000000-0005-0000-0000-00006AA20000}"/>
    <cellStyle name="Hyperlink 12" xfId="12819" hidden="1" xr:uid="{00000000-0005-0000-0000-00006BA20000}"/>
    <cellStyle name="Hyperlink 12" xfId="12718" hidden="1" xr:uid="{00000000-0005-0000-0000-00006CA20000}"/>
    <cellStyle name="Hyperlink 12" xfId="12693" hidden="1" xr:uid="{00000000-0005-0000-0000-00006DA20000}"/>
    <cellStyle name="Hyperlink 12" xfId="12592" hidden="1" xr:uid="{00000000-0005-0000-0000-00006EA20000}"/>
    <cellStyle name="Hyperlink 12" xfId="12567" hidden="1" xr:uid="{00000000-0005-0000-0000-00006FA20000}"/>
    <cellStyle name="Hyperlink 12" xfId="12466" hidden="1" xr:uid="{00000000-0005-0000-0000-000070A20000}"/>
    <cellStyle name="Hyperlink 12" xfId="12441" hidden="1" xr:uid="{00000000-0005-0000-0000-000071A20000}"/>
    <cellStyle name="Hyperlink 12" xfId="16221" hidden="1" xr:uid="{00000000-0005-0000-0000-000072A20000}"/>
    <cellStyle name="Hyperlink 12" xfId="16120" hidden="1" xr:uid="{00000000-0005-0000-0000-000073A20000}"/>
    <cellStyle name="Hyperlink 12" xfId="16095" hidden="1" xr:uid="{00000000-0005-0000-0000-000074A20000}"/>
    <cellStyle name="Hyperlink 12" xfId="15994" hidden="1" xr:uid="{00000000-0005-0000-0000-000075A20000}"/>
    <cellStyle name="Hyperlink 12" xfId="15969" hidden="1" xr:uid="{00000000-0005-0000-0000-000076A20000}"/>
    <cellStyle name="Hyperlink 12" xfId="15868" hidden="1" xr:uid="{00000000-0005-0000-0000-000077A20000}"/>
    <cellStyle name="Hyperlink 12" xfId="15843" hidden="1" xr:uid="{00000000-0005-0000-0000-000078A20000}"/>
    <cellStyle name="Hyperlink 12" xfId="15742" hidden="1" xr:uid="{00000000-0005-0000-0000-000079A20000}"/>
    <cellStyle name="Hyperlink 12" xfId="15717" hidden="1" xr:uid="{00000000-0005-0000-0000-00007AA20000}"/>
    <cellStyle name="Hyperlink 12" xfId="15616" hidden="1" xr:uid="{00000000-0005-0000-0000-00007BA20000}"/>
    <cellStyle name="Hyperlink 12" xfId="15591" hidden="1" xr:uid="{00000000-0005-0000-0000-00007CA20000}"/>
    <cellStyle name="Hyperlink 12" xfId="15490" hidden="1" xr:uid="{00000000-0005-0000-0000-00007DA20000}"/>
    <cellStyle name="Hyperlink 12" xfId="15465" hidden="1" xr:uid="{00000000-0005-0000-0000-00007EA20000}"/>
    <cellStyle name="Hyperlink 12" xfId="15364" hidden="1" xr:uid="{00000000-0005-0000-0000-00007FA20000}"/>
    <cellStyle name="Hyperlink 12" xfId="15339" hidden="1" xr:uid="{00000000-0005-0000-0000-000080A20000}"/>
    <cellStyle name="Hyperlink 12" xfId="15238" hidden="1" xr:uid="{00000000-0005-0000-0000-000081A20000}"/>
    <cellStyle name="Hyperlink 12" xfId="15213" hidden="1" xr:uid="{00000000-0005-0000-0000-000082A20000}"/>
    <cellStyle name="Hyperlink 12" xfId="15112" hidden="1" xr:uid="{00000000-0005-0000-0000-000083A20000}"/>
    <cellStyle name="Hyperlink 12" xfId="15087" hidden="1" xr:uid="{00000000-0005-0000-0000-000084A20000}"/>
    <cellStyle name="Hyperlink 12" xfId="14986" hidden="1" xr:uid="{00000000-0005-0000-0000-000085A20000}"/>
    <cellStyle name="Hyperlink 12" xfId="16851" hidden="1" xr:uid="{00000000-0005-0000-0000-000086A20000}"/>
    <cellStyle name="Hyperlink 12" xfId="16750" hidden="1" xr:uid="{00000000-0005-0000-0000-000087A20000}"/>
    <cellStyle name="Hyperlink 12" xfId="16725" hidden="1" xr:uid="{00000000-0005-0000-0000-000088A20000}"/>
    <cellStyle name="Hyperlink 12" xfId="16624" hidden="1" xr:uid="{00000000-0005-0000-0000-000089A20000}"/>
    <cellStyle name="Hyperlink 12" xfId="16599" hidden="1" xr:uid="{00000000-0005-0000-0000-00008AA20000}"/>
    <cellStyle name="Hyperlink 12" xfId="16498" hidden="1" xr:uid="{00000000-0005-0000-0000-00008BA20000}"/>
    <cellStyle name="Hyperlink 12" xfId="16473" hidden="1" xr:uid="{00000000-0005-0000-0000-00008CA20000}"/>
    <cellStyle name="Hyperlink 12" xfId="16372" hidden="1" xr:uid="{00000000-0005-0000-0000-00008DA20000}"/>
    <cellStyle name="Hyperlink 12" xfId="16347" hidden="1" xr:uid="{00000000-0005-0000-0000-00008EA20000}"/>
    <cellStyle name="Hyperlink 12" xfId="16246" hidden="1" xr:uid="{00000000-0005-0000-0000-00008FA20000}"/>
    <cellStyle name="Hyperlink 12" xfId="17128" hidden="1" xr:uid="{00000000-0005-0000-0000-000090A20000}"/>
    <cellStyle name="Hyperlink 12" xfId="17103" hidden="1" xr:uid="{00000000-0005-0000-0000-000091A20000}"/>
    <cellStyle name="Hyperlink 12" xfId="17002" hidden="1" xr:uid="{00000000-0005-0000-0000-000092A20000}"/>
    <cellStyle name="Hyperlink 12" xfId="16977" hidden="1" xr:uid="{00000000-0005-0000-0000-000093A20000}"/>
    <cellStyle name="Hyperlink 12" xfId="16876" hidden="1" xr:uid="{00000000-0005-0000-0000-000094A20000}"/>
    <cellStyle name="Hyperlink 12" xfId="17254" hidden="1" xr:uid="{00000000-0005-0000-0000-000095A20000}"/>
    <cellStyle name="Hyperlink 12" xfId="17229" hidden="1" xr:uid="{00000000-0005-0000-0000-000096A20000}"/>
    <cellStyle name="Hyperlink 12" xfId="17355" hidden="1" xr:uid="{00000000-0005-0000-0000-000097A20000}"/>
    <cellStyle name="Hyperlink 12" xfId="17380" hidden="1" xr:uid="{00000000-0005-0000-0000-000098A20000}"/>
    <cellStyle name="Hyperlink 13" xfId="43838" hidden="1" xr:uid="{00000000-0005-0000-0000-000099A20000}"/>
    <cellStyle name="Hyperlink 13" xfId="43775" hidden="1" xr:uid="{00000000-0005-0000-0000-00009AA20000}"/>
    <cellStyle name="Hyperlink 13" xfId="43712" hidden="1" xr:uid="{00000000-0005-0000-0000-00009BA20000}"/>
    <cellStyle name="Hyperlink 13" xfId="43649" hidden="1" xr:uid="{00000000-0005-0000-0000-00009CA20000}"/>
    <cellStyle name="Hyperlink 13" xfId="43586" hidden="1" xr:uid="{00000000-0005-0000-0000-00009DA20000}"/>
    <cellStyle name="Hyperlink 13" xfId="43523" hidden="1" xr:uid="{00000000-0005-0000-0000-00009EA20000}"/>
    <cellStyle name="Hyperlink 13" xfId="43460" hidden="1" xr:uid="{00000000-0005-0000-0000-00009FA20000}"/>
    <cellStyle name="Hyperlink 13" xfId="43397" hidden="1" xr:uid="{00000000-0005-0000-0000-0000A0A20000}"/>
    <cellStyle name="Hyperlink 13" xfId="43334" hidden="1" xr:uid="{00000000-0005-0000-0000-0000A1A20000}"/>
    <cellStyle name="Hyperlink 13" xfId="43271" hidden="1" xr:uid="{00000000-0005-0000-0000-0000A2A20000}"/>
    <cellStyle name="Hyperlink 13" xfId="43208" hidden="1" xr:uid="{00000000-0005-0000-0000-0000A3A20000}"/>
    <cellStyle name="Hyperlink 13" xfId="43145" hidden="1" xr:uid="{00000000-0005-0000-0000-0000A4A20000}"/>
    <cellStyle name="Hyperlink 13" xfId="43082" hidden="1" xr:uid="{00000000-0005-0000-0000-0000A5A20000}"/>
    <cellStyle name="Hyperlink 13" xfId="43019" hidden="1" xr:uid="{00000000-0005-0000-0000-0000A6A20000}"/>
    <cellStyle name="Hyperlink 13" xfId="42956" hidden="1" xr:uid="{00000000-0005-0000-0000-0000A7A20000}"/>
    <cellStyle name="Hyperlink 13" xfId="42830" hidden="1" xr:uid="{00000000-0005-0000-0000-0000A8A20000}"/>
    <cellStyle name="Hyperlink 13" xfId="42767" hidden="1" xr:uid="{00000000-0005-0000-0000-0000A9A20000}"/>
    <cellStyle name="Hyperlink 13" xfId="42704" hidden="1" xr:uid="{00000000-0005-0000-0000-0000AAA20000}"/>
    <cellStyle name="Hyperlink 13" xfId="42641" hidden="1" xr:uid="{00000000-0005-0000-0000-0000ABA20000}"/>
    <cellStyle name="Hyperlink 13" xfId="42578" hidden="1" xr:uid="{00000000-0005-0000-0000-0000ACA20000}"/>
    <cellStyle name="Hyperlink 13" xfId="42515" hidden="1" xr:uid="{00000000-0005-0000-0000-0000ADA20000}"/>
    <cellStyle name="Hyperlink 13" xfId="42452" hidden="1" xr:uid="{00000000-0005-0000-0000-0000AEA20000}"/>
    <cellStyle name="Hyperlink 13" xfId="42389" hidden="1" xr:uid="{00000000-0005-0000-0000-0000AFA20000}"/>
    <cellStyle name="Hyperlink 13" xfId="42326" hidden="1" xr:uid="{00000000-0005-0000-0000-0000B0A20000}"/>
    <cellStyle name="Hyperlink 13" xfId="42263" hidden="1" xr:uid="{00000000-0005-0000-0000-0000B1A20000}"/>
    <cellStyle name="Hyperlink 13" xfId="42200" hidden="1" xr:uid="{00000000-0005-0000-0000-0000B2A20000}"/>
    <cellStyle name="Hyperlink 13" xfId="42137" hidden="1" xr:uid="{00000000-0005-0000-0000-0000B3A20000}"/>
    <cellStyle name="Hyperlink 13" xfId="42074" hidden="1" xr:uid="{00000000-0005-0000-0000-0000B4A20000}"/>
    <cellStyle name="Hyperlink 13" xfId="42011" hidden="1" xr:uid="{00000000-0005-0000-0000-0000B5A20000}"/>
    <cellStyle name="Hyperlink 13" xfId="41948" hidden="1" xr:uid="{00000000-0005-0000-0000-0000B6A20000}"/>
    <cellStyle name="Hyperlink 13" xfId="41885" hidden="1" xr:uid="{00000000-0005-0000-0000-0000B7A20000}"/>
    <cellStyle name="Hyperlink 13" xfId="41822" hidden="1" xr:uid="{00000000-0005-0000-0000-0000B8A20000}"/>
    <cellStyle name="Hyperlink 13" xfId="41759" hidden="1" xr:uid="{00000000-0005-0000-0000-0000B9A20000}"/>
    <cellStyle name="Hyperlink 13" xfId="41696" hidden="1" xr:uid="{00000000-0005-0000-0000-0000BAA20000}"/>
    <cellStyle name="Hyperlink 13" xfId="41633" hidden="1" xr:uid="{00000000-0005-0000-0000-0000BBA20000}"/>
    <cellStyle name="Hyperlink 13" xfId="41570" hidden="1" xr:uid="{00000000-0005-0000-0000-0000BCA20000}"/>
    <cellStyle name="Hyperlink 13" xfId="41507" hidden="1" xr:uid="{00000000-0005-0000-0000-0000BDA20000}"/>
    <cellStyle name="Hyperlink 13" xfId="41444" hidden="1" xr:uid="{00000000-0005-0000-0000-0000BEA20000}"/>
    <cellStyle name="Hyperlink 13" xfId="41381" hidden="1" xr:uid="{00000000-0005-0000-0000-0000BFA20000}"/>
    <cellStyle name="Hyperlink 13" xfId="41318" hidden="1" xr:uid="{00000000-0005-0000-0000-0000C0A20000}"/>
    <cellStyle name="Hyperlink 13" xfId="41255" hidden="1" xr:uid="{00000000-0005-0000-0000-0000C1A20000}"/>
    <cellStyle name="Hyperlink 13" xfId="41192" hidden="1" xr:uid="{00000000-0005-0000-0000-0000C2A20000}"/>
    <cellStyle name="Hyperlink 13" xfId="41129" hidden="1" xr:uid="{00000000-0005-0000-0000-0000C3A20000}"/>
    <cellStyle name="Hyperlink 13" xfId="41066" hidden="1" xr:uid="{00000000-0005-0000-0000-0000C4A20000}"/>
    <cellStyle name="Hyperlink 13" xfId="41003" hidden="1" xr:uid="{00000000-0005-0000-0000-0000C5A20000}"/>
    <cellStyle name="Hyperlink 13" xfId="40940" hidden="1" xr:uid="{00000000-0005-0000-0000-0000C6A20000}"/>
    <cellStyle name="Hyperlink 13" xfId="40877" hidden="1" xr:uid="{00000000-0005-0000-0000-0000C7A20000}"/>
    <cellStyle name="Hyperlink 13" xfId="40814" hidden="1" xr:uid="{00000000-0005-0000-0000-0000C8A20000}"/>
    <cellStyle name="Hyperlink 13" xfId="40751" hidden="1" xr:uid="{00000000-0005-0000-0000-0000C9A20000}"/>
    <cellStyle name="Hyperlink 13" xfId="40688" hidden="1" xr:uid="{00000000-0005-0000-0000-0000CAA20000}"/>
    <cellStyle name="Hyperlink 13" xfId="40625" hidden="1" xr:uid="{00000000-0005-0000-0000-0000CBA20000}"/>
    <cellStyle name="Hyperlink 13" xfId="40562" hidden="1" xr:uid="{00000000-0005-0000-0000-0000CCA20000}"/>
    <cellStyle name="Hyperlink 13" xfId="40499" hidden="1" xr:uid="{00000000-0005-0000-0000-0000CDA20000}"/>
    <cellStyle name="Hyperlink 13" xfId="40436" hidden="1" xr:uid="{00000000-0005-0000-0000-0000CEA20000}"/>
    <cellStyle name="Hyperlink 13" xfId="40373" hidden="1" xr:uid="{00000000-0005-0000-0000-0000CFA20000}"/>
    <cellStyle name="Hyperlink 13" xfId="40310" hidden="1" xr:uid="{00000000-0005-0000-0000-0000D0A20000}"/>
    <cellStyle name="Hyperlink 13" xfId="40247" hidden="1" xr:uid="{00000000-0005-0000-0000-0000D1A20000}"/>
    <cellStyle name="Hyperlink 13" xfId="40184" hidden="1" xr:uid="{00000000-0005-0000-0000-0000D2A20000}"/>
    <cellStyle name="Hyperlink 13" xfId="40121" hidden="1" xr:uid="{00000000-0005-0000-0000-0000D3A20000}"/>
    <cellStyle name="Hyperlink 13" xfId="40058" hidden="1" xr:uid="{00000000-0005-0000-0000-0000D4A20000}"/>
    <cellStyle name="Hyperlink 13" xfId="39995" hidden="1" xr:uid="{00000000-0005-0000-0000-0000D5A20000}"/>
    <cellStyle name="Hyperlink 13" xfId="39932" hidden="1" xr:uid="{00000000-0005-0000-0000-0000D6A20000}"/>
    <cellStyle name="Hyperlink 13" xfId="39869" hidden="1" xr:uid="{00000000-0005-0000-0000-0000D7A20000}"/>
    <cellStyle name="Hyperlink 13" xfId="39806" hidden="1" xr:uid="{00000000-0005-0000-0000-0000D8A20000}"/>
    <cellStyle name="Hyperlink 13" xfId="39743" hidden="1" xr:uid="{00000000-0005-0000-0000-0000D9A20000}"/>
    <cellStyle name="Hyperlink 13" xfId="39680" hidden="1" xr:uid="{00000000-0005-0000-0000-0000DAA20000}"/>
    <cellStyle name="Hyperlink 13" xfId="39617" hidden="1" xr:uid="{00000000-0005-0000-0000-0000DBA20000}"/>
    <cellStyle name="Hyperlink 13" xfId="39554" hidden="1" xr:uid="{00000000-0005-0000-0000-0000DCA20000}"/>
    <cellStyle name="Hyperlink 13" xfId="39491" hidden="1" xr:uid="{00000000-0005-0000-0000-0000DDA20000}"/>
    <cellStyle name="Hyperlink 13" xfId="39428" hidden="1" xr:uid="{00000000-0005-0000-0000-0000DEA20000}"/>
    <cellStyle name="Hyperlink 13" xfId="39365" hidden="1" xr:uid="{00000000-0005-0000-0000-0000DFA20000}"/>
    <cellStyle name="Hyperlink 13" xfId="39302" hidden="1" xr:uid="{00000000-0005-0000-0000-0000E0A20000}"/>
    <cellStyle name="Hyperlink 13" xfId="39239" hidden="1" xr:uid="{00000000-0005-0000-0000-0000E1A20000}"/>
    <cellStyle name="Hyperlink 13" xfId="39176" hidden="1" xr:uid="{00000000-0005-0000-0000-0000E2A20000}"/>
    <cellStyle name="Hyperlink 13" xfId="39113" hidden="1" xr:uid="{00000000-0005-0000-0000-0000E3A20000}"/>
    <cellStyle name="Hyperlink 13" xfId="39050" hidden="1" xr:uid="{00000000-0005-0000-0000-0000E4A20000}"/>
    <cellStyle name="Hyperlink 13" xfId="38987" hidden="1" xr:uid="{00000000-0005-0000-0000-0000E5A20000}"/>
    <cellStyle name="Hyperlink 13" xfId="38924" hidden="1" xr:uid="{00000000-0005-0000-0000-0000E6A20000}"/>
    <cellStyle name="Hyperlink 13" xfId="38798" hidden="1" xr:uid="{00000000-0005-0000-0000-0000E7A20000}"/>
    <cellStyle name="Hyperlink 13" xfId="38735" hidden="1" xr:uid="{00000000-0005-0000-0000-0000E8A20000}"/>
    <cellStyle name="Hyperlink 13" xfId="38672" hidden="1" xr:uid="{00000000-0005-0000-0000-0000E9A20000}"/>
    <cellStyle name="Hyperlink 13" xfId="38609" hidden="1" xr:uid="{00000000-0005-0000-0000-0000EAA20000}"/>
    <cellStyle name="Hyperlink 13" xfId="38546" hidden="1" xr:uid="{00000000-0005-0000-0000-0000EBA20000}"/>
    <cellStyle name="Hyperlink 13" xfId="38483" hidden="1" xr:uid="{00000000-0005-0000-0000-0000ECA20000}"/>
    <cellStyle name="Hyperlink 13" xfId="38420" hidden="1" xr:uid="{00000000-0005-0000-0000-0000EDA20000}"/>
    <cellStyle name="Hyperlink 13" xfId="38357" hidden="1" xr:uid="{00000000-0005-0000-0000-0000EEA20000}"/>
    <cellStyle name="Hyperlink 13" xfId="38294" hidden="1" xr:uid="{00000000-0005-0000-0000-0000EFA20000}"/>
    <cellStyle name="Hyperlink 13" xfId="38231" hidden="1" xr:uid="{00000000-0005-0000-0000-0000F0A20000}"/>
    <cellStyle name="Hyperlink 13" xfId="38168" hidden="1" xr:uid="{00000000-0005-0000-0000-0000F1A20000}"/>
    <cellStyle name="Hyperlink 13" xfId="38105" hidden="1" xr:uid="{00000000-0005-0000-0000-0000F2A20000}"/>
    <cellStyle name="Hyperlink 13" xfId="38042" hidden="1" xr:uid="{00000000-0005-0000-0000-0000F3A20000}"/>
    <cellStyle name="Hyperlink 13" xfId="37979" hidden="1" xr:uid="{00000000-0005-0000-0000-0000F4A20000}"/>
    <cellStyle name="Hyperlink 13" xfId="37916" hidden="1" xr:uid="{00000000-0005-0000-0000-0000F5A20000}"/>
    <cellStyle name="Hyperlink 13" xfId="37853" hidden="1" xr:uid="{00000000-0005-0000-0000-0000F6A20000}"/>
    <cellStyle name="Hyperlink 13" xfId="37790" hidden="1" xr:uid="{00000000-0005-0000-0000-0000F7A20000}"/>
    <cellStyle name="Hyperlink 13" xfId="37727" hidden="1" xr:uid="{00000000-0005-0000-0000-0000F8A20000}"/>
    <cellStyle name="Hyperlink 13" xfId="37664" hidden="1" xr:uid="{00000000-0005-0000-0000-0000F9A20000}"/>
    <cellStyle name="Hyperlink 13" xfId="37601" hidden="1" xr:uid="{00000000-0005-0000-0000-0000FAA20000}"/>
    <cellStyle name="Hyperlink 13" xfId="37538" hidden="1" xr:uid="{00000000-0005-0000-0000-0000FBA20000}"/>
    <cellStyle name="Hyperlink 13" xfId="52973" hidden="1" xr:uid="{00000000-0005-0000-0000-0000FCA20000}"/>
    <cellStyle name="Hyperlink 13" xfId="52910" hidden="1" xr:uid="{00000000-0005-0000-0000-0000FDA20000}"/>
    <cellStyle name="Hyperlink 13" xfId="52847" hidden="1" xr:uid="{00000000-0005-0000-0000-0000FEA20000}"/>
    <cellStyle name="Hyperlink 13" xfId="52784" hidden="1" xr:uid="{00000000-0005-0000-0000-0000FFA20000}"/>
    <cellStyle name="Hyperlink 13" xfId="52721" hidden="1" xr:uid="{00000000-0005-0000-0000-000000A30000}"/>
    <cellStyle name="Hyperlink 13" xfId="52658" hidden="1" xr:uid="{00000000-0005-0000-0000-000001A30000}"/>
    <cellStyle name="Hyperlink 13" xfId="52595" hidden="1" xr:uid="{00000000-0005-0000-0000-000002A30000}"/>
    <cellStyle name="Hyperlink 13" xfId="52532" hidden="1" xr:uid="{00000000-0005-0000-0000-000003A30000}"/>
    <cellStyle name="Hyperlink 13" xfId="52469" hidden="1" xr:uid="{00000000-0005-0000-0000-000004A30000}"/>
    <cellStyle name="Hyperlink 13" xfId="52406" hidden="1" xr:uid="{00000000-0005-0000-0000-000005A30000}"/>
    <cellStyle name="Hyperlink 13" xfId="52343" hidden="1" xr:uid="{00000000-0005-0000-0000-000006A30000}"/>
    <cellStyle name="Hyperlink 13" xfId="52280" hidden="1" xr:uid="{00000000-0005-0000-0000-000007A30000}"/>
    <cellStyle name="Hyperlink 13" xfId="52217" hidden="1" xr:uid="{00000000-0005-0000-0000-000008A30000}"/>
    <cellStyle name="Hyperlink 13" xfId="52154" hidden="1" xr:uid="{00000000-0005-0000-0000-000009A30000}"/>
    <cellStyle name="Hyperlink 13" xfId="52091" hidden="1" xr:uid="{00000000-0005-0000-0000-00000AA30000}"/>
    <cellStyle name="Hyperlink 13" xfId="52028" hidden="1" xr:uid="{00000000-0005-0000-0000-00000BA30000}"/>
    <cellStyle name="Hyperlink 13" xfId="51965" hidden="1" xr:uid="{00000000-0005-0000-0000-00000CA30000}"/>
    <cellStyle name="Hyperlink 13" xfId="51902" hidden="1" xr:uid="{00000000-0005-0000-0000-00000DA30000}"/>
    <cellStyle name="Hyperlink 13" xfId="51839" hidden="1" xr:uid="{00000000-0005-0000-0000-00000EA30000}"/>
    <cellStyle name="Hyperlink 13" xfId="51776" hidden="1" xr:uid="{00000000-0005-0000-0000-00000FA30000}"/>
    <cellStyle name="Hyperlink 13" xfId="51713" hidden="1" xr:uid="{00000000-0005-0000-0000-000010A30000}"/>
    <cellStyle name="Hyperlink 13" xfId="51650" hidden="1" xr:uid="{00000000-0005-0000-0000-000011A30000}"/>
    <cellStyle name="Hyperlink 13" xfId="51587" hidden="1" xr:uid="{00000000-0005-0000-0000-000012A30000}"/>
    <cellStyle name="Hyperlink 13" xfId="51524" hidden="1" xr:uid="{00000000-0005-0000-0000-000013A30000}"/>
    <cellStyle name="Hyperlink 13" xfId="51461" hidden="1" xr:uid="{00000000-0005-0000-0000-000014A30000}"/>
    <cellStyle name="Hyperlink 13" xfId="51398" hidden="1" xr:uid="{00000000-0005-0000-0000-000015A30000}"/>
    <cellStyle name="Hyperlink 13" xfId="51335" hidden="1" xr:uid="{00000000-0005-0000-0000-000016A30000}"/>
    <cellStyle name="Hyperlink 13" xfId="51272" hidden="1" xr:uid="{00000000-0005-0000-0000-000017A30000}"/>
    <cellStyle name="Hyperlink 13" xfId="51209" hidden="1" xr:uid="{00000000-0005-0000-0000-000018A30000}"/>
    <cellStyle name="Hyperlink 13" xfId="51146" hidden="1" xr:uid="{00000000-0005-0000-0000-000019A30000}"/>
    <cellStyle name="Hyperlink 13" xfId="51083" hidden="1" xr:uid="{00000000-0005-0000-0000-00001AA30000}"/>
    <cellStyle name="Hyperlink 13" xfId="51020" hidden="1" xr:uid="{00000000-0005-0000-0000-00001BA30000}"/>
    <cellStyle name="Hyperlink 13" xfId="50957" hidden="1" xr:uid="{00000000-0005-0000-0000-00001CA30000}"/>
    <cellStyle name="Hyperlink 13" xfId="50894" hidden="1" xr:uid="{00000000-0005-0000-0000-00001DA30000}"/>
    <cellStyle name="Hyperlink 13" xfId="50831" hidden="1" xr:uid="{00000000-0005-0000-0000-00001EA30000}"/>
    <cellStyle name="Hyperlink 13" xfId="50768" hidden="1" xr:uid="{00000000-0005-0000-0000-00001FA30000}"/>
    <cellStyle name="Hyperlink 13" xfId="50705" hidden="1" xr:uid="{00000000-0005-0000-0000-000020A30000}"/>
    <cellStyle name="Hyperlink 13" xfId="50642" hidden="1" xr:uid="{00000000-0005-0000-0000-000021A30000}"/>
    <cellStyle name="Hyperlink 13" xfId="50579" hidden="1" xr:uid="{00000000-0005-0000-0000-000022A30000}"/>
    <cellStyle name="Hyperlink 13" xfId="50516" hidden="1" xr:uid="{00000000-0005-0000-0000-000023A30000}"/>
    <cellStyle name="Hyperlink 13" xfId="50453" hidden="1" xr:uid="{00000000-0005-0000-0000-000024A30000}"/>
    <cellStyle name="Hyperlink 13" xfId="50390" hidden="1" xr:uid="{00000000-0005-0000-0000-000025A30000}"/>
    <cellStyle name="Hyperlink 13" xfId="50264" hidden="1" xr:uid="{00000000-0005-0000-0000-000026A30000}"/>
    <cellStyle name="Hyperlink 13" xfId="50201" hidden="1" xr:uid="{00000000-0005-0000-0000-000027A30000}"/>
    <cellStyle name="Hyperlink 13" xfId="50138" hidden="1" xr:uid="{00000000-0005-0000-0000-000028A30000}"/>
    <cellStyle name="Hyperlink 13" xfId="50075" hidden="1" xr:uid="{00000000-0005-0000-0000-000029A30000}"/>
    <cellStyle name="Hyperlink 13" xfId="50012" hidden="1" xr:uid="{00000000-0005-0000-0000-00002AA30000}"/>
    <cellStyle name="Hyperlink 13" xfId="49949" hidden="1" xr:uid="{00000000-0005-0000-0000-00002BA30000}"/>
    <cellStyle name="Hyperlink 13" xfId="49886" hidden="1" xr:uid="{00000000-0005-0000-0000-00002CA30000}"/>
    <cellStyle name="Hyperlink 13" xfId="49823" hidden="1" xr:uid="{00000000-0005-0000-0000-00002DA30000}"/>
    <cellStyle name="Hyperlink 13" xfId="49760" hidden="1" xr:uid="{00000000-0005-0000-0000-00002EA30000}"/>
    <cellStyle name="Hyperlink 13" xfId="49697" hidden="1" xr:uid="{00000000-0005-0000-0000-00002FA30000}"/>
    <cellStyle name="Hyperlink 13" xfId="49634" hidden="1" xr:uid="{00000000-0005-0000-0000-000030A30000}"/>
    <cellStyle name="Hyperlink 13" xfId="49571" hidden="1" xr:uid="{00000000-0005-0000-0000-000031A30000}"/>
    <cellStyle name="Hyperlink 13" xfId="49508" hidden="1" xr:uid="{00000000-0005-0000-0000-000032A30000}"/>
    <cellStyle name="Hyperlink 13" xfId="49445" hidden="1" xr:uid="{00000000-0005-0000-0000-000033A30000}"/>
    <cellStyle name="Hyperlink 13" xfId="49382" hidden="1" xr:uid="{00000000-0005-0000-0000-000034A30000}"/>
    <cellStyle name="Hyperlink 13" xfId="49319" hidden="1" xr:uid="{00000000-0005-0000-0000-000035A30000}"/>
    <cellStyle name="Hyperlink 13" xfId="49256" hidden="1" xr:uid="{00000000-0005-0000-0000-000036A30000}"/>
    <cellStyle name="Hyperlink 13" xfId="49193" hidden="1" xr:uid="{00000000-0005-0000-0000-000037A30000}"/>
    <cellStyle name="Hyperlink 13" xfId="49130" hidden="1" xr:uid="{00000000-0005-0000-0000-000038A30000}"/>
    <cellStyle name="Hyperlink 13" xfId="49067" hidden="1" xr:uid="{00000000-0005-0000-0000-000039A30000}"/>
    <cellStyle name="Hyperlink 13" xfId="49004" hidden="1" xr:uid="{00000000-0005-0000-0000-00003AA30000}"/>
    <cellStyle name="Hyperlink 13" xfId="48941" hidden="1" xr:uid="{00000000-0005-0000-0000-00003BA30000}"/>
    <cellStyle name="Hyperlink 13" xfId="48878" hidden="1" xr:uid="{00000000-0005-0000-0000-00003CA30000}"/>
    <cellStyle name="Hyperlink 13" xfId="48815" hidden="1" xr:uid="{00000000-0005-0000-0000-00003DA30000}"/>
    <cellStyle name="Hyperlink 13" xfId="48752" hidden="1" xr:uid="{00000000-0005-0000-0000-00003EA30000}"/>
    <cellStyle name="Hyperlink 13" xfId="48689" hidden="1" xr:uid="{00000000-0005-0000-0000-00003FA30000}"/>
    <cellStyle name="Hyperlink 13" xfId="48626" hidden="1" xr:uid="{00000000-0005-0000-0000-000040A30000}"/>
    <cellStyle name="Hyperlink 13" xfId="48563" hidden="1" xr:uid="{00000000-0005-0000-0000-000041A30000}"/>
    <cellStyle name="Hyperlink 13" xfId="48500" hidden="1" xr:uid="{00000000-0005-0000-0000-000042A30000}"/>
    <cellStyle name="Hyperlink 13" xfId="48437" hidden="1" xr:uid="{00000000-0005-0000-0000-000043A30000}"/>
    <cellStyle name="Hyperlink 13" xfId="48374" hidden="1" xr:uid="{00000000-0005-0000-0000-000044A30000}"/>
    <cellStyle name="Hyperlink 13" xfId="48311" hidden="1" xr:uid="{00000000-0005-0000-0000-000045A30000}"/>
    <cellStyle name="Hyperlink 13" xfId="48248" hidden="1" xr:uid="{00000000-0005-0000-0000-000046A30000}"/>
    <cellStyle name="Hyperlink 13" xfId="48185" hidden="1" xr:uid="{00000000-0005-0000-0000-000047A30000}"/>
    <cellStyle name="Hyperlink 13" xfId="48122" hidden="1" xr:uid="{00000000-0005-0000-0000-000048A30000}"/>
    <cellStyle name="Hyperlink 13" xfId="48059" hidden="1" xr:uid="{00000000-0005-0000-0000-000049A30000}"/>
    <cellStyle name="Hyperlink 13" xfId="47996" hidden="1" xr:uid="{00000000-0005-0000-0000-00004AA30000}"/>
    <cellStyle name="Hyperlink 13" xfId="47933" hidden="1" xr:uid="{00000000-0005-0000-0000-00004BA30000}"/>
    <cellStyle name="Hyperlink 13" xfId="47870" hidden="1" xr:uid="{00000000-0005-0000-0000-00004CA30000}"/>
    <cellStyle name="Hyperlink 13" xfId="55556" hidden="1" xr:uid="{00000000-0005-0000-0000-00004DA30000}"/>
    <cellStyle name="Hyperlink 13" xfId="55493" hidden="1" xr:uid="{00000000-0005-0000-0000-00004EA30000}"/>
    <cellStyle name="Hyperlink 13" xfId="55430" hidden="1" xr:uid="{00000000-0005-0000-0000-00004FA30000}"/>
    <cellStyle name="Hyperlink 13" xfId="55367" hidden="1" xr:uid="{00000000-0005-0000-0000-000050A30000}"/>
    <cellStyle name="Hyperlink 13" xfId="55304" hidden="1" xr:uid="{00000000-0005-0000-0000-000051A30000}"/>
    <cellStyle name="Hyperlink 13" xfId="55241" hidden="1" xr:uid="{00000000-0005-0000-0000-000052A30000}"/>
    <cellStyle name="Hyperlink 13" xfId="55178" hidden="1" xr:uid="{00000000-0005-0000-0000-000053A30000}"/>
    <cellStyle name="Hyperlink 13" xfId="55115" hidden="1" xr:uid="{00000000-0005-0000-0000-000054A30000}"/>
    <cellStyle name="Hyperlink 13" xfId="55052" hidden="1" xr:uid="{00000000-0005-0000-0000-000055A30000}"/>
    <cellStyle name="Hyperlink 13" xfId="54989" hidden="1" xr:uid="{00000000-0005-0000-0000-000056A30000}"/>
    <cellStyle name="Hyperlink 13" xfId="54926" hidden="1" xr:uid="{00000000-0005-0000-0000-000057A30000}"/>
    <cellStyle name="Hyperlink 13" xfId="54863" hidden="1" xr:uid="{00000000-0005-0000-0000-000058A30000}"/>
    <cellStyle name="Hyperlink 13" xfId="54800" hidden="1" xr:uid="{00000000-0005-0000-0000-000059A30000}"/>
    <cellStyle name="Hyperlink 13" xfId="54737" hidden="1" xr:uid="{00000000-0005-0000-0000-00005AA30000}"/>
    <cellStyle name="Hyperlink 13" xfId="54674" hidden="1" xr:uid="{00000000-0005-0000-0000-00005BA30000}"/>
    <cellStyle name="Hyperlink 13" xfId="54611" hidden="1" xr:uid="{00000000-0005-0000-0000-00005CA30000}"/>
    <cellStyle name="Hyperlink 13" xfId="54548" hidden="1" xr:uid="{00000000-0005-0000-0000-00005DA30000}"/>
    <cellStyle name="Hyperlink 13" xfId="54485" hidden="1" xr:uid="{00000000-0005-0000-0000-00005EA30000}"/>
    <cellStyle name="Hyperlink 13" xfId="54422" hidden="1" xr:uid="{00000000-0005-0000-0000-00005FA30000}"/>
    <cellStyle name="Hyperlink 13" xfId="54359" hidden="1" xr:uid="{00000000-0005-0000-0000-000060A30000}"/>
    <cellStyle name="Hyperlink 13" xfId="54296" hidden="1" xr:uid="{00000000-0005-0000-0000-000061A30000}"/>
    <cellStyle name="Hyperlink 13" xfId="54233" hidden="1" xr:uid="{00000000-0005-0000-0000-000062A30000}"/>
    <cellStyle name="Hyperlink 13" xfId="54170" hidden="1" xr:uid="{00000000-0005-0000-0000-000063A30000}"/>
    <cellStyle name="Hyperlink 13" xfId="54107" hidden="1" xr:uid="{00000000-0005-0000-0000-000064A30000}"/>
    <cellStyle name="Hyperlink 13" xfId="53981" hidden="1" xr:uid="{00000000-0005-0000-0000-000065A30000}"/>
    <cellStyle name="Hyperlink 13" xfId="53918" hidden="1" xr:uid="{00000000-0005-0000-0000-000066A30000}"/>
    <cellStyle name="Hyperlink 13" xfId="53855" hidden="1" xr:uid="{00000000-0005-0000-0000-000067A30000}"/>
    <cellStyle name="Hyperlink 13" xfId="53792" hidden="1" xr:uid="{00000000-0005-0000-0000-000068A30000}"/>
    <cellStyle name="Hyperlink 13" xfId="53729" hidden="1" xr:uid="{00000000-0005-0000-0000-000069A30000}"/>
    <cellStyle name="Hyperlink 13" xfId="53666" hidden="1" xr:uid="{00000000-0005-0000-0000-00006AA30000}"/>
    <cellStyle name="Hyperlink 13" xfId="53603" hidden="1" xr:uid="{00000000-0005-0000-0000-00006BA30000}"/>
    <cellStyle name="Hyperlink 13" xfId="53540" hidden="1" xr:uid="{00000000-0005-0000-0000-00006CA30000}"/>
    <cellStyle name="Hyperlink 13" xfId="53477" hidden="1" xr:uid="{00000000-0005-0000-0000-00006DA30000}"/>
    <cellStyle name="Hyperlink 13" xfId="53414" hidden="1" xr:uid="{00000000-0005-0000-0000-00006EA30000}"/>
    <cellStyle name="Hyperlink 13" xfId="53351" hidden="1" xr:uid="{00000000-0005-0000-0000-00006FA30000}"/>
    <cellStyle name="Hyperlink 13" xfId="53288" hidden="1" xr:uid="{00000000-0005-0000-0000-000070A30000}"/>
    <cellStyle name="Hyperlink 13" xfId="53225" hidden="1" xr:uid="{00000000-0005-0000-0000-000071A30000}"/>
    <cellStyle name="Hyperlink 13" xfId="53162" hidden="1" xr:uid="{00000000-0005-0000-0000-000072A30000}"/>
    <cellStyle name="Hyperlink 13" xfId="53099" hidden="1" xr:uid="{00000000-0005-0000-0000-000073A30000}"/>
    <cellStyle name="Hyperlink 13" xfId="53036" hidden="1" xr:uid="{00000000-0005-0000-0000-000074A30000}"/>
    <cellStyle name="Hyperlink 13" xfId="56816" hidden="1" xr:uid="{00000000-0005-0000-0000-000075A30000}"/>
    <cellStyle name="Hyperlink 13" xfId="56753" hidden="1" xr:uid="{00000000-0005-0000-0000-000076A30000}"/>
    <cellStyle name="Hyperlink 13" xfId="56690" hidden="1" xr:uid="{00000000-0005-0000-0000-000077A30000}"/>
    <cellStyle name="Hyperlink 13" xfId="56627" hidden="1" xr:uid="{00000000-0005-0000-0000-000078A30000}"/>
    <cellStyle name="Hyperlink 13" xfId="56564" hidden="1" xr:uid="{00000000-0005-0000-0000-000079A30000}"/>
    <cellStyle name="Hyperlink 13" xfId="56501" hidden="1" xr:uid="{00000000-0005-0000-0000-00007AA30000}"/>
    <cellStyle name="Hyperlink 13" xfId="56438" hidden="1" xr:uid="{00000000-0005-0000-0000-00007BA30000}"/>
    <cellStyle name="Hyperlink 13" xfId="56375" hidden="1" xr:uid="{00000000-0005-0000-0000-00007CA30000}"/>
    <cellStyle name="Hyperlink 13" xfId="56312" hidden="1" xr:uid="{00000000-0005-0000-0000-00007DA30000}"/>
    <cellStyle name="Hyperlink 13" xfId="56249" hidden="1" xr:uid="{00000000-0005-0000-0000-00007EA30000}"/>
    <cellStyle name="Hyperlink 13" xfId="56186" hidden="1" xr:uid="{00000000-0005-0000-0000-00007FA30000}"/>
    <cellStyle name="Hyperlink 13" xfId="56123" hidden="1" xr:uid="{00000000-0005-0000-0000-000080A30000}"/>
    <cellStyle name="Hyperlink 13" xfId="56060" hidden="1" xr:uid="{00000000-0005-0000-0000-000081A30000}"/>
    <cellStyle name="Hyperlink 13" xfId="55997" hidden="1" xr:uid="{00000000-0005-0000-0000-000082A30000}"/>
    <cellStyle name="Hyperlink 13" xfId="55934" hidden="1" xr:uid="{00000000-0005-0000-0000-000083A30000}"/>
    <cellStyle name="Hyperlink 13" xfId="55871" hidden="1" xr:uid="{00000000-0005-0000-0000-000084A30000}"/>
    <cellStyle name="Hyperlink 13" xfId="55808" hidden="1" xr:uid="{00000000-0005-0000-0000-000085A30000}"/>
    <cellStyle name="Hyperlink 13" xfId="55745" hidden="1" xr:uid="{00000000-0005-0000-0000-000086A30000}"/>
    <cellStyle name="Hyperlink 13" xfId="55682" hidden="1" xr:uid="{00000000-0005-0000-0000-000087A30000}"/>
    <cellStyle name="Hyperlink 13" xfId="55619" hidden="1" xr:uid="{00000000-0005-0000-0000-000088A30000}"/>
    <cellStyle name="Hyperlink 13" xfId="57446" hidden="1" xr:uid="{00000000-0005-0000-0000-000089A30000}"/>
    <cellStyle name="Hyperlink 13" xfId="57383" hidden="1" xr:uid="{00000000-0005-0000-0000-00008AA30000}"/>
    <cellStyle name="Hyperlink 13" xfId="57320" hidden="1" xr:uid="{00000000-0005-0000-0000-00008BA30000}"/>
    <cellStyle name="Hyperlink 13" xfId="57257" hidden="1" xr:uid="{00000000-0005-0000-0000-00008CA30000}"/>
    <cellStyle name="Hyperlink 13" xfId="57194" hidden="1" xr:uid="{00000000-0005-0000-0000-00008DA30000}"/>
    <cellStyle name="Hyperlink 13" xfId="57131" hidden="1" xr:uid="{00000000-0005-0000-0000-00008EA30000}"/>
    <cellStyle name="Hyperlink 13" xfId="57068" hidden="1" xr:uid="{00000000-0005-0000-0000-00008FA30000}"/>
    <cellStyle name="Hyperlink 13" xfId="57005" hidden="1" xr:uid="{00000000-0005-0000-0000-000090A30000}"/>
    <cellStyle name="Hyperlink 13" xfId="56942" hidden="1" xr:uid="{00000000-0005-0000-0000-000091A30000}"/>
    <cellStyle name="Hyperlink 13" xfId="56879" hidden="1" xr:uid="{00000000-0005-0000-0000-000092A30000}"/>
    <cellStyle name="Hyperlink 13" xfId="57761" hidden="1" xr:uid="{00000000-0005-0000-0000-000093A30000}"/>
    <cellStyle name="Hyperlink 13" xfId="57698" hidden="1" xr:uid="{00000000-0005-0000-0000-000094A30000}"/>
    <cellStyle name="Hyperlink 13" xfId="57635" hidden="1" xr:uid="{00000000-0005-0000-0000-000095A30000}"/>
    <cellStyle name="Hyperlink 13" xfId="57572" hidden="1" xr:uid="{00000000-0005-0000-0000-000096A30000}"/>
    <cellStyle name="Hyperlink 13" xfId="57509" hidden="1" xr:uid="{00000000-0005-0000-0000-000097A30000}"/>
    <cellStyle name="Hyperlink 13" xfId="57950" hidden="1" xr:uid="{00000000-0005-0000-0000-000098A30000}"/>
    <cellStyle name="Hyperlink 13" xfId="57887" hidden="1" xr:uid="{00000000-0005-0000-0000-000099A30000}"/>
    <cellStyle name="Hyperlink 13" xfId="57824" hidden="1" xr:uid="{00000000-0005-0000-0000-00009AA30000}"/>
    <cellStyle name="Hyperlink 13" xfId="58013" hidden="1" xr:uid="{00000000-0005-0000-0000-00009BA30000}"/>
    <cellStyle name="Hyperlink 13" xfId="58076" hidden="1" xr:uid="{00000000-0005-0000-0000-00009CA30000}"/>
    <cellStyle name="Hyperlink 13" xfId="54044" hidden="1" xr:uid="{00000000-0005-0000-0000-00009DA30000}"/>
    <cellStyle name="Hyperlink 13" xfId="50327" hidden="1" xr:uid="{00000000-0005-0000-0000-00009EA30000}"/>
    <cellStyle name="Hyperlink 13" xfId="38861" hidden="1" xr:uid="{00000000-0005-0000-0000-00009FA30000}"/>
    <cellStyle name="Hyperlink 13" xfId="42893" hidden="1" xr:uid="{00000000-0005-0000-0000-0000A0A30000}"/>
    <cellStyle name="Hyperlink 13" xfId="33443" hidden="1" xr:uid="{00000000-0005-0000-0000-0000A1A30000}"/>
    <cellStyle name="Hyperlink 13" xfId="33380" hidden="1" xr:uid="{00000000-0005-0000-0000-0000A2A30000}"/>
    <cellStyle name="Hyperlink 13" xfId="33317" hidden="1" xr:uid="{00000000-0005-0000-0000-0000A3A30000}"/>
    <cellStyle name="Hyperlink 13" xfId="33254" hidden="1" xr:uid="{00000000-0005-0000-0000-0000A4A30000}"/>
    <cellStyle name="Hyperlink 13" xfId="33191" hidden="1" xr:uid="{00000000-0005-0000-0000-0000A5A30000}"/>
    <cellStyle name="Hyperlink 13" xfId="33128" hidden="1" xr:uid="{00000000-0005-0000-0000-0000A6A30000}"/>
    <cellStyle name="Hyperlink 13" xfId="33065" hidden="1" xr:uid="{00000000-0005-0000-0000-0000A7A30000}"/>
    <cellStyle name="Hyperlink 13" xfId="33002" hidden="1" xr:uid="{00000000-0005-0000-0000-0000A8A30000}"/>
    <cellStyle name="Hyperlink 13" xfId="32939" hidden="1" xr:uid="{00000000-0005-0000-0000-0000A9A30000}"/>
    <cellStyle name="Hyperlink 13" xfId="32876" hidden="1" xr:uid="{00000000-0005-0000-0000-0000AAA30000}"/>
    <cellStyle name="Hyperlink 13" xfId="32813" hidden="1" xr:uid="{00000000-0005-0000-0000-0000ABA30000}"/>
    <cellStyle name="Hyperlink 13" xfId="32750" hidden="1" xr:uid="{00000000-0005-0000-0000-0000ACA30000}"/>
    <cellStyle name="Hyperlink 13" xfId="32687" hidden="1" xr:uid="{00000000-0005-0000-0000-0000ADA30000}"/>
    <cellStyle name="Hyperlink 13" xfId="32624" hidden="1" xr:uid="{00000000-0005-0000-0000-0000AEA30000}"/>
    <cellStyle name="Hyperlink 13" xfId="32561" hidden="1" xr:uid="{00000000-0005-0000-0000-0000AFA30000}"/>
    <cellStyle name="Hyperlink 13" xfId="32498" hidden="1" xr:uid="{00000000-0005-0000-0000-0000B0A30000}"/>
    <cellStyle name="Hyperlink 13" xfId="32435" hidden="1" xr:uid="{00000000-0005-0000-0000-0000B1A30000}"/>
    <cellStyle name="Hyperlink 13" xfId="32372" hidden="1" xr:uid="{00000000-0005-0000-0000-0000B2A30000}"/>
    <cellStyle name="Hyperlink 13" xfId="32309" hidden="1" xr:uid="{00000000-0005-0000-0000-0000B3A30000}"/>
    <cellStyle name="Hyperlink 13" xfId="32246" hidden="1" xr:uid="{00000000-0005-0000-0000-0000B4A30000}"/>
    <cellStyle name="Hyperlink 13" xfId="32183" hidden="1" xr:uid="{00000000-0005-0000-0000-0000B5A30000}"/>
    <cellStyle name="Hyperlink 13" xfId="32120" hidden="1" xr:uid="{00000000-0005-0000-0000-0000B6A30000}"/>
    <cellStyle name="Hyperlink 13" xfId="32057" hidden="1" xr:uid="{00000000-0005-0000-0000-0000B7A30000}"/>
    <cellStyle name="Hyperlink 13" xfId="31994" hidden="1" xr:uid="{00000000-0005-0000-0000-0000B8A30000}"/>
    <cellStyle name="Hyperlink 13" xfId="31931" hidden="1" xr:uid="{00000000-0005-0000-0000-0000B9A30000}"/>
    <cellStyle name="Hyperlink 13" xfId="31868" hidden="1" xr:uid="{00000000-0005-0000-0000-0000BAA30000}"/>
    <cellStyle name="Hyperlink 13" xfId="31805" hidden="1" xr:uid="{00000000-0005-0000-0000-0000BBA30000}"/>
    <cellStyle name="Hyperlink 13" xfId="31742" hidden="1" xr:uid="{00000000-0005-0000-0000-0000BCA30000}"/>
    <cellStyle name="Hyperlink 13" xfId="31616" hidden="1" xr:uid="{00000000-0005-0000-0000-0000BDA30000}"/>
    <cellStyle name="Hyperlink 13" xfId="31553" hidden="1" xr:uid="{00000000-0005-0000-0000-0000BEA30000}"/>
    <cellStyle name="Hyperlink 13" xfId="31490" hidden="1" xr:uid="{00000000-0005-0000-0000-0000BFA30000}"/>
    <cellStyle name="Hyperlink 13" xfId="31427" hidden="1" xr:uid="{00000000-0005-0000-0000-0000C0A30000}"/>
    <cellStyle name="Hyperlink 13" xfId="31364" hidden="1" xr:uid="{00000000-0005-0000-0000-0000C1A30000}"/>
    <cellStyle name="Hyperlink 13" xfId="31301" hidden="1" xr:uid="{00000000-0005-0000-0000-0000C2A30000}"/>
    <cellStyle name="Hyperlink 13" xfId="31238" hidden="1" xr:uid="{00000000-0005-0000-0000-0000C3A30000}"/>
    <cellStyle name="Hyperlink 13" xfId="31175" hidden="1" xr:uid="{00000000-0005-0000-0000-0000C4A30000}"/>
    <cellStyle name="Hyperlink 13" xfId="31112" hidden="1" xr:uid="{00000000-0005-0000-0000-0000C5A30000}"/>
    <cellStyle name="Hyperlink 13" xfId="31049" hidden="1" xr:uid="{00000000-0005-0000-0000-0000C6A30000}"/>
    <cellStyle name="Hyperlink 13" xfId="30986" hidden="1" xr:uid="{00000000-0005-0000-0000-0000C7A30000}"/>
    <cellStyle name="Hyperlink 13" xfId="30923" hidden="1" xr:uid="{00000000-0005-0000-0000-0000C8A30000}"/>
    <cellStyle name="Hyperlink 13" xfId="30860" hidden="1" xr:uid="{00000000-0005-0000-0000-0000C9A30000}"/>
    <cellStyle name="Hyperlink 13" xfId="30797" hidden="1" xr:uid="{00000000-0005-0000-0000-0000CAA30000}"/>
    <cellStyle name="Hyperlink 13" xfId="30734" hidden="1" xr:uid="{00000000-0005-0000-0000-0000CBA30000}"/>
    <cellStyle name="Hyperlink 13" xfId="30671" hidden="1" xr:uid="{00000000-0005-0000-0000-0000CCA30000}"/>
    <cellStyle name="Hyperlink 13" xfId="30608" hidden="1" xr:uid="{00000000-0005-0000-0000-0000CDA30000}"/>
    <cellStyle name="Hyperlink 13" xfId="30545" hidden="1" xr:uid="{00000000-0005-0000-0000-0000CEA30000}"/>
    <cellStyle name="Hyperlink 13" xfId="30482" hidden="1" xr:uid="{00000000-0005-0000-0000-0000CFA30000}"/>
    <cellStyle name="Hyperlink 13" xfId="30419" hidden="1" xr:uid="{00000000-0005-0000-0000-0000D0A30000}"/>
    <cellStyle name="Hyperlink 13" xfId="30356" hidden="1" xr:uid="{00000000-0005-0000-0000-0000D1A30000}"/>
    <cellStyle name="Hyperlink 13" xfId="30293" hidden="1" xr:uid="{00000000-0005-0000-0000-0000D2A30000}"/>
    <cellStyle name="Hyperlink 13" xfId="30230" hidden="1" xr:uid="{00000000-0005-0000-0000-0000D3A30000}"/>
    <cellStyle name="Hyperlink 13" xfId="30167" hidden="1" xr:uid="{00000000-0005-0000-0000-0000D4A30000}"/>
    <cellStyle name="Hyperlink 13" xfId="30104" hidden="1" xr:uid="{00000000-0005-0000-0000-0000D5A30000}"/>
    <cellStyle name="Hyperlink 13" xfId="30041" hidden="1" xr:uid="{00000000-0005-0000-0000-0000D6A30000}"/>
    <cellStyle name="Hyperlink 13" xfId="29978" hidden="1" xr:uid="{00000000-0005-0000-0000-0000D7A30000}"/>
    <cellStyle name="Hyperlink 13" xfId="29915" hidden="1" xr:uid="{00000000-0005-0000-0000-0000D8A30000}"/>
    <cellStyle name="Hyperlink 13" xfId="29852" hidden="1" xr:uid="{00000000-0005-0000-0000-0000D9A30000}"/>
    <cellStyle name="Hyperlink 13" xfId="29789" hidden="1" xr:uid="{00000000-0005-0000-0000-0000DAA30000}"/>
    <cellStyle name="Hyperlink 13" xfId="29726" hidden="1" xr:uid="{00000000-0005-0000-0000-0000DBA30000}"/>
    <cellStyle name="Hyperlink 13" xfId="29663" hidden="1" xr:uid="{00000000-0005-0000-0000-0000DCA30000}"/>
    <cellStyle name="Hyperlink 13" xfId="29600" hidden="1" xr:uid="{00000000-0005-0000-0000-0000DDA30000}"/>
    <cellStyle name="Hyperlink 13" xfId="29537" hidden="1" xr:uid="{00000000-0005-0000-0000-0000DEA30000}"/>
    <cellStyle name="Hyperlink 13" xfId="29474" hidden="1" xr:uid="{00000000-0005-0000-0000-0000DFA30000}"/>
    <cellStyle name="Hyperlink 13" xfId="29411" hidden="1" xr:uid="{00000000-0005-0000-0000-0000E0A30000}"/>
    <cellStyle name="Hyperlink 13" xfId="29348" hidden="1" xr:uid="{00000000-0005-0000-0000-0000E1A30000}"/>
    <cellStyle name="Hyperlink 13" xfId="29285" hidden="1" xr:uid="{00000000-0005-0000-0000-0000E2A30000}"/>
    <cellStyle name="Hyperlink 13" xfId="29222" hidden="1" xr:uid="{00000000-0005-0000-0000-0000E3A30000}"/>
    <cellStyle name="Hyperlink 13" xfId="29159" hidden="1" xr:uid="{00000000-0005-0000-0000-0000E4A30000}"/>
    <cellStyle name="Hyperlink 13" xfId="29096" hidden="1" xr:uid="{00000000-0005-0000-0000-0000E5A30000}"/>
    <cellStyle name="Hyperlink 13" xfId="29033" hidden="1" xr:uid="{00000000-0005-0000-0000-0000E6A30000}"/>
    <cellStyle name="Hyperlink 13" xfId="28970" hidden="1" xr:uid="{00000000-0005-0000-0000-0000E7A30000}"/>
    <cellStyle name="Hyperlink 13" xfId="28907" hidden="1" xr:uid="{00000000-0005-0000-0000-0000E8A30000}"/>
    <cellStyle name="Hyperlink 13" xfId="28844" hidden="1" xr:uid="{00000000-0005-0000-0000-0000E9A30000}"/>
    <cellStyle name="Hyperlink 13" xfId="28781" hidden="1" xr:uid="{00000000-0005-0000-0000-0000EAA30000}"/>
    <cellStyle name="Hyperlink 13" xfId="28718" hidden="1" xr:uid="{00000000-0005-0000-0000-0000EBA30000}"/>
    <cellStyle name="Hyperlink 13" xfId="28655" hidden="1" xr:uid="{00000000-0005-0000-0000-0000ECA30000}"/>
    <cellStyle name="Hyperlink 13" xfId="28592" hidden="1" xr:uid="{00000000-0005-0000-0000-0000EDA30000}"/>
    <cellStyle name="Hyperlink 13" xfId="28529" hidden="1" xr:uid="{00000000-0005-0000-0000-0000EEA30000}"/>
    <cellStyle name="Hyperlink 13" xfId="28466" hidden="1" xr:uid="{00000000-0005-0000-0000-0000EFA30000}"/>
    <cellStyle name="Hyperlink 13" xfId="28403" hidden="1" xr:uid="{00000000-0005-0000-0000-0000F0A30000}"/>
    <cellStyle name="Hyperlink 13" xfId="28340" hidden="1" xr:uid="{00000000-0005-0000-0000-0000F1A30000}"/>
    <cellStyle name="Hyperlink 13" xfId="28277" hidden="1" xr:uid="{00000000-0005-0000-0000-0000F2A30000}"/>
    <cellStyle name="Hyperlink 13" xfId="28214" hidden="1" xr:uid="{00000000-0005-0000-0000-0000F3A30000}"/>
    <cellStyle name="Hyperlink 13" xfId="28151" hidden="1" xr:uid="{00000000-0005-0000-0000-0000F4A30000}"/>
    <cellStyle name="Hyperlink 13" xfId="28088" hidden="1" xr:uid="{00000000-0005-0000-0000-0000F5A30000}"/>
    <cellStyle name="Hyperlink 13" xfId="28025" hidden="1" xr:uid="{00000000-0005-0000-0000-0000F6A30000}"/>
    <cellStyle name="Hyperlink 13" xfId="27962" hidden="1" xr:uid="{00000000-0005-0000-0000-0000F7A30000}"/>
    <cellStyle name="Hyperlink 13" xfId="27899" hidden="1" xr:uid="{00000000-0005-0000-0000-0000F8A30000}"/>
    <cellStyle name="Hyperlink 13" xfId="27836" hidden="1" xr:uid="{00000000-0005-0000-0000-0000F9A30000}"/>
    <cellStyle name="Hyperlink 13" xfId="27773" hidden="1" xr:uid="{00000000-0005-0000-0000-0000FAA30000}"/>
    <cellStyle name="Hyperlink 13" xfId="27710" hidden="1" xr:uid="{00000000-0005-0000-0000-0000FBA30000}"/>
    <cellStyle name="Hyperlink 13" xfId="27584" hidden="1" xr:uid="{00000000-0005-0000-0000-0000FCA30000}"/>
    <cellStyle name="Hyperlink 13" xfId="27521" hidden="1" xr:uid="{00000000-0005-0000-0000-0000FDA30000}"/>
    <cellStyle name="Hyperlink 13" xfId="27458" hidden="1" xr:uid="{00000000-0005-0000-0000-0000FEA30000}"/>
    <cellStyle name="Hyperlink 13" xfId="27395" hidden="1" xr:uid="{00000000-0005-0000-0000-0000FFA30000}"/>
    <cellStyle name="Hyperlink 13" xfId="27332" hidden="1" xr:uid="{00000000-0005-0000-0000-000000A40000}"/>
    <cellStyle name="Hyperlink 13" xfId="27269" hidden="1" xr:uid="{00000000-0005-0000-0000-000001A40000}"/>
    <cellStyle name="Hyperlink 13" xfId="27206" hidden="1" xr:uid="{00000000-0005-0000-0000-000002A40000}"/>
    <cellStyle name="Hyperlink 13" xfId="27143" hidden="1" xr:uid="{00000000-0005-0000-0000-000003A40000}"/>
    <cellStyle name="Hyperlink 13" xfId="27080" hidden="1" xr:uid="{00000000-0005-0000-0000-000004A40000}"/>
    <cellStyle name="Hyperlink 13" xfId="27017" hidden="1" xr:uid="{00000000-0005-0000-0000-000005A40000}"/>
    <cellStyle name="Hyperlink 13" xfId="26954" hidden="1" xr:uid="{00000000-0005-0000-0000-000006A40000}"/>
    <cellStyle name="Hyperlink 13" xfId="26891" hidden="1" xr:uid="{00000000-0005-0000-0000-000007A40000}"/>
    <cellStyle name="Hyperlink 13" xfId="26828" hidden="1" xr:uid="{00000000-0005-0000-0000-000008A40000}"/>
    <cellStyle name="Hyperlink 13" xfId="26765" hidden="1" xr:uid="{00000000-0005-0000-0000-000009A40000}"/>
    <cellStyle name="Hyperlink 13" xfId="26702" hidden="1" xr:uid="{00000000-0005-0000-0000-00000AA40000}"/>
    <cellStyle name="Hyperlink 13" xfId="26639" hidden="1" xr:uid="{00000000-0005-0000-0000-00000BA40000}"/>
    <cellStyle name="Hyperlink 13" xfId="26576" hidden="1" xr:uid="{00000000-0005-0000-0000-00000CA40000}"/>
    <cellStyle name="Hyperlink 13" xfId="26513" hidden="1" xr:uid="{00000000-0005-0000-0000-00000DA40000}"/>
    <cellStyle name="Hyperlink 13" xfId="26450" hidden="1" xr:uid="{00000000-0005-0000-0000-00000EA40000}"/>
    <cellStyle name="Hyperlink 13" xfId="26387" hidden="1" xr:uid="{00000000-0005-0000-0000-00000FA40000}"/>
    <cellStyle name="Hyperlink 13" xfId="26324" hidden="1" xr:uid="{00000000-0005-0000-0000-000010A40000}"/>
    <cellStyle name="Hyperlink 13" xfId="26261" hidden="1" xr:uid="{00000000-0005-0000-0000-000011A40000}"/>
    <cellStyle name="Hyperlink 13" xfId="26198" hidden="1" xr:uid="{00000000-0005-0000-0000-000012A40000}"/>
    <cellStyle name="Hyperlink 13" xfId="26135" hidden="1" xr:uid="{00000000-0005-0000-0000-000013A40000}"/>
    <cellStyle name="Hyperlink 13" xfId="26072" hidden="1" xr:uid="{00000000-0005-0000-0000-000014A40000}"/>
    <cellStyle name="Hyperlink 13" xfId="26009" hidden="1" xr:uid="{00000000-0005-0000-0000-000015A40000}"/>
    <cellStyle name="Hyperlink 13" xfId="25946" hidden="1" xr:uid="{00000000-0005-0000-0000-000016A40000}"/>
    <cellStyle name="Hyperlink 13" xfId="25883" hidden="1" xr:uid="{00000000-0005-0000-0000-000017A40000}"/>
    <cellStyle name="Hyperlink 13" xfId="25820" hidden="1" xr:uid="{00000000-0005-0000-0000-000018A40000}"/>
    <cellStyle name="Hyperlink 13" xfId="25757" hidden="1" xr:uid="{00000000-0005-0000-0000-000019A40000}"/>
    <cellStyle name="Hyperlink 13" xfId="25694" hidden="1" xr:uid="{00000000-0005-0000-0000-00001AA40000}"/>
    <cellStyle name="Hyperlink 13" xfId="25631" hidden="1" xr:uid="{00000000-0005-0000-0000-00001BA40000}"/>
    <cellStyle name="Hyperlink 13" xfId="25568" hidden="1" xr:uid="{00000000-0005-0000-0000-00001CA40000}"/>
    <cellStyle name="Hyperlink 13" xfId="25505" hidden="1" xr:uid="{00000000-0005-0000-0000-00001DA40000}"/>
    <cellStyle name="Hyperlink 13" xfId="25442" hidden="1" xr:uid="{00000000-0005-0000-0000-00001EA40000}"/>
    <cellStyle name="Hyperlink 13" xfId="25379" hidden="1" xr:uid="{00000000-0005-0000-0000-00001FA40000}"/>
    <cellStyle name="Hyperlink 13" xfId="25316" hidden="1" xr:uid="{00000000-0005-0000-0000-000020A40000}"/>
    <cellStyle name="Hyperlink 13" xfId="25253" hidden="1" xr:uid="{00000000-0005-0000-0000-000021A40000}"/>
    <cellStyle name="Hyperlink 13" xfId="25190" hidden="1" xr:uid="{00000000-0005-0000-0000-000022A40000}"/>
    <cellStyle name="Hyperlink 13" xfId="25127" hidden="1" xr:uid="{00000000-0005-0000-0000-000023A40000}"/>
    <cellStyle name="Hyperlink 13" xfId="25064" hidden="1" xr:uid="{00000000-0005-0000-0000-000024A40000}"/>
    <cellStyle name="Hyperlink 13" xfId="25001" hidden="1" xr:uid="{00000000-0005-0000-0000-000025A40000}"/>
    <cellStyle name="Hyperlink 13" xfId="24938" hidden="1" xr:uid="{00000000-0005-0000-0000-000026A40000}"/>
    <cellStyle name="Hyperlink 13" xfId="24875" hidden="1" xr:uid="{00000000-0005-0000-0000-000027A40000}"/>
    <cellStyle name="Hyperlink 13" xfId="24812" hidden="1" xr:uid="{00000000-0005-0000-0000-000028A40000}"/>
    <cellStyle name="Hyperlink 13" xfId="24749" hidden="1" xr:uid="{00000000-0005-0000-0000-000029A40000}"/>
    <cellStyle name="Hyperlink 13" xfId="24686" hidden="1" xr:uid="{00000000-0005-0000-0000-00002AA40000}"/>
    <cellStyle name="Hyperlink 13" xfId="24623" hidden="1" xr:uid="{00000000-0005-0000-0000-00002BA40000}"/>
    <cellStyle name="Hyperlink 13" xfId="24560" hidden="1" xr:uid="{00000000-0005-0000-0000-00002CA40000}"/>
    <cellStyle name="Hyperlink 13" xfId="24497" hidden="1" xr:uid="{00000000-0005-0000-0000-00002DA40000}"/>
    <cellStyle name="Hyperlink 13" xfId="24434" hidden="1" xr:uid="{00000000-0005-0000-0000-00002EA40000}"/>
    <cellStyle name="Hyperlink 13" xfId="24371" hidden="1" xr:uid="{00000000-0005-0000-0000-00002FA40000}"/>
    <cellStyle name="Hyperlink 13" xfId="24308" hidden="1" xr:uid="{00000000-0005-0000-0000-000030A40000}"/>
    <cellStyle name="Hyperlink 13" xfId="24245" hidden="1" xr:uid="{00000000-0005-0000-0000-000031A40000}"/>
    <cellStyle name="Hyperlink 13" xfId="24182" hidden="1" xr:uid="{00000000-0005-0000-0000-000032A40000}"/>
    <cellStyle name="Hyperlink 13" xfId="24119" hidden="1" xr:uid="{00000000-0005-0000-0000-000033A40000}"/>
    <cellStyle name="Hyperlink 13" xfId="24056" hidden="1" xr:uid="{00000000-0005-0000-0000-000034A40000}"/>
    <cellStyle name="Hyperlink 13" xfId="23993" hidden="1" xr:uid="{00000000-0005-0000-0000-000035A40000}"/>
    <cellStyle name="Hyperlink 13" xfId="23930" hidden="1" xr:uid="{00000000-0005-0000-0000-000036A40000}"/>
    <cellStyle name="Hyperlink 13" xfId="23867" hidden="1" xr:uid="{00000000-0005-0000-0000-000037A40000}"/>
    <cellStyle name="Hyperlink 13" xfId="23804" hidden="1" xr:uid="{00000000-0005-0000-0000-000038A40000}"/>
    <cellStyle name="Hyperlink 13" xfId="23741" hidden="1" xr:uid="{00000000-0005-0000-0000-000039A40000}"/>
    <cellStyle name="Hyperlink 13" xfId="23678" hidden="1" xr:uid="{00000000-0005-0000-0000-00003AA40000}"/>
    <cellStyle name="Hyperlink 13" xfId="23615" hidden="1" xr:uid="{00000000-0005-0000-0000-00003BA40000}"/>
    <cellStyle name="Hyperlink 13" xfId="23489" hidden="1" xr:uid="{00000000-0005-0000-0000-00003CA40000}"/>
    <cellStyle name="Hyperlink 13" xfId="23426" hidden="1" xr:uid="{00000000-0005-0000-0000-00003DA40000}"/>
    <cellStyle name="Hyperlink 13" xfId="23363" hidden="1" xr:uid="{00000000-0005-0000-0000-00003EA40000}"/>
    <cellStyle name="Hyperlink 13" xfId="23300" hidden="1" xr:uid="{00000000-0005-0000-0000-00003FA40000}"/>
    <cellStyle name="Hyperlink 13" xfId="23237" hidden="1" xr:uid="{00000000-0005-0000-0000-000040A40000}"/>
    <cellStyle name="Hyperlink 13" xfId="23174" hidden="1" xr:uid="{00000000-0005-0000-0000-000041A40000}"/>
    <cellStyle name="Hyperlink 13" xfId="23111" hidden="1" xr:uid="{00000000-0005-0000-0000-000042A40000}"/>
    <cellStyle name="Hyperlink 13" xfId="23048" hidden="1" xr:uid="{00000000-0005-0000-0000-000043A40000}"/>
    <cellStyle name="Hyperlink 13" xfId="22985" hidden="1" xr:uid="{00000000-0005-0000-0000-000044A40000}"/>
    <cellStyle name="Hyperlink 13" xfId="22922" hidden="1" xr:uid="{00000000-0005-0000-0000-000045A40000}"/>
    <cellStyle name="Hyperlink 13" xfId="22859" hidden="1" xr:uid="{00000000-0005-0000-0000-000046A40000}"/>
    <cellStyle name="Hyperlink 13" xfId="22796" hidden="1" xr:uid="{00000000-0005-0000-0000-000047A40000}"/>
    <cellStyle name="Hyperlink 13" xfId="22733" hidden="1" xr:uid="{00000000-0005-0000-0000-000048A40000}"/>
    <cellStyle name="Hyperlink 13" xfId="22670" hidden="1" xr:uid="{00000000-0005-0000-0000-000049A40000}"/>
    <cellStyle name="Hyperlink 13" xfId="22607" hidden="1" xr:uid="{00000000-0005-0000-0000-00004AA40000}"/>
    <cellStyle name="Hyperlink 13" xfId="22544" hidden="1" xr:uid="{00000000-0005-0000-0000-00004BA40000}"/>
    <cellStyle name="Hyperlink 13" xfId="22481" hidden="1" xr:uid="{00000000-0005-0000-0000-00004CA40000}"/>
    <cellStyle name="Hyperlink 13" xfId="22418" hidden="1" xr:uid="{00000000-0005-0000-0000-00004DA40000}"/>
    <cellStyle name="Hyperlink 13" xfId="22355" hidden="1" xr:uid="{00000000-0005-0000-0000-00004EA40000}"/>
    <cellStyle name="Hyperlink 13" xfId="22292" hidden="1" xr:uid="{00000000-0005-0000-0000-00004FA40000}"/>
    <cellStyle name="Hyperlink 13" xfId="22229" hidden="1" xr:uid="{00000000-0005-0000-0000-000050A40000}"/>
    <cellStyle name="Hyperlink 13" xfId="22166" hidden="1" xr:uid="{00000000-0005-0000-0000-000051A40000}"/>
    <cellStyle name="Hyperlink 13" xfId="22103" hidden="1" xr:uid="{00000000-0005-0000-0000-000052A40000}"/>
    <cellStyle name="Hyperlink 13" xfId="22040" hidden="1" xr:uid="{00000000-0005-0000-0000-000053A40000}"/>
    <cellStyle name="Hyperlink 13" xfId="21977" hidden="1" xr:uid="{00000000-0005-0000-0000-000054A40000}"/>
    <cellStyle name="Hyperlink 13" xfId="21914" hidden="1" xr:uid="{00000000-0005-0000-0000-000055A40000}"/>
    <cellStyle name="Hyperlink 13" xfId="21851" hidden="1" xr:uid="{00000000-0005-0000-0000-000056A40000}"/>
    <cellStyle name="Hyperlink 13" xfId="21788" hidden="1" xr:uid="{00000000-0005-0000-0000-000057A40000}"/>
    <cellStyle name="Hyperlink 13" xfId="21725" hidden="1" xr:uid="{00000000-0005-0000-0000-000058A40000}"/>
    <cellStyle name="Hyperlink 13" xfId="21662" hidden="1" xr:uid="{00000000-0005-0000-0000-000059A40000}"/>
    <cellStyle name="Hyperlink 13" xfId="21599" hidden="1" xr:uid="{00000000-0005-0000-0000-00005AA40000}"/>
    <cellStyle name="Hyperlink 13" xfId="21536" hidden="1" xr:uid="{00000000-0005-0000-0000-00005BA40000}"/>
    <cellStyle name="Hyperlink 13" xfId="21473" hidden="1" xr:uid="{00000000-0005-0000-0000-00005CA40000}"/>
    <cellStyle name="Hyperlink 13" xfId="21410" hidden="1" xr:uid="{00000000-0005-0000-0000-00005DA40000}"/>
    <cellStyle name="Hyperlink 13" xfId="21347" hidden="1" xr:uid="{00000000-0005-0000-0000-00005EA40000}"/>
    <cellStyle name="Hyperlink 13" xfId="21284" hidden="1" xr:uid="{00000000-0005-0000-0000-00005FA40000}"/>
    <cellStyle name="Hyperlink 13" xfId="21221" hidden="1" xr:uid="{00000000-0005-0000-0000-000060A40000}"/>
    <cellStyle name="Hyperlink 13" xfId="21158" hidden="1" xr:uid="{00000000-0005-0000-0000-000061A40000}"/>
    <cellStyle name="Hyperlink 13" xfId="21095" hidden="1" xr:uid="{00000000-0005-0000-0000-000062A40000}"/>
    <cellStyle name="Hyperlink 13" xfId="21032" hidden="1" xr:uid="{00000000-0005-0000-0000-000063A40000}"/>
    <cellStyle name="Hyperlink 13" xfId="20969" hidden="1" xr:uid="{00000000-0005-0000-0000-000064A40000}"/>
    <cellStyle name="Hyperlink 13" xfId="20906" hidden="1" xr:uid="{00000000-0005-0000-0000-000065A40000}"/>
    <cellStyle name="Hyperlink 13" xfId="20843" hidden="1" xr:uid="{00000000-0005-0000-0000-000066A40000}"/>
    <cellStyle name="Hyperlink 13" xfId="20780" hidden="1" xr:uid="{00000000-0005-0000-0000-000067A40000}"/>
    <cellStyle name="Hyperlink 13" xfId="20717" hidden="1" xr:uid="{00000000-0005-0000-0000-000068A40000}"/>
    <cellStyle name="Hyperlink 13" xfId="20654" hidden="1" xr:uid="{00000000-0005-0000-0000-000069A40000}"/>
    <cellStyle name="Hyperlink 13" xfId="20591" hidden="1" xr:uid="{00000000-0005-0000-0000-00006AA40000}"/>
    <cellStyle name="Hyperlink 13" xfId="20528" hidden="1" xr:uid="{00000000-0005-0000-0000-00006BA40000}"/>
    <cellStyle name="Hyperlink 13" xfId="20465" hidden="1" xr:uid="{00000000-0005-0000-0000-00006CA40000}"/>
    <cellStyle name="Hyperlink 13" xfId="20402" hidden="1" xr:uid="{00000000-0005-0000-0000-00006DA40000}"/>
    <cellStyle name="Hyperlink 13" xfId="20339" hidden="1" xr:uid="{00000000-0005-0000-0000-00006EA40000}"/>
    <cellStyle name="Hyperlink 13" xfId="20276" hidden="1" xr:uid="{00000000-0005-0000-0000-00006FA40000}"/>
    <cellStyle name="Hyperlink 13" xfId="20213" hidden="1" xr:uid="{00000000-0005-0000-0000-000070A40000}"/>
    <cellStyle name="Hyperlink 13" xfId="20150" hidden="1" xr:uid="{00000000-0005-0000-0000-000071A40000}"/>
    <cellStyle name="Hyperlink 13" xfId="20087" hidden="1" xr:uid="{00000000-0005-0000-0000-000072A40000}"/>
    <cellStyle name="Hyperlink 13" xfId="20024" hidden="1" xr:uid="{00000000-0005-0000-0000-000073A40000}"/>
    <cellStyle name="Hyperlink 13" xfId="19961" hidden="1" xr:uid="{00000000-0005-0000-0000-000074A40000}"/>
    <cellStyle name="Hyperlink 13" xfId="19898" hidden="1" xr:uid="{00000000-0005-0000-0000-000075A40000}"/>
    <cellStyle name="Hyperlink 13" xfId="19835" hidden="1" xr:uid="{00000000-0005-0000-0000-000076A40000}"/>
    <cellStyle name="Hyperlink 13" xfId="19772" hidden="1" xr:uid="{00000000-0005-0000-0000-000077A40000}"/>
    <cellStyle name="Hyperlink 13" xfId="19709" hidden="1" xr:uid="{00000000-0005-0000-0000-000078A40000}"/>
    <cellStyle name="Hyperlink 13" xfId="19646" hidden="1" xr:uid="{00000000-0005-0000-0000-000079A40000}"/>
    <cellStyle name="Hyperlink 13" xfId="19520" hidden="1" xr:uid="{00000000-0005-0000-0000-00007AA40000}"/>
    <cellStyle name="Hyperlink 13" xfId="19457" hidden="1" xr:uid="{00000000-0005-0000-0000-00007BA40000}"/>
    <cellStyle name="Hyperlink 13" xfId="19394" hidden="1" xr:uid="{00000000-0005-0000-0000-00007CA40000}"/>
    <cellStyle name="Hyperlink 13" xfId="19331" hidden="1" xr:uid="{00000000-0005-0000-0000-00007DA40000}"/>
    <cellStyle name="Hyperlink 13" xfId="19268" hidden="1" xr:uid="{00000000-0005-0000-0000-00007EA40000}"/>
    <cellStyle name="Hyperlink 13" xfId="19205" hidden="1" xr:uid="{00000000-0005-0000-0000-00007FA40000}"/>
    <cellStyle name="Hyperlink 13" xfId="19142" hidden="1" xr:uid="{00000000-0005-0000-0000-000080A40000}"/>
    <cellStyle name="Hyperlink 13" xfId="19079" hidden="1" xr:uid="{00000000-0005-0000-0000-000081A40000}"/>
    <cellStyle name="Hyperlink 13" xfId="19016" hidden="1" xr:uid="{00000000-0005-0000-0000-000082A40000}"/>
    <cellStyle name="Hyperlink 13" xfId="18953" hidden="1" xr:uid="{00000000-0005-0000-0000-000083A40000}"/>
    <cellStyle name="Hyperlink 13" xfId="18890" hidden="1" xr:uid="{00000000-0005-0000-0000-000084A40000}"/>
    <cellStyle name="Hyperlink 13" xfId="18827" hidden="1" xr:uid="{00000000-0005-0000-0000-000085A40000}"/>
    <cellStyle name="Hyperlink 13" xfId="18764" hidden="1" xr:uid="{00000000-0005-0000-0000-000086A40000}"/>
    <cellStyle name="Hyperlink 13" xfId="18701" hidden="1" xr:uid="{00000000-0005-0000-0000-000087A40000}"/>
    <cellStyle name="Hyperlink 13" xfId="18638" hidden="1" xr:uid="{00000000-0005-0000-0000-000088A40000}"/>
    <cellStyle name="Hyperlink 13" xfId="18575" hidden="1" xr:uid="{00000000-0005-0000-0000-000089A40000}"/>
    <cellStyle name="Hyperlink 13" xfId="18512" hidden="1" xr:uid="{00000000-0005-0000-0000-00008AA40000}"/>
    <cellStyle name="Hyperlink 13" xfId="18449" hidden="1" xr:uid="{00000000-0005-0000-0000-00008BA40000}"/>
    <cellStyle name="Hyperlink 13" xfId="18386" hidden="1" xr:uid="{00000000-0005-0000-0000-00008CA40000}"/>
    <cellStyle name="Hyperlink 13" xfId="18323" hidden="1" xr:uid="{00000000-0005-0000-0000-00008DA40000}"/>
    <cellStyle name="Hyperlink 13" xfId="18260" hidden="1" xr:uid="{00000000-0005-0000-0000-00008EA40000}"/>
    <cellStyle name="Hyperlink 13" xfId="18197" hidden="1" xr:uid="{00000000-0005-0000-0000-00008FA40000}"/>
    <cellStyle name="Hyperlink 13" xfId="18134" hidden="1" xr:uid="{00000000-0005-0000-0000-000090A40000}"/>
    <cellStyle name="Hyperlink 13" xfId="18071" hidden="1" xr:uid="{00000000-0005-0000-0000-000091A40000}"/>
    <cellStyle name="Hyperlink 13" xfId="18008" hidden="1" xr:uid="{00000000-0005-0000-0000-000092A40000}"/>
    <cellStyle name="Hyperlink 13" xfId="17945" hidden="1" xr:uid="{00000000-0005-0000-0000-000093A40000}"/>
    <cellStyle name="Hyperlink 13" xfId="17882" hidden="1" xr:uid="{00000000-0005-0000-0000-000094A40000}"/>
    <cellStyle name="Hyperlink 13" xfId="17819" hidden="1" xr:uid="{00000000-0005-0000-0000-000095A40000}"/>
    <cellStyle name="Hyperlink 13" xfId="17756" hidden="1" xr:uid="{00000000-0005-0000-0000-000096A40000}"/>
    <cellStyle name="Hyperlink 13" xfId="17693" hidden="1" xr:uid="{00000000-0005-0000-0000-000097A40000}"/>
    <cellStyle name="Hyperlink 13" xfId="17630" hidden="1" xr:uid="{00000000-0005-0000-0000-000098A40000}"/>
    <cellStyle name="Hyperlink 13" xfId="17567" hidden="1" xr:uid="{00000000-0005-0000-0000-000099A40000}"/>
    <cellStyle name="Hyperlink 13" xfId="17504" hidden="1" xr:uid="{00000000-0005-0000-0000-00009AA40000}"/>
    <cellStyle name="Hyperlink 13" xfId="17441" hidden="1" xr:uid="{00000000-0005-0000-0000-00009BA40000}"/>
    <cellStyle name="Hyperlink 13" xfId="17378" hidden="1" xr:uid="{00000000-0005-0000-0000-00009CA40000}"/>
    <cellStyle name="Hyperlink 13" xfId="17315" hidden="1" xr:uid="{00000000-0005-0000-0000-00009DA40000}"/>
    <cellStyle name="Hyperlink 13" xfId="17252" hidden="1" xr:uid="{00000000-0005-0000-0000-00009EA40000}"/>
    <cellStyle name="Hyperlink 13" xfId="17189" hidden="1" xr:uid="{00000000-0005-0000-0000-00009FA40000}"/>
    <cellStyle name="Hyperlink 13" xfId="17126" hidden="1" xr:uid="{00000000-0005-0000-0000-0000A0A40000}"/>
    <cellStyle name="Hyperlink 13" xfId="17063" hidden="1" xr:uid="{00000000-0005-0000-0000-0000A1A40000}"/>
    <cellStyle name="Hyperlink 13" xfId="17000" hidden="1" xr:uid="{00000000-0005-0000-0000-0000A2A40000}"/>
    <cellStyle name="Hyperlink 13" xfId="16937" hidden="1" xr:uid="{00000000-0005-0000-0000-0000A3A40000}"/>
    <cellStyle name="Hyperlink 13" xfId="16874" hidden="1" xr:uid="{00000000-0005-0000-0000-0000A4A40000}"/>
    <cellStyle name="Hyperlink 13" xfId="16811" hidden="1" xr:uid="{00000000-0005-0000-0000-0000A5A40000}"/>
    <cellStyle name="Hyperlink 13" xfId="16748" hidden="1" xr:uid="{00000000-0005-0000-0000-0000A6A40000}"/>
    <cellStyle name="Hyperlink 13" xfId="16685" hidden="1" xr:uid="{00000000-0005-0000-0000-0000A7A40000}"/>
    <cellStyle name="Hyperlink 13" xfId="16622" hidden="1" xr:uid="{00000000-0005-0000-0000-0000A8A40000}"/>
    <cellStyle name="Hyperlink 13" xfId="16559" hidden="1" xr:uid="{00000000-0005-0000-0000-0000A9A40000}"/>
    <cellStyle name="Hyperlink 13" xfId="19583" hidden="1" xr:uid="{00000000-0005-0000-0000-0000AAA40000}"/>
    <cellStyle name="Hyperlink 13" xfId="27647" hidden="1" xr:uid="{00000000-0005-0000-0000-0000ABA40000}"/>
    <cellStyle name="Hyperlink 13" xfId="35711" hidden="1" xr:uid="{00000000-0005-0000-0000-0000ACA40000}"/>
    <cellStyle name="Hyperlink 13" xfId="47807" hidden="1" xr:uid="{00000000-0005-0000-0000-0000ADA40000}"/>
    <cellStyle name="Hyperlink 13" xfId="47744" hidden="1" xr:uid="{00000000-0005-0000-0000-0000AEA40000}"/>
    <cellStyle name="Hyperlink 13" xfId="47681" hidden="1" xr:uid="{00000000-0005-0000-0000-0000AFA40000}"/>
    <cellStyle name="Hyperlink 13" xfId="47618" hidden="1" xr:uid="{00000000-0005-0000-0000-0000B0A40000}"/>
    <cellStyle name="Hyperlink 13" xfId="47555" hidden="1" xr:uid="{00000000-0005-0000-0000-0000B1A40000}"/>
    <cellStyle name="Hyperlink 13" xfId="47492" hidden="1" xr:uid="{00000000-0005-0000-0000-0000B2A40000}"/>
    <cellStyle name="Hyperlink 13" xfId="47429" hidden="1" xr:uid="{00000000-0005-0000-0000-0000B3A40000}"/>
    <cellStyle name="Hyperlink 13" xfId="47366" hidden="1" xr:uid="{00000000-0005-0000-0000-0000B4A40000}"/>
    <cellStyle name="Hyperlink 13" xfId="47303" hidden="1" xr:uid="{00000000-0005-0000-0000-0000B5A40000}"/>
    <cellStyle name="Hyperlink 13" xfId="47240" hidden="1" xr:uid="{00000000-0005-0000-0000-0000B6A40000}"/>
    <cellStyle name="Hyperlink 13" xfId="47177" hidden="1" xr:uid="{00000000-0005-0000-0000-0000B7A40000}"/>
    <cellStyle name="Hyperlink 13" xfId="47114" hidden="1" xr:uid="{00000000-0005-0000-0000-0000B8A40000}"/>
    <cellStyle name="Hyperlink 13" xfId="47051" hidden="1" xr:uid="{00000000-0005-0000-0000-0000B9A40000}"/>
    <cellStyle name="Hyperlink 13" xfId="46988" hidden="1" xr:uid="{00000000-0005-0000-0000-0000BAA40000}"/>
    <cellStyle name="Hyperlink 13" xfId="46862" hidden="1" xr:uid="{00000000-0005-0000-0000-0000BBA40000}"/>
    <cellStyle name="Hyperlink 13" xfId="46799" hidden="1" xr:uid="{00000000-0005-0000-0000-0000BCA40000}"/>
    <cellStyle name="Hyperlink 13" xfId="46736" hidden="1" xr:uid="{00000000-0005-0000-0000-0000BDA40000}"/>
    <cellStyle name="Hyperlink 13" xfId="46673" hidden="1" xr:uid="{00000000-0005-0000-0000-0000BEA40000}"/>
    <cellStyle name="Hyperlink 13" xfId="46610" hidden="1" xr:uid="{00000000-0005-0000-0000-0000BFA40000}"/>
    <cellStyle name="Hyperlink 13" xfId="46547" hidden="1" xr:uid="{00000000-0005-0000-0000-0000C0A40000}"/>
    <cellStyle name="Hyperlink 13" xfId="46484" hidden="1" xr:uid="{00000000-0005-0000-0000-0000C1A40000}"/>
    <cellStyle name="Hyperlink 13" xfId="46421" hidden="1" xr:uid="{00000000-0005-0000-0000-0000C2A40000}"/>
    <cellStyle name="Hyperlink 13" xfId="46358" hidden="1" xr:uid="{00000000-0005-0000-0000-0000C3A40000}"/>
    <cellStyle name="Hyperlink 13" xfId="46295" hidden="1" xr:uid="{00000000-0005-0000-0000-0000C4A40000}"/>
    <cellStyle name="Hyperlink 13" xfId="46232" hidden="1" xr:uid="{00000000-0005-0000-0000-0000C5A40000}"/>
    <cellStyle name="Hyperlink 13" xfId="46169" hidden="1" xr:uid="{00000000-0005-0000-0000-0000C6A40000}"/>
    <cellStyle name="Hyperlink 13" xfId="46106" hidden="1" xr:uid="{00000000-0005-0000-0000-0000C7A40000}"/>
    <cellStyle name="Hyperlink 13" xfId="46043" hidden="1" xr:uid="{00000000-0005-0000-0000-0000C8A40000}"/>
    <cellStyle name="Hyperlink 13" xfId="45980" hidden="1" xr:uid="{00000000-0005-0000-0000-0000C9A40000}"/>
    <cellStyle name="Hyperlink 13" xfId="45917" hidden="1" xr:uid="{00000000-0005-0000-0000-0000CAA40000}"/>
    <cellStyle name="Hyperlink 13" xfId="45854" hidden="1" xr:uid="{00000000-0005-0000-0000-0000CBA40000}"/>
    <cellStyle name="Hyperlink 13" xfId="45791" hidden="1" xr:uid="{00000000-0005-0000-0000-0000CCA40000}"/>
    <cellStyle name="Hyperlink 13" xfId="45728" hidden="1" xr:uid="{00000000-0005-0000-0000-0000CDA40000}"/>
    <cellStyle name="Hyperlink 13" xfId="45665" hidden="1" xr:uid="{00000000-0005-0000-0000-0000CEA40000}"/>
    <cellStyle name="Hyperlink 13" xfId="45602" hidden="1" xr:uid="{00000000-0005-0000-0000-0000CFA40000}"/>
    <cellStyle name="Hyperlink 13" xfId="45539" hidden="1" xr:uid="{00000000-0005-0000-0000-0000D0A40000}"/>
    <cellStyle name="Hyperlink 13" xfId="45476" hidden="1" xr:uid="{00000000-0005-0000-0000-0000D1A40000}"/>
    <cellStyle name="Hyperlink 13" xfId="45413" hidden="1" xr:uid="{00000000-0005-0000-0000-0000D2A40000}"/>
    <cellStyle name="Hyperlink 13" xfId="45350" hidden="1" xr:uid="{00000000-0005-0000-0000-0000D3A40000}"/>
    <cellStyle name="Hyperlink 13" xfId="45287" hidden="1" xr:uid="{00000000-0005-0000-0000-0000D4A40000}"/>
    <cellStyle name="Hyperlink 13" xfId="45224" hidden="1" xr:uid="{00000000-0005-0000-0000-0000D5A40000}"/>
    <cellStyle name="Hyperlink 13" xfId="45161" hidden="1" xr:uid="{00000000-0005-0000-0000-0000D6A40000}"/>
    <cellStyle name="Hyperlink 13" xfId="45098" hidden="1" xr:uid="{00000000-0005-0000-0000-0000D7A40000}"/>
    <cellStyle name="Hyperlink 13" xfId="45035" hidden="1" xr:uid="{00000000-0005-0000-0000-0000D8A40000}"/>
    <cellStyle name="Hyperlink 13" xfId="44972" hidden="1" xr:uid="{00000000-0005-0000-0000-0000D9A40000}"/>
    <cellStyle name="Hyperlink 13" xfId="44909" hidden="1" xr:uid="{00000000-0005-0000-0000-0000DAA40000}"/>
    <cellStyle name="Hyperlink 13" xfId="44846" hidden="1" xr:uid="{00000000-0005-0000-0000-0000DBA40000}"/>
    <cellStyle name="Hyperlink 13" xfId="44783" hidden="1" xr:uid="{00000000-0005-0000-0000-0000DCA40000}"/>
    <cellStyle name="Hyperlink 13" xfId="44720" hidden="1" xr:uid="{00000000-0005-0000-0000-0000DDA40000}"/>
    <cellStyle name="Hyperlink 13" xfId="44657" hidden="1" xr:uid="{00000000-0005-0000-0000-0000DEA40000}"/>
    <cellStyle name="Hyperlink 13" xfId="44594" hidden="1" xr:uid="{00000000-0005-0000-0000-0000DFA40000}"/>
    <cellStyle name="Hyperlink 13" xfId="44531" hidden="1" xr:uid="{00000000-0005-0000-0000-0000E0A40000}"/>
    <cellStyle name="Hyperlink 13" xfId="44468" hidden="1" xr:uid="{00000000-0005-0000-0000-0000E1A40000}"/>
    <cellStyle name="Hyperlink 13" xfId="44405" hidden="1" xr:uid="{00000000-0005-0000-0000-0000E2A40000}"/>
    <cellStyle name="Hyperlink 13" xfId="44342" hidden="1" xr:uid="{00000000-0005-0000-0000-0000E3A40000}"/>
    <cellStyle name="Hyperlink 13" xfId="44279" hidden="1" xr:uid="{00000000-0005-0000-0000-0000E4A40000}"/>
    <cellStyle name="Hyperlink 13" xfId="44216" hidden="1" xr:uid="{00000000-0005-0000-0000-0000E5A40000}"/>
    <cellStyle name="Hyperlink 13" xfId="44153" hidden="1" xr:uid="{00000000-0005-0000-0000-0000E6A40000}"/>
    <cellStyle name="Hyperlink 13" xfId="44090" hidden="1" xr:uid="{00000000-0005-0000-0000-0000E7A40000}"/>
    <cellStyle name="Hyperlink 13" xfId="44027" hidden="1" xr:uid="{00000000-0005-0000-0000-0000E8A40000}"/>
    <cellStyle name="Hyperlink 13" xfId="43964" hidden="1" xr:uid="{00000000-0005-0000-0000-0000E9A40000}"/>
    <cellStyle name="Hyperlink 13" xfId="43901" hidden="1" xr:uid="{00000000-0005-0000-0000-0000EAA40000}"/>
    <cellStyle name="Hyperlink 13" xfId="46925" hidden="1" xr:uid="{00000000-0005-0000-0000-0000EBA40000}"/>
    <cellStyle name="Hyperlink 13" xfId="23552" hidden="1" xr:uid="{00000000-0005-0000-0000-0000ECA40000}"/>
    <cellStyle name="Hyperlink 13" xfId="31679" hidden="1" xr:uid="{00000000-0005-0000-0000-0000EDA40000}"/>
    <cellStyle name="Hyperlink 13" xfId="6038" hidden="1" xr:uid="{00000000-0005-0000-0000-0000EEA40000}"/>
    <cellStyle name="Hyperlink 13" xfId="5975" hidden="1" xr:uid="{00000000-0005-0000-0000-0000EFA40000}"/>
    <cellStyle name="Hyperlink 13" xfId="5912" hidden="1" xr:uid="{00000000-0005-0000-0000-0000F0A40000}"/>
    <cellStyle name="Hyperlink 13" xfId="5849" hidden="1" xr:uid="{00000000-0005-0000-0000-0000F1A40000}"/>
    <cellStyle name="Hyperlink 13" xfId="5786" hidden="1" xr:uid="{00000000-0005-0000-0000-0000F2A40000}"/>
    <cellStyle name="Hyperlink 13" xfId="5723" hidden="1" xr:uid="{00000000-0005-0000-0000-0000F3A40000}"/>
    <cellStyle name="Hyperlink 13" xfId="5660" hidden="1" xr:uid="{00000000-0005-0000-0000-0000F4A40000}"/>
    <cellStyle name="Hyperlink 13" xfId="5597" hidden="1" xr:uid="{00000000-0005-0000-0000-0000F5A40000}"/>
    <cellStyle name="Hyperlink 13" xfId="5534" hidden="1" xr:uid="{00000000-0005-0000-0000-0000F6A40000}"/>
    <cellStyle name="Hyperlink 13" xfId="5471" hidden="1" xr:uid="{00000000-0005-0000-0000-0000F7A40000}"/>
    <cellStyle name="Hyperlink 13" xfId="5408" hidden="1" xr:uid="{00000000-0005-0000-0000-0000F8A40000}"/>
    <cellStyle name="Hyperlink 13" xfId="5345" hidden="1" xr:uid="{00000000-0005-0000-0000-0000F9A40000}"/>
    <cellStyle name="Hyperlink 13" xfId="5282" hidden="1" xr:uid="{00000000-0005-0000-0000-0000FAA40000}"/>
    <cellStyle name="Hyperlink 13" xfId="5219" hidden="1" xr:uid="{00000000-0005-0000-0000-0000FBA40000}"/>
    <cellStyle name="Hyperlink 13" xfId="5156" hidden="1" xr:uid="{00000000-0005-0000-0000-0000FCA40000}"/>
    <cellStyle name="Hyperlink 13" xfId="5093" hidden="1" xr:uid="{00000000-0005-0000-0000-0000FDA40000}"/>
    <cellStyle name="Hyperlink 13" xfId="5030" hidden="1" xr:uid="{00000000-0005-0000-0000-0000FEA40000}"/>
    <cellStyle name="Hyperlink 13" xfId="4967" hidden="1" xr:uid="{00000000-0005-0000-0000-0000FFA40000}"/>
    <cellStyle name="Hyperlink 13" xfId="4904" hidden="1" xr:uid="{00000000-0005-0000-0000-000000A50000}"/>
    <cellStyle name="Hyperlink 13" xfId="4841" hidden="1" xr:uid="{00000000-0005-0000-0000-000001A50000}"/>
    <cellStyle name="Hyperlink 13" xfId="4778" hidden="1" xr:uid="{00000000-0005-0000-0000-000002A50000}"/>
    <cellStyle name="Hyperlink 13" xfId="4715" hidden="1" xr:uid="{00000000-0005-0000-0000-000003A50000}"/>
    <cellStyle name="Hyperlink 13" xfId="4652" hidden="1" xr:uid="{00000000-0005-0000-0000-000004A50000}"/>
    <cellStyle name="Hyperlink 13" xfId="4589" hidden="1" xr:uid="{00000000-0005-0000-0000-000005A50000}"/>
    <cellStyle name="Hyperlink 13" xfId="4526" hidden="1" xr:uid="{00000000-0005-0000-0000-000006A50000}"/>
    <cellStyle name="Hyperlink 13" xfId="4463" hidden="1" xr:uid="{00000000-0005-0000-0000-000007A50000}"/>
    <cellStyle name="Hyperlink 13" xfId="4400" hidden="1" xr:uid="{00000000-0005-0000-0000-000008A50000}"/>
    <cellStyle name="Hyperlink 13" xfId="4337" hidden="1" xr:uid="{00000000-0005-0000-0000-000009A50000}"/>
    <cellStyle name="Hyperlink 13" xfId="4274" hidden="1" xr:uid="{00000000-0005-0000-0000-00000AA50000}"/>
    <cellStyle name="Hyperlink 13" xfId="4211" hidden="1" xr:uid="{00000000-0005-0000-0000-00000BA50000}"/>
    <cellStyle name="Hyperlink 13" xfId="4148" hidden="1" xr:uid="{00000000-0005-0000-0000-00000CA50000}"/>
    <cellStyle name="Hyperlink 13" xfId="4085" hidden="1" xr:uid="{00000000-0005-0000-0000-00000DA50000}"/>
    <cellStyle name="Hyperlink 13" xfId="4022" hidden="1" xr:uid="{00000000-0005-0000-0000-00000EA50000}"/>
    <cellStyle name="Hyperlink 13" xfId="3959" hidden="1" xr:uid="{00000000-0005-0000-0000-00000FA50000}"/>
    <cellStyle name="Hyperlink 13" xfId="3896" hidden="1" xr:uid="{00000000-0005-0000-0000-000010A50000}"/>
    <cellStyle name="Hyperlink 13" xfId="3833" hidden="1" xr:uid="{00000000-0005-0000-0000-000011A50000}"/>
    <cellStyle name="Hyperlink 13" xfId="3770" hidden="1" xr:uid="{00000000-0005-0000-0000-000012A50000}"/>
    <cellStyle name="Hyperlink 13" xfId="3707" hidden="1" xr:uid="{00000000-0005-0000-0000-000013A50000}"/>
    <cellStyle name="Hyperlink 13" xfId="3644" hidden="1" xr:uid="{00000000-0005-0000-0000-000014A50000}"/>
    <cellStyle name="Hyperlink 13" xfId="3581" hidden="1" xr:uid="{00000000-0005-0000-0000-000015A50000}"/>
    <cellStyle name="Hyperlink 13" xfId="3518" hidden="1" xr:uid="{00000000-0005-0000-0000-000016A50000}"/>
    <cellStyle name="Hyperlink 13" xfId="3392" hidden="1" xr:uid="{00000000-0005-0000-0000-000017A50000}"/>
    <cellStyle name="Hyperlink 13" xfId="3329" hidden="1" xr:uid="{00000000-0005-0000-0000-000018A50000}"/>
    <cellStyle name="Hyperlink 13" xfId="3266" hidden="1" xr:uid="{00000000-0005-0000-0000-000019A50000}"/>
    <cellStyle name="Hyperlink 13" xfId="3203" hidden="1" xr:uid="{00000000-0005-0000-0000-00001AA50000}"/>
    <cellStyle name="Hyperlink 13" xfId="3140" hidden="1" xr:uid="{00000000-0005-0000-0000-00001BA50000}"/>
    <cellStyle name="Hyperlink 13" xfId="3077" hidden="1" xr:uid="{00000000-0005-0000-0000-00001CA50000}"/>
    <cellStyle name="Hyperlink 13" xfId="3014" hidden="1" xr:uid="{00000000-0005-0000-0000-00001DA50000}"/>
    <cellStyle name="Hyperlink 13" xfId="2951" hidden="1" xr:uid="{00000000-0005-0000-0000-00001EA50000}"/>
    <cellStyle name="Hyperlink 13" xfId="2888" hidden="1" xr:uid="{00000000-0005-0000-0000-00001FA50000}"/>
    <cellStyle name="Hyperlink 13" xfId="2825" hidden="1" xr:uid="{00000000-0005-0000-0000-000020A50000}"/>
    <cellStyle name="Hyperlink 13" xfId="2762" hidden="1" xr:uid="{00000000-0005-0000-0000-000021A50000}"/>
    <cellStyle name="Hyperlink 13" xfId="2699" hidden="1" xr:uid="{00000000-0005-0000-0000-000022A50000}"/>
    <cellStyle name="Hyperlink 13" xfId="2636" hidden="1" xr:uid="{00000000-0005-0000-0000-000023A50000}"/>
    <cellStyle name="Hyperlink 13" xfId="2573" hidden="1" xr:uid="{00000000-0005-0000-0000-000024A50000}"/>
    <cellStyle name="Hyperlink 13" xfId="2510" hidden="1" xr:uid="{00000000-0005-0000-0000-000025A50000}"/>
    <cellStyle name="Hyperlink 13" xfId="2447" hidden="1" xr:uid="{00000000-0005-0000-0000-000026A50000}"/>
    <cellStyle name="Hyperlink 13" xfId="2384" hidden="1" xr:uid="{00000000-0005-0000-0000-000027A50000}"/>
    <cellStyle name="Hyperlink 13" xfId="2321" hidden="1" xr:uid="{00000000-0005-0000-0000-000028A50000}"/>
    <cellStyle name="Hyperlink 13" xfId="2258" hidden="1" xr:uid="{00000000-0005-0000-0000-000029A50000}"/>
    <cellStyle name="Hyperlink 13" xfId="2195" hidden="1" xr:uid="{00000000-0005-0000-0000-00002AA50000}"/>
    <cellStyle name="Hyperlink 13" xfId="2132" hidden="1" xr:uid="{00000000-0005-0000-0000-00002BA50000}"/>
    <cellStyle name="Hyperlink 13" xfId="2069" hidden="1" xr:uid="{00000000-0005-0000-0000-00002CA50000}"/>
    <cellStyle name="Hyperlink 13" xfId="2006" hidden="1" xr:uid="{00000000-0005-0000-0000-00002DA50000}"/>
    <cellStyle name="Hyperlink 13" xfId="1943" hidden="1" xr:uid="{00000000-0005-0000-0000-00002EA50000}"/>
    <cellStyle name="Hyperlink 13" xfId="1880" hidden="1" xr:uid="{00000000-0005-0000-0000-00002FA50000}"/>
    <cellStyle name="Hyperlink 13" xfId="1817" hidden="1" xr:uid="{00000000-0005-0000-0000-000030A50000}"/>
    <cellStyle name="Hyperlink 13" xfId="1754" hidden="1" xr:uid="{00000000-0005-0000-0000-000031A50000}"/>
    <cellStyle name="Hyperlink 13" xfId="1691" hidden="1" xr:uid="{00000000-0005-0000-0000-000032A50000}"/>
    <cellStyle name="Hyperlink 13" xfId="1628" hidden="1" xr:uid="{00000000-0005-0000-0000-000033A50000}"/>
    <cellStyle name="Hyperlink 13" xfId="1565" hidden="1" xr:uid="{00000000-0005-0000-0000-000034A50000}"/>
    <cellStyle name="Hyperlink 13" xfId="1502" hidden="1" xr:uid="{00000000-0005-0000-0000-000035A50000}"/>
    <cellStyle name="Hyperlink 13" xfId="1439" hidden="1" xr:uid="{00000000-0005-0000-0000-000036A50000}"/>
    <cellStyle name="Hyperlink 13" xfId="1376" hidden="1" xr:uid="{00000000-0005-0000-0000-000037A50000}"/>
    <cellStyle name="Hyperlink 13" xfId="1313" hidden="1" xr:uid="{00000000-0005-0000-0000-000038A50000}"/>
    <cellStyle name="Hyperlink 13" xfId="1250" hidden="1" xr:uid="{00000000-0005-0000-0000-000039A50000}"/>
    <cellStyle name="Hyperlink 13" xfId="1187" hidden="1" xr:uid="{00000000-0005-0000-0000-00003AA50000}"/>
    <cellStyle name="Hyperlink 13" xfId="1124" hidden="1" xr:uid="{00000000-0005-0000-0000-00003BA50000}"/>
    <cellStyle name="Hyperlink 13" xfId="1061" hidden="1" xr:uid="{00000000-0005-0000-0000-00003CA50000}"/>
    <cellStyle name="Hyperlink 13" xfId="998" hidden="1" xr:uid="{00000000-0005-0000-0000-00003DA50000}"/>
    <cellStyle name="Hyperlink 13" xfId="935" hidden="1" xr:uid="{00000000-0005-0000-0000-00003EA50000}"/>
    <cellStyle name="Hyperlink 13" xfId="872" hidden="1" xr:uid="{00000000-0005-0000-0000-00003FA50000}"/>
    <cellStyle name="Hyperlink 13" xfId="809" hidden="1" xr:uid="{00000000-0005-0000-0000-000040A50000}"/>
    <cellStyle name="Hyperlink 13" xfId="746" hidden="1" xr:uid="{00000000-0005-0000-0000-000041A50000}"/>
    <cellStyle name="Hyperlink 13" xfId="683" hidden="1" xr:uid="{00000000-0005-0000-0000-000042A50000}"/>
    <cellStyle name="Hyperlink 13" xfId="620" hidden="1" xr:uid="{00000000-0005-0000-0000-000043A50000}"/>
    <cellStyle name="Hyperlink 13" xfId="557" hidden="1" xr:uid="{00000000-0005-0000-0000-000044A50000}"/>
    <cellStyle name="Hyperlink 13" xfId="494" hidden="1" xr:uid="{00000000-0005-0000-0000-000045A50000}"/>
    <cellStyle name="Hyperlink 13" xfId="431" hidden="1" xr:uid="{00000000-0005-0000-0000-000046A50000}"/>
    <cellStyle name="Hyperlink 13" xfId="368" hidden="1" xr:uid="{00000000-0005-0000-0000-000047A50000}"/>
    <cellStyle name="Hyperlink 13" xfId="305" hidden="1" xr:uid="{00000000-0005-0000-0000-000048A50000}"/>
    <cellStyle name="Hyperlink 13" xfId="242" hidden="1" xr:uid="{00000000-0005-0000-0000-000049A50000}"/>
    <cellStyle name="Hyperlink 13" xfId="179" hidden="1" xr:uid="{00000000-0005-0000-0000-00004AA50000}"/>
    <cellStyle name="Hyperlink 13" xfId="116" hidden="1" xr:uid="{00000000-0005-0000-0000-00004BA50000}"/>
    <cellStyle name="Hyperlink 13" xfId="53" hidden="1" xr:uid="{00000000-0005-0000-0000-00004CA50000}"/>
    <cellStyle name="Hyperlink 13" xfId="58166" hidden="1" xr:uid="{00000000-0005-0000-0000-00004DA50000}"/>
    <cellStyle name="Hyperlink 13" xfId="58229" hidden="1" xr:uid="{00000000-0005-0000-0000-00004EA50000}"/>
    <cellStyle name="Hyperlink 13" xfId="3455" hidden="1" xr:uid="{00000000-0005-0000-0000-00004FA50000}"/>
    <cellStyle name="Hyperlink 13" xfId="7487" hidden="1" xr:uid="{00000000-0005-0000-0000-000050A50000}"/>
    <cellStyle name="Hyperlink 13" xfId="11519" hidden="1" xr:uid="{00000000-0005-0000-0000-000051A50000}"/>
    <cellStyle name="Hyperlink 13" xfId="15551" hidden="1" xr:uid="{00000000-0005-0000-0000-000052A50000}"/>
    <cellStyle name="Hyperlink 13" xfId="37475" hidden="1" xr:uid="{00000000-0005-0000-0000-000053A50000}"/>
    <cellStyle name="Hyperlink 13" xfId="37412" hidden="1" xr:uid="{00000000-0005-0000-0000-000054A50000}"/>
    <cellStyle name="Hyperlink 13" xfId="37349" hidden="1" xr:uid="{00000000-0005-0000-0000-000055A50000}"/>
    <cellStyle name="Hyperlink 13" xfId="37286" hidden="1" xr:uid="{00000000-0005-0000-0000-000056A50000}"/>
    <cellStyle name="Hyperlink 13" xfId="37223" hidden="1" xr:uid="{00000000-0005-0000-0000-000057A50000}"/>
    <cellStyle name="Hyperlink 13" xfId="37160" hidden="1" xr:uid="{00000000-0005-0000-0000-000058A50000}"/>
    <cellStyle name="Hyperlink 13" xfId="37097" hidden="1" xr:uid="{00000000-0005-0000-0000-000059A50000}"/>
    <cellStyle name="Hyperlink 13" xfId="37034" hidden="1" xr:uid="{00000000-0005-0000-0000-00005AA50000}"/>
    <cellStyle name="Hyperlink 13" xfId="36971" hidden="1" xr:uid="{00000000-0005-0000-0000-00005BA50000}"/>
    <cellStyle name="Hyperlink 13" xfId="36908" hidden="1" xr:uid="{00000000-0005-0000-0000-00005CA50000}"/>
    <cellStyle name="Hyperlink 13" xfId="36845" hidden="1" xr:uid="{00000000-0005-0000-0000-00005DA50000}"/>
    <cellStyle name="Hyperlink 13" xfId="36782" hidden="1" xr:uid="{00000000-0005-0000-0000-00005EA50000}"/>
    <cellStyle name="Hyperlink 13" xfId="36719" hidden="1" xr:uid="{00000000-0005-0000-0000-00005FA50000}"/>
    <cellStyle name="Hyperlink 13" xfId="36656" hidden="1" xr:uid="{00000000-0005-0000-0000-000060A50000}"/>
    <cellStyle name="Hyperlink 13" xfId="36593" hidden="1" xr:uid="{00000000-0005-0000-0000-000061A50000}"/>
    <cellStyle name="Hyperlink 13" xfId="36530" hidden="1" xr:uid="{00000000-0005-0000-0000-000062A50000}"/>
    <cellStyle name="Hyperlink 13" xfId="36467" hidden="1" xr:uid="{00000000-0005-0000-0000-000063A50000}"/>
    <cellStyle name="Hyperlink 13" xfId="36404" hidden="1" xr:uid="{00000000-0005-0000-0000-000064A50000}"/>
    <cellStyle name="Hyperlink 13" xfId="36341" hidden="1" xr:uid="{00000000-0005-0000-0000-000065A50000}"/>
    <cellStyle name="Hyperlink 13" xfId="36278" hidden="1" xr:uid="{00000000-0005-0000-0000-000066A50000}"/>
    <cellStyle name="Hyperlink 13" xfId="36215" hidden="1" xr:uid="{00000000-0005-0000-0000-000067A50000}"/>
    <cellStyle name="Hyperlink 13" xfId="36152" hidden="1" xr:uid="{00000000-0005-0000-0000-000068A50000}"/>
    <cellStyle name="Hyperlink 13" xfId="36089" hidden="1" xr:uid="{00000000-0005-0000-0000-000069A50000}"/>
    <cellStyle name="Hyperlink 13" xfId="36026" hidden="1" xr:uid="{00000000-0005-0000-0000-00006AA50000}"/>
    <cellStyle name="Hyperlink 13" xfId="35963" hidden="1" xr:uid="{00000000-0005-0000-0000-00006BA50000}"/>
    <cellStyle name="Hyperlink 13" xfId="35900" hidden="1" xr:uid="{00000000-0005-0000-0000-00006CA50000}"/>
    <cellStyle name="Hyperlink 13" xfId="35837" hidden="1" xr:uid="{00000000-0005-0000-0000-00006DA50000}"/>
    <cellStyle name="Hyperlink 13" xfId="35774" hidden="1" xr:uid="{00000000-0005-0000-0000-00006EA50000}"/>
    <cellStyle name="Hyperlink 13" xfId="35648" hidden="1" xr:uid="{00000000-0005-0000-0000-00006FA50000}"/>
    <cellStyle name="Hyperlink 13" xfId="35585" hidden="1" xr:uid="{00000000-0005-0000-0000-000070A50000}"/>
    <cellStyle name="Hyperlink 13" xfId="35522" hidden="1" xr:uid="{00000000-0005-0000-0000-000071A50000}"/>
    <cellStyle name="Hyperlink 13" xfId="35459" hidden="1" xr:uid="{00000000-0005-0000-0000-000072A50000}"/>
    <cellStyle name="Hyperlink 13" xfId="35396" hidden="1" xr:uid="{00000000-0005-0000-0000-000073A50000}"/>
    <cellStyle name="Hyperlink 13" xfId="35333" hidden="1" xr:uid="{00000000-0005-0000-0000-000074A50000}"/>
    <cellStyle name="Hyperlink 13" xfId="35270" hidden="1" xr:uid="{00000000-0005-0000-0000-000075A50000}"/>
    <cellStyle name="Hyperlink 13" xfId="35207" hidden="1" xr:uid="{00000000-0005-0000-0000-000076A50000}"/>
    <cellStyle name="Hyperlink 13" xfId="35144" hidden="1" xr:uid="{00000000-0005-0000-0000-000077A50000}"/>
    <cellStyle name="Hyperlink 13" xfId="35081" hidden="1" xr:uid="{00000000-0005-0000-0000-000078A50000}"/>
    <cellStyle name="Hyperlink 13" xfId="35018" hidden="1" xr:uid="{00000000-0005-0000-0000-000079A50000}"/>
    <cellStyle name="Hyperlink 13" xfId="34955" hidden="1" xr:uid="{00000000-0005-0000-0000-00007AA50000}"/>
    <cellStyle name="Hyperlink 13" xfId="34892" hidden="1" xr:uid="{00000000-0005-0000-0000-00007BA50000}"/>
    <cellStyle name="Hyperlink 13" xfId="34829" hidden="1" xr:uid="{00000000-0005-0000-0000-00007CA50000}"/>
    <cellStyle name="Hyperlink 13" xfId="34766" hidden="1" xr:uid="{00000000-0005-0000-0000-00007DA50000}"/>
    <cellStyle name="Hyperlink 13" xfId="34703" hidden="1" xr:uid="{00000000-0005-0000-0000-00007EA50000}"/>
    <cellStyle name="Hyperlink 13" xfId="34640" hidden="1" xr:uid="{00000000-0005-0000-0000-00007FA50000}"/>
    <cellStyle name="Hyperlink 13" xfId="34577" hidden="1" xr:uid="{00000000-0005-0000-0000-000080A50000}"/>
    <cellStyle name="Hyperlink 13" xfId="34514" hidden="1" xr:uid="{00000000-0005-0000-0000-000081A50000}"/>
    <cellStyle name="Hyperlink 13" xfId="34451" hidden="1" xr:uid="{00000000-0005-0000-0000-000082A50000}"/>
    <cellStyle name="Hyperlink 13" xfId="34388" hidden="1" xr:uid="{00000000-0005-0000-0000-000083A50000}"/>
    <cellStyle name="Hyperlink 13" xfId="34325" hidden="1" xr:uid="{00000000-0005-0000-0000-000084A50000}"/>
    <cellStyle name="Hyperlink 13" xfId="34262" hidden="1" xr:uid="{00000000-0005-0000-0000-000085A50000}"/>
    <cellStyle name="Hyperlink 13" xfId="34199" hidden="1" xr:uid="{00000000-0005-0000-0000-000086A50000}"/>
    <cellStyle name="Hyperlink 13" xfId="34136" hidden="1" xr:uid="{00000000-0005-0000-0000-000087A50000}"/>
    <cellStyle name="Hyperlink 13" xfId="34073" hidden="1" xr:uid="{00000000-0005-0000-0000-000088A50000}"/>
    <cellStyle name="Hyperlink 13" xfId="34010" hidden="1" xr:uid="{00000000-0005-0000-0000-000089A50000}"/>
    <cellStyle name="Hyperlink 13" xfId="33947" hidden="1" xr:uid="{00000000-0005-0000-0000-00008AA50000}"/>
    <cellStyle name="Hyperlink 13" xfId="33884" hidden="1" xr:uid="{00000000-0005-0000-0000-00008BA50000}"/>
    <cellStyle name="Hyperlink 13" xfId="33821" hidden="1" xr:uid="{00000000-0005-0000-0000-00008CA50000}"/>
    <cellStyle name="Hyperlink 13" xfId="33758" hidden="1" xr:uid="{00000000-0005-0000-0000-00008DA50000}"/>
    <cellStyle name="Hyperlink 13" xfId="33695" hidden="1" xr:uid="{00000000-0005-0000-0000-00008EA50000}"/>
    <cellStyle name="Hyperlink 13" xfId="33632" hidden="1" xr:uid="{00000000-0005-0000-0000-00008FA50000}"/>
    <cellStyle name="Hyperlink 13" xfId="33569" hidden="1" xr:uid="{00000000-0005-0000-0000-000090A50000}"/>
    <cellStyle name="Hyperlink 13" xfId="33506" hidden="1" xr:uid="{00000000-0005-0000-0000-000091A50000}"/>
    <cellStyle name="Hyperlink 13" xfId="11267" hidden="1" xr:uid="{00000000-0005-0000-0000-000092A50000}"/>
    <cellStyle name="Hyperlink 13" xfId="11204" hidden="1" xr:uid="{00000000-0005-0000-0000-000093A50000}"/>
    <cellStyle name="Hyperlink 13" xfId="11141" hidden="1" xr:uid="{00000000-0005-0000-0000-000094A50000}"/>
    <cellStyle name="Hyperlink 13" xfId="11078" hidden="1" xr:uid="{00000000-0005-0000-0000-000095A50000}"/>
    <cellStyle name="Hyperlink 13" xfId="11015" hidden="1" xr:uid="{00000000-0005-0000-0000-000096A50000}"/>
    <cellStyle name="Hyperlink 13" xfId="10952" hidden="1" xr:uid="{00000000-0005-0000-0000-000097A50000}"/>
    <cellStyle name="Hyperlink 13" xfId="10889" hidden="1" xr:uid="{00000000-0005-0000-0000-000098A50000}"/>
    <cellStyle name="Hyperlink 13" xfId="10826" hidden="1" xr:uid="{00000000-0005-0000-0000-000099A50000}"/>
    <cellStyle name="Hyperlink 13" xfId="10763" hidden="1" xr:uid="{00000000-0005-0000-0000-00009AA50000}"/>
    <cellStyle name="Hyperlink 13" xfId="10700" hidden="1" xr:uid="{00000000-0005-0000-0000-00009BA50000}"/>
    <cellStyle name="Hyperlink 13" xfId="10637" hidden="1" xr:uid="{00000000-0005-0000-0000-00009CA50000}"/>
    <cellStyle name="Hyperlink 13" xfId="10574" hidden="1" xr:uid="{00000000-0005-0000-0000-00009DA50000}"/>
    <cellStyle name="Hyperlink 13" xfId="10511" hidden="1" xr:uid="{00000000-0005-0000-0000-00009EA50000}"/>
    <cellStyle name="Hyperlink 13" xfId="10448" hidden="1" xr:uid="{00000000-0005-0000-0000-00009FA50000}"/>
    <cellStyle name="Hyperlink 13" xfId="10385" hidden="1" xr:uid="{00000000-0005-0000-0000-0000A0A50000}"/>
    <cellStyle name="Hyperlink 13" xfId="10322" hidden="1" xr:uid="{00000000-0005-0000-0000-0000A1A50000}"/>
    <cellStyle name="Hyperlink 13" xfId="10259" hidden="1" xr:uid="{00000000-0005-0000-0000-0000A2A50000}"/>
    <cellStyle name="Hyperlink 13" xfId="10196" hidden="1" xr:uid="{00000000-0005-0000-0000-0000A3A50000}"/>
    <cellStyle name="Hyperlink 13" xfId="10133" hidden="1" xr:uid="{00000000-0005-0000-0000-0000A4A50000}"/>
    <cellStyle name="Hyperlink 13" xfId="10070" hidden="1" xr:uid="{00000000-0005-0000-0000-0000A5A50000}"/>
    <cellStyle name="Hyperlink 13" xfId="10007" hidden="1" xr:uid="{00000000-0005-0000-0000-0000A6A50000}"/>
    <cellStyle name="Hyperlink 13" xfId="9944" hidden="1" xr:uid="{00000000-0005-0000-0000-0000A7A50000}"/>
    <cellStyle name="Hyperlink 13" xfId="9881" hidden="1" xr:uid="{00000000-0005-0000-0000-0000A8A50000}"/>
    <cellStyle name="Hyperlink 13" xfId="9818" hidden="1" xr:uid="{00000000-0005-0000-0000-0000A9A50000}"/>
    <cellStyle name="Hyperlink 13" xfId="9755" hidden="1" xr:uid="{00000000-0005-0000-0000-0000AAA50000}"/>
    <cellStyle name="Hyperlink 13" xfId="9692" hidden="1" xr:uid="{00000000-0005-0000-0000-0000ABA50000}"/>
    <cellStyle name="Hyperlink 13" xfId="9629" hidden="1" xr:uid="{00000000-0005-0000-0000-0000ACA50000}"/>
    <cellStyle name="Hyperlink 13" xfId="9566" hidden="1" xr:uid="{00000000-0005-0000-0000-0000ADA50000}"/>
    <cellStyle name="Hyperlink 13" xfId="9503" hidden="1" xr:uid="{00000000-0005-0000-0000-0000AEA50000}"/>
    <cellStyle name="Hyperlink 13" xfId="9440" hidden="1" xr:uid="{00000000-0005-0000-0000-0000AFA50000}"/>
    <cellStyle name="Hyperlink 13" xfId="9377" hidden="1" xr:uid="{00000000-0005-0000-0000-0000B0A50000}"/>
    <cellStyle name="Hyperlink 13" xfId="9314" hidden="1" xr:uid="{00000000-0005-0000-0000-0000B1A50000}"/>
    <cellStyle name="Hyperlink 13" xfId="9251" hidden="1" xr:uid="{00000000-0005-0000-0000-0000B2A50000}"/>
    <cellStyle name="Hyperlink 13" xfId="9188" hidden="1" xr:uid="{00000000-0005-0000-0000-0000B3A50000}"/>
    <cellStyle name="Hyperlink 13" xfId="9125" hidden="1" xr:uid="{00000000-0005-0000-0000-0000B4A50000}"/>
    <cellStyle name="Hyperlink 13" xfId="9062" hidden="1" xr:uid="{00000000-0005-0000-0000-0000B5A50000}"/>
    <cellStyle name="Hyperlink 13" xfId="8999" hidden="1" xr:uid="{00000000-0005-0000-0000-0000B6A50000}"/>
    <cellStyle name="Hyperlink 13" xfId="8936" hidden="1" xr:uid="{00000000-0005-0000-0000-0000B7A50000}"/>
    <cellStyle name="Hyperlink 13" xfId="8873" hidden="1" xr:uid="{00000000-0005-0000-0000-0000B8A50000}"/>
    <cellStyle name="Hyperlink 13" xfId="8810" hidden="1" xr:uid="{00000000-0005-0000-0000-0000B9A50000}"/>
    <cellStyle name="Hyperlink 13" xfId="8747" hidden="1" xr:uid="{00000000-0005-0000-0000-0000BAA50000}"/>
    <cellStyle name="Hyperlink 13" xfId="8684" hidden="1" xr:uid="{00000000-0005-0000-0000-0000BBA50000}"/>
    <cellStyle name="Hyperlink 13" xfId="8621" hidden="1" xr:uid="{00000000-0005-0000-0000-0000BCA50000}"/>
    <cellStyle name="Hyperlink 13" xfId="8558" hidden="1" xr:uid="{00000000-0005-0000-0000-0000BDA50000}"/>
    <cellStyle name="Hyperlink 13" xfId="8495" hidden="1" xr:uid="{00000000-0005-0000-0000-0000BEA50000}"/>
    <cellStyle name="Hyperlink 13" xfId="8432" hidden="1" xr:uid="{00000000-0005-0000-0000-0000BFA50000}"/>
    <cellStyle name="Hyperlink 13" xfId="8369" hidden="1" xr:uid="{00000000-0005-0000-0000-0000C0A50000}"/>
    <cellStyle name="Hyperlink 13" xfId="8306" hidden="1" xr:uid="{00000000-0005-0000-0000-0000C1A50000}"/>
    <cellStyle name="Hyperlink 13" xfId="8243" hidden="1" xr:uid="{00000000-0005-0000-0000-0000C2A50000}"/>
    <cellStyle name="Hyperlink 13" xfId="8180" hidden="1" xr:uid="{00000000-0005-0000-0000-0000C3A50000}"/>
    <cellStyle name="Hyperlink 13" xfId="8117" hidden="1" xr:uid="{00000000-0005-0000-0000-0000C4A50000}"/>
    <cellStyle name="Hyperlink 13" xfId="8054" hidden="1" xr:uid="{00000000-0005-0000-0000-0000C5A50000}"/>
    <cellStyle name="Hyperlink 13" xfId="7991" hidden="1" xr:uid="{00000000-0005-0000-0000-0000C6A50000}"/>
    <cellStyle name="Hyperlink 13" xfId="7928" hidden="1" xr:uid="{00000000-0005-0000-0000-0000C7A50000}"/>
    <cellStyle name="Hyperlink 13" xfId="7865" hidden="1" xr:uid="{00000000-0005-0000-0000-0000C8A50000}"/>
    <cellStyle name="Hyperlink 13" xfId="7802" hidden="1" xr:uid="{00000000-0005-0000-0000-0000C9A50000}"/>
    <cellStyle name="Hyperlink 13" xfId="7739" hidden="1" xr:uid="{00000000-0005-0000-0000-0000CAA50000}"/>
    <cellStyle name="Hyperlink 13" xfId="7676" hidden="1" xr:uid="{00000000-0005-0000-0000-0000CBA50000}"/>
    <cellStyle name="Hyperlink 13" xfId="7613" hidden="1" xr:uid="{00000000-0005-0000-0000-0000CCA50000}"/>
    <cellStyle name="Hyperlink 13" xfId="7550" hidden="1" xr:uid="{00000000-0005-0000-0000-0000CDA50000}"/>
    <cellStyle name="Hyperlink 13" xfId="7424" hidden="1" xr:uid="{00000000-0005-0000-0000-0000CEA50000}"/>
    <cellStyle name="Hyperlink 13" xfId="7361" hidden="1" xr:uid="{00000000-0005-0000-0000-0000CFA50000}"/>
    <cellStyle name="Hyperlink 13" xfId="7298" hidden="1" xr:uid="{00000000-0005-0000-0000-0000D0A50000}"/>
    <cellStyle name="Hyperlink 13" xfId="7235" hidden="1" xr:uid="{00000000-0005-0000-0000-0000D1A50000}"/>
    <cellStyle name="Hyperlink 13" xfId="7172" hidden="1" xr:uid="{00000000-0005-0000-0000-0000D2A50000}"/>
    <cellStyle name="Hyperlink 13" xfId="7109" hidden="1" xr:uid="{00000000-0005-0000-0000-0000D3A50000}"/>
    <cellStyle name="Hyperlink 13" xfId="7046" hidden="1" xr:uid="{00000000-0005-0000-0000-0000D4A50000}"/>
    <cellStyle name="Hyperlink 13" xfId="6983" hidden="1" xr:uid="{00000000-0005-0000-0000-0000D5A50000}"/>
    <cellStyle name="Hyperlink 13" xfId="6920" hidden="1" xr:uid="{00000000-0005-0000-0000-0000D6A50000}"/>
    <cellStyle name="Hyperlink 13" xfId="6857" hidden="1" xr:uid="{00000000-0005-0000-0000-0000D7A50000}"/>
    <cellStyle name="Hyperlink 13" xfId="6794" hidden="1" xr:uid="{00000000-0005-0000-0000-0000D8A50000}"/>
    <cellStyle name="Hyperlink 13" xfId="6731" hidden="1" xr:uid="{00000000-0005-0000-0000-0000D9A50000}"/>
    <cellStyle name="Hyperlink 13" xfId="6668" hidden="1" xr:uid="{00000000-0005-0000-0000-0000DAA50000}"/>
    <cellStyle name="Hyperlink 13" xfId="6605" hidden="1" xr:uid="{00000000-0005-0000-0000-0000DBA50000}"/>
    <cellStyle name="Hyperlink 13" xfId="6542" hidden="1" xr:uid="{00000000-0005-0000-0000-0000DCA50000}"/>
    <cellStyle name="Hyperlink 13" xfId="6479" hidden="1" xr:uid="{00000000-0005-0000-0000-0000DDA50000}"/>
    <cellStyle name="Hyperlink 13" xfId="6416" hidden="1" xr:uid="{00000000-0005-0000-0000-0000DEA50000}"/>
    <cellStyle name="Hyperlink 13" xfId="6353" hidden="1" xr:uid="{00000000-0005-0000-0000-0000DFA50000}"/>
    <cellStyle name="Hyperlink 13" xfId="6290" hidden="1" xr:uid="{00000000-0005-0000-0000-0000E0A50000}"/>
    <cellStyle name="Hyperlink 13" xfId="6227" hidden="1" xr:uid="{00000000-0005-0000-0000-0000E1A50000}"/>
    <cellStyle name="Hyperlink 13" xfId="6164" hidden="1" xr:uid="{00000000-0005-0000-0000-0000E2A50000}"/>
    <cellStyle name="Hyperlink 13" xfId="6101" hidden="1" xr:uid="{00000000-0005-0000-0000-0000E3A50000}"/>
    <cellStyle name="Hyperlink 13" xfId="13913" hidden="1" xr:uid="{00000000-0005-0000-0000-0000E4A50000}"/>
    <cellStyle name="Hyperlink 13" xfId="13850" hidden="1" xr:uid="{00000000-0005-0000-0000-0000E5A50000}"/>
    <cellStyle name="Hyperlink 13" xfId="13787" hidden="1" xr:uid="{00000000-0005-0000-0000-0000E6A50000}"/>
    <cellStyle name="Hyperlink 13" xfId="13724" hidden="1" xr:uid="{00000000-0005-0000-0000-0000E7A50000}"/>
    <cellStyle name="Hyperlink 13" xfId="13661" hidden="1" xr:uid="{00000000-0005-0000-0000-0000E8A50000}"/>
    <cellStyle name="Hyperlink 13" xfId="13598" hidden="1" xr:uid="{00000000-0005-0000-0000-0000E9A50000}"/>
    <cellStyle name="Hyperlink 13" xfId="13535" hidden="1" xr:uid="{00000000-0005-0000-0000-0000EAA50000}"/>
    <cellStyle name="Hyperlink 13" xfId="13472" hidden="1" xr:uid="{00000000-0005-0000-0000-0000EBA50000}"/>
    <cellStyle name="Hyperlink 13" xfId="13409" hidden="1" xr:uid="{00000000-0005-0000-0000-0000ECA50000}"/>
    <cellStyle name="Hyperlink 13" xfId="13346" hidden="1" xr:uid="{00000000-0005-0000-0000-0000EDA50000}"/>
    <cellStyle name="Hyperlink 13" xfId="13283" hidden="1" xr:uid="{00000000-0005-0000-0000-0000EEA50000}"/>
    <cellStyle name="Hyperlink 13" xfId="13220" hidden="1" xr:uid="{00000000-0005-0000-0000-0000EFA50000}"/>
    <cellStyle name="Hyperlink 13" xfId="13157" hidden="1" xr:uid="{00000000-0005-0000-0000-0000F0A50000}"/>
    <cellStyle name="Hyperlink 13" xfId="13094" hidden="1" xr:uid="{00000000-0005-0000-0000-0000F1A50000}"/>
    <cellStyle name="Hyperlink 13" xfId="13031" hidden="1" xr:uid="{00000000-0005-0000-0000-0000F2A50000}"/>
    <cellStyle name="Hyperlink 13" xfId="12968" hidden="1" xr:uid="{00000000-0005-0000-0000-0000F3A50000}"/>
    <cellStyle name="Hyperlink 13" xfId="12905" hidden="1" xr:uid="{00000000-0005-0000-0000-0000F4A50000}"/>
    <cellStyle name="Hyperlink 13" xfId="12842" hidden="1" xr:uid="{00000000-0005-0000-0000-0000F5A50000}"/>
    <cellStyle name="Hyperlink 13" xfId="12779" hidden="1" xr:uid="{00000000-0005-0000-0000-0000F6A50000}"/>
    <cellStyle name="Hyperlink 13" xfId="12716" hidden="1" xr:uid="{00000000-0005-0000-0000-0000F7A50000}"/>
    <cellStyle name="Hyperlink 13" xfId="12653" hidden="1" xr:uid="{00000000-0005-0000-0000-0000F8A50000}"/>
    <cellStyle name="Hyperlink 13" xfId="12590" hidden="1" xr:uid="{00000000-0005-0000-0000-0000F9A50000}"/>
    <cellStyle name="Hyperlink 13" xfId="12527" hidden="1" xr:uid="{00000000-0005-0000-0000-0000FAA50000}"/>
    <cellStyle name="Hyperlink 13" xfId="12464" hidden="1" xr:uid="{00000000-0005-0000-0000-0000FBA50000}"/>
    <cellStyle name="Hyperlink 13" xfId="12401" hidden="1" xr:uid="{00000000-0005-0000-0000-0000FCA50000}"/>
    <cellStyle name="Hyperlink 13" xfId="12338" hidden="1" xr:uid="{00000000-0005-0000-0000-0000FDA50000}"/>
    <cellStyle name="Hyperlink 13" xfId="12275" hidden="1" xr:uid="{00000000-0005-0000-0000-0000FEA50000}"/>
    <cellStyle name="Hyperlink 13" xfId="12212" hidden="1" xr:uid="{00000000-0005-0000-0000-0000FFA50000}"/>
    <cellStyle name="Hyperlink 13" xfId="12149" hidden="1" xr:uid="{00000000-0005-0000-0000-000000A60000}"/>
    <cellStyle name="Hyperlink 13" xfId="12086" hidden="1" xr:uid="{00000000-0005-0000-0000-000001A60000}"/>
    <cellStyle name="Hyperlink 13" xfId="12023" hidden="1" xr:uid="{00000000-0005-0000-0000-000002A60000}"/>
    <cellStyle name="Hyperlink 13" xfId="11960" hidden="1" xr:uid="{00000000-0005-0000-0000-000003A60000}"/>
    <cellStyle name="Hyperlink 13" xfId="11897" hidden="1" xr:uid="{00000000-0005-0000-0000-000004A60000}"/>
    <cellStyle name="Hyperlink 13" xfId="11834" hidden="1" xr:uid="{00000000-0005-0000-0000-000005A60000}"/>
    <cellStyle name="Hyperlink 13" xfId="11771" hidden="1" xr:uid="{00000000-0005-0000-0000-000006A60000}"/>
    <cellStyle name="Hyperlink 13" xfId="11708" hidden="1" xr:uid="{00000000-0005-0000-0000-000007A60000}"/>
    <cellStyle name="Hyperlink 13" xfId="11645" hidden="1" xr:uid="{00000000-0005-0000-0000-000008A60000}"/>
    <cellStyle name="Hyperlink 13" xfId="11582" hidden="1" xr:uid="{00000000-0005-0000-0000-000009A60000}"/>
    <cellStyle name="Hyperlink 13" xfId="11456" hidden="1" xr:uid="{00000000-0005-0000-0000-00000AA60000}"/>
    <cellStyle name="Hyperlink 13" xfId="11393" hidden="1" xr:uid="{00000000-0005-0000-0000-00000BA60000}"/>
    <cellStyle name="Hyperlink 13" xfId="11330" hidden="1" xr:uid="{00000000-0005-0000-0000-00000CA60000}"/>
    <cellStyle name="Hyperlink 13" xfId="15173" hidden="1" xr:uid="{00000000-0005-0000-0000-00000DA60000}"/>
    <cellStyle name="Hyperlink 13" xfId="15110" hidden="1" xr:uid="{00000000-0005-0000-0000-00000EA60000}"/>
    <cellStyle name="Hyperlink 13" xfId="15047" hidden="1" xr:uid="{00000000-0005-0000-0000-00000FA60000}"/>
    <cellStyle name="Hyperlink 13" xfId="14984" hidden="1" xr:uid="{00000000-0005-0000-0000-000010A60000}"/>
    <cellStyle name="Hyperlink 13" xfId="14921" hidden="1" xr:uid="{00000000-0005-0000-0000-000011A60000}"/>
    <cellStyle name="Hyperlink 13" xfId="14858" hidden="1" xr:uid="{00000000-0005-0000-0000-000012A60000}"/>
    <cellStyle name="Hyperlink 13" xfId="14795" hidden="1" xr:uid="{00000000-0005-0000-0000-000013A60000}"/>
    <cellStyle name="Hyperlink 13" xfId="14732" hidden="1" xr:uid="{00000000-0005-0000-0000-000014A60000}"/>
    <cellStyle name="Hyperlink 13" xfId="14669" hidden="1" xr:uid="{00000000-0005-0000-0000-000015A60000}"/>
    <cellStyle name="Hyperlink 13" xfId="14606" hidden="1" xr:uid="{00000000-0005-0000-0000-000016A60000}"/>
    <cellStyle name="Hyperlink 13" xfId="14543" hidden="1" xr:uid="{00000000-0005-0000-0000-000017A60000}"/>
    <cellStyle name="Hyperlink 13" xfId="14480" hidden="1" xr:uid="{00000000-0005-0000-0000-000018A60000}"/>
    <cellStyle name="Hyperlink 13" xfId="14417" hidden="1" xr:uid="{00000000-0005-0000-0000-000019A60000}"/>
    <cellStyle name="Hyperlink 13" xfId="14354" hidden="1" xr:uid="{00000000-0005-0000-0000-00001AA60000}"/>
    <cellStyle name="Hyperlink 13" xfId="14291" hidden="1" xr:uid="{00000000-0005-0000-0000-00001BA60000}"/>
    <cellStyle name="Hyperlink 13" xfId="14228" hidden="1" xr:uid="{00000000-0005-0000-0000-00001CA60000}"/>
    <cellStyle name="Hyperlink 13" xfId="14165" hidden="1" xr:uid="{00000000-0005-0000-0000-00001DA60000}"/>
    <cellStyle name="Hyperlink 13" xfId="14102" hidden="1" xr:uid="{00000000-0005-0000-0000-00001EA60000}"/>
    <cellStyle name="Hyperlink 13" xfId="14039" hidden="1" xr:uid="{00000000-0005-0000-0000-00001FA60000}"/>
    <cellStyle name="Hyperlink 13" xfId="13976" hidden="1" xr:uid="{00000000-0005-0000-0000-000020A60000}"/>
    <cellStyle name="Hyperlink 13" xfId="15866" hidden="1" xr:uid="{00000000-0005-0000-0000-000021A60000}"/>
    <cellStyle name="Hyperlink 13" xfId="15803" hidden="1" xr:uid="{00000000-0005-0000-0000-000022A60000}"/>
    <cellStyle name="Hyperlink 13" xfId="15740" hidden="1" xr:uid="{00000000-0005-0000-0000-000023A60000}"/>
    <cellStyle name="Hyperlink 13" xfId="15677" hidden="1" xr:uid="{00000000-0005-0000-0000-000024A60000}"/>
    <cellStyle name="Hyperlink 13" xfId="15614" hidden="1" xr:uid="{00000000-0005-0000-0000-000025A60000}"/>
    <cellStyle name="Hyperlink 13" xfId="15488" hidden="1" xr:uid="{00000000-0005-0000-0000-000026A60000}"/>
    <cellStyle name="Hyperlink 13" xfId="15425" hidden="1" xr:uid="{00000000-0005-0000-0000-000027A60000}"/>
    <cellStyle name="Hyperlink 13" xfId="15362" hidden="1" xr:uid="{00000000-0005-0000-0000-000028A60000}"/>
    <cellStyle name="Hyperlink 13" xfId="15299" hidden="1" xr:uid="{00000000-0005-0000-0000-000029A60000}"/>
    <cellStyle name="Hyperlink 13" xfId="15236" hidden="1" xr:uid="{00000000-0005-0000-0000-00002AA60000}"/>
    <cellStyle name="Hyperlink 13" xfId="16181" hidden="1" xr:uid="{00000000-0005-0000-0000-00002BA60000}"/>
    <cellStyle name="Hyperlink 13" xfId="16118" hidden="1" xr:uid="{00000000-0005-0000-0000-00002CA60000}"/>
    <cellStyle name="Hyperlink 13" xfId="16055" hidden="1" xr:uid="{00000000-0005-0000-0000-00002DA60000}"/>
    <cellStyle name="Hyperlink 13" xfId="15992" hidden="1" xr:uid="{00000000-0005-0000-0000-00002EA60000}"/>
    <cellStyle name="Hyperlink 13" xfId="15929" hidden="1" xr:uid="{00000000-0005-0000-0000-00002FA60000}"/>
    <cellStyle name="Hyperlink 13" xfId="16370" hidden="1" xr:uid="{00000000-0005-0000-0000-000030A60000}"/>
    <cellStyle name="Hyperlink 13" xfId="16307" hidden="1" xr:uid="{00000000-0005-0000-0000-000031A60000}"/>
    <cellStyle name="Hyperlink 13" xfId="16244" hidden="1" xr:uid="{00000000-0005-0000-0000-000032A60000}"/>
    <cellStyle name="Hyperlink 13" xfId="16433" hidden="1" xr:uid="{00000000-0005-0000-0000-000033A60000}"/>
    <cellStyle name="Hyperlink 13" xfId="16496" hidden="1" xr:uid="{00000000-0005-0000-0000-000034A60000}"/>
    <cellStyle name="Hyperlink 14" xfId="42135" hidden="1" xr:uid="{00000000-0005-0000-0000-000035A60000}"/>
    <cellStyle name="Hyperlink 14" xfId="42072" hidden="1" xr:uid="{00000000-0005-0000-0000-000036A60000}"/>
    <cellStyle name="Hyperlink 14" xfId="42009" hidden="1" xr:uid="{00000000-0005-0000-0000-000037A60000}"/>
    <cellStyle name="Hyperlink 14" xfId="41946" hidden="1" xr:uid="{00000000-0005-0000-0000-000038A60000}"/>
    <cellStyle name="Hyperlink 14" xfId="41883" hidden="1" xr:uid="{00000000-0005-0000-0000-000039A60000}"/>
    <cellStyle name="Hyperlink 14" xfId="41820" hidden="1" xr:uid="{00000000-0005-0000-0000-00003AA60000}"/>
    <cellStyle name="Hyperlink 14" xfId="41757" hidden="1" xr:uid="{00000000-0005-0000-0000-00003BA60000}"/>
    <cellStyle name="Hyperlink 14" xfId="41694" hidden="1" xr:uid="{00000000-0005-0000-0000-00003CA60000}"/>
    <cellStyle name="Hyperlink 14" xfId="41631" hidden="1" xr:uid="{00000000-0005-0000-0000-00003DA60000}"/>
    <cellStyle name="Hyperlink 14" xfId="41568" hidden="1" xr:uid="{00000000-0005-0000-0000-00003EA60000}"/>
    <cellStyle name="Hyperlink 14" xfId="41505" hidden="1" xr:uid="{00000000-0005-0000-0000-00003FA60000}"/>
    <cellStyle name="Hyperlink 14" xfId="41442" hidden="1" xr:uid="{00000000-0005-0000-0000-000040A60000}"/>
    <cellStyle name="Hyperlink 14" xfId="41379" hidden="1" xr:uid="{00000000-0005-0000-0000-000041A60000}"/>
    <cellStyle name="Hyperlink 14" xfId="41316" hidden="1" xr:uid="{00000000-0005-0000-0000-000042A60000}"/>
    <cellStyle name="Hyperlink 14" xfId="41253" hidden="1" xr:uid="{00000000-0005-0000-0000-000043A60000}"/>
    <cellStyle name="Hyperlink 14" xfId="41190" hidden="1" xr:uid="{00000000-0005-0000-0000-000044A60000}"/>
    <cellStyle name="Hyperlink 14" xfId="41127" hidden="1" xr:uid="{00000000-0005-0000-0000-000045A60000}"/>
    <cellStyle name="Hyperlink 14" xfId="41064" hidden="1" xr:uid="{00000000-0005-0000-0000-000046A60000}"/>
    <cellStyle name="Hyperlink 14" xfId="41001" hidden="1" xr:uid="{00000000-0005-0000-0000-000047A60000}"/>
    <cellStyle name="Hyperlink 14" xfId="40938" hidden="1" xr:uid="{00000000-0005-0000-0000-000048A60000}"/>
    <cellStyle name="Hyperlink 14" xfId="40875" hidden="1" xr:uid="{00000000-0005-0000-0000-000049A60000}"/>
    <cellStyle name="Hyperlink 14" xfId="40812" hidden="1" xr:uid="{00000000-0005-0000-0000-00004AA60000}"/>
    <cellStyle name="Hyperlink 14" xfId="40749" hidden="1" xr:uid="{00000000-0005-0000-0000-00004BA60000}"/>
    <cellStyle name="Hyperlink 14" xfId="40686" hidden="1" xr:uid="{00000000-0005-0000-0000-00004CA60000}"/>
    <cellStyle name="Hyperlink 14" xfId="40623" hidden="1" xr:uid="{00000000-0005-0000-0000-00004DA60000}"/>
    <cellStyle name="Hyperlink 14" xfId="40560" hidden="1" xr:uid="{00000000-0005-0000-0000-00004EA60000}"/>
    <cellStyle name="Hyperlink 14" xfId="40497" hidden="1" xr:uid="{00000000-0005-0000-0000-00004FA60000}"/>
    <cellStyle name="Hyperlink 14" xfId="40434" hidden="1" xr:uid="{00000000-0005-0000-0000-000050A60000}"/>
    <cellStyle name="Hyperlink 14" xfId="40371" hidden="1" xr:uid="{00000000-0005-0000-0000-000051A60000}"/>
    <cellStyle name="Hyperlink 14" xfId="40308" hidden="1" xr:uid="{00000000-0005-0000-0000-000052A60000}"/>
    <cellStyle name="Hyperlink 14" xfId="40245" hidden="1" xr:uid="{00000000-0005-0000-0000-000053A60000}"/>
    <cellStyle name="Hyperlink 14" xfId="40182" hidden="1" xr:uid="{00000000-0005-0000-0000-000054A60000}"/>
    <cellStyle name="Hyperlink 14" xfId="40119" hidden="1" xr:uid="{00000000-0005-0000-0000-000055A60000}"/>
    <cellStyle name="Hyperlink 14" xfId="40056" hidden="1" xr:uid="{00000000-0005-0000-0000-000056A60000}"/>
    <cellStyle name="Hyperlink 14" xfId="39993" hidden="1" xr:uid="{00000000-0005-0000-0000-000057A60000}"/>
    <cellStyle name="Hyperlink 14" xfId="39930" hidden="1" xr:uid="{00000000-0005-0000-0000-000058A60000}"/>
    <cellStyle name="Hyperlink 14" xfId="39804" hidden="1" xr:uid="{00000000-0005-0000-0000-000059A60000}"/>
    <cellStyle name="Hyperlink 14" xfId="39741" hidden="1" xr:uid="{00000000-0005-0000-0000-00005AA60000}"/>
    <cellStyle name="Hyperlink 14" xfId="39678" hidden="1" xr:uid="{00000000-0005-0000-0000-00005BA60000}"/>
    <cellStyle name="Hyperlink 14" xfId="39615" hidden="1" xr:uid="{00000000-0005-0000-0000-00005CA60000}"/>
    <cellStyle name="Hyperlink 14" xfId="39552" hidden="1" xr:uid="{00000000-0005-0000-0000-00005DA60000}"/>
    <cellStyle name="Hyperlink 14" xfId="39489" hidden="1" xr:uid="{00000000-0005-0000-0000-00005EA60000}"/>
    <cellStyle name="Hyperlink 14" xfId="39426" hidden="1" xr:uid="{00000000-0005-0000-0000-00005FA60000}"/>
    <cellStyle name="Hyperlink 14" xfId="39363" hidden="1" xr:uid="{00000000-0005-0000-0000-000060A60000}"/>
    <cellStyle name="Hyperlink 14" xfId="39300" hidden="1" xr:uid="{00000000-0005-0000-0000-000061A60000}"/>
    <cellStyle name="Hyperlink 14" xfId="39237" hidden="1" xr:uid="{00000000-0005-0000-0000-000062A60000}"/>
    <cellStyle name="Hyperlink 14" xfId="39174" hidden="1" xr:uid="{00000000-0005-0000-0000-000063A60000}"/>
    <cellStyle name="Hyperlink 14" xfId="39111" hidden="1" xr:uid="{00000000-0005-0000-0000-000064A60000}"/>
    <cellStyle name="Hyperlink 14" xfId="39048" hidden="1" xr:uid="{00000000-0005-0000-0000-000065A60000}"/>
    <cellStyle name="Hyperlink 14" xfId="38985" hidden="1" xr:uid="{00000000-0005-0000-0000-000066A60000}"/>
    <cellStyle name="Hyperlink 14" xfId="38922" hidden="1" xr:uid="{00000000-0005-0000-0000-000067A60000}"/>
    <cellStyle name="Hyperlink 14" xfId="38859" hidden="1" xr:uid="{00000000-0005-0000-0000-000068A60000}"/>
    <cellStyle name="Hyperlink 14" xfId="38796" hidden="1" xr:uid="{00000000-0005-0000-0000-000069A60000}"/>
    <cellStyle name="Hyperlink 14" xfId="38733" hidden="1" xr:uid="{00000000-0005-0000-0000-00006AA60000}"/>
    <cellStyle name="Hyperlink 14" xfId="38670" hidden="1" xr:uid="{00000000-0005-0000-0000-00006BA60000}"/>
    <cellStyle name="Hyperlink 14" xfId="38607" hidden="1" xr:uid="{00000000-0005-0000-0000-00006CA60000}"/>
    <cellStyle name="Hyperlink 14" xfId="38544" hidden="1" xr:uid="{00000000-0005-0000-0000-00006DA60000}"/>
    <cellStyle name="Hyperlink 14" xfId="38481" hidden="1" xr:uid="{00000000-0005-0000-0000-00006EA60000}"/>
    <cellStyle name="Hyperlink 14" xfId="38418" hidden="1" xr:uid="{00000000-0005-0000-0000-00006FA60000}"/>
    <cellStyle name="Hyperlink 14" xfId="38355" hidden="1" xr:uid="{00000000-0005-0000-0000-000070A60000}"/>
    <cellStyle name="Hyperlink 14" xfId="38292" hidden="1" xr:uid="{00000000-0005-0000-0000-000071A60000}"/>
    <cellStyle name="Hyperlink 14" xfId="38229" hidden="1" xr:uid="{00000000-0005-0000-0000-000072A60000}"/>
    <cellStyle name="Hyperlink 14" xfId="38166" hidden="1" xr:uid="{00000000-0005-0000-0000-000073A60000}"/>
    <cellStyle name="Hyperlink 14" xfId="38103" hidden="1" xr:uid="{00000000-0005-0000-0000-000074A60000}"/>
    <cellStyle name="Hyperlink 14" xfId="38040" hidden="1" xr:uid="{00000000-0005-0000-0000-000075A60000}"/>
    <cellStyle name="Hyperlink 14" xfId="37977" hidden="1" xr:uid="{00000000-0005-0000-0000-000076A60000}"/>
    <cellStyle name="Hyperlink 14" xfId="37914" hidden="1" xr:uid="{00000000-0005-0000-0000-000077A60000}"/>
    <cellStyle name="Hyperlink 14" xfId="37851" hidden="1" xr:uid="{00000000-0005-0000-0000-000078A60000}"/>
    <cellStyle name="Hyperlink 14" xfId="37788" hidden="1" xr:uid="{00000000-0005-0000-0000-000079A60000}"/>
    <cellStyle name="Hyperlink 14" xfId="37725" hidden="1" xr:uid="{00000000-0005-0000-0000-00007AA60000}"/>
    <cellStyle name="Hyperlink 14" xfId="37662" hidden="1" xr:uid="{00000000-0005-0000-0000-00007BA60000}"/>
    <cellStyle name="Hyperlink 14" xfId="37599" hidden="1" xr:uid="{00000000-0005-0000-0000-00007CA60000}"/>
    <cellStyle name="Hyperlink 14" xfId="37536" hidden="1" xr:uid="{00000000-0005-0000-0000-00007DA60000}"/>
    <cellStyle name="Hyperlink 14" xfId="37473" hidden="1" xr:uid="{00000000-0005-0000-0000-00007EA60000}"/>
    <cellStyle name="Hyperlink 14" xfId="37410" hidden="1" xr:uid="{00000000-0005-0000-0000-00007FA60000}"/>
    <cellStyle name="Hyperlink 14" xfId="37347" hidden="1" xr:uid="{00000000-0005-0000-0000-000080A60000}"/>
    <cellStyle name="Hyperlink 14" xfId="37284" hidden="1" xr:uid="{00000000-0005-0000-0000-000081A60000}"/>
    <cellStyle name="Hyperlink 14" xfId="37221" hidden="1" xr:uid="{00000000-0005-0000-0000-000082A60000}"/>
    <cellStyle name="Hyperlink 14" xfId="37158" hidden="1" xr:uid="{00000000-0005-0000-0000-000083A60000}"/>
    <cellStyle name="Hyperlink 14" xfId="37095" hidden="1" xr:uid="{00000000-0005-0000-0000-000084A60000}"/>
    <cellStyle name="Hyperlink 14" xfId="37032" hidden="1" xr:uid="{00000000-0005-0000-0000-000085A60000}"/>
    <cellStyle name="Hyperlink 14" xfId="45537" hidden="1" xr:uid="{00000000-0005-0000-0000-000086A60000}"/>
    <cellStyle name="Hyperlink 14" xfId="52845" hidden="1" xr:uid="{00000000-0005-0000-0000-000087A60000}"/>
    <cellStyle name="Hyperlink 14" xfId="52782" hidden="1" xr:uid="{00000000-0005-0000-0000-000088A60000}"/>
    <cellStyle name="Hyperlink 14" xfId="52719" hidden="1" xr:uid="{00000000-0005-0000-0000-000089A60000}"/>
    <cellStyle name="Hyperlink 14" xfId="52656" hidden="1" xr:uid="{00000000-0005-0000-0000-00008AA60000}"/>
    <cellStyle name="Hyperlink 14" xfId="52593" hidden="1" xr:uid="{00000000-0005-0000-0000-00008BA60000}"/>
    <cellStyle name="Hyperlink 14" xfId="52530" hidden="1" xr:uid="{00000000-0005-0000-0000-00008CA60000}"/>
    <cellStyle name="Hyperlink 14" xfId="52467" hidden="1" xr:uid="{00000000-0005-0000-0000-00008DA60000}"/>
    <cellStyle name="Hyperlink 14" xfId="52404" hidden="1" xr:uid="{00000000-0005-0000-0000-00008EA60000}"/>
    <cellStyle name="Hyperlink 14" xfId="52341" hidden="1" xr:uid="{00000000-0005-0000-0000-00008FA60000}"/>
    <cellStyle name="Hyperlink 14" xfId="52278" hidden="1" xr:uid="{00000000-0005-0000-0000-000090A60000}"/>
    <cellStyle name="Hyperlink 14" xfId="52215" hidden="1" xr:uid="{00000000-0005-0000-0000-000091A60000}"/>
    <cellStyle name="Hyperlink 14" xfId="52152" hidden="1" xr:uid="{00000000-0005-0000-0000-000092A60000}"/>
    <cellStyle name="Hyperlink 14" xfId="52089" hidden="1" xr:uid="{00000000-0005-0000-0000-000093A60000}"/>
    <cellStyle name="Hyperlink 14" xfId="52026" hidden="1" xr:uid="{00000000-0005-0000-0000-000094A60000}"/>
    <cellStyle name="Hyperlink 14" xfId="51963" hidden="1" xr:uid="{00000000-0005-0000-0000-000095A60000}"/>
    <cellStyle name="Hyperlink 14" xfId="51900" hidden="1" xr:uid="{00000000-0005-0000-0000-000096A60000}"/>
    <cellStyle name="Hyperlink 14" xfId="51837" hidden="1" xr:uid="{00000000-0005-0000-0000-000097A60000}"/>
    <cellStyle name="Hyperlink 14" xfId="51711" hidden="1" xr:uid="{00000000-0005-0000-0000-000098A60000}"/>
    <cellStyle name="Hyperlink 14" xfId="51648" hidden="1" xr:uid="{00000000-0005-0000-0000-000099A60000}"/>
    <cellStyle name="Hyperlink 14" xfId="51585" hidden="1" xr:uid="{00000000-0005-0000-0000-00009AA60000}"/>
    <cellStyle name="Hyperlink 14" xfId="51522" hidden="1" xr:uid="{00000000-0005-0000-0000-00009BA60000}"/>
    <cellStyle name="Hyperlink 14" xfId="51459" hidden="1" xr:uid="{00000000-0005-0000-0000-00009CA60000}"/>
    <cellStyle name="Hyperlink 14" xfId="51396" hidden="1" xr:uid="{00000000-0005-0000-0000-00009DA60000}"/>
    <cellStyle name="Hyperlink 14" xfId="51333" hidden="1" xr:uid="{00000000-0005-0000-0000-00009EA60000}"/>
    <cellStyle name="Hyperlink 14" xfId="51270" hidden="1" xr:uid="{00000000-0005-0000-0000-00009FA60000}"/>
    <cellStyle name="Hyperlink 14" xfId="51207" hidden="1" xr:uid="{00000000-0005-0000-0000-0000A0A60000}"/>
    <cellStyle name="Hyperlink 14" xfId="51144" hidden="1" xr:uid="{00000000-0005-0000-0000-0000A1A60000}"/>
    <cellStyle name="Hyperlink 14" xfId="51081" hidden="1" xr:uid="{00000000-0005-0000-0000-0000A2A60000}"/>
    <cellStyle name="Hyperlink 14" xfId="51018" hidden="1" xr:uid="{00000000-0005-0000-0000-0000A3A60000}"/>
    <cellStyle name="Hyperlink 14" xfId="50955" hidden="1" xr:uid="{00000000-0005-0000-0000-0000A4A60000}"/>
    <cellStyle name="Hyperlink 14" xfId="50892" hidden="1" xr:uid="{00000000-0005-0000-0000-0000A5A60000}"/>
    <cellStyle name="Hyperlink 14" xfId="50829" hidden="1" xr:uid="{00000000-0005-0000-0000-0000A6A60000}"/>
    <cellStyle name="Hyperlink 14" xfId="50766" hidden="1" xr:uid="{00000000-0005-0000-0000-0000A7A60000}"/>
    <cellStyle name="Hyperlink 14" xfId="50703" hidden="1" xr:uid="{00000000-0005-0000-0000-0000A8A60000}"/>
    <cellStyle name="Hyperlink 14" xfId="50640" hidden="1" xr:uid="{00000000-0005-0000-0000-0000A9A60000}"/>
    <cellStyle name="Hyperlink 14" xfId="50577" hidden="1" xr:uid="{00000000-0005-0000-0000-0000AAA60000}"/>
    <cellStyle name="Hyperlink 14" xfId="50514" hidden="1" xr:uid="{00000000-0005-0000-0000-0000ABA60000}"/>
    <cellStyle name="Hyperlink 14" xfId="50451" hidden="1" xr:uid="{00000000-0005-0000-0000-0000ACA60000}"/>
    <cellStyle name="Hyperlink 14" xfId="50388" hidden="1" xr:uid="{00000000-0005-0000-0000-0000ADA60000}"/>
    <cellStyle name="Hyperlink 14" xfId="50325" hidden="1" xr:uid="{00000000-0005-0000-0000-0000AEA60000}"/>
    <cellStyle name="Hyperlink 14" xfId="50262" hidden="1" xr:uid="{00000000-0005-0000-0000-0000AFA60000}"/>
    <cellStyle name="Hyperlink 14" xfId="50199" hidden="1" xr:uid="{00000000-0005-0000-0000-0000B0A60000}"/>
    <cellStyle name="Hyperlink 14" xfId="50136" hidden="1" xr:uid="{00000000-0005-0000-0000-0000B1A60000}"/>
    <cellStyle name="Hyperlink 14" xfId="50073" hidden="1" xr:uid="{00000000-0005-0000-0000-0000B2A60000}"/>
    <cellStyle name="Hyperlink 14" xfId="50010" hidden="1" xr:uid="{00000000-0005-0000-0000-0000B3A60000}"/>
    <cellStyle name="Hyperlink 14" xfId="49947" hidden="1" xr:uid="{00000000-0005-0000-0000-0000B4A60000}"/>
    <cellStyle name="Hyperlink 14" xfId="49884" hidden="1" xr:uid="{00000000-0005-0000-0000-0000B5A60000}"/>
    <cellStyle name="Hyperlink 14" xfId="49821" hidden="1" xr:uid="{00000000-0005-0000-0000-0000B6A60000}"/>
    <cellStyle name="Hyperlink 14" xfId="49758" hidden="1" xr:uid="{00000000-0005-0000-0000-0000B7A60000}"/>
    <cellStyle name="Hyperlink 14" xfId="49695" hidden="1" xr:uid="{00000000-0005-0000-0000-0000B8A60000}"/>
    <cellStyle name="Hyperlink 14" xfId="49632" hidden="1" xr:uid="{00000000-0005-0000-0000-0000B9A60000}"/>
    <cellStyle name="Hyperlink 14" xfId="49569" hidden="1" xr:uid="{00000000-0005-0000-0000-0000BAA60000}"/>
    <cellStyle name="Hyperlink 14" xfId="49506" hidden="1" xr:uid="{00000000-0005-0000-0000-0000BBA60000}"/>
    <cellStyle name="Hyperlink 14" xfId="49443" hidden="1" xr:uid="{00000000-0005-0000-0000-0000BCA60000}"/>
    <cellStyle name="Hyperlink 14" xfId="49380" hidden="1" xr:uid="{00000000-0005-0000-0000-0000BDA60000}"/>
    <cellStyle name="Hyperlink 14" xfId="49317" hidden="1" xr:uid="{00000000-0005-0000-0000-0000BEA60000}"/>
    <cellStyle name="Hyperlink 14" xfId="49254" hidden="1" xr:uid="{00000000-0005-0000-0000-0000BFA60000}"/>
    <cellStyle name="Hyperlink 14" xfId="49191" hidden="1" xr:uid="{00000000-0005-0000-0000-0000C0A60000}"/>
    <cellStyle name="Hyperlink 14" xfId="49128" hidden="1" xr:uid="{00000000-0005-0000-0000-0000C1A60000}"/>
    <cellStyle name="Hyperlink 14" xfId="49065" hidden="1" xr:uid="{00000000-0005-0000-0000-0000C2A60000}"/>
    <cellStyle name="Hyperlink 14" xfId="49002" hidden="1" xr:uid="{00000000-0005-0000-0000-0000C3A60000}"/>
    <cellStyle name="Hyperlink 14" xfId="48939" hidden="1" xr:uid="{00000000-0005-0000-0000-0000C4A60000}"/>
    <cellStyle name="Hyperlink 14" xfId="48876" hidden="1" xr:uid="{00000000-0005-0000-0000-0000C5A60000}"/>
    <cellStyle name="Hyperlink 14" xfId="48813" hidden="1" xr:uid="{00000000-0005-0000-0000-0000C6A60000}"/>
    <cellStyle name="Hyperlink 14" xfId="48750" hidden="1" xr:uid="{00000000-0005-0000-0000-0000C7A60000}"/>
    <cellStyle name="Hyperlink 14" xfId="48687" hidden="1" xr:uid="{00000000-0005-0000-0000-0000C8A60000}"/>
    <cellStyle name="Hyperlink 14" xfId="48624" hidden="1" xr:uid="{00000000-0005-0000-0000-0000C9A60000}"/>
    <cellStyle name="Hyperlink 14" xfId="48561" hidden="1" xr:uid="{00000000-0005-0000-0000-0000CAA60000}"/>
    <cellStyle name="Hyperlink 14" xfId="48498" hidden="1" xr:uid="{00000000-0005-0000-0000-0000CBA60000}"/>
    <cellStyle name="Hyperlink 14" xfId="48435" hidden="1" xr:uid="{00000000-0005-0000-0000-0000CCA60000}"/>
    <cellStyle name="Hyperlink 14" xfId="48372" hidden="1" xr:uid="{00000000-0005-0000-0000-0000CDA60000}"/>
    <cellStyle name="Hyperlink 14" xfId="48309" hidden="1" xr:uid="{00000000-0005-0000-0000-0000CEA60000}"/>
    <cellStyle name="Hyperlink 14" xfId="48246" hidden="1" xr:uid="{00000000-0005-0000-0000-0000CFA60000}"/>
    <cellStyle name="Hyperlink 14" xfId="48183" hidden="1" xr:uid="{00000000-0005-0000-0000-0000D0A60000}"/>
    <cellStyle name="Hyperlink 14" xfId="48120" hidden="1" xr:uid="{00000000-0005-0000-0000-0000D1A60000}"/>
    <cellStyle name="Hyperlink 14" xfId="48057" hidden="1" xr:uid="{00000000-0005-0000-0000-0000D2A60000}"/>
    <cellStyle name="Hyperlink 14" xfId="47994" hidden="1" xr:uid="{00000000-0005-0000-0000-0000D3A60000}"/>
    <cellStyle name="Hyperlink 14" xfId="47931" hidden="1" xr:uid="{00000000-0005-0000-0000-0000D4A60000}"/>
    <cellStyle name="Hyperlink 14" xfId="47868" hidden="1" xr:uid="{00000000-0005-0000-0000-0000D5A60000}"/>
    <cellStyle name="Hyperlink 14" xfId="47805" hidden="1" xr:uid="{00000000-0005-0000-0000-0000D6A60000}"/>
    <cellStyle name="Hyperlink 14" xfId="47679" hidden="1" xr:uid="{00000000-0005-0000-0000-0000D7A60000}"/>
    <cellStyle name="Hyperlink 14" xfId="55491" hidden="1" xr:uid="{00000000-0005-0000-0000-0000D8A60000}"/>
    <cellStyle name="Hyperlink 14" xfId="55428" hidden="1" xr:uid="{00000000-0005-0000-0000-0000D9A60000}"/>
    <cellStyle name="Hyperlink 14" xfId="55365" hidden="1" xr:uid="{00000000-0005-0000-0000-0000DAA60000}"/>
    <cellStyle name="Hyperlink 14" xfId="55302" hidden="1" xr:uid="{00000000-0005-0000-0000-0000DBA60000}"/>
    <cellStyle name="Hyperlink 14" xfId="55239" hidden="1" xr:uid="{00000000-0005-0000-0000-0000DCA60000}"/>
    <cellStyle name="Hyperlink 14" xfId="55176" hidden="1" xr:uid="{00000000-0005-0000-0000-0000DDA60000}"/>
    <cellStyle name="Hyperlink 14" xfId="55113" hidden="1" xr:uid="{00000000-0005-0000-0000-0000DEA60000}"/>
    <cellStyle name="Hyperlink 14" xfId="55050" hidden="1" xr:uid="{00000000-0005-0000-0000-0000DFA60000}"/>
    <cellStyle name="Hyperlink 14" xfId="54987" hidden="1" xr:uid="{00000000-0005-0000-0000-0000E0A60000}"/>
    <cellStyle name="Hyperlink 14" xfId="54924" hidden="1" xr:uid="{00000000-0005-0000-0000-0000E1A60000}"/>
    <cellStyle name="Hyperlink 14" xfId="54861" hidden="1" xr:uid="{00000000-0005-0000-0000-0000E2A60000}"/>
    <cellStyle name="Hyperlink 14" xfId="54798" hidden="1" xr:uid="{00000000-0005-0000-0000-0000E3A60000}"/>
    <cellStyle name="Hyperlink 14" xfId="54735" hidden="1" xr:uid="{00000000-0005-0000-0000-0000E4A60000}"/>
    <cellStyle name="Hyperlink 14" xfId="54672" hidden="1" xr:uid="{00000000-0005-0000-0000-0000E5A60000}"/>
    <cellStyle name="Hyperlink 14" xfId="54609" hidden="1" xr:uid="{00000000-0005-0000-0000-0000E6A60000}"/>
    <cellStyle name="Hyperlink 14" xfId="54546" hidden="1" xr:uid="{00000000-0005-0000-0000-0000E7A60000}"/>
    <cellStyle name="Hyperlink 14" xfId="54483" hidden="1" xr:uid="{00000000-0005-0000-0000-0000E8A60000}"/>
    <cellStyle name="Hyperlink 14" xfId="54420" hidden="1" xr:uid="{00000000-0005-0000-0000-0000E9A60000}"/>
    <cellStyle name="Hyperlink 14" xfId="54357" hidden="1" xr:uid="{00000000-0005-0000-0000-0000EAA60000}"/>
    <cellStyle name="Hyperlink 14" xfId="54294" hidden="1" xr:uid="{00000000-0005-0000-0000-0000EBA60000}"/>
    <cellStyle name="Hyperlink 14" xfId="54231" hidden="1" xr:uid="{00000000-0005-0000-0000-0000ECA60000}"/>
    <cellStyle name="Hyperlink 14" xfId="54168" hidden="1" xr:uid="{00000000-0005-0000-0000-0000EDA60000}"/>
    <cellStyle name="Hyperlink 14" xfId="54105" hidden="1" xr:uid="{00000000-0005-0000-0000-0000EEA60000}"/>
    <cellStyle name="Hyperlink 14" xfId="54042" hidden="1" xr:uid="{00000000-0005-0000-0000-0000EFA60000}"/>
    <cellStyle name="Hyperlink 14" xfId="53979" hidden="1" xr:uid="{00000000-0005-0000-0000-0000F0A60000}"/>
    <cellStyle name="Hyperlink 14" xfId="53916" hidden="1" xr:uid="{00000000-0005-0000-0000-0000F1A60000}"/>
    <cellStyle name="Hyperlink 14" xfId="53853" hidden="1" xr:uid="{00000000-0005-0000-0000-0000F2A60000}"/>
    <cellStyle name="Hyperlink 14" xfId="53790" hidden="1" xr:uid="{00000000-0005-0000-0000-0000F3A60000}"/>
    <cellStyle name="Hyperlink 14" xfId="53727" hidden="1" xr:uid="{00000000-0005-0000-0000-0000F4A60000}"/>
    <cellStyle name="Hyperlink 14" xfId="53664" hidden="1" xr:uid="{00000000-0005-0000-0000-0000F5A60000}"/>
    <cellStyle name="Hyperlink 14" xfId="53601" hidden="1" xr:uid="{00000000-0005-0000-0000-0000F6A60000}"/>
    <cellStyle name="Hyperlink 14" xfId="53538" hidden="1" xr:uid="{00000000-0005-0000-0000-0000F7A60000}"/>
    <cellStyle name="Hyperlink 14" xfId="53475" hidden="1" xr:uid="{00000000-0005-0000-0000-0000F8A60000}"/>
    <cellStyle name="Hyperlink 14" xfId="53412" hidden="1" xr:uid="{00000000-0005-0000-0000-0000F9A60000}"/>
    <cellStyle name="Hyperlink 14" xfId="53349" hidden="1" xr:uid="{00000000-0005-0000-0000-0000FAA60000}"/>
    <cellStyle name="Hyperlink 14" xfId="53286" hidden="1" xr:uid="{00000000-0005-0000-0000-0000FBA60000}"/>
    <cellStyle name="Hyperlink 14" xfId="53223" hidden="1" xr:uid="{00000000-0005-0000-0000-0000FCA60000}"/>
    <cellStyle name="Hyperlink 14" xfId="53160" hidden="1" xr:uid="{00000000-0005-0000-0000-0000FDA60000}"/>
    <cellStyle name="Hyperlink 14" xfId="53097" hidden="1" xr:uid="{00000000-0005-0000-0000-0000FEA60000}"/>
    <cellStyle name="Hyperlink 14" xfId="53034" hidden="1" xr:uid="{00000000-0005-0000-0000-0000FFA60000}"/>
    <cellStyle name="Hyperlink 14" xfId="52971" hidden="1" xr:uid="{00000000-0005-0000-0000-000000A70000}"/>
    <cellStyle name="Hyperlink 14" xfId="52908" hidden="1" xr:uid="{00000000-0005-0000-0000-000001A70000}"/>
    <cellStyle name="Hyperlink 14" xfId="56814" hidden="1" xr:uid="{00000000-0005-0000-0000-000002A70000}"/>
    <cellStyle name="Hyperlink 14" xfId="56751" hidden="1" xr:uid="{00000000-0005-0000-0000-000003A70000}"/>
    <cellStyle name="Hyperlink 14" xfId="56688" hidden="1" xr:uid="{00000000-0005-0000-0000-000004A70000}"/>
    <cellStyle name="Hyperlink 14" xfId="56625" hidden="1" xr:uid="{00000000-0005-0000-0000-000005A70000}"/>
    <cellStyle name="Hyperlink 14" xfId="56562" hidden="1" xr:uid="{00000000-0005-0000-0000-000006A70000}"/>
    <cellStyle name="Hyperlink 14" xfId="56499" hidden="1" xr:uid="{00000000-0005-0000-0000-000007A70000}"/>
    <cellStyle name="Hyperlink 14" xfId="56436" hidden="1" xr:uid="{00000000-0005-0000-0000-000008A70000}"/>
    <cellStyle name="Hyperlink 14" xfId="56373" hidden="1" xr:uid="{00000000-0005-0000-0000-000009A70000}"/>
    <cellStyle name="Hyperlink 14" xfId="56310" hidden="1" xr:uid="{00000000-0005-0000-0000-00000AA70000}"/>
    <cellStyle name="Hyperlink 14" xfId="56247" hidden="1" xr:uid="{00000000-0005-0000-0000-00000BA70000}"/>
    <cellStyle name="Hyperlink 14" xfId="56184" hidden="1" xr:uid="{00000000-0005-0000-0000-00000CA70000}"/>
    <cellStyle name="Hyperlink 14" xfId="56121" hidden="1" xr:uid="{00000000-0005-0000-0000-00000DA70000}"/>
    <cellStyle name="Hyperlink 14" xfId="56058" hidden="1" xr:uid="{00000000-0005-0000-0000-00000EA70000}"/>
    <cellStyle name="Hyperlink 14" xfId="55995" hidden="1" xr:uid="{00000000-0005-0000-0000-00000FA70000}"/>
    <cellStyle name="Hyperlink 14" xfId="55932" hidden="1" xr:uid="{00000000-0005-0000-0000-000010A70000}"/>
    <cellStyle name="Hyperlink 14" xfId="55869" hidden="1" xr:uid="{00000000-0005-0000-0000-000011A70000}"/>
    <cellStyle name="Hyperlink 14" xfId="55806" hidden="1" xr:uid="{00000000-0005-0000-0000-000012A70000}"/>
    <cellStyle name="Hyperlink 14" xfId="55743" hidden="1" xr:uid="{00000000-0005-0000-0000-000013A70000}"/>
    <cellStyle name="Hyperlink 14" xfId="55680" hidden="1" xr:uid="{00000000-0005-0000-0000-000014A70000}"/>
    <cellStyle name="Hyperlink 14" xfId="55617" hidden="1" xr:uid="{00000000-0005-0000-0000-000015A70000}"/>
    <cellStyle name="Hyperlink 14" xfId="57444" hidden="1" xr:uid="{00000000-0005-0000-0000-000016A70000}"/>
    <cellStyle name="Hyperlink 14" xfId="57381" hidden="1" xr:uid="{00000000-0005-0000-0000-000017A70000}"/>
    <cellStyle name="Hyperlink 14" xfId="57318" hidden="1" xr:uid="{00000000-0005-0000-0000-000018A70000}"/>
    <cellStyle name="Hyperlink 14" xfId="57255" hidden="1" xr:uid="{00000000-0005-0000-0000-000019A70000}"/>
    <cellStyle name="Hyperlink 14" xfId="57192" hidden="1" xr:uid="{00000000-0005-0000-0000-00001AA70000}"/>
    <cellStyle name="Hyperlink 14" xfId="57129" hidden="1" xr:uid="{00000000-0005-0000-0000-00001BA70000}"/>
    <cellStyle name="Hyperlink 14" xfId="57066" hidden="1" xr:uid="{00000000-0005-0000-0000-00001CA70000}"/>
    <cellStyle name="Hyperlink 14" xfId="57003" hidden="1" xr:uid="{00000000-0005-0000-0000-00001DA70000}"/>
    <cellStyle name="Hyperlink 14" xfId="56940" hidden="1" xr:uid="{00000000-0005-0000-0000-00001EA70000}"/>
    <cellStyle name="Hyperlink 14" xfId="56877" hidden="1" xr:uid="{00000000-0005-0000-0000-00001FA70000}"/>
    <cellStyle name="Hyperlink 14" xfId="57759" hidden="1" xr:uid="{00000000-0005-0000-0000-000020A70000}"/>
    <cellStyle name="Hyperlink 14" xfId="57696" hidden="1" xr:uid="{00000000-0005-0000-0000-000021A70000}"/>
    <cellStyle name="Hyperlink 14" xfId="57633" hidden="1" xr:uid="{00000000-0005-0000-0000-000022A70000}"/>
    <cellStyle name="Hyperlink 14" xfId="57570" hidden="1" xr:uid="{00000000-0005-0000-0000-000023A70000}"/>
    <cellStyle name="Hyperlink 14" xfId="57507" hidden="1" xr:uid="{00000000-0005-0000-0000-000024A70000}"/>
    <cellStyle name="Hyperlink 14" xfId="57948" hidden="1" xr:uid="{00000000-0005-0000-0000-000025A70000}"/>
    <cellStyle name="Hyperlink 14" xfId="57885" hidden="1" xr:uid="{00000000-0005-0000-0000-000026A70000}"/>
    <cellStyle name="Hyperlink 14" xfId="57822" hidden="1" xr:uid="{00000000-0005-0000-0000-000027A70000}"/>
    <cellStyle name="Hyperlink 14" xfId="58011" hidden="1" xr:uid="{00000000-0005-0000-0000-000028A70000}"/>
    <cellStyle name="Hyperlink 14" xfId="58074" hidden="1" xr:uid="{00000000-0005-0000-0000-000029A70000}"/>
    <cellStyle name="Hyperlink 14" xfId="55554" hidden="1" xr:uid="{00000000-0005-0000-0000-00002AA70000}"/>
    <cellStyle name="Hyperlink 14" xfId="47742" hidden="1" xr:uid="{00000000-0005-0000-0000-00002BA70000}"/>
    <cellStyle name="Hyperlink 14" xfId="51774" hidden="1" xr:uid="{00000000-0005-0000-0000-00002CA70000}"/>
    <cellStyle name="Hyperlink 14" xfId="39867" hidden="1" xr:uid="{00000000-0005-0000-0000-00002DA70000}"/>
    <cellStyle name="Hyperlink 14" xfId="31551" hidden="1" xr:uid="{00000000-0005-0000-0000-00002EA70000}"/>
    <cellStyle name="Hyperlink 14" xfId="31488" hidden="1" xr:uid="{00000000-0005-0000-0000-00002FA70000}"/>
    <cellStyle name="Hyperlink 14" xfId="31425" hidden="1" xr:uid="{00000000-0005-0000-0000-000030A70000}"/>
    <cellStyle name="Hyperlink 14" xfId="31362" hidden="1" xr:uid="{00000000-0005-0000-0000-000031A70000}"/>
    <cellStyle name="Hyperlink 14" xfId="31299" hidden="1" xr:uid="{00000000-0005-0000-0000-000032A70000}"/>
    <cellStyle name="Hyperlink 14" xfId="31236" hidden="1" xr:uid="{00000000-0005-0000-0000-000033A70000}"/>
    <cellStyle name="Hyperlink 14" xfId="31173" hidden="1" xr:uid="{00000000-0005-0000-0000-000034A70000}"/>
    <cellStyle name="Hyperlink 14" xfId="31110" hidden="1" xr:uid="{00000000-0005-0000-0000-000035A70000}"/>
    <cellStyle name="Hyperlink 14" xfId="31047" hidden="1" xr:uid="{00000000-0005-0000-0000-000036A70000}"/>
    <cellStyle name="Hyperlink 14" xfId="30984" hidden="1" xr:uid="{00000000-0005-0000-0000-000037A70000}"/>
    <cellStyle name="Hyperlink 14" xfId="30921" hidden="1" xr:uid="{00000000-0005-0000-0000-000038A70000}"/>
    <cellStyle name="Hyperlink 14" xfId="30858" hidden="1" xr:uid="{00000000-0005-0000-0000-000039A70000}"/>
    <cellStyle name="Hyperlink 14" xfId="30795" hidden="1" xr:uid="{00000000-0005-0000-0000-00003AA70000}"/>
    <cellStyle name="Hyperlink 14" xfId="30732" hidden="1" xr:uid="{00000000-0005-0000-0000-00003BA70000}"/>
    <cellStyle name="Hyperlink 14" xfId="30669" hidden="1" xr:uid="{00000000-0005-0000-0000-00003CA70000}"/>
    <cellStyle name="Hyperlink 14" xfId="30606" hidden="1" xr:uid="{00000000-0005-0000-0000-00003DA70000}"/>
    <cellStyle name="Hyperlink 14" xfId="30543" hidden="1" xr:uid="{00000000-0005-0000-0000-00003EA70000}"/>
    <cellStyle name="Hyperlink 14" xfId="30480" hidden="1" xr:uid="{00000000-0005-0000-0000-00003FA70000}"/>
    <cellStyle name="Hyperlink 14" xfId="30417" hidden="1" xr:uid="{00000000-0005-0000-0000-000040A70000}"/>
    <cellStyle name="Hyperlink 14" xfId="30354" hidden="1" xr:uid="{00000000-0005-0000-0000-000041A70000}"/>
    <cellStyle name="Hyperlink 14" xfId="30291" hidden="1" xr:uid="{00000000-0005-0000-0000-000042A70000}"/>
    <cellStyle name="Hyperlink 14" xfId="30228" hidden="1" xr:uid="{00000000-0005-0000-0000-000043A70000}"/>
    <cellStyle name="Hyperlink 14" xfId="30165" hidden="1" xr:uid="{00000000-0005-0000-0000-000044A70000}"/>
    <cellStyle name="Hyperlink 14" xfId="30102" hidden="1" xr:uid="{00000000-0005-0000-0000-000045A70000}"/>
    <cellStyle name="Hyperlink 14" xfId="30039" hidden="1" xr:uid="{00000000-0005-0000-0000-000046A70000}"/>
    <cellStyle name="Hyperlink 14" xfId="29976" hidden="1" xr:uid="{00000000-0005-0000-0000-000047A70000}"/>
    <cellStyle name="Hyperlink 14" xfId="29913" hidden="1" xr:uid="{00000000-0005-0000-0000-000048A70000}"/>
    <cellStyle name="Hyperlink 14" xfId="29850" hidden="1" xr:uid="{00000000-0005-0000-0000-000049A70000}"/>
    <cellStyle name="Hyperlink 14" xfId="29787" hidden="1" xr:uid="{00000000-0005-0000-0000-00004AA70000}"/>
    <cellStyle name="Hyperlink 14" xfId="29724" hidden="1" xr:uid="{00000000-0005-0000-0000-00004BA70000}"/>
    <cellStyle name="Hyperlink 14" xfId="29661" hidden="1" xr:uid="{00000000-0005-0000-0000-00004CA70000}"/>
    <cellStyle name="Hyperlink 14" xfId="29598" hidden="1" xr:uid="{00000000-0005-0000-0000-00004DA70000}"/>
    <cellStyle name="Hyperlink 14" xfId="29535" hidden="1" xr:uid="{00000000-0005-0000-0000-00004EA70000}"/>
    <cellStyle name="Hyperlink 14" xfId="29472" hidden="1" xr:uid="{00000000-0005-0000-0000-00004FA70000}"/>
    <cellStyle name="Hyperlink 14" xfId="29346" hidden="1" xr:uid="{00000000-0005-0000-0000-000050A70000}"/>
    <cellStyle name="Hyperlink 14" xfId="29283" hidden="1" xr:uid="{00000000-0005-0000-0000-000051A70000}"/>
    <cellStyle name="Hyperlink 14" xfId="29220" hidden="1" xr:uid="{00000000-0005-0000-0000-000052A70000}"/>
    <cellStyle name="Hyperlink 14" xfId="29157" hidden="1" xr:uid="{00000000-0005-0000-0000-000053A70000}"/>
    <cellStyle name="Hyperlink 14" xfId="29094" hidden="1" xr:uid="{00000000-0005-0000-0000-000054A70000}"/>
    <cellStyle name="Hyperlink 14" xfId="29031" hidden="1" xr:uid="{00000000-0005-0000-0000-000055A70000}"/>
    <cellStyle name="Hyperlink 14" xfId="28968" hidden="1" xr:uid="{00000000-0005-0000-0000-000056A70000}"/>
    <cellStyle name="Hyperlink 14" xfId="28905" hidden="1" xr:uid="{00000000-0005-0000-0000-000057A70000}"/>
    <cellStyle name="Hyperlink 14" xfId="28842" hidden="1" xr:uid="{00000000-0005-0000-0000-000058A70000}"/>
    <cellStyle name="Hyperlink 14" xfId="28779" hidden="1" xr:uid="{00000000-0005-0000-0000-000059A70000}"/>
    <cellStyle name="Hyperlink 14" xfId="28716" hidden="1" xr:uid="{00000000-0005-0000-0000-00005AA70000}"/>
    <cellStyle name="Hyperlink 14" xfId="28653" hidden="1" xr:uid="{00000000-0005-0000-0000-00005BA70000}"/>
    <cellStyle name="Hyperlink 14" xfId="28590" hidden="1" xr:uid="{00000000-0005-0000-0000-00005CA70000}"/>
    <cellStyle name="Hyperlink 14" xfId="28527" hidden="1" xr:uid="{00000000-0005-0000-0000-00005DA70000}"/>
    <cellStyle name="Hyperlink 14" xfId="28464" hidden="1" xr:uid="{00000000-0005-0000-0000-00005EA70000}"/>
    <cellStyle name="Hyperlink 14" xfId="28401" hidden="1" xr:uid="{00000000-0005-0000-0000-00005FA70000}"/>
    <cellStyle name="Hyperlink 14" xfId="28338" hidden="1" xr:uid="{00000000-0005-0000-0000-000060A70000}"/>
    <cellStyle name="Hyperlink 14" xfId="28275" hidden="1" xr:uid="{00000000-0005-0000-0000-000061A70000}"/>
    <cellStyle name="Hyperlink 14" xfId="28212" hidden="1" xr:uid="{00000000-0005-0000-0000-000062A70000}"/>
    <cellStyle name="Hyperlink 14" xfId="28149" hidden="1" xr:uid="{00000000-0005-0000-0000-000063A70000}"/>
    <cellStyle name="Hyperlink 14" xfId="28086" hidden="1" xr:uid="{00000000-0005-0000-0000-000064A70000}"/>
    <cellStyle name="Hyperlink 14" xfId="28023" hidden="1" xr:uid="{00000000-0005-0000-0000-000065A70000}"/>
    <cellStyle name="Hyperlink 14" xfId="27960" hidden="1" xr:uid="{00000000-0005-0000-0000-000066A70000}"/>
    <cellStyle name="Hyperlink 14" xfId="27897" hidden="1" xr:uid="{00000000-0005-0000-0000-000067A70000}"/>
    <cellStyle name="Hyperlink 14" xfId="27834" hidden="1" xr:uid="{00000000-0005-0000-0000-000068A70000}"/>
    <cellStyle name="Hyperlink 14" xfId="27771" hidden="1" xr:uid="{00000000-0005-0000-0000-000069A70000}"/>
    <cellStyle name="Hyperlink 14" xfId="27708" hidden="1" xr:uid="{00000000-0005-0000-0000-00006AA70000}"/>
    <cellStyle name="Hyperlink 14" xfId="27645" hidden="1" xr:uid="{00000000-0005-0000-0000-00006BA70000}"/>
    <cellStyle name="Hyperlink 14" xfId="27582" hidden="1" xr:uid="{00000000-0005-0000-0000-00006CA70000}"/>
    <cellStyle name="Hyperlink 14" xfId="27519" hidden="1" xr:uid="{00000000-0005-0000-0000-00006DA70000}"/>
    <cellStyle name="Hyperlink 14" xfId="27456" hidden="1" xr:uid="{00000000-0005-0000-0000-00006EA70000}"/>
    <cellStyle name="Hyperlink 14" xfId="27393" hidden="1" xr:uid="{00000000-0005-0000-0000-00006FA70000}"/>
    <cellStyle name="Hyperlink 14" xfId="27330" hidden="1" xr:uid="{00000000-0005-0000-0000-000070A70000}"/>
    <cellStyle name="Hyperlink 14" xfId="27267" hidden="1" xr:uid="{00000000-0005-0000-0000-000071A70000}"/>
    <cellStyle name="Hyperlink 14" xfId="27204" hidden="1" xr:uid="{00000000-0005-0000-0000-000072A70000}"/>
    <cellStyle name="Hyperlink 14" xfId="27141" hidden="1" xr:uid="{00000000-0005-0000-0000-000073A70000}"/>
    <cellStyle name="Hyperlink 14" xfId="27078" hidden="1" xr:uid="{00000000-0005-0000-0000-000074A70000}"/>
    <cellStyle name="Hyperlink 14" xfId="27015" hidden="1" xr:uid="{00000000-0005-0000-0000-000075A70000}"/>
    <cellStyle name="Hyperlink 14" xfId="26952" hidden="1" xr:uid="{00000000-0005-0000-0000-000076A70000}"/>
    <cellStyle name="Hyperlink 14" xfId="26889" hidden="1" xr:uid="{00000000-0005-0000-0000-000077A70000}"/>
    <cellStyle name="Hyperlink 14" xfId="26826" hidden="1" xr:uid="{00000000-0005-0000-0000-000078A70000}"/>
    <cellStyle name="Hyperlink 14" xfId="26763" hidden="1" xr:uid="{00000000-0005-0000-0000-000079A70000}"/>
    <cellStyle name="Hyperlink 14" xfId="26700" hidden="1" xr:uid="{00000000-0005-0000-0000-00007AA70000}"/>
    <cellStyle name="Hyperlink 14" xfId="26637" hidden="1" xr:uid="{00000000-0005-0000-0000-00007BA70000}"/>
    <cellStyle name="Hyperlink 14" xfId="26574" hidden="1" xr:uid="{00000000-0005-0000-0000-00007CA70000}"/>
    <cellStyle name="Hyperlink 14" xfId="26511" hidden="1" xr:uid="{00000000-0005-0000-0000-00007DA70000}"/>
    <cellStyle name="Hyperlink 14" xfId="26448" hidden="1" xr:uid="{00000000-0005-0000-0000-00007EA70000}"/>
    <cellStyle name="Hyperlink 14" xfId="26385" hidden="1" xr:uid="{00000000-0005-0000-0000-00007FA70000}"/>
    <cellStyle name="Hyperlink 14" xfId="26322" hidden="1" xr:uid="{00000000-0005-0000-0000-000080A70000}"/>
    <cellStyle name="Hyperlink 14" xfId="26259" hidden="1" xr:uid="{00000000-0005-0000-0000-000081A70000}"/>
    <cellStyle name="Hyperlink 14" xfId="26196" hidden="1" xr:uid="{00000000-0005-0000-0000-000082A70000}"/>
    <cellStyle name="Hyperlink 14" xfId="26133" hidden="1" xr:uid="{00000000-0005-0000-0000-000083A70000}"/>
    <cellStyle name="Hyperlink 14" xfId="26070" hidden="1" xr:uid="{00000000-0005-0000-0000-000084A70000}"/>
    <cellStyle name="Hyperlink 14" xfId="26007" hidden="1" xr:uid="{00000000-0005-0000-0000-000085A70000}"/>
    <cellStyle name="Hyperlink 14" xfId="25944" hidden="1" xr:uid="{00000000-0005-0000-0000-000086A70000}"/>
    <cellStyle name="Hyperlink 14" xfId="25881" hidden="1" xr:uid="{00000000-0005-0000-0000-000087A70000}"/>
    <cellStyle name="Hyperlink 14" xfId="25818" hidden="1" xr:uid="{00000000-0005-0000-0000-000088A70000}"/>
    <cellStyle name="Hyperlink 14" xfId="25755" hidden="1" xr:uid="{00000000-0005-0000-0000-000089A70000}"/>
    <cellStyle name="Hyperlink 14" xfId="25692" hidden="1" xr:uid="{00000000-0005-0000-0000-00008AA70000}"/>
    <cellStyle name="Hyperlink 14" xfId="25629" hidden="1" xr:uid="{00000000-0005-0000-0000-00008BA70000}"/>
    <cellStyle name="Hyperlink 14" xfId="25566" hidden="1" xr:uid="{00000000-0005-0000-0000-00008CA70000}"/>
    <cellStyle name="Hyperlink 14" xfId="25503" hidden="1" xr:uid="{00000000-0005-0000-0000-00008DA70000}"/>
    <cellStyle name="Hyperlink 14" xfId="25440" hidden="1" xr:uid="{00000000-0005-0000-0000-00008EA70000}"/>
    <cellStyle name="Hyperlink 14" xfId="25377" hidden="1" xr:uid="{00000000-0005-0000-0000-00008FA70000}"/>
    <cellStyle name="Hyperlink 14" xfId="25314" hidden="1" xr:uid="{00000000-0005-0000-0000-000090A70000}"/>
    <cellStyle name="Hyperlink 14" xfId="25251" hidden="1" xr:uid="{00000000-0005-0000-0000-000091A70000}"/>
    <cellStyle name="Hyperlink 14" xfId="25188" hidden="1" xr:uid="{00000000-0005-0000-0000-000092A70000}"/>
    <cellStyle name="Hyperlink 14" xfId="25125" hidden="1" xr:uid="{00000000-0005-0000-0000-000093A70000}"/>
    <cellStyle name="Hyperlink 14" xfId="25062" hidden="1" xr:uid="{00000000-0005-0000-0000-000094A70000}"/>
    <cellStyle name="Hyperlink 14" xfId="24999" hidden="1" xr:uid="{00000000-0005-0000-0000-000095A70000}"/>
    <cellStyle name="Hyperlink 14" xfId="24936" hidden="1" xr:uid="{00000000-0005-0000-0000-000096A70000}"/>
    <cellStyle name="Hyperlink 14" xfId="24873" hidden="1" xr:uid="{00000000-0005-0000-0000-000097A70000}"/>
    <cellStyle name="Hyperlink 14" xfId="24810" hidden="1" xr:uid="{00000000-0005-0000-0000-000098A70000}"/>
    <cellStyle name="Hyperlink 14" xfId="24747" hidden="1" xr:uid="{00000000-0005-0000-0000-000099A70000}"/>
    <cellStyle name="Hyperlink 14" xfId="24684" hidden="1" xr:uid="{00000000-0005-0000-0000-00009AA70000}"/>
    <cellStyle name="Hyperlink 14" xfId="24621" hidden="1" xr:uid="{00000000-0005-0000-0000-00009BA70000}"/>
    <cellStyle name="Hyperlink 14" xfId="24558" hidden="1" xr:uid="{00000000-0005-0000-0000-00009CA70000}"/>
    <cellStyle name="Hyperlink 14" xfId="24495" hidden="1" xr:uid="{00000000-0005-0000-0000-00009DA70000}"/>
    <cellStyle name="Hyperlink 14" xfId="24432" hidden="1" xr:uid="{00000000-0005-0000-0000-00009EA70000}"/>
    <cellStyle name="Hyperlink 14" xfId="24369" hidden="1" xr:uid="{00000000-0005-0000-0000-00009FA70000}"/>
    <cellStyle name="Hyperlink 14" xfId="24306" hidden="1" xr:uid="{00000000-0005-0000-0000-0000A0A70000}"/>
    <cellStyle name="Hyperlink 14" xfId="24243" hidden="1" xr:uid="{00000000-0005-0000-0000-0000A1A70000}"/>
    <cellStyle name="Hyperlink 14" xfId="24180" hidden="1" xr:uid="{00000000-0005-0000-0000-0000A2A70000}"/>
    <cellStyle name="Hyperlink 14" xfId="24117" hidden="1" xr:uid="{00000000-0005-0000-0000-0000A3A70000}"/>
    <cellStyle name="Hyperlink 14" xfId="24054" hidden="1" xr:uid="{00000000-0005-0000-0000-0000A4A70000}"/>
    <cellStyle name="Hyperlink 14" xfId="23991" hidden="1" xr:uid="{00000000-0005-0000-0000-0000A5A70000}"/>
    <cellStyle name="Hyperlink 14" xfId="23865" hidden="1" xr:uid="{00000000-0005-0000-0000-0000A6A70000}"/>
    <cellStyle name="Hyperlink 14" xfId="23802" hidden="1" xr:uid="{00000000-0005-0000-0000-0000A7A70000}"/>
    <cellStyle name="Hyperlink 14" xfId="23739" hidden="1" xr:uid="{00000000-0005-0000-0000-0000A8A70000}"/>
    <cellStyle name="Hyperlink 14" xfId="23676" hidden="1" xr:uid="{00000000-0005-0000-0000-0000A9A70000}"/>
    <cellStyle name="Hyperlink 14" xfId="23613" hidden="1" xr:uid="{00000000-0005-0000-0000-0000AAA70000}"/>
    <cellStyle name="Hyperlink 14" xfId="23550" hidden="1" xr:uid="{00000000-0005-0000-0000-0000ABA70000}"/>
    <cellStyle name="Hyperlink 14" xfId="23487" hidden="1" xr:uid="{00000000-0005-0000-0000-0000ACA70000}"/>
    <cellStyle name="Hyperlink 14" xfId="23424" hidden="1" xr:uid="{00000000-0005-0000-0000-0000ADA70000}"/>
    <cellStyle name="Hyperlink 14" xfId="23361" hidden="1" xr:uid="{00000000-0005-0000-0000-0000AEA70000}"/>
    <cellStyle name="Hyperlink 14" xfId="23298" hidden="1" xr:uid="{00000000-0005-0000-0000-0000AFA70000}"/>
    <cellStyle name="Hyperlink 14" xfId="23235" hidden="1" xr:uid="{00000000-0005-0000-0000-0000B0A70000}"/>
    <cellStyle name="Hyperlink 14" xfId="23172" hidden="1" xr:uid="{00000000-0005-0000-0000-0000B1A70000}"/>
    <cellStyle name="Hyperlink 14" xfId="23109" hidden="1" xr:uid="{00000000-0005-0000-0000-0000B2A70000}"/>
    <cellStyle name="Hyperlink 14" xfId="23046" hidden="1" xr:uid="{00000000-0005-0000-0000-0000B3A70000}"/>
    <cellStyle name="Hyperlink 14" xfId="22983" hidden="1" xr:uid="{00000000-0005-0000-0000-0000B4A70000}"/>
    <cellStyle name="Hyperlink 14" xfId="22920" hidden="1" xr:uid="{00000000-0005-0000-0000-0000B5A70000}"/>
    <cellStyle name="Hyperlink 14" xfId="22857" hidden="1" xr:uid="{00000000-0005-0000-0000-0000B6A70000}"/>
    <cellStyle name="Hyperlink 14" xfId="22794" hidden="1" xr:uid="{00000000-0005-0000-0000-0000B7A70000}"/>
    <cellStyle name="Hyperlink 14" xfId="22731" hidden="1" xr:uid="{00000000-0005-0000-0000-0000B8A70000}"/>
    <cellStyle name="Hyperlink 14" xfId="22668" hidden="1" xr:uid="{00000000-0005-0000-0000-0000B9A70000}"/>
    <cellStyle name="Hyperlink 14" xfId="22605" hidden="1" xr:uid="{00000000-0005-0000-0000-0000BAA70000}"/>
    <cellStyle name="Hyperlink 14" xfId="22542" hidden="1" xr:uid="{00000000-0005-0000-0000-0000BBA70000}"/>
    <cellStyle name="Hyperlink 14" xfId="22479" hidden="1" xr:uid="{00000000-0005-0000-0000-0000BCA70000}"/>
    <cellStyle name="Hyperlink 14" xfId="22416" hidden="1" xr:uid="{00000000-0005-0000-0000-0000BDA70000}"/>
    <cellStyle name="Hyperlink 14" xfId="22353" hidden="1" xr:uid="{00000000-0005-0000-0000-0000BEA70000}"/>
    <cellStyle name="Hyperlink 14" xfId="22290" hidden="1" xr:uid="{00000000-0005-0000-0000-0000BFA70000}"/>
    <cellStyle name="Hyperlink 14" xfId="22227" hidden="1" xr:uid="{00000000-0005-0000-0000-0000C0A70000}"/>
    <cellStyle name="Hyperlink 14" xfId="22164" hidden="1" xr:uid="{00000000-0005-0000-0000-0000C1A70000}"/>
    <cellStyle name="Hyperlink 14" xfId="22101" hidden="1" xr:uid="{00000000-0005-0000-0000-0000C2A70000}"/>
    <cellStyle name="Hyperlink 14" xfId="22038" hidden="1" xr:uid="{00000000-0005-0000-0000-0000C3A70000}"/>
    <cellStyle name="Hyperlink 14" xfId="21975" hidden="1" xr:uid="{00000000-0005-0000-0000-0000C4A70000}"/>
    <cellStyle name="Hyperlink 14" xfId="21912" hidden="1" xr:uid="{00000000-0005-0000-0000-0000C5A70000}"/>
    <cellStyle name="Hyperlink 14" xfId="21849" hidden="1" xr:uid="{00000000-0005-0000-0000-0000C6A70000}"/>
    <cellStyle name="Hyperlink 14" xfId="21786" hidden="1" xr:uid="{00000000-0005-0000-0000-0000C7A70000}"/>
    <cellStyle name="Hyperlink 14" xfId="21723" hidden="1" xr:uid="{00000000-0005-0000-0000-0000C8A70000}"/>
    <cellStyle name="Hyperlink 14" xfId="21660" hidden="1" xr:uid="{00000000-0005-0000-0000-0000C9A70000}"/>
    <cellStyle name="Hyperlink 14" xfId="21597" hidden="1" xr:uid="{00000000-0005-0000-0000-0000CAA70000}"/>
    <cellStyle name="Hyperlink 14" xfId="21534" hidden="1" xr:uid="{00000000-0005-0000-0000-0000CBA70000}"/>
    <cellStyle name="Hyperlink 14" xfId="21471" hidden="1" xr:uid="{00000000-0005-0000-0000-0000CCA70000}"/>
    <cellStyle name="Hyperlink 14" xfId="21408" hidden="1" xr:uid="{00000000-0005-0000-0000-0000CDA70000}"/>
    <cellStyle name="Hyperlink 14" xfId="21282" hidden="1" xr:uid="{00000000-0005-0000-0000-0000CEA70000}"/>
    <cellStyle name="Hyperlink 14" xfId="21219" hidden="1" xr:uid="{00000000-0005-0000-0000-0000CFA70000}"/>
    <cellStyle name="Hyperlink 14" xfId="21156" hidden="1" xr:uid="{00000000-0005-0000-0000-0000D0A70000}"/>
    <cellStyle name="Hyperlink 14" xfId="21093" hidden="1" xr:uid="{00000000-0005-0000-0000-0000D1A70000}"/>
    <cellStyle name="Hyperlink 14" xfId="21030" hidden="1" xr:uid="{00000000-0005-0000-0000-0000D2A70000}"/>
    <cellStyle name="Hyperlink 14" xfId="20967" hidden="1" xr:uid="{00000000-0005-0000-0000-0000D3A70000}"/>
    <cellStyle name="Hyperlink 14" xfId="20904" hidden="1" xr:uid="{00000000-0005-0000-0000-0000D4A70000}"/>
    <cellStyle name="Hyperlink 14" xfId="20841" hidden="1" xr:uid="{00000000-0005-0000-0000-0000D5A70000}"/>
    <cellStyle name="Hyperlink 14" xfId="20778" hidden="1" xr:uid="{00000000-0005-0000-0000-0000D6A70000}"/>
    <cellStyle name="Hyperlink 14" xfId="20715" hidden="1" xr:uid="{00000000-0005-0000-0000-0000D7A70000}"/>
    <cellStyle name="Hyperlink 14" xfId="20652" hidden="1" xr:uid="{00000000-0005-0000-0000-0000D8A70000}"/>
    <cellStyle name="Hyperlink 14" xfId="20589" hidden="1" xr:uid="{00000000-0005-0000-0000-0000D9A70000}"/>
    <cellStyle name="Hyperlink 14" xfId="20526" hidden="1" xr:uid="{00000000-0005-0000-0000-0000DAA70000}"/>
    <cellStyle name="Hyperlink 14" xfId="20463" hidden="1" xr:uid="{00000000-0005-0000-0000-0000DBA70000}"/>
    <cellStyle name="Hyperlink 14" xfId="20400" hidden="1" xr:uid="{00000000-0005-0000-0000-0000DCA70000}"/>
    <cellStyle name="Hyperlink 14" xfId="20337" hidden="1" xr:uid="{00000000-0005-0000-0000-0000DDA70000}"/>
    <cellStyle name="Hyperlink 14" xfId="20274" hidden="1" xr:uid="{00000000-0005-0000-0000-0000DEA70000}"/>
    <cellStyle name="Hyperlink 14" xfId="20211" hidden="1" xr:uid="{00000000-0005-0000-0000-0000DFA70000}"/>
    <cellStyle name="Hyperlink 14" xfId="20148" hidden="1" xr:uid="{00000000-0005-0000-0000-0000E0A70000}"/>
    <cellStyle name="Hyperlink 14" xfId="20085" hidden="1" xr:uid="{00000000-0005-0000-0000-0000E1A70000}"/>
    <cellStyle name="Hyperlink 14" xfId="20022" hidden="1" xr:uid="{00000000-0005-0000-0000-0000E2A70000}"/>
    <cellStyle name="Hyperlink 14" xfId="19959" hidden="1" xr:uid="{00000000-0005-0000-0000-0000E3A70000}"/>
    <cellStyle name="Hyperlink 14" xfId="19896" hidden="1" xr:uid="{00000000-0005-0000-0000-0000E4A70000}"/>
    <cellStyle name="Hyperlink 14" xfId="19833" hidden="1" xr:uid="{00000000-0005-0000-0000-0000E5A70000}"/>
    <cellStyle name="Hyperlink 14" xfId="19770" hidden="1" xr:uid="{00000000-0005-0000-0000-0000E6A70000}"/>
    <cellStyle name="Hyperlink 14" xfId="19707" hidden="1" xr:uid="{00000000-0005-0000-0000-0000E7A70000}"/>
    <cellStyle name="Hyperlink 14" xfId="19644" hidden="1" xr:uid="{00000000-0005-0000-0000-0000E8A70000}"/>
    <cellStyle name="Hyperlink 14" xfId="19581" hidden="1" xr:uid="{00000000-0005-0000-0000-0000E9A70000}"/>
    <cellStyle name="Hyperlink 14" xfId="19518" hidden="1" xr:uid="{00000000-0005-0000-0000-0000EAA70000}"/>
    <cellStyle name="Hyperlink 14" xfId="19455" hidden="1" xr:uid="{00000000-0005-0000-0000-0000EBA70000}"/>
    <cellStyle name="Hyperlink 14" xfId="19392" hidden="1" xr:uid="{00000000-0005-0000-0000-0000ECA70000}"/>
    <cellStyle name="Hyperlink 14" xfId="19329" hidden="1" xr:uid="{00000000-0005-0000-0000-0000EDA70000}"/>
    <cellStyle name="Hyperlink 14" xfId="19266" hidden="1" xr:uid="{00000000-0005-0000-0000-0000EEA70000}"/>
    <cellStyle name="Hyperlink 14" xfId="19203" hidden="1" xr:uid="{00000000-0005-0000-0000-0000EFA70000}"/>
    <cellStyle name="Hyperlink 14" xfId="19140" hidden="1" xr:uid="{00000000-0005-0000-0000-0000F0A70000}"/>
    <cellStyle name="Hyperlink 14" xfId="19077" hidden="1" xr:uid="{00000000-0005-0000-0000-0000F1A70000}"/>
    <cellStyle name="Hyperlink 14" xfId="19014" hidden="1" xr:uid="{00000000-0005-0000-0000-0000F2A70000}"/>
    <cellStyle name="Hyperlink 14" xfId="18951" hidden="1" xr:uid="{00000000-0005-0000-0000-0000F3A70000}"/>
    <cellStyle name="Hyperlink 14" xfId="18888" hidden="1" xr:uid="{00000000-0005-0000-0000-0000F4A70000}"/>
    <cellStyle name="Hyperlink 14" xfId="18825" hidden="1" xr:uid="{00000000-0005-0000-0000-0000F5A70000}"/>
    <cellStyle name="Hyperlink 14" xfId="18762" hidden="1" xr:uid="{00000000-0005-0000-0000-0000F6A70000}"/>
    <cellStyle name="Hyperlink 14" xfId="18699" hidden="1" xr:uid="{00000000-0005-0000-0000-0000F7A70000}"/>
    <cellStyle name="Hyperlink 14" xfId="18636" hidden="1" xr:uid="{00000000-0005-0000-0000-0000F8A70000}"/>
    <cellStyle name="Hyperlink 14" xfId="18573" hidden="1" xr:uid="{00000000-0005-0000-0000-0000F9A70000}"/>
    <cellStyle name="Hyperlink 14" xfId="18510" hidden="1" xr:uid="{00000000-0005-0000-0000-0000FAA70000}"/>
    <cellStyle name="Hyperlink 14" xfId="18447" hidden="1" xr:uid="{00000000-0005-0000-0000-0000FBA70000}"/>
    <cellStyle name="Hyperlink 14" xfId="18384" hidden="1" xr:uid="{00000000-0005-0000-0000-0000FCA70000}"/>
    <cellStyle name="Hyperlink 14" xfId="18321" hidden="1" xr:uid="{00000000-0005-0000-0000-0000FDA70000}"/>
    <cellStyle name="Hyperlink 14" xfId="18258" hidden="1" xr:uid="{00000000-0005-0000-0000-0000FEA70000}"/>
    <cellStyle name="Hyperlink 14" xfId="18195" hidden="1" xr:uid="{00000000-0005-0000-0000-0000FFA70000}"/>
    <cellStyle name="Hyperlink 14" xfId="18132" hidden="1" xr:uid="{00000000-0005-0000-0000-000000A80000}"/>
    <cellStyle name="Hyperlink 14" xfId="18069" hidden="1" xr:uid="{00000000-0005-0000-0000-000001A80000}"/>
    <cellStyle name="Hyperlink 14" xfId="18006" hidden="1" xr:uid="{00000000-0005-0000-0000-000002A80000}"/>
    <cellStyle name="Hyperlink 14" xfId="17943" hidden="1" xr:uid="{00000000-0005-0000-0000-000003A80000}"/>
    <cellStyle name="Hyperlink 14" xfId="17880" hidden="1" xr:uid="{00000000-0005-0000-0000-000004A80000}"/>
    <cellStyle name="Hyperlink 14" xfId="17817" hidden="1" xr:uid="{00000000-0005-0000-0000-000005A80000}"/>
    <cellStyle name="Hyperlink 14" xfId="17754" hidden="1" xr:uid="{00000000-0005-0000-0000-000006A80000}"/>
    <cellStyle name="Hyperlink 14" xfId="17691" hidden="1" xr:uid="{00000000-0005-0000-0000-000007A80000}"/>
    <cellStyle name="Hyperlink 14" xfId="17628" hidden="1" xr:uid="{00000000-0005-0000-0000-000008A80000}"/>
    <cellStyle name="Hyperlink 14" xfId="17565" hidden="1" xr:uid="{00000000-0005-0000-0000-000009A80000}"/>
    <cellStyle name="Hyperlink 14" xfId="17502" hidden="1" xr:uid="{00000000-0005-0000-0000-00000AA80000}"/>
    <cellStyle name="Hyperlink 14" xfId="17439" hidden="1" xr:uid="{00000000-0005-0000-0000-00000BA80000}"/>
    <cellStyle name="Hyperlink 14" xfId="17376" hidden="1" xr:uid="{00000000-0005-0000-0000-00000CA80000}"/>
    <cellStyle name="Hyperlink 14" xfId="17313" hidden="1" xr:uid="{00000000-0005-0000-0000-00000DA80000}"/>
    <cellStyle name="Hyperlink 14" xfId="17250" hidden="1" xr:uid="{00000000-0005-0000-0000-00000EA80000}"/>
    <cellStyle name="Hyperlink 14" xfId="17187" hidden="1" xr:uid="{00000000-0005-0000-0000-00000FA80000}"/>
    <cellStyle name="Hyperlink 14" xfId="17124" hidden="1" xr:uid="{00000000-0005-0000-0000-000010A80000}"/>
    <cellStyle name="Hyperlink 14" xfId="17061" hidden="1" xr:uid="{00000000-0005-0000-0000-000011A80000}"/>
    <cellStyle name="Hyperlink 14" xfId="16998" hidden="1" xr:uid="{00000000-0005-0000-0000-000012A80000}"/>
    <cellStyle name="Hyperlink 14" xfId="16935" hidden="1" xr:uid="{00000000-0005-0000-0000-000013A80000}"/>
    <cellStyle name="Hyperlink 14" xfId="16872" hidden="1" xr:uid="{00000000-0005-0000-0000-000014A80000}"/>
    <cellStyle name="Hyperlink 14" xfId="16809" hidden="1" xr:uid="{00000000-0005-0000-0000-000015A80000}"/>
    <cellStyle name="Hyperlink 14" xfId="16746" hidden="1" xr:uid="{00000000-0005-0000-0000-000016A80000}"/>
    <cellStyle name="Hyperlink 14" xfId="16683" hidden="1" xr:uid="{00000000-0005-0000-0000-000017A80000}"/>
    <cellStyle name="Hyperlink 14" xfId="16620" hidden="1" xr:uid="{00000000-0005-0000-0000-000018A80000}"/>
    <cellStyle name="Hyperlink 14" xfId="16557" hidden="1" xr:uid="{00000000-0005-0000-0000-000019A80000}"/>
    <cellStyle name="Hyperlink 14" xfId="16494" hidden="1" xr:uid="{00000000-0005-0000-0000-00001AA80000}"/>
    <cellStyle name="Hyperlink 14" xfId="16431" hidden="1" xr:uid="{00000000-0005-0000-0000-00001BA80000}"/>
    <cellStyle name="Hyperlink 14" xfId="16368" hidden="1" xr:uid="{00000000-0005-0000-0000-00001CA80000}"/>
    <cellStyle name="Hyperlink 14" xfId="16305" hidden="1" xr:uid="{00000000-0005-0000-0000-00001DA80000}"/>
    <cellStyle name="Hyperlink 14" xfId="16242" hidden="1" xr:uid="{00000000-0005-0000-0000-00001EA80000}"/>
    <cellStyle name="Hyperlink 14" xfId="16179" hidden="1" xr:uid="{00000000-0005-0000-0000-00001FA80000}"/>
    <cellStyle name="Hyperlink 14" xfId="16116" hidden="1" xr:uid="{00000000-0005-0000-0000-000020A80000}"/>
    <cellStyle name="Hyperlink 14" xfId="16053" hidden="1" xr:uid="{00000000-0005-0000-0000-000021A80000}"/>
    <cellStyle name="Hyperlink 14" xfId="15990" hidden="1" xr:uid="{00000000-0005-0000-0000-000022A80000}"/>
    <cellStyle name="Hyperlink 14" xfId="15927" hidden="1" xr:uid="{00000000-0005-0000-0000-000023A80000}"/>
    <cellStyle name="Hyperlink 14" xfId="15864" hidden="1" xr:uid="{00000000-0005-0000-0000-000024A80000}"/>
    <cellStyle name="Hyperlink 14" xfId="15738" hidden="1" xr:uid="{00000000-0005-0000-0000-000025A80000}"/>
    <cellStyle name="Hyperlink 14" xfId="15675" hidden="1" xr:uid="{00000000-0005-0000-0000-000026A80000}"/>
    <cellStyle name="Hyperlink 14" xfId="15612" hidden="1" xr:uid="{00000000-0005-0000-0000-000027A80000}"/>
    <cellStyle name="Hyperlink 14" xfId="21345" hidden="1" xr:uid="{00000000-0005-0000-0000-000028A80000}"/>
    <cellStyle name="Hyperlink 14" xfId="29409" hidden="1" xr:uid="{00000000-0005-0000-0000-000029A80000}"/>
    <cellStyle name="Hyperlink 14" xfId="47616" hidden="1" xr:uid="{00000000-0005-0000-0000-00002AA80000}"/>
    <cellStyle name="Hyperlink 14" xfId="47553" hidden="1" xr:uid="{00000000-0005-0000-0000-00002BA80000}"/>
    <cellStyle name="Hyperlink 14" xfId="47490" hidden="1" xr:uid="{00000000-0005-0000-0000-00002CA80000}"/>
    <cellStyle name="Hyperlink 14" xfId="47427" hidden="1" xr:uid="{00000000-0005-0000-0000-00002DA80000}"/>
    <cellStyle name="Hyperlink 14" xfId="47364" hidden="1" xr:uid="{00000000-0005-0000-0000-00002EA80000}"/>
    <cellStyle name="Hyperlink 14" xfId="47301" hidden="1" xr:uid="{00000000-0005-0000-0000-00002FA80000}"/>
    <cellStyle name="Hyperlink 14" xfId="47238" hidden="1" xr:uid="{00000000-0005-0000-0000-000030A80000}"/>
    <cellStyle name="Hyperlink 14" xfId="47175" hidden="1" xr:uid="{00000000-0005-0000-0000-000031A80000}"/>
    <cellStyle name="Hyperlink 14" xfId="47112" hidden="1" xr:uid="{00000000-0005-0000-0000-000032A80000}"/>
    <cellStyle name="Hyperlink 14" xfId="47049" hidden="1" xr:uid="{00000000-0005-0000-0000-000033A80000}"/>
    <cellStyle name="Hyperlink 14" xfId="46986" hidden="1" xr:uid="{00000000-0005-0000-0000-000034A80000}"/>
    <cellStyle name="Hyperlink 14" xfId="46923" hidden="1" xr:uid="{00000000-0005-0000-0000-000035A80000}"/>
    <cellStyle name="Hyperlink 14" xfId="46860" hidden="1" xr:uid="{00000000-0005-0000-0000-000036A80000}"/>
    <cellStyle name="Hyperlink 14" xfId="46797" hidden="1" xr:uid="{00000000-0005-0000-0000-000037A80000}"/>
    <cellStyle name="Hyperlink 14" xfId="46734" hidden="1" xr:uid="{00000000-0005-0000-0000-000038A80000}"/>
    <cellStyle name="Hyperlink 14" xfId="46671" hidden="1" xr:uid="{00000000-0005-0000-0000-000039A80000}"/>
    <cellStyle name="Hyperlink 14" xfId="46608" hidden="1" xr:uid="{00000000-0005-0000-0000-00003AA80000}"/>
    <cellStyle name="Hyperlink 14" xfId="46545" hidden="1" xr:uid="{00000000-0005-0000-0000-00003BA80000}"/>
    <cellStyle name="Hyperlink 14" xfId="46482" hidden="1" xr:uid="{00000000-0005-0000-0000-00003CA80000}"/>
    <cellStyle name="Hyperlink 14" xfId="46419" hidden="1" xr:uid="{00000000-0005-0000-0000-00003DA80000}"/>
    <cellStyle name="Hyperlink 14" xfId="46356" hidden="1" xr:uid="{00000000-0005-0000-0000-00003EA80000}"/>
    <cellStyle name="Hyperlink 14" xfId="46293" hidden="1" xr:uid="{00000000-0005-0000-0000-00003FA80000}"/>
    <cellStyle name="Hyperlink 14" xfId="46230" hidden="1" xr:uid="{00000000-0005-0000-0000-000040A80000}"/>
    <cellStyle name="Hyperlink 14" xfId="46167" hidden="1" xr:uid="{00000000-0005-0000-0000-000041A80000}"/>
    <cellStyle name="Hyperlink 14" xfId="46104" hidden="1" xr:uid="{00000000-0005-0000-0000-000042A80000}"/>
    <cellStyle name="Hyperlink 14" xfId="46041" hidden="1" xr:uid="{00000000-0005-0000-0000-000043A80000}"/>
    <cellStyle name="Hyperlink 14" xfId="45978" hidden="1" xr:uid="{00000000-0005-0000-0000-000044A80000}"/>
    <cellStyle name="Hyperlink 14" xfId="45915" hidden="1" xr:uid="{00000000-0005-0000-0000-000045A80000}"/>
    <cellStyle name="Hyperlink 14" xfId="45852" hidden="1" xr:uid="{00000000-0005-0000-0000-000046A80000}"/>
    <cellStyle name="Hyperlink 14" xfId="45789" hidden="1" xr:uid="{00000000-0005-0000-0000-000047A80000}"/>
    <cellStyle name="Hyperlink 14" xfId="45726" hidden="1" xr:uid="{00000000-0005-0000-0000-000048A80000}"/>
    <cellStyle name="Hyperlink 14" xfId="45663" hidden="1" xr:uid="{00000000-0005-0000-0000-000049A80000}"/>
    <cellStyle name="Hyperlink 14" xfId="45600" hidden="1" xr:uid="{00000000-0005-0000-0000-00004AA80000}"/>
    <cellStyle name="Hyperlink 14" xfId="45474" hidden="1" xr:uid="{00000000-0005-0000-0000-00004BA80000}"/>
    <cellStyle name="Hyperlink 14" xfId="45411" hidden="1" xr:uid="{00000000-0005-0000-0000-00004CA80000}"/>
    <cellStyle name="Hyperlink 14" xfId="45348" hidden="1" xr:uid="{00000000-0005-0000-0000-00004DA80000}"/>
    <cellStyle name="Hyperlink 14" xfId="45285" hidden="1" xr:uid="{00000000-0005-0000-0000-00004EA80000}"/>
    <cellStyle name="Hyperlink 14" xfId="45222" hidden="1" xr:uid="{00000000-0005-0000-0000-00004FA80000}"/>
    <cellStyle name="Hyperlink 14" xfId="45159" hidden="1" xr:uid="{00000000-0005-0000-0000-000050A80000}"/>
    <cellStyle name="Hyperlink 14" xfId="45096" hidden="1" xr:uid="{00000000-0005-0000-0000-000051A80000}"/>
    <cellStyle name="Hyperlink 14" xfId="45033" hidden="1" xr:uid="{00000000-0005-0000-0000-000052A80000}"/>
    <cellStyle name="Hyperlink 14" xfId="44970" hidden="1" xr:uid="{00000000-0005-0000-0000-000053A80000}"/>
    <cellStyle name="Hyperlink 14" xfId="44907" hidden="1" xr:uid="{00000000-0005-0000-0000-000054A80000}"/>
    <cellStyle name="Hyperlink 14" xfId="44844" hidden="1" xr:uid="{00000000-0005-0000-0000-000055A80000}"/>
    <cellStyle name="Hyperlink 14" xfId="44781" hidden="1" xr:uid="{00000000-0005-0000-0000-000056A80000}"/>
    <cellStyle name="Hyperlink 14" xfId="44718" hidden="1" xr:uid="{00000000-0005-0000-0000-000057A80000}"/>
    <cellStyle name="Hyperlink 14" xfId="44655" hidden="1" xr:uid="{00000000-0005-0000-0000-000058A80000}"/>
    <cellStyle name="Hyperlink 14" xfId="44592" hidden="1" xr:uid="{00000000-0005-0000-0000-000059A80000}"/>
    <cellStyle name="Hyperlink 14" xfId="44529" hidden="1" xr:uid="{00000000-0005-0000-0000-00005AA80000}"/>
    <cellStyle name="Hyperlink 14" xfId="44466" hidden="1" xr:uid="{00000000-0005-0000-0000-00005BA80000}"/>
    <cellStyle name="Hyperlink 14" xfId="44403" hidden="1" xr:uid="{00000000-0005-0000-0000-00005CA80000}"/>
    <cellStyle name="Hyperlink 14" xfId="44340" hidden="1" xr:uid="{00000000-0005-0000-0000-00005DA80000}"/>
    <cellStyle name="Hyperlink 14" xfId="44277" hidden="1" xr:uid="{00000000-0005-0000-0000-00005EA80000}"/>
    <cellStyle name="Hyperlink 14" xfId="44214" hidden="1" xr:uid="{00000000-0005-0000-0000-00005FA80000}"/>
    <cellStyle name="Hyperlink 14" xfId="44151" hidden="1" xr:uid="{00000000-0005-0000-0000-000060A80000}"/>
    <cellStyle name="Hyperlink 14" xfId="44088" hidden="1" xr:uid="{00000000-0005-0000-0000-000061A80000}"/>
    <cellStyle name="Hyperlink 14" xfId="44025" hidden="1" xr:uid="{00000000-0005-0000-0000-000062A80000}"/>
    <cellStyle name="Hyperlink 14" xfId="43962" hidden="1" xr:uid="{00000000-0005-0000-0000-000063A80000}"/>
    <cellStyle name="Hyperlink 14" xfId="43899" hidden="1" xr:uid="{00000000-0005-0000-0000-000064A80000}"/>
    <cellStyle name="Hyperlink 14" xfId="43836" hidden="1" xr:uid="{00000000-0005-0000-0000-000065A80000}"/>
    <cellStyle name="Hyperlink 14" xfId="43773" hidden="1" xr:uid="{00000000-0005-0000-0000-000066A80000}"/>
    <cellStyle name="Hyperlink 14" xfId="43710" hidden="1" xr:uid="{00000000-0005-0000-0000-000067A80000}"/>
    <cellStyle name="Hyperlink 14" xfId="43647" hidden="1" xr:uid="{00000000-0005-0000-0000-000068A80000}"/>
    <cellStyle name="Hyperlink 14" xfId="43584" hidden="1" xr:uid="{00000000-0005-0000-0000-000069A80000}"/>
    <cellStyle name="Hyperlink 14" xfId="43521" hidden="1" xr:uid="{00000000-0005-0000-0000-00006AA80000}"/>
    <cellStyle name="Hyperlink 14" xfId="43458" hidden="1" xr:uid="{00000000-0005-0000-0000-00006BA80000}"/>
    <cellStyle name="Hyperlink 14" xfId="43395" hidden="1" xr:uid="{00000000-0005-0000-0000-00006CA80000}"/>
    <cellStyle name="Hyperlink 14" xfId="43332" hidden="1" xr:uid="{00000000-0005-0000-0000-00006DA80000}"/>
    <cellStyle name="Hyperlink 14" xfId="43269" hidden="1" xr:uid="{00000000-0005-0000-0000-00006EA80000}"/>
    <cellStyle name="Hyperlink 14" xfId="43206" hidden="1" xr:uid="{00000000-0005-0000-0000-00006FA80000}"/>
    <cellStyle name="Hyperlink 14" xfId="43143" hidden="1" xr:uid="{00000000-0005-0000-0000-000070A80000}"/>
    <cellStyle name="Hyperlink 14" xfId="43080" hidden="1" xr:uid="{00000000-0005-0000-0000-000071A80000}"/>
    <cellStyle name="Hyperlink 14" xfId="43017" hidden="1" xr:uid="{00000000-0005-0000-0000-000072A80000}"/>
    <cellStyle name="Hyperlink 14" xfId="42954" hidden="1" xr:uid="{00000000-0005-0000-0000-000073A80000}"/>
    <cellStyle name="Hyperlink 14" xfId="42891" hidden="1" xr:uid="{00000000-0005-0000-0000-000074A80000}"/>
    <cellStyle name="Hyperlink 14" xfId="42828" hidden="1" xr:uid="{00000000-0005-0000-0000-000075A80000}"/>
    <cellStyle name="Hyperlink 14" xfId="42765" hidden="1" xr:uid="{00000000-0005-0000-0000-000076A80000}"/>
    <cellStyle name="Hyperlink 14" xfId="42702" hidden="1" xr:uid="{00000000-0005-0000-0000-000077A80000}"/>
    <cellStyle name="Hyperlink 14" xfId="42639" hidden="1" xr:uid="{00000000-0005-0000-0000-000078A80000}"/>
    <cellStyle name="Hyperlink 14" xfId="42576" hidden="1" xr:uid="{00000000-0005-0000-0000-000079A80000}"/>
    <cellStyle name="Hyperlink 14" xfId="42513" hidden="1" xr:uid="{00000000-0005-0000-0000-00007AA80000}"/>
    <cellStyle name="Hyperlink 14" xfId="42450" hidden="1" xr:uid="{00000000-0005-0000-0000-00007BA80000}"/>
    <cellStyle name="Hyperlink 14" xfId="42387" hidden="1" xr:uid="{00000000-0005-0000-0000-00007CA80000}"/>
    <cellStyle name="Hyperlink 14" xfId="42324" hidden="1" xr:uid="{00000000-0005-0000-0000-00007DA80000}"/>
    <cellStyle name="Hyperlink 14" xfId="42261" hidden="1" xr:uid="{00000000-0005-0000-0000-00007EA80000}"/>
    <cellStyle name="Hyperlink 14" xfId="42198" hidden="1" xr:uid="{00000000-0005-0000-0000-00007FA80000}"/>
    <cellStyle name="Hyperlink 14" xfId="15801" hidden="1" xr:uid="{00000000-0005-0000-0000-000080A80000}"/>
    <cellStyle name="Hyperlink 14" xfId="23928" hidden="1" xr:uid="{00000000-0005-0000-0000-000081A80000}"/>
    <cellStyle name="Hyperlink 14" xfId="4902" hidden="1" xr:uid="{00000000-0005-0000-0000-000082A80000}"/>
    <cellStyle name="Hyperlink 14" xfId="4839" hidden="1" xr:uid="{00000000-0005-0000-0000-000083A80000}"/>
    <cellStyle name="Hyperlink 14" xfId="4776" hidden="1" xr:uid="{00000000-0005-0000-0000-000084A80000}"/>
    <cellStyle name="Hyperlink 14" xfId="4713" hidden="1" xr:uid="{00000000-0005-0000-0000-000085A80000}"/>
    <cellStyle name="Hyperlink 14" xfId="4650" hidden="1" xr:uid="{00000000-0005-0000-0000-000086A80000}"/>
    <cellStyle name="Hyperlink 14" xfId="4587" hidden="1" xr:uid="{00000000-0005-0000-0000-000087A80000}"/>
    <cellStyle name="Hyperlink 14" xfId="4524" hidden="1" xr:uid="{00000000-0005-0000-0000-000088A80000}"/>
    <cellStyle name="Hyperlink 14" xfId="4461" hidden="1" xr:uid="{00000000-0005-0000-0000-000089A80000}"/>
    <cellStyle name="Hyperlink 14" xfId="4398" hidden="1" xr:uid="{00000000-0005-0000-0000-00008AA80000}"/>
    <cellStyle name="Hyperlink 14" xfId="4335" hidden="1" xr:uid="{00000000-0005-0000-0000-00008BA80000}"/>
    <cellStyle name="Hyperlink 14" xfId="4272" hidden="1" xr:uid="{00000000-0005-0000-0000-00008CA80000}"/>
    <cellStyle name="Hyperlink 14" xfId="4209" hidden="1" xr:uid="{00000000-0005-0000-0000-00008DA80000}"/>
    <cellStyle name="Hyperlink 14" xfId="4146" hidden="1" xr:uid="{00000000-0005-0000-0000-00008EA80000}"/>
    <cellStyle name="Hyperlink 14" xfId="4083" hidden="1" xr:uid="{00000000-0005-0000-0000-00008FA80000}"/>
    <cellStyle name="Hyperlink 14" xfId="4020" hidden="1" xr:uid="{00000000-0005-0000-0000-000090A80000}"/>
    <cellStyle name="Hyperlink 14" xfId="3957" hidden="1" xr:uid="{00000000-0005-0000-0000-000091A80000}"/>
    <cellStyle name="Hyperlink 14" xfId="3894" hidden="1" xr:uid="{00000000-0005-0000-0000-000092A80000}"/>
    <cellStyle name="Hyperlink 14" xfId="3831" hidden="1" xr:uid="{00000000-0005-0000-0000-000093A80000}"/>
    <cellStyle name="Hyperlink 14" xfId="3768" hidden="1" xr:uid="{00000000-0005-0000-0000-000094A80000}"/>
    <cellStyle name="Hyperlink 14" xfId="3705" hidden="1" xr:uid="{00000000-0005-0000-0000-000095A80000}"/>
    <cellStyle name="Hyperlink 14" xfId="3642" hidden="1" xr:uid="{00000000-0005-0000-0000-000096A80000}"/>
    <cellStyle name="Hyperlink 14" xfId="3579" hidden="1" xr:uid="{00000000-0005-0000-0000-000097A80000}"/>
    <cellStyle name="Hyperlink 14" xfId="3516" hidden="1" xr:uid="{00000000-0005-0000-0000-000098A80000}"/>
    <cellStyle name="Hyperlink 14" xfId="3453" hidden="1" xr:uid="{00000000-0005-0000-0000-000099A80000}"/>
    <cellStyle name="Hyperlink 14" xfId="3390" hidden="1" xr:uid="{00000000-0005-0000-0000-00009AA80000}"/>
    <cellStyle name="Hyperlink 14" xfId="3327" hidden="1" xr:uid="{00000000-0005-0000-0000-00009BA80000}"/>
    <cellStyle name="Hyperlink 14" xfId="3264" hidden="1" xr:uid="{00000000-0005-0000-0000-00009CA80000}"/>
    <cellStyle name="Hyperlink 14" xfId="3201" hidden="1" xr:uid="{00000000-0005-0000-0000-00009DA80000}"/>
    <cellStyle name="Hyperlink 14" xfId="3138" hidden="1" xr:uid="{00000000-0005-0000-0000-00009EA80000}"/>
    <cellStyle name="Hyperlink 14" xfId="3075" hidden="1" xr:uid="{00000000-0005-0000-0000-00009FA80000}"/>
    <cellStyle name="Hyperlink 14" xfId="3012" hidden="1" xr:uid="{00000000-0005-0000-0000-0000A0A80000}"/>
    <cellStyle name="Hyperlink 14" xfId="2949" hidden="1" xr:uid="{00000000-0005-0000-0000-0000A1A80000}"/>
    <cellStyle name="Hyperlink 14" xfId="2886" hidden="1" xr:uid="{00000000-0005-0000-0000-0000A2A80000}"/>
    <cellStyle name="Hyperlink 14" xfId="2760" hidden="1" xr:uid="{00000000-0005-0000-0000-0000A3A80000}"/>
    <cellStyle name="Hyperlink 14" xfId="2697" hidden="1" xr:uid="{00000000-0005-0000-0000-0000A4A80000}"/>
    <cellStyle name="Hyperlink 14" xfId="2634" hidden="1" xr:uid="{00000000-0005-0000-0000-0000A5A80000}"/>
    <cellStyle name="Hyperlink 14" xfId="2571" hidden="1" xr:uid="{00000000-0005-0000-0000-0000A6A80000}"/>
    <cellStyle name="Hyperlink 14" xfId="2508" hidden="1" xr:uid="{00000000-0005-0000-0000-0000A7A80000}"/>
    <cellStyle name="Hyperlink 14" xfId="2445" hidden="1" xr:uid="{00000000-0005-0000-0000-0000A8A80000}"/>
    <cellStyle name="Hyperlink 14" xfId="2382" hidden="1" xr:uid="{00000000-0005-0000-0000-0000A9A80000}"/>
    <cellStyle name="Hyperlink 14" xfId="2319" hidden="1" xr:uid="{00000000-0005-0000-0000-0000AAA80000}"/>
    <cellStyle name="Hyperlink 14" xfId="2256" hidden="1" xr:uid="{00000000-0005-0000-0000-0000ABA80000}"/>
    <cellStyle name="Hyperlink 14" xfId="2193" hidden="1" xr:uid="{00000000-0005-0000-0000-0000ACA80000}"/>
    <cellStyle name="Hyperlink 14" xfId="2130" hidden="1" xr:uid="{00000000-0005-0000-0000-0000ADA80000}"/>
    <cellStyle name="Hyperlink 14" xfId="2067" hidden="1" xr:uid="{00000000-0005-0000-0000-0000AEA80000}"/>
    <cellStyle name="Hyperlink 14" xfId="2004" hidden="1" xr:uid="{00000000-0005-0000-0000-0000AFA80000}"/>
    <cellStyle name="Hyperlink 14" xfId="1941" hidden="1" xr:uid="{00000000-0005-0000-0000-0000B0A80000}"/>
    <cellStyle name="Hyperlink 14" xfId="1878" hidden="1" xr:uid="{00000000-0005-0000-0000-0000B1A80000}"/>
    <cellStyle name="Hyperlink 14" xfId="1815" hidden="1" xr:uid="{00000000-0005-0000-0000-0000B2A80000}"/>
    <cellStyle name="Hyperlink 14" xfId="1752" hidden="1" xr:uid="{00000000-0005-0000-0000-0000B3A80000}"/>
    <cellStyle name="Hyperlink 14" xfId="1689" hidden="1" xr:uid="{00000000-0005-0000-0000-0000B4A80000}"/>
    <cellStyle name="Hyperlink 14" xfId="1626" hidden="1" xr:uid="{00000000-0005-0000-0000-0000B5A80000}"/>
    <cellStyle name="Hyperlink 14" xfId="1563" hidden="1" xr:uid="{00000000-0005-0000-0000-0000B6A80000}"/>
    <cellStyle name="Hyperlink 14" xfId="1500" hidden="1" xr:uid="{00000000-0005-0000-0000-0000B7A80000}"/>
    <cellStyle name="Hyperlink 14" xfId="1437" hidden="1" xr:uid="{00000000-0005-0000-0000-0000B8A80000}"/>
    <cellStyle name="Hyperlink 14" xfId="1374" hidden="1" xr:uid="{00000000-0005-0000-0000-0000B9A80000}"/>
    <cellStyle name="Hyperlink 14" xfId="1311" hidden="1" xr:uid="{00000000-0005-0000-0000-0000BAA80000}"/>
    <cellStyle name="Hyperlink 14" xfId="1248" hidden="1" xr:uid="{00000000-0005-0000-0000-0000BBA80000}"/>
    <cellStyle name="Hyperlink 14" xfId="1122" hidden="1" xr:uid="{00000000-0005-0000-0000-0000BCA80000}"/>
    <cellStyle name="Hyperlink 14" xfId="1059" hidden="1" xr:uid="{00000000-0005-0000-0000-0000BDA80000}"/>
    <cellStyle name="Hyperlink 14" xfId="996" hidden="1" xr:uid="{00000000-0005-0000-0000-0000BEA80000}"/>
    <cellStyle name="Hyperlink 14" xfId="933" hidden="1" xr:uid="{00000000-0005-0000-0000-0000BFA80000}"/>
    <cellStyle name="Hyperlink 14" xfId="870" hidden="1" xr:uid="{00000000-0005-0000-0000-0000C0A80000}"/>
    <cellStyle name="Hyperlink 14" xfId="807" hidden="1" xr:uid="{00000000-0005-0000-0000-0000C1A80000}"/>
    <cellStyle name="Hyperlink 14" xfId="744" hidden="1" xr:uid="{00000000-0005-0000-0000-0000C2A80000}"/>
    <cellStyle name="Hyperlink 14" xfId="681" hidden="1" xr:uid="{00000000-0005-0000-0000-0000C3A80000}"/>
    <cellStyle name="Hyperlink 14" xfId="618" hidden="1" xr:uid="{00000000-0005-0000-0000-0000C4A80000}"/>
    <cellStyle name="Hyperlink 14" xfId="555" hidden="1" xr:uid="{00000000-0005-0000-0000-0000C5A80000}"/>
    <cellStyle name="Hyperlink 14" xfId="492" hidden="1" xr:uid="{00000000-0005-0000-0000-0000C6A80000}"/>
    <cellStyle name="Hyperlink 14" xfId="429" hidden="1" xr:uid="{00000000-0005-0000-0000-0000C7A80000}"/>
    <cellStyle name="Hyperlink 14" xfId="366" hidden="1" xr:uid="{00000000-0005-0000-0000-0000C8A80000}"/>
    <cellStyle name="Hyperlink 14" xfId="303" hidden="1" xr:uid="{00000000-0005-0000-0000-0000C9A80000}"/>
    <cellStyle name="Hyperlink 14" xfId="240" hidden="1" xr:uid="{00000000-0005-0000-0000-0000CAA80000}"/>
    <cellStyle name="Hyperlink 14" xfId="177" hidden="1" xr:uid="{00000000-0005-0000-0000-0000CBA80000}"/>
    <cellStyle name="Hyperlink 14" xfId="114" hidden="1" xr:uid="{00000000-0005-0000-0000-0000CCA80000}"/>
    <cellStyle name="Hyperlink 14" xfId="51" hidden="1" xr:uid="{00000000-0005-0000-0000-0000CDA80000}"/>
    <cellStyle name="Hyperlink 14" xfId="58168" hidden="1" xr:uid="{00000000-0005-0000-0000-0000CEA80000}"/>
    <cellStyle name="Hyperlink 14" xfId="58231" hidden="1" xr:uid="{00000000-0005-0000-0000-0000CFA80000}"/>
    <cellStyle name="Hyperlink 14" xfId="1185" hidden="1" xr:uid="{00000000-0005-0000-0000-0000D0A80000}"/>
    <cellStyle name="Hyperlink 14" xfId="5217" hidden="1" xr:uid="{00000000-0005-0000-0000-0000D1A80000}"/>
    <cellStyle name="Hyperlink 14" xfId="9249" hidden="1" xr:uid="{00000000-0005-0000-0000-0000D2A80000}"/>
    <cellStyle name="Hyperlink 14" xfId="13281" hidden="1" xr:uid="{00000000-0005-0000-0000-0000D3A80000}"/>
    <cellStyle name="Hyperlink 14" xfId="36969" hidden="1" xr:uid="{00000000-0005-0000-0000-0000D4A80000}"/>
    <cellStyle name="Hyperlink 14" xfId="36906" hidden="1" xr:uid="{00000000-0005-0000-0000-0000D5A80000}"/>
    <cellStyle name="Hyperlink 14" xfId="36843" hidden="1" xr:uid="{00000000-0005-0000-0000-0000D6A80000}"/>
    <cellStyle name="Hyperlink 14" xfId="36780" hidden="1" xr:uid="{00000000-0005-0000-0000-0000D7A80000}"/>
    <cellStyle name="Hyperlink 14" xfId="36717" hidden="1" xr:uid="{00000000-0005-0000-0000-0000D8A80000}"/>
    <cellStyle name="Hyperlink 14" xfId="36654" hidden="1" xr:uid="{00000000-0005-0000-0000-0000D9A80000}"/>
    <cellStyle name="Hyperlink 14" xfId="36591" hidden="1" xr:uid="{00000000-0005-0000-0000-0000DAA80000}"/>
    <cellStyle name="Hyperlink 14" xfId="36528" hidden="1" xr:uid="{00000000-0005-0000-0000-0000DBA80000}"/>
    <cellStyle name="Hyperlink 14" xfId="36465" hidden="1" xr:uid="{00000000-0005-0000-0000-0000DCA80000}"/>
    <cellStyle name="Hyperlink 14" xfId="36402" hidden="1" xr:uid="{00000000-0005-0000-0000-0000DDA80000}"/>
    <cellStyle name="Hyperlink 14" xfId="36339" hidden="1" xr:uid="{00000000-0005-0000-0000-0000DEA80000}"/>
    <cellStyle name="Hyperlink 14" xfId="36276" hidden="1" xr:uid="{00000000-0005-0000-0000-0000DFA80000}"/>
    <cellStyle name="Hyperlink 14" xfId="36213" hidden="1" xr:uid="{00000000-0005-0000-0000-0000E0A80000}"/>
    <cellStyle name="Hyperlink 14" xfId="36150" hidden="1" xr:uid="{00000000-0005-0000-0000-0000E1A80000}"/>
    <cellStyle name="Hyperlink 14" xfId="36087" hidden="1" xr:uid="{00000000-0005-0000-0000-0000E2A80000}"/>
    <cellStyle name="Hyperlink 14" xfId="36024" hidden="1" xr:uid="{00000000-0005-0000-0000-0000E3A80000}"/>
    <cellStyle name="Hyperlink 14" xfId="35961" hidden="1" xr:uid="{00000000-0005-0000-0000-0000E4A80000}"/>
    <cellStyle name="Hyperlink 14" xfId="35898" hidden="1" xr:uid="{00000000-0005-0000-0000-0000E5A80000}"/>
    <cellStyle name="Hyperlink 14" xfId="35835" hidden="1" xr:uid="{00000000-0005-0000-0000-0000E6A80000}"/>
    <cellStyle name="Hyperlink 14" xfId="35772" hidden="1" xr:uid="{00000000-0005-0000-0000-0000E7A80000}"/>
    <cellStyle name="Hyperlink 14" xfId="35709" hidden="1" xr:uid="{00000000-0005-0000-0000-0000E8A80000}"/>
    <cellStyle name="Hyperlink 14" xfId="35646" hidden="1" xr:uid="{00000000-0005-0000-0000-0000E9A80000}"/>
    <cellStyle name="Hyperlink 14" xfId="35583" hidden="1" xr:uid="{00000000-0005-0000-0000-0000EAA80000}"/>
    <cellStyle name="Hyperlink 14" xfId="35520" hidden="1" xr:uid="{00000000-0005-0000-0000-0000EBA80000}"/>
    <cellStyle name="Hyperlink 14" xfId="35457" hidden="1" xr:uid="{00000000-0005-0000-0000-0000ECA80000}"/>
    <cellStyle name="Hyperlink 14" xfId="35394" hidden="1" xr:uid="{00000000-0005-0000-0000-0000EDA80000}"/>
    <cellStyle name="Hyperlink 14" xfId="35331" hidden="1" xr:uid="{00000000-0005-0000-0000-0000EEA80000}"/>
    <cellStyle name="Hyperlink 14" xfId="35268" hidden="1" xr:uid="{00000000-0005-0000-0000-0000EFA80000}"/>
    <cellStyle name="Hyperlink 14" xfId="35205" hidden="1" xr:uid="{00000000-0005-0000-0000-0000F0A80000}"/>
    <cellStyle name="Hyperlink 14" xfId="35142" hidden="1" xr:uid="{00000000-0005-0000-0000-0000F1A80000}"/>
    <cellStyle name="Hyperlink 14" xfId="35079" hidden="1" xr:uid="{00000000-0005-0000-0000-0000F2A80000}"/>
    <cellStyle name="Hyperlink 14" xfId="35016" hidden="1" xr:uid="{00000000-0005-0000-0000-0000F3A80000}"/>
    <cellStyle name="Hyperlink 14" xfId="34953" hidden="1" xr:uid="{00000000-0005-0000-0000-0000F4A80000}"/>
    <cellStyle name="Hyperlink 14" xfId="34890" hidden="1" xr:uid="{00000000-0005-0000-0000-0000F5A80000}"/>
    <cellStyle name="Hyperlink 14" xfId="34827" hidden="1" xr:uid="{00000000-0005-0000-0000-0000F6A80000}"/>
    <cellStyle name="Hyperlink 14" xfId="34764" hidden="1" xr:uid="{00000000-0005-0000-0000-0000F7A80000}"/>
    <cellStyle name="Hyperlink 14" xfId="34701" hidden="1" xr:uid="{00000000-0005-0000-0000-0000F8A80000}"/>
    <cellStyle name="Hyperlink 14" xfId="34638" hidden="1" xr:uid="{00000000-0005-0000-0000-0000F9A80000}"/>
    <cellStyle name="Hyperlink 14" xfId="34575" hidden="1" xr:uid="{00000000-0005-0000-0000-0000FAA80000}"/>
    <cellStyle name="Hyperlink 14" xfId="34512" hidden="1" xr:uid="{00000000-0005-0000-0000-0000FBA80000}"/>
    <cellStyle name="Hyperlink 14" xfId="34449" hidden="1" xr:uid="{00000000-0005-0000-0000-0000FCA80000}"/>
    <cellStyle name="Hyperlink 14" xfId="34386" hidden="1" xr:uid="{00000000-0005-0000-0000-0000FDA80000}"/>
    <cellStyle name="Hyperlink 14" xfId="34323" hidden="1" xr:uid="{00000000-0005-0000-0000-0000FEA80000}"/>
    <cellStyle name="Hyperlink 14" xfId="34260" hidden="1" xr:uid="{00000000-0005-0000-0000-0000FFA80000}"/>
    <cellStyle name="Hyperlink 14" xfId="34197" hidden="1" xr:uid="{00000000-0005-0000-0000-000000A90000}"/>
    <cellStyle name="Hyperlink 14" xfId="34134" hidden="1" xr:uid="{00000000-0005-0000-0000-000001A90000}"/>
    <cellStyle name="Hyperlink 14" xfId="34071" hidden="1" xr:uid="{00000000-0005-0000-0000-000002A90000}"/>
    <cellStyle name="Hyperlink 14" xfId="34008" hidden="1" xr:uid="{00000000-0005-0000-0000-000003A90000}"/>
    <cellStyle name="Hyperlink 14" xfId="33945" hidden="1" xr:uid="{00000000-0005-0000-0000-000004A90000}"/>
    <cellStyle name="Hyperlink 14" xfId="33882" hidden="1" xr:uid="{00000000-0005-0000-0000-000005A90000}"/>
    <cellStyle name="Hyperlink 14" xfId="33819" hidden="1" xr:uid="{00000000-0005-0000-0000-000006A90000}"/>
    <cellStyle name="Hyperlink 14" xfId="33756" hidden="1" xr:uid="{00000000-0005-0000-0000-000007A90000}"/>
    <cellStyle name="Hyperlink 14" xfId="33693" hidden="1" xr:uid="{00000000-0005-0000-0000-000008A90000}"/>
    <cellStyle name="Hyperlink 14" xfId="33630" hidden="1" xr:uid="{00000000-0005-0000-0000-000009A90000}"/>
    <cellStyle name="Hyperlink 14" xfId="33567" hidden="1" xr:uid="{00000000-0005-0000-0000-00000AA90000}"/>
    <cellStyle name="Hyperlink 14" xfId="33504" hidden="1" xr:uid="{00000000-0005-0000-0000-00000BA90000}"/>
    <cellStyle name="Hyperlink 14" xfId="33441" hidden="1" xr:uid="{00000000-0005-0000-0000-00000CA90000}"/>
    <cellStyle name="Hyperlink 14" xfId="33378" hidden="1" xr:uid="{00000000-0005-0000-0000-00000DA90000}"/>
    <cellStyle name="Hyperlink 14" xfId="33315" hidden="1" xr:uid="{00000000-0005-0000-0000-00000EA90000}"/>
    <cellStyle name="Hyperlink 14" xfId="33252" hidden="1" xr:uid="{00000000-0005-0000-0000-00000FA90000}"/>
    <cellStyle name="Hyperlink 14" xfId="33189" hidden="1" xr:uid="{00000000-0005-0000-0000-000010A90000}"/>
    <cellStyle name="Hyperlink 14" xfId="33126" hidden="1" xr:uid="{00000000-0005-0000-0000-000011A90000}"/>
    <cellStyle name="Hyperlink 14" xfId="33063" hidden="1" xr:uid="{00000000-0005-0000-0000-000012A90000}"/>
    <cellStyle name="Hyperlink 14" xfId="33000" hidden="1" xr:uid="{00000000-0005-0000-0000-000013A90000}"/>
    <cellStyle name="Hyperlink 14" xfId="32937" hidden="1" xr:uid="{00000000-0005-0000-0000-000014A90000}"/>
    <cellStyle name="Hyperlink 14" xfId="32874" hidden="1" xr:uid="{00000000-0005-0000-0000-000015A90000}"/>
    <cellStyle name="Hyperlink 14" xfId="32811" hidden="1" xr:uid="{00000000-0005-0000-0000-000016A90000}"/>
    <cellStyle name="Hyperlink 14" xfId="32748" hidden="1" xr:uid="{00000000-0005-0000-0000-000017A90000}"/>
    <cellStyle name="Hyperlink 14" xfId="32685" hidden="1" xr:uid="{00000000-0005-0000-0000-000018A90000}"/>
    <cellStyle name="Hyperlink 14" xfId="32622" hidden="1" xr:uid="{00000000-0005-0000-0000-000019A90000}"/>
    <cellStyle name="Hyperlink 14" xfId="32559" hidden="1" xr:uid="{00000000-0005-0000-0000-00001AA90000}"/>
    <cellStyle name="Hyperlink 14" xfId="32496" hidden="1" xr:uid="{00000000-0005-0000-0000-00001BA90000}"/>
    <cellStyle name="Hyperlink 14" xfId="32433" hidden="1" xr:uid="{00000000-0005-0000-0000-00001CA90000}"/>
    <cellStyle name="Hyperlink 14" xfId="32370" hidden="1" xr:uid="{00000000-0005-0000-0000-00001DA90000}"/>
    <cellStyle name="Hyperlink 14" xfId="32307" hidden="1" xr:uid="{00000000-0005-0000-0000-00001EA90000}"/>
    <cellStyle name="Hyperlink 14" xfId="32244" hidden="1" xr:uid="{00000000-0005-0000-0000-00001FA90000}"/>
    <cellStyle name="Hyperlink 14" xfId="32181" hidden="1" xr:uid="{00000000-0005-0000-0000-000020A90000}"/>
    <cellStyle name="Hyperlink 14" xfId="32118" hidden="1" xr:uid="{00000000-0005-0000-0000-000021A90000}"/>
    <cellStyle name="Hyperlink 14" xfId="32055" hidden="1" xr:uid="{00000000-0005-0000-0000-000022A90000}"/>
    <cellStyle name="Hyperlink 14" xfId="31992" hidden="1" xr:uid="{00000000-0005-0000-0000-000023A90000}"/>
    <cellStyle name="Hyperlink 14" xfId="31929" hidden="1" xr:uid="{00000000-0005-0000-0000-000024A90000}"/>
    <cellStyle name="Hyperlink 14" xfId="31866" hidden="1" xr:uid="{00000000-0005-0000-0000-000025A90000}"/>
    <cellStyle name="Hyperlink 14" xfId="31803" hidden="1" xr:uid="{00000000-0005-0000-0000-000026A90000}"/>
    <cellStyle name="Hyperlink 14" xfId="31740" hidden="1" xr:uid="{00000000-0005-0000-0000-000027A90000}"/>
    <cellStyle name="Hyperlink 14" xfId="31677" hidden="1" xr:uid="{00000000-0005-0000-0000-000028A90000}"/>
    <cellStyle name="Hyperlink 14" xfId="31614" hidden="1" xr:uid="{00000000-0005-0000-0000-000029A90000}"/>
    <cellStyle name="Hyperlink 14" xfId="2823" hidden="1" xr:uid="{00000000-0005-0000-0000-00002AA90000}"/>
    <cellStyle name="Hyperlink 14" xfId="10257" hidden="1" xr:uid="{00000000-0005-0000-0000-00002BA90000}"/>
    <cellStyle name="Hyperlink 14" xfId="10194" hidden="1" xr:uid="{00000000-0005-0000-0000-00002CA90000}"/>
    <cellStyle name="Hyperlink 14" xfId="10131" hidden="1" xr:uid="{00000000-0005-0000-0000-00002DA90000}"/>
    <cellStyle name="Hyperlink 14" xfId="10068" hidden="1" xr:uid="{00000000-0005-0000-0000-00002EA90000}"/>
    <cellStyle name="Hyperlink 14" xfId="10005" hidden="1" xr:uid="{00000000-0005-0000-0000-00002FA90000}"/>
    <cellStyle name="Hyperlink 14" xfId="9942" hidden="1" xr:uid="{00000000-0005-0000-0000-000030A90000}"/>
    <cellStyle name="Hyperlink 14" xfId="9879" hidden="1" xr:uid="{00000000-0005-0000-0000-000031A90000}"/>
    <cellStyle name="Hyperlink 14" xfId="9816" hidden="1" xr:uid="{00000000-0005-0000-0000-000032A90000}"/>
    <cellStyle name="Hyperlink 14" xfId="9753" hidden="1" xr:uid="{00000000-0005-0000-0000-000033A90000}"/>
    <cellStyle name="Hyperlink 14" xfId="9690" hidden="1" xr:uid="{00000000-0005-0000-0000-000034A90000}"/>
    <cellStyle name="Hyperlink 14" xfId="9627" hidden="1" xr:uid="{00000000-0005-0000-0000-000035A90000}"/>
    <cellStyle name="Hyperlink 14" xfId="9564" hidden="1" xr:uid="{00000000-0005-0000-0000-000036A90000}"/>
    <cellStyle name="Hyperlink 14" xfId="9501" hidden="1" xr:uid="{00000000-0005-0000-0000-000037A90000}"/>
    <cellStyle name="Hyperlink 14" xfId="9438" hidden="1" xr:uid="{00000000-0005-0000-0000-000038A90000}"/>
    <cellStyle name="Hyperlink 14" xfId="9375" hidden="1" xr:uid="{00000000-0005-0000-0000-000039A90000}"/>
    <cellStyle name="Hyperlink 14" xfId="9312" hidden="1" xr:uid="{00000000-0005-0000-0000-00003AA90000}"/>
    <cellStyle name="Hyperlink 14" xfId="9186" hidden="1" xr:uid="{00000000-0005-0000-0000-00003BA90000}"/>
    <cellStyle name="Hyperlink 14" xfId="9123" hidden="1" xr:uid="{00000000-0005-0000-0000-00003CA90000}"/>
    <cellStyle name="Hyperlink 14" xfId="9060" hidden="1" xr:uid="{00000000-0005-0000-0000-00003DA90000}"/>
    <cellStyle name="Hyperlink 14" xfId="8997" hidden="1" xr:uid="{00000000-0005-0000-0000-00003EA90000}"/>
    <cellStyle name="Hyperlink 14" xfId="8934" hidden="1" xr:uid="{00000000-0005-0000-0000-00003FA90000}"/>
    <cellStyle name="Hyperlink 14" xfId="8871" hidden="1" xr:uid="{00000000-0005-0000-0000-000040A90000}"/>
    <cellStyle name="Hyperlink 14" xfId="8808" hidden="1" xr:uid="{00000000-0005-0000-0000-000041A90000}"/>
    <cellStyle name="Hyperlink 14" xfId="8745" hidden="1" xr:uid="{00000000-0005-0000-0000-000042A90000}"/>
    <cellStyle name="Hyperlink 14" xfId="8682" hidden="1" xr:uid="{00000000-0005-0000-0000-000043A90000}"/>
    <cellStyle name="Hyperlink 14" xfId="8619" hidden="1" xr:uid="{00000000-0005-0000-0000-000044A90000}"/>
    <cellStyle name="Hyperlink 14" xfId="8556" hidden="1" xr:uid="{00000000-0005-0000-0000-000045A90000}"/>
    <cellStyle name="Hyperlink 14" xfId="8493" hidden="1" xr:uid="{00000000-0005-0000-0000-000046A90000}"/>
    <cellStyle name="Hyperlink 14" xfId="8430" hidden="1" xr:uid="{00000000-0005-0000-0000-000047A90000}"/>
    <cellStyle name="Hyperlink 14" xfId="8367" hidden="1" xr:uid="{00000000-0005-0000-0000-000048A90000}"/>
    <cellStyle name="Hyperlink 14" xfId="8304" hidden="1" xr:uid="{00000000-0005-0000-0000-000049A90000}"/>
    <cellStyle name="Hyperlink 14" xfId="8241" hidden="1" xr:uid="{00000000-0005-0000-0000-00004AA90000}"/>
    <cellStyle name="Hyperlink 14" xfId="8178" hidden="1" xr:uid="{00000000-0005-0000-0000-00004BA90000}"/>
    <cellStyle name="Hyperlink 14" xfId="8115" hidden="1" xr:uid="{00000000-0005-0000-0000-00004CA90000}"/>
    <cellStyle name="Hyperlink 14" xfId="8052" hidden="1" xr:uid="{00000000-0005-0000-0000-00004DA90000}"/>
    <cellStyle name="Hyperlink 14" xfId="7989" hidden="1" xr:uid="{00000000-0005-0000-0000-00004EA90000}"/>
    <cellStyle name="Hyperlink 14" xfId="7926" hidden="1" xr:uid="{00000000-0005-0000-0000-00004FA90000}"/>
    <cellStyle name="Hyperlink 14" xfId="7863" hidden="1" xr:uid="{00000000-0005-0000-0000-000050A90000}"/>
    <cellStyle name="Hyperlink 14" xfId="7800" hidden="1" xr:uid="{00000000-0005-0000-0000-000051A90000}"/>
    <cellStyle name="Hyperlink 14" xfId="7737" hidden="1" xr:uid="{00000000-0005-0000-0000-000052A90000}"/>
    <cellStyle name="Hyperlink 14" xfId="7674" hidden="1" xr:uid="{00000000-0005-0000-0000-000053A90000}"/>
    <cellStyle name="Hyperlink 14" xfId="7611" hidden="1" xr:uid="{00000000-0005-0000-0000-000054A90000}"/>
    <cellStyle name="Hyperlink 14" xfId="7548" hidden="1" xr:uid="{00000000-0005-0000-0000-000055A90000}"/>
    <cellStyle name="Hyperlink 14" xfId="7485" hidden="1" xr:uid="{00000000-0005-0000-0000-000056A90000}"/>
    <cellStyle name="Hyperlink 14" xfId="7422" hidden="1" xr:uid="{00000000-0005-0000-0000-000057A90000}"/>
    <cellStyle name="Hyperlink 14" xfId="7359" hidden="1" xr:uid="{00000000-0005-0000-0000-000058A90000}"/>
    <cellStyle name="Hyperlink 14" xfId="7296" hidden="1" xr:uid="{00000000-0005-0000-0000-000059A90000}"/>
    <cellStyle name="Hyperlink 14" xfId="7233" hidden="1" xr:uid="{00000000-0005-0000-0000-00005AA90000}"/>
    <cellStyle name="Hyperlink 14" xfId="7170" hidden="1" xr:uid="{00000000-0005-0000-0000-00005BA90000}"/>
    <cellStyle name="Hyperlink 14" xfId="7107" hidden="1" xr:uid="{00000000-0005-0000-0000-00005CA90000}"/>
    <cellStyle name="Hyperlink 14" xfId="7044" hidden="1" xr:uid="{00000000-0005-0000-0000-00005DA90000}"/>
    <cellStyle name="Hyperlink 14" xfId="6981" hidden="1" xr:uid="{00000000-0005-0000-0000-00005EA90000}"/>
    <cellStyle name="Hyperlink 14" xfId="6918" hidden="1" xr:uid="{00000000-0005-0000-0000-00005FA90000}"/>
    <cellStyle name="Hyperlink 14" xfId="6855" hidden="1" xr:uid="{00000000-0005-0000-0000-000060A90000}"/>
    <cellStyle name="Hyperlink 14" xfId="6792" hidden="1" xr:uid="{00000000-0005-0000-0000-000061A90000}"/>
    <cellStyle name="Hyperlink 14" xfId="6729" hidden="1" xr:uid="{00000000-0005-0000-0000-000062A90000}"/>
    <cellStyle name="Hyperlink 14" xfId="6666" hidden="1" xr:uid="{00000000-0005-0000-0000-000063A90000}"/>
    <cellStyle name="Hyperlink 14" xfId="6603" hidden="1" xr:uid="{00000000-0005-0000-0000-000064A90000}"/>
    <cellStyle name="Hyperlink 14" xfId="6540" hidden="1" xr:uid="{00000000-0005-0000-0000-000065A90000}"/>
    <cellStyle name="Hyperlink 14" xfId="6477" hidden="1" xr:uid="{00000000-0005-0000-0000-000066A90000}"/>
    <cellStyle name="Hyperlink 14" xfId="6414" hidden="1" xr:uid="{00000000-0005-0000-0000-000067A90000}"/>
    <cellStyle name="Hyperlink 14" xfId="6351" hidden="1" xr:uid="{00000000-0005-0000-0000-000068A90000}"/>
    <cellStyle name="Hyperlink 14" xfId="6288" hidden="1" xr:uid="{00000000-0005-0000-0000-000069A90000}"/>
    <cellStyle name="Hyperlink 14" xfId="6225" hidden="1" xr:uid="{00000000-0005-0000-0000-00006AA90000}"/>
    <cellStyle name="Hyperlink 14" xfId="6162" hidden="1" xr:uid="{00000000-0005-0000-0000-00006BA90000}"/>
    <cellStyle name="Hyperlink 14" xfId="6099" hidden="1" xr:uid="{00000000-0005-0000-0000-00006CA90000}"/>
    <cellStyle name="Hyperlink 14" xfId="6036" hidden="1" xr:uid="{00000000-0005-0000-0000-00006DA90000}"/>
    <cellStyle name="Hyperlink 14" xfId="5973" hidden="1" xr:uid="{00000000-0005-0000-0000-00006EA90000}"/>
    <cellStyle name="Hyperlink 14" xfId="5910" hidden="1" xr:uid="{00000000-0005-0000-0000-00006FA90000}"/>
    <cellStyle name="Hyperlink 14" xfId="5847" hidden="1" xr:uid="{00000000-0005-0000-0000-000070A90000}"/>
    <cellStyle name="Hyperlink 14" xfId="5784" hidden="1" xr:uid="{00000000-0005-0000-0000-000071A90000}"/>
    <cellStyle name="Hyperlink 14" xfId="5721" hidden="1" xr:uid="{00000000-0005-0000-0000-000072A90000}"/>
    <cellStyle name="Hyperlink 14" xfId="5658" hidden="1" xr:uid="{00000000-0005-0000-0000-000073A90000}"/>
    <cellStyle name="Hyperlink 14" xfId="5595" hidden="1" xr:uid="{00000000-0005-0000-0000-000074A90000}"/>
    <cellStyle name="Hyperlink 14" xfId="5532" hidden="1" xr:uid="{00000000-0005-0000-0000-000075A90000}"/>
    <cellStyle name="Hyperlink 14" xfId="5469" hidden="1" xr:uid="{00000000-0005-0000-0000-000076A90000}"/>
    <cellStyle name="Hyperlink 14" xfId="5406" hidden="1" xr:uid="{00000000-0005-0000-0000-000077A90000}"/>
    <cellStyle name="Hyperlink 14" xfId="5343" hidden="1" xr:uid="{00000000-0005-0000-0000-000078A90000}"/>
    <cellStyle name="Hyperlink 14" xfId="5280" hidden="1" xr:uid="{00000000-0005-0000-0000-000079A90000}"/>
    <cellStyle name="Hyperlink 14" xfId="5154" hidden="1" xr:uid="{00000000-0005-0000-0000-00007AA90000}"/>
    <cellStyle name="Hyperlink 14" xfId="5091" hidden="1" xr:uid="{00000000-0005-0000-0000-00007BA90000}"/>
    <cellStyle name="Hyperlink 14" xfId="5028" hidden="1" xr:uid="{00000000-0005-0000-0000-00007CA90000}"/>
    <cellStyle name="Hyperlink 14" xfId="4965" hidden="1" xr:uid="{00000000-0005-0000-0000-00007DA90000}"/>
    <cellStyle name="Hyperlink 14" xfId="12903" hidden="1" xr:uid="{00000000-0005-0000-0000-00007EA90000}"/>
    <cellStyle name="Hyperlink 14" xfId="12840" hidden="1" xr:uid="{00000000-0005-0000-0000-00007FA90000}"/>
    <cellStyle name="Hyperlink 14" xfId="12777" hidden="1" xr:uid="{00000000-0005-0000-0000-000080A90000}"/>
    <cellStyle name="Hyperlink 14" xfId="12714" hidden="1" xr:uid="{00000000-0005-0000-0000-000081A90000}"/>
    <cellStyle name="Hyperlink 14" xfId="12651" hidden="1" xr:uid="{00000000-0005-0000-0000-000082A90000}"/>
    <cellStyle name="Hyperlink 14" xfId="12588" hidden="1" xr:uid="{00000000-0005-0000-0000-000083A90000}"/>
    <cellStyle name="Hyperlink 14" xfId="12525" hidden="1" xr:uid="{00000000-0005-0000-0000-000084A90000}"/>
    <cellStyle name="Hyperlink 14" xfId="12462" hidden="1" xr:uid="{00000000-0005-0000-0000-000085A90000}"/>
    <cellStyle name="Hyperlink 14" xfId="12399" hidden="1" xr:uid="{00000000-0005-0000-0000-000086A90000}"/>
    <cellStyle name="Hyperlink 14" xfId="12336" hidden="1" xr:uid="{00000000-0005-0000-0000-000087A90000}"/>
    <cellStyle name="Hyperlink 14" xfId="12273" hidden="1" xr:uid="{00000000-0005-0000-0000-000088A90000}"/>
    <cellStyle name="Hyperlink 14" xfId="12210" hidden="1" xr:uid="{00000000-0005-0000-0000-000089A90000}"/>
    <cellStyle name="Hyperlink 14" xfId="12147" hidden="1" xr:uid="{00000000-0005-0000-0000-00008AA90000}"/>
    <cellStyle name="Hyperlink 14" xfId="12084" hidden="1" xr:uid="{00000000-0005-0000-0000-00008BA90000}"/>
    <cellStyle name="Hyperlink 14" xfId="12021" hidden="1" xr:uid="{00000000-0005-0000-0000-00008CA90000}"/>
    <cellStyle name="Hyperlink 14" xfId="11958" hidden="1" xr:uid="{00000000-0005-0000-0000-00008DA90000}"/>
    <cellStyle name="Hyperlink 14" xfId="11895" hidden="1" xr:uid="{00000000-0005-0000-0000-00008EA90000}"/>
    <cellStyle name="Hyperlink 14" xfId="11832" hidden="1" xr:uid="{00000000-0005-0000-0000-00008FA90000}"/>
    <cellStyle name="Hyperlink 14" xfId="11769" hidden="1" xr:uid="{00000000-0005-0000-0000-000090A90000}"/>
    <cellStyle name="Hyperlink 14" xfId="11706" hidden="1" xr:uid="{00000000-0005-0000-0000-000091A90000}"/>
    <cellStyle name="Hyperlink 14" xfId="11643" hidden="1" xr:uid="{00000000-0005-0000-0000-000092A90000}"/>
    <cellStyle name="Hyperlink 14" xfId="11580" hidden="1" xr:uid="{00000000-0005-0000-0000-000093A90000}"/>
    <cellStyle name="Hyperlink 14" xfId="11517" hidden="1" xr:uid="{00000000-0005-0000-0000-000094A90000}"/>
    <cellStyle name="Hyperlink 14" xfId="11454" hidden="1" xr:uid="{00000000-0005-0000-0000-000095A90000}"/>
    <cellStyle name="Hyperlink 14" xfId="11391" hidden="1" xr:uid="{00000000-0005-0000-0000-000096A90000}"/>
    <cellStyle name="Hyperlink 14" xfId="11328" hidden="1" xr:uid="{00000000-0005-0000-0000-000097A90000}"/>
    <cellStyle name="Hyperlink 14" xfId="11265" hidden="1" xr:uid="{00000000-0005-0000-0000-000098A90000}"/>
    <cellStyle name="Hyperlink 14" xfId="11202" hidden="1" xr:uid="{00000000-0005-0000-0000-000099A90000}"/>
    <cellStyle name="Hyperlink 14" xfId="11139" hidden="1" xr:uid="{00000000-0005-0000-0000-00009AA90000}"/>
    <cellStyle name="Hyperlink 14" xfId="11076" hidden="1" xr:uid="{00000000-0005-0000-0000-00009BA90000}"/>
    <cellStyle name="Hyperlink 14" xfId="11013" hidden="1" xr:uid="{00000000-0005-0000-0000-00009CA90000}"/>
    <cellStyle name="Hyperlink 14" xfId="10950" hidden="1" xr:uid="{00000000-0005-0000-0000-00009DA90000}"/>
    <cellStyle name="Hyperlink 14" xfId="10887" hidden="1" xr:uid="{00000000-0005-0000-0000-00009EA90000}"/>
    <cellStyle name="Hyperlink 14" xfId="10824" hidden="1" xr:uid="{00000000-0005-0000-0000-00009FA90000}"/>
    <cellStyle name="Hyperlink 14" xfId="10761" hidden="1" xr:uid="{00000000-0005-0000-0000-0000A0A90000}"/>
    <cellStyle name="Hyperlink 14" xfId="10698" hidden="1" xr:uid="{00000000-0005-0000-0000-0000A1A90000}"/>
    <cellStyle name="Hyperlink 14" xfId="10635" hidden="1" xr:uid="{00000000-0005-0000-0000-0000A2A90000}"/>
    <cellStyle name="Hyperlink 14" xfId="10572" hidden="1" xr:uid="{00000000-0005-0000-0000-0000A3A90000}"/>
    <cellStyle name="Hyperlink 14" xfId="10509" hidden="1" xr:uid="{00000000-0005-0000-0000-0000A4A90000}"/>
    <cellStyle name="Hyperlink 14" xfId="10446" hidden="1" xr:uid="{00000000-0005-0000-0000-0000A5A90000}"/>
    <cellStyle name="Hyperlink 14" xfId="10383" hidden="1" xr:uid="{00000000-0005-0000-0000-0000A6A90000}"/>
    <cellStyle name="Hyperlink 14" xfId="10320" hidden="1" xr:uid="{00000000-0005-0000-0000-0000A7A90000}"/>
    <cellStyle name="Hyperlink 14" xfId="14289" hidden="1" xr:uid="{00000000-0005-0000-0000-0000A8A90000}"/>
    <cellStyle name="Hyperlink 14" xfId="14226" hidden="1" xr:uid="{00000000-0005-0000-0000-0000A9A90000}"/>
    <cellStyle name="Hyperlink 14" xfId="14163" hidden="1" xr:uid="{00000000-0005-0000-0000-0000AAA90000}"/>
    <cellStyle name="Hyperlink 14" xfId="14100" hidden="1" xr:uid="{00000000-0005-0000-0000-0000ABA90000}"/>
    <cellStyle name="Hyperlink 14" xfId="14037" hidden="1" xr:uid="{00000000-0005-0000-0000-0000ACA90000}"/>
    <cellStyle name="Hyperlink 14" xfId="13974" hidden="1" xr:uid="{00000000-0005-0000-0000-0000ADA90000}"/>
    <cellStyle name="Hyperlink 14" xfId="13911" hidden="1" xr:uid="{00000000-0005-0000-0000-0000AEA90000}"/>
    <cellStyle name="Hyperlink 14" xfId="13848" hidden="1" xr:uid="{00000000-0005-0000-0000-0000AFA90000}"/>
    <cellStyle name="Hyperlink 14" xfId="13785" hidden="1" xr:uid="{00000000-0005-0000-0000-0000B0A90000}"/>
    <cellStyle name="Hyperlink 14" xfId="13722" hidden="1" xr:uid="{00000000-0005-0000-0000-0000B1A90000}"/>
    <cellStyle name="Hyperlink 14" xfId="13659" hidden="1" xr:uid="{00000000-0005-0000-0000-0000B2A90000}"/>
    <cellStyle name="Hyperlink 14" xfId="13596" hidden="1" xr:uid="{00000000-0005-0000-0000-0000B3A90000}"/>
    <cellStyle name="Hyperlink 14" xfId="13533" hidden="1" xr:uid="{00000000-0005-0000-0000-0000B4A90000}"/>
    <cellStyle name="Hyperlink 14" xfId="13470" hidden="1" xr:uid="{00000000-0005-0000-0000-0000B5A90000}"/>
    <cellStyle name="Hyperlink 14" xfId="13407" hidden="1" xr:uid="{00000000-0005-0000-0000-0000B6A90000}"/>
    <cellStyle name="Hyperlink 14" xfId="13344" hidden="1" xr:uid="{00000000-0005-0000-0000-0000B7A90000}"/>
    <cellStyle name="Hyperlink 14" xfId="13218" hidden="1" xr:uid="{00000000-0005-0000-0000-0000B8A90000}"/>
    <cellStyle name="Hyperlink 14" xfId="13155" hidden="1" xr:uid="{00000000-0005-0000-0000-0000B9A90000}"/>
    <cellStyle name="Hyperlink 14" xfId="13092" hidden="1" xr:uid="{00000000-0005-0000-0000-0000BAA90000}"/>
    <cellStyle name="Hyperlink 14" xfId="13029" hidden="1" xr:uid="{00000000-0005-0000-0000-0000BBA90000}"/>
    <cellStyle name="Hyperlink 14" xfId="12966" hidden="1" xr:uid="{00000000-0005-0000-0000-0000BCA90000}"/>
    <cellStyle name="Hyperlink 14" xfId="14919" hidden="1" xr:uid="{00000000-0005-0000-0000-0000BDA90000}"/>
    <cellStyle name="Hyperlink 14" xfId="14856" hidden="1" xr:uid="{00000000-0005-0000-0000-0000BEA90000}"/>
    <cellStyle name="Hyperlink 14" xfId="14793" hidden="1" xr:uid="{00000000-0005-0000-0000-0000BFA90000}"/>
    <cellStyle name="Hyperlink 14" xfId="14730" hidden="1" xr:uid="{00000000-0005-0000-0000-0000C0A90000}"/>
    <cellStyle name="Hyperlink 14" xfId="14667" hidden="1" xr:uid="{00000000-0005-0000-0000-0000C1A90000}"/>
    <cellStyle name="Hyperlink 14" xfId="14604" hidden="1" xr:uid="{00000000-0005-0000-0000-0000C2A90000}"/>
    <cellStyle name="Hyperlink 14" xfId="14541" hidden="1" xr:uid="{00000000-0005-0000-0000-0000C3A90000}"/>
    <cellStyle name="Hyperlink 14" xfId="14478" hidden="1" xr:uid="{00000000-0005-0000-0000-0000C4A90000}"/>
    <cellStyle name="Hyperlink 14" xfId="14415" hidden="1" xr:uid="{00000000-0005-0000-0000-0000C5A90000}"/>
    <cellStyle name="Hyperlink 14" xfId="14352" hidden="1" xr:uid="{00000000-0005-0000-0000-0000C6A90000}"/>
    <cellStyle name="Hyperlink 14" xfId="15234" hidden="1" xr:uid="{00000000-0005-0000-0000-0000C7A90000}"/>
    <cellStyle name="Hyperlink 14" xfId="15171" hidden="1" xr:uid="{00000000-0005-0000-0000-0000C8A90000}"/>
    <cellStyle name="Hyperlink 14" xfId="15108" hidden="1" xr:uid="{00000000-0005-0000-0000-0000C9A90000}"/>
    <cellStyle name="Hyperlink 14" xfId="15045" hidden="1" xr:uid="{00000000-0005-0000-0000-0000CAA90000}"/>
    <cellStyle name="Hyperlink 14" xfId="14982" hidden="1" xr:uid="{00000000-0005-0000-0000-0000CBA90000}"/>
    <cellStyle name="Hyperlink 14" xfId="15423" hidden="1" xr:uid="{00000000-0005-0000-0000-0000CCA90000}"/>
    <cellStyle name="Hyperlink 14" xfId="15360" hidden="1" xr:uid="{00000000-0005-0000-0000-0000CDA90000}"/>
    <cellStyle name="Hyperlink 14" xfId="15297" hidden="1" xr:uid="{00000000-0005-0000-0000-0000CEA90000}"/>
    <cellStyle name="Hyperlink 14" xfId="15486" hidden="1" xr:uid="{00000000-0005-0000-0000-0000CFA90000}"/>
    <cellStyle name="Hyperlink 14" xfId="15549" hidden="1" xr:uid="{00000000-0005-0000-0000-0000D0A90000}"/>
    <cellStyle name="Hyperlink 15" xfId="40558" hidden="1" xr:uid="{00000000-0005-0000-0000-0000D1A90000}"/>
    <cellStyle name="Hyperlink 15" xfId="40495" hidden="1" xr:uid="{00000000-0005-0000-0000-0000D2A90000}"/>
    <cellStyle name="Hyperlink 15" xfId="40432" hidden="1" xr:uid="{00000000-0005-0000-0000-0000D3A90000}"/>
    <cellStyle name="Hyperlink 15" xfId="40369" hidden="1" xr:uid="{00000000-0005-0000-0000-0000D4A90000}"/>
    <cellStyle name="Hyperlink 15" xfId="40306" hidden="1" xr:uid="{00000000-0005-0000-0000-0000D5A90000}"/>
    <cellStyle name="Hyperlink 15" xfId="40243" hidden="1" xr:uid="{00000000-0005-0000-0000-0000D6A90000}"/>
    <cellStyle name="Hyperlink 15" xfId="40180" hidden="1" xr:uid="{00000000-0005-0000-0000-0000D7A90000}"/>
    <cellStyle name="Hyperlink 15" xfId="40117" hidden="1" xr:uid="{00000000-0005-0000-0000-0000D8A90000}"/>
    <cellStyle name="Hyperlink 15" xfId="40054" hidden="1" xr:uid="{00000000-0005-0000-0000-0000D9A90000}"/>
    <cellStyle name="Hyperlink 15" xfId="39991" hidden="1" xr:uid="{00000000-0005-0000-0000-0000DAA90000}"/>
    <cellStyle name="Hyperlink 15" xfId="39928" hidden="1" xr:uid="{00000000-0005-0000-0000-0000DBA90000}"/>
    <cellStyle name="Hyperlink 15" xfId="39865" hidden="1" xr:uid="{00000000-0005-0000-0000-0000DCA90000}"/>
    <cellStyle name="Hyperlink 15" xfId="39802" hidden="1" xr:uid="{00000000-0005-0000-0000-0000DDA90000}"/>
    <cellStyle name="Hyperlink 15" xfId="39739" hidden="1" xr:uid="{00000000-0005-0000-0000-0000DEA90000}"/>
    <cellStyle name="Hyperlink 15" xfId="39676" hidden="1" xr:uid="{00000000-0005-0000-0000-0000DFA90000}"/>
    <cellStyle name="Hyperlink 15" xfId="39613" hidden="1" xr:uid="{00000000-0005-0000-0000-0000E0A90000}"/>
    <cellStyle name="Hyperlink 15" xfId="39550" hidden="1" xr:uid="{00000000-0005-0000-0000-0000E1A90000}"/>
    <cellStyle name="Hyperlink 15" xfId="39487" hidden="1" xr:uid="{00000000-0005-0000-0000-0000E2A90000}"/>
    <cellStyle name="Hyperlink 15" xfId="39424" hidden="1" xr:uid="{00000000-0005-0000-0000-0000E3A90000}"/>
    <cellStyle name="Hyperlink 15" xfId="39361" hidden="1" xr:uid="{00000000-0005-0000-0000-0000E4A90000}"/>
    <cellStyle name="Hyperlink 15" xfId="39298" hidden="1" xr:uid="{00000000-0005-0000-0000-0000E5A90000}"/>
    <cellStyle name="Hyperlink 15" xfId="39172" hidden="1" xr:uid="{00000000-0005-0000-0000-0000E6A90000}"/>
    <cellStyle name="Hyperlink 15" xfId="39109" hidden="1" xr:uid="{00000000-0005-0000-0000-0000E7A90000}"/>
    <cellStyle name="Hyperlink 15" xfId="39046" hidden="1" xr:uid="{00000000-0005-0000-0000-0000E8A90000}"/>
    <cellStyle name="Hyperlink 15" xfId="38983" hidden="1" xr:uid="{00000000-0005-0000-0000-0000E9A90000}"/>
    <cellStyle name="Hyperlink 15" xfId="38920" hidden="1" xr:uid="{00000000-0005-0000-0000-0000EAA90000}"/>
    <cellStyle name="Hyperlink 15" xfId="38857" hidden="1" xr:uid="{00000000-0005-0000-0000-0000EBA90000}"/>
    <cellStyle name="Hyperlink 15" xfId="38794" hidden="1" xr:uid="{00000000-0005-0000-0000-0000ECA90000}"/>
    <cellStyle name="Hyperlink 15" xfId="38731" hidden="1" xr:uid="{00000000-0005-0000-0000-0000EDA90000}"/>
    <cellStyle name="Hyperlink 15" xfId="38668" hidden="1" xr:uid="{00000000-0005-0000-0000-0000EEA90000}"/>
    <cellStyle name="Hyperlink 15" xfId="38605" hidden="1" xr:uid="{00000000-0005-0000-0000-0000EFA90000}"/>
    <cellStyle name="Hyperlink 15" xfId="38542" hidden="1" xr:uid="{00000000-0005-0000-0000-0000F0A90000}"/>
    <cellStyle name="Hyperlink 15" xfId="38479" hidden="1" xr:uid="{00000000-0005-0000-0000-0000F1A90000}"/>
    <cellStyle name="Hyperlink 15" xfId="38416" hidden="1" xr:uid="{00000000-0005-0000-0000-0000F2A90000}"/>
    <cellStyle name="Hyperlink 15" xfId="38353" hidden="1" xr:uid="{00000000-0005-0000-0000-0000F3A90000}"/>
    <cellStyle name="Hyperlink 15" xfId="38290" hidden="1" xr:uid="{00000000-0005-0000-0000-0000F4A90000}"/>
    <cellStyle name="Hyperlink 15" xfId="38227" hidden="1" xr:uid="{00000000-0005-0000-0000-0000F5A90000}"/>
    <cellStyle name="Hyperlink 15" xfId="38164" hidden="1" xr:uid="{00000000-0005-0000-0000-0000F6A90000}"/>
    <cellStyle name="Hyperlink 15" xfId="38101" hidden="1" xr:uid="{00000000-0005-0000-0000-0000F7A90000}"/>
    <cellStyle name="Hyperlink 15" xfId="38038" hidden="1" xr:uid="{00000000-0005-0000-0000-0000F8A90000}"/>
    <cellStyle name="Hyperlink 15" xfId="37975" hidden="1" xr:uid="{00000000-0005-0000-0000-0000F9A90000}"/>
    <cellStyle name="Hyperlink 15" xfId="37912" hidden="1" xr:uid="{00000000-0005-0000-0000-0000FAA90000}"/>
    <cellStyle name="Hyperlink 15" xfId="37849" hidden="1" xr:uid="{00000000-0005-0000-0000-0000FBA90000}"/>
    <cellStyle name="Hyperlink 15" xfId="37786" hidden="1" xr:uid="{00000000-0005-0000-0000-0000FCA90000}"/>
    <cellStyle name="Hyperlink 15" xfId="37723" hidden="1" xr:uid="{00000000-0005-0000-0000-0000FDA90000}"/>
    <cellStyle name="Hyperlink 15" xfId="37660" hidden="1" xr:uid="{00000000-0005-0000-0000-0000FEA90000}"/>
    <cellStyle name="Hyperlink 15" xfId="37597" hidden="1" xr:uid="{00000000-0005-0000-0000-0000FFA90000}"/>
    <cellStyle name="Hyperlink 15" xfId="37534" hidden="1" xr:uid="{00000000-0005-0000-0000-000000AA0000}"/>
    <cellStyle name="Hyperlink 15" xfId="37471" hidden="1" xr:uid="{00000000-0005-0000-0000-000001AA0000}"/>
    <cellStyle name="Hyperlink 15" xfId="37408" hidden="1" xr:uid="{00000000-0005-0000-0000-000002AA0000}"/>
    <cellStyle name="Hyperlink 15" xfId="37345" hidden="1" xr:uid="{00000000-0005-0000-0000-000003AA0000}"/>
    <cellStyle name="Hyperlink 15" xfId="37282" hidden="1" xr:uid="{00000000-0005-0000-0000-000004AA0000}"/>
    <cellStyle name="Hyperlink 15" xfId="37219" hidden="1" xr:uid="{00000000-0005-0000-0000-000005AA0000}"/>
    <cellStyle name="Hyperlink 15" xfId="37156" hidden="1" xr:uid="{00000000-0005-0000-0000-000006AA0000}"/>
    <cellStyle name="Hyperlink 15" xfId="37093" hidden="1" xr:uid="{00000000-0005-0000-0000-000007AA0000}"/>
    <cellStyle name="Hyperlink 15" xfId="37030" hidden="1" xr:uid="{00000000-0005-0000-0000-000008AA0000}"/>
    <cellStyle name="Hyperlink 15" xfId="36967" hidden="1" xr:uid="{00000000-0005-0000-0000-000009AA0000}"/>
    <cellStyle name="Hyperlink 15" xfId="36841" hidden="1" xr:uid="{00000000-0005-0000-0000-00000AAA0000}"/>
    <cellStyle name="Hyperlink 15" xfId="36778" hidden="1" xr:uid="{00000000-0005-0000-0000-00000BAA0000}"/>
    <cellStyle name="Hyperlink 15" xfId="36715" hidden="1" xr:uid="{00000000-0005-0000-0000-00000CAA0000}"/>
    <cellStyle name="Hyperlink 15" xfId="36652" hidden="1" xr:uid="{00000000-0005-0000-0000-00000DAA0000}"/>
    <cellStyle name="Hyperlink 15" xfId="36589" hidden="1" xr:uid="{00000000-0005-0000-0000-00000EAA0000}"/>
    <cellStyle name="Hyperlink 15" xfId="39235" hidden="1" xr:uid="{00000000-0005-0000-0000-00000FAA0000}"/>
    <cellStyle name="Hyperlink 15" xfId="52717" hidden="1" xr:uid="{00000000-0005-0000-0000-000010AA0000}"/>
    <cellStyle name="Hyperlink 15" xfId="52654" hidden="1" xr:uid="{00000000-0005-0000-0000-000011AA0000}"/>
    <cellStyle name="Hyperlink 15" xfId="52591" hidden="1" xr:uid="{00000000-0005-0000-0000-000012AA0000}"/>
    <cellStyle name="Hyperlink 15" xfId="52528" hidden="1" xr:uid="{00000000-0005-0000-0000-000013AA0000}"/>
    <cellStyle name="Hyperlink 15" xfId="52465" hidden="1" xr:uid="{00000000-0005-0000-0000-000014AA0000}"/>
    <cellStyle name="Hyperlink 15" xfId="52402" hidden="1" xr:uid="{00000000-0005-0000-0000-000015AA0000}"/>
    <cellStyle name="Hyperlink 15" xfId="52339" hidden="1" xr:uid="{00000000-0005-0000-0000-000016AA0000}"/>
    <cellStyle name="Hyperlink 15" xfId="52276" hidden="1" xr:uid="{00000000-0005-0000-0000-000017AA0000}"/>
    <cellStyle name="Hyperlink 15" xfId="52213" hidden="1" xr:uid="{00000000-0005-0000-0000-000018AA0000}"/>
    <cellStyle name="Hyperlink 15" xfId="52150" hidden="1" xr:uid="{00000000-0005-0000-0000-000019AA0000}"/>
    <cellStyle name="Hyperlink 15" xfId="52087" hidden="1" xr:uid="{00000000-0005-0000-0000-00001AAA0000}"/>
    <cellStyle name="Hyperlink 15" xfId="52024" hidden="1" xr:uid="{00000000-0005-0000-0000-00001BAA0000}"/>
    <cellStyle name="Hyperlink 15" xfId="51961" hidden="1" xr:uid="{00000000-0005-0000-0000-00001CAA0000}"/>
    <cellStyle name="Hyperlink 15" xfId="51898" hidden="1" xr:uid="{00000000-0005-0000-0000-00001DAA0000}"/>
    <cellStyle name="Hyperlink 15" xfId="51835" hidden="1" xr:uid="{00000000-0005-0000-0000-00001EAA0000}"/>
    <cellStyle name="Hyperlink 15" xfId="51772" hidden="1" xr:uid="{00000000-0005-0000-0000-00001FAA0000}"/>
    <cellStyle name="Hyperlink 15" xfId="51709" hidden="1" xr:uid="{00000000-0005-0000-0000-000020AA0000}"/>
    <cellStyle name="Hyperlink 15" xfId="51646" hidden="1" xr:uid="{00000000-0005-0000-0000-000021AA0000}"/>
    <cellStyle name="Hyperlink 15" xfId="51583" hidden="1" xr:uid="{00000000-0005-0000-0000-000022AA0000}"/>
    <cellStyle name="Hyperlink 15" xfId="51520" hidden="1" xr:uid="{00000000-0005-0000-0000-000023AA0000}"/>
    <cellStyle name="Hyperlink 15" xfId="51457" hidden="1" xr:uid="{00000000-0005-0000-0000-000024AA0000}"/>
    <cellStyle name="Hyperlink 15" xfId="51394" hidden="1" xr:uid="{00000000-0005-0000-0000-000025AA0000}"/>
    <cellStyle name="Hyperlink 15" xfId="51331" hidden="1" xr:uid="{00000000-0005-0000-0000-000026AA0000}"/>
    <cellStyle name="Hyperlink 15" xfId="51268" hidden="1" xr:uid="{00000000-0005-0000-0000-000027AA0000}"/>
    <cellStyle name="Hyperlink 15" xfId="51205" hidden="1" xr:uid="{00000000-0005-0000-0000-000028AA0000}"/>
    <cellStyle name="Hyperlink 15" xfId="51142" hidden="1" xr:uid="{00000000-0005-0000-0000-000029AA0000}"/>
    <cellStyle name="Hyperlink 15" xfId="51079" hidden="1" xr:uid="{00000000-0005-0000-0000-00002AAA0000}"/>
    <cellStyle name="Hyperlink 15" xfId="51016" hidden="1" xr:uid="{00000000-0005-0000-0000-00002BAA0000}"/>
    <cellStyle name="Hyperlink 15" xfId="50953" hidden="1" xr:uid="{00000000-0005-0000-0000-00002CAA0000}"/>
    <cellStyle name="Hyperlink 15" xfId="50890" hidden="1" xr:uid="{00000000-0005-0000-0000-00002DAA0000}"/>
    <cellStyle name="Hyperlink 15" xfId="50827" hidden="1" xr:uid="{00000000-0005-0000-0000-00002EAA0000}"/>
    <cellStyle name="Hyperlink 15" xfId="50764" hidden="1" xr:uid="{00000000-0005-0000-0000-00002FAA0000}"/>
    <cellStyle name="Hyperlink 15" xfId="50701" hidden="1" xr:uid="{00000000-0005-0000-0000-000030AA0000}"/>
    <cellStyle name="Hyperlink 15" xfId="50638" hidden="1" xr:uid="{00000000-0005-0000-0000-000031AA0000}"/>
    <cellStyle name="Hyperlink 15" xfId="50575" hidden="1" xr:uid="{00000000-0005-0000-0000-000032AA0000}"/>
    <cellStyle name="Hyperlink 15" xfId="50512" hidden="1" xr:uid="{00000000-0005-0000-0000-000033AA0000}"/>
    <cellStyle name="Hyperlink 15" xfId="50449" hidden="1" xr:uid="{00000000-0005-0000-0000-000034AA0000}"/>
    <cellStyle name="Hyperlink 15" xfId="50386" hidden="1" xr:uid="{00000000-0005-0000-0000-000035AA0000}"/>
    <cellStyle name="Hyperlink 15" xfId="50323" hidden="1" xr:uid="{00000000-0005-0000-0000-000036AA0000}"/>
    <cellStyle name="Hyperlink 15" xfId="50260" hidden="1" xr:uid="{00000000-0005-0000-0000-000037AA0000}"/>
    <cellStyle name="Hyperlink 15" xfId="50197" hidden="1" xr:uid="{00000000-0005-0000-0000-000038AA0000}"/>
    <cellStyle name="Hyperlink 15" xfId="50134" hidden="1" xr:uid="{00000000-0005-0000-0000-000039AA0000}"/>
    <cellStyle name="Hyperlink 15" xfId="50071" hidden="1" xr:uid="{00000000-0005-0000-0000-00003AAA0000}"/>
    <cellStyle name="Hyperlink 15" xfId="50008" hidden="1" xr:uid="{00000000-0005-0000-0000-00003BAA0000}"/>
    <cellStyle name="Hyperlink 15" xfId="49945" hidden="1" xr:uid="{00000000-0005-0000-0000-00003CAA0000}"/>
    <cellStyle name="Hyperlink 15" xfId="49882" hidden="1" xr:uid="{00000000-0005-0000-0000-00003DAA0000}"/>
    <cellStyle name="Hyperlink 15" xfId="49819" hidden="1" xr:uid="{00000000-0005-0000-0000-00003EAA0000}"/>
    <cellStyle name="Hyperlink 15" xfId="49756" hidden="1" xr:uid="{00000000-0005-0000-0000-00003FAA0000}"/>
    <cellStyle name="Hyperlink 15" xfId="49693" hidden="1" xr:uid="{00000000-0005-0000-0000-000040AA0000}"/>
    <cellStyle name="Hyperlink 15" xfId="49630" hidden="1" xr:uid="{00000000-0005-0000-0000-000041AA0000}"/>
    <cellStyle name="Hyperlink 15" xfId="49567" hidden="1" xr:uid="{00000000-0005-0000-0000-000042AA0000}"/>
    <cellStyle name="Hyperlink 15" xfId="49504" hidden="1" xr:uid="{00000000-0005-0000-0000-000043AA0000}"/>
    <cellStyle name="Hyperlink 15" xfId="49441" hidden="1" xr:uid="{00000000-0005-0000-0000-000044AA0000}"/>
    <cellStyle name="Hyperlink 15" xfId="49378" hidden="1" xr:uid="{00000000-0005-0000-0000-000045AA0000}"/>
    <cellStyle name="Hyperlink 15" xfId="49315" hidden="1" xr:uid="{00000000-0005-0000-0000-000046AA0000}"/>
    <cellStyle name="Hyperlink 15" xfId="49252" hidden="1" xr:uid="{00000000-0005-0000-0000-000047AA0000}"/>
    <cellStyle name="Hyperlink 15" xfId="49189" hidden="1" xr:uid="{00000000-0005-0000-0000-000048AA0000}"/>
    <cellStyle name="Hyperlink 15" xfId="49063" hidden="1" xr:uid="{00000000-0005-0000-0000-000049AA0000}"/>
    <cellStyle name="Hyperlink 15" xfId="49000" hidden="1" xr:uid="{00000000-0005-0000-0000-00004AAA0000}"/>
    <cellStyle name="Hyperlink 15" xfId="48937" hidden="1" xr:uid="{00000000-0005-0000-0000-00004BAA0000}"/>
    <cellStyle name="Hyperlink 15" xfId="48874" hidden="1" xr:uid="{00000000-0005-0000-0000-00004CAA0000}"/>
    <cellStyle name="Hyperlink 15" xfId="48811" hidden="1" xr:uid="{00000000-0005-0000-0000-00004DAA0000}"/>
    <cellStyle name="Hyperlink 15" xfId="48748" hidden="1" xr:uid="{00000000-0005-0000-0000-00004EAA0000}"/>
    <cellStyle name="Hyperlink 15" xfId="48685" hidden="1" xr:uid="{00000000-0005-0000-0000-00004FAA0000}"/>
    <cellStyle name="Hyperlink 15" xfId="48622" hidden="1" xr:uid="{00000000-0005-0000-0000-000050AA0000}"/>
    <cellStyle name="Hyperlink 15" xfId="48559" hidden="1" xr:uid="{00000000-0005-0000-0000-000051AA0000}"/>
    <cellStyle name="Hyperlink 15" xfId="48496" hidden="1" xr:uid="{00000000-0005-0000-0000-000052AA0000}"/>
    <cellStyle name="Hyperlink 15" xfId="48433" hidden="1" xr:uid="{00000000-0005-0000-0000-000053AA0000}"/>
    <cellStyle name="Hyperlink 15" xfId="48370" hidden="1" xr:uid="{00000000-0005-0000-0000-000054AA0000}"/>
    <cellStyle name="Hyperlink 15" xfId="48307" hidden="1" xr:uid="{00000000-0005-0000-0000-000055AA0000}"/>
    <cellStyle name="Hyperlink 15" xfId="48244" hidden="1" xr:uid="{00000000-0005-0000-0000-000056AA0000}"/>
    <cellStyle name="Hyperlink 15" xfId="48181" hidden="1" xr:uid="{00000000-0005-0000-0000-000057AA0000}"/>
    <cellStyle name="Hyperlink 15" xfId="48118" hidden="1" xr:uid="{00000000-0005-0000-0000-000058AA0000}"/>
    <cellStyle name="Hyperlink 15" xfId="48055" hidden="1" xr:uid="{00000000-0005-0000-0000-000059AA0000}"/>
    <cellStyle name="Hyperlink 15" xfId="47992" hidden="1" xr:uid="{00000000-0005-0000-0000-00005AAA0000}"/>
    <cellStyle name="Hyperlink 15" xfId="47929" hidden="1" xr:uid="{00000000-0005-0000-0000-00005BAA0000}"/>
    <cellStyle name="Hyperlink 15" xfId="47866" hidden="1" xr:uid="{00000000-0005-0000-0000-00005CAA0000}"/>
    <cellStyle name="Hyperlink 15" xfId="47803" hidden="1" xr:uid="{00000000-0005-0000-0000-00005DAA0000}"/>
    <cellStyle name="Hyperlink 15" xfId="47740" hidden="1" xr:uid="{00000000-0005-0000-0000-00005EAA0000}"/>
    <cellStyle name="Hyperlink 15" xfId="47677" hidden="1" xr:uid="{00000000-0005-0000-0000-00005FAA0000}"/>
    <cellStyle name="Hyperlink 15" xfId="47614" hidden="1" xr:uid="{00000000-0005-0000-0000-000060AA0000}"/>
    <cellStyle name="Hyperlink 15" xfId="47551" hidden="1" xr:uid="{00000000-0005-0000-0000-000061AA0000}"/>
    <cellStyle name="Hyperlink 15" xfId="47488" hidden="1" xr:uid="{00000000-0005-0000-0000-000062AA0000}"/>
    <cellStyle name="Hyperlink 15" xfId="47425" hidden="1" xr:uid="{00000000-0005-0000-0000-000063AA0000}"/>
    <cellStyle name="Hyperlink 15" xfId="55426" hidden="1" xr:uid="{00000000-0005-0000-0000-000064AA0000}"/>
    <cellStyle name="Hyperlink 15" xfId="55363" hidden="1" xr:uid="{00000000-0005-0000-0000-000065AA0000}"/>
    <cellStyle name="Hyperlink 15" xfId="55300" hidden="1" xr:uid="{00000000-0005-0000-0000-000066AA0000}"/>
    <cellStyle name="Hyperlink 15" xfId="55237" hidden="1" xr:uid="{00000000-0005-0000-0000-000067AA0000}"/>
    <cellStyle name="Hyperlink 15" xfId="55174" hidden="1" xr:uid="{00000000-0005-0000-0000-000068AA0000}"/>
    <cellStyle name="Hyperlink 15" xfId="55111" hidden="1" xr:uid="{00000000-0005-0000-0000-000069AA0000}"/>
    <cellStyle name="Hyperlink 15" xfId="55048" hidden="1" xr:uid="{00000000-0005-0000-0000-00006AAA0000}"/>
    <cellStyle name="Hyperlink 15" xfId="54985" hidden="1" xr:uid="{00000000-0005-0000-0000-00006BAA0000}"/>
    <cellStyle name="Hyperlink 15" xfId="54922" hidden="1" xr:uid="{00000000-0005-0000-0000-00006CAA0000}"/>
    <cellStyle name="Hyperlink 15" xfId="54859" hidden="1" xr:uid="{00000000-0005-0000-0000-00006DAA0000}"/>
    <cellStyle name="Hyperlink 15" xfId="54796" hidden="1" xr:uid="{00000000-0005-0000-0000-00006EAA0000}"/>
    <cellStyle name="Hyperlink 15" xfId="54733" hidden="1" xr:uid="{00000000-0005-0000-0000-00006FAA0000}"/>
    <cellStyle name="Hyperlink 15" xfId="54670" hidden="1" xr:uid="{00000000-0005-0000-0000-000070AA0000}"/>
    <cellStyle name="Hyperlink 15" xfId="54607" hidden="1" xr:uid="{00000000-0005-0000-0000-000071AA0000}"/>
    <cellStyle name="Hyperlink 15" xfId="54544" hidden="1" xr:uid="{00000000-0005-0000-0000-000072AA0000}"/>
    <cellStyle name="Hyperlink 15" xfId="54481" hidden="1" xr:uid="{00000000-0005-0000-0000-000073AA0000}"/>
    <cellStyle name="Hyperlink 15" xfId="54418" hidden="1" xr:uid="{00000000-0005-0000-0000-000074AA0000}"/>
    <cellStyle name="Hyperlink 15" xfId="54355" hidden="1" xr:uid="{00000000-0005-0000-0000-000075AA0000}"/>
    <cellStyle name="Hyperlink 15" xfId="54292" hidden="1" xr:uid="{00000000-0005-0000-0000-000076AA0000}"/>
    <cellStyle name="Hyperlink 15" xfId="54229" hidden="1" xr:uid="{00000000-0005-0000-0000-000077AA0000}"/>
    <cellStyle name="Hyperlink 15" xfId="54166" hidden="1" xr:uid="{00000000-0005-0000-0000-000078AA0000}"/>
    <cellStyle name="Hyperlink 15" xfId="54103" hidden="1" xr:uid="{00000000-0005-0000-0000-000079AA0000}"/>
    <cellStyle name="Hyperlink 15" xfId="54040" hidden="1" xr:uid="{00000000-0005-0000-0000-00007AAA0000}"/>
    <cellStyle name="Hyperlink 15" xfId="53977" hidden="1" xr:uid="{00000000-0005-0000-0000-00007BAA0000}"/>
    <cellStyle name="Hyperlink 15" xfId="53914" hidden="1" xr:uid="{00000000-0005-0000-0000-00007CAA0000}"/>
    <cellStyle name="Hyperlink 15" xfId="53851" hidden="1" xr:uid="{00000000-0005-0000-0000-00007DAA0000}"/>
    <cellStyle name="Hyperlink 15" xfId="53788" hidden="1" xr:uid="{00000000-0005-0000-0000-00007EAA0000}"/>
    <cellStyle name="Hyperlink 15" xfId="53725" hidden="1" xr:uid="{00000000-0005-0000-0000-00007FAA0000}"/>
    <cellStyle name="Hyperlink 15" xfId="53662" hidden="1" xr:uid="{00000000-0005-0000-0000-000080AA0000}"/>
    <cellStyle name="Hyperlink 15" xfId="53599" hidden="1" xr:uid="{00000000-0005-0000-0000-000081AA0000}"/>
    <cellStyle name="Hyperlink 15" xfId="53536" hidden="1" xr:uid="{00000000-0005-0000-0000-000082AA0000}"/>
    <cellStyle name="Hyperlink 15" xfId="53473" hidden="1" xr:uid="{00000000-0005-0000-0000-000083AA0000}"/>
    <cellStyle name="Hyperlink 15" xfId="53410" hidden="1" xr:uid="{00000000-0005-0000-0000-000084AA0000}"/>
    <cellStyle name="Hyperlink 15" xfId="53347" hidden="1" xr:uid="{00000000-0005-0000-0000-000085AA0000}"/>
    <cellStyle name="Hyperlink 15" xfId="53284" hidden="1" xr:uid="{00000000-0005-0000-0000-000086AA0000}"/>
    <cellStyle name="Hyperlink 15" xfId="53221" hidden="1" xr:uid="{00000000-0005-0000-0000-000087AA0000}"/>
    <cellStyle name="Hyperlink 15" xfId="53095" hidden="1" xr:uid="{00000000-0005-0000-0000-000088AA0000}"/>
    <cellStyle name="Hyperlink 15" xfId="53032" hidden="1" xr:uid="{00000000-0005-0000-0000-000089AA0000}"/>
    <cellStyle name="Hyperlink 15" xfId="52969" hidden="1" xr:uid="{00000000-0005-0000-0000-00008AAA0000}"/>
    <cellStyle name="Hyperlink 15" xfId="52906" hidden="1" xr:uid="{00000000-0005-0000-0000-00008BAA0000}"/>
    <cellStyle name="Hyperlink 15" xfId="52843" hidden="1" xr:uid="{00000000-0005-0000-0000-00008CAA0000}"/>
    <cellStyle name="Hyperlink 15" xfId="52780" hidden="1" xr:uid="{00000000-0005-0000-0000-00008DAA0000}"/>
    <cellStyle name="Hyperlink 15" xfId="56749" hidden="1" xr:uid="{00000000-0005-0000-0000-00008EAA0000}"/>
    <cellStyle name="Hyperlink 15" xfId="56686" hidden="1" xr:uid="{00000000-0005-0000-0000-00008FAA0000}"/>
    <cellStyle name="Hyperlink 15" xfId="56623" hidden="1" xr:uid="{00000000-0005-0000-0000-000090AA0000}"/>
    <cellStyle name="Hyperlink 15" xfId="56560" hidden="1" xr:uid="{00000000-0005-0000-0000-000091AA0000}"/>
    <cellStyle name="Hyperlink 15" xfId="56497" hidden="1" xr:uid="{00000000-0005-0000-0000-000092AA0000}"/>
    <cellStyle name="Hyperlink 15" xfId="56434" hidden="1" xr:uid="{00000000-0005-0000-0000-000093AA0000}"/>
    <cellStyle name="Hyperlink 15" xfId="56371" hidden="1" xr:uid="{00000000-0005-0000-0000-000094AA0000}"/>
    <cellStyle name="Hyperlink 15" xfId="56308" hidden="1" xr:uid="{00000000-0005-0000-0000-000095AA0000}"/>
    <cellStyle name="Hyperlink 15" xfId="56245" hidden="1" xr:uid="{00000000-0005-0000-0000-000096AA0000}"/>
    <cellStyle name="Hyperlink 15" xfId="56182" hidden="1" xr:uid="{00000000-0005-0000-0000-000097AA0000}"/>
    <cellStyle name="Hyperlink 15" xfId="56119" hidden="1" xr:uid="{00000000-0005-0000-0000-000098AA0000}"/>
    <cellStyle name="Hyperlink 15" xfId="56056" hidden="1" xr:uid="{00000000-0005-0000-0000-000099AA0000}"/>
    <cellStyle name="Hyperlink 15" xfId="55993" hidden="1" xr:uid="{00000000-0005-0000-0000-00009AAA0000}"/>
    <cellStyle name="Hyperlink 15" xfId="55930" hidden="1" xr:uid="{00000000-0005-0000-0000-00009BAA0000}"/>
    <cellStyle name="Hyperlink 15" xfId="55867" hidden="1" xr:uid="{00000000-0005-0000-0000-00009CAA0000}"/>
    <cellStyle name="Hyperlink 15" xfId="55804" hidden="1" xr:uid="{00000000-0005-0000-0000-00009DAA0000}"/>
    <cellStyle name="Hyperlink 15" xfId="55741" hidden="1" xr:uid="{00000000-0005-0000-0000-00009EAA0000}"/>
    <cellStyle name="Hyperlink 15" xfId="55678" hidden="1" xr:uid="{00000000-0005-0000-0000-00009FAA0000}"/>
    <cellStyle name="Hyperlink 15" xfId="55615" hidden="1" xr:uid="{00000000-0005-0000-0000-0000A0AA0000}"/>
    <cellStyle name="Hyperlink 15" xfId="55552" hidden="1" xr:uid="{00000000-0005-0000-0000-0000A1AA0000}"/>
    <cellStyle name="Hyperlink 15" xfId="55489" hidden="1" xr:uid="{00000000-0005-0000-0000-0000A2AA0000}"/>
    <cellStyle name="Hyperlink 15" xfId="57442" hidden="1" xr:uid="{00000000-0005-0000-0000-0000A3AA0000}"/>
    <cellStyle name="Hyperlink 15" xfId="57379" hidden="1" xr:uid="{00000000-0005-0000-0000-0000A4AA0000}"/>
    <cellStyle name="Hyperlink 15" xfId="57316" hidden="1" xr:uid="{00000000-0005-0000-0000-0000A5AA0000}"/>
    <cellStyle name="Hyperlink 15" xfId="57253" hidden="1" xr:uid="{00000000-0005-0000-0000-0000A6AA0000}"/>
    <cellStyle name="Hyperlink 15" xfId="57190" hidden="1" xr:uid="{00000000-0005-0000-0000-0000A7AA0000}"/>
    <cellStyle name="Hyperlink 15" xfId="57127" hidden="1" xr:uid="{00000000-0005-0000-0000-0000A8AA0000}"/>
    <cellStyle name="Hyperlink 15" xfId="57064" hidden="1" xr:uid="{00000000-0005-0000-0000-0000A9AA0000}"/>
    <cellStyle name="Hyperlink 15" xfId="57001" hidden="1" xr:uid="{00000000-0005-0000-0000-0000AAAA0000}"/>
    <cellStyle name="Hyperlink 15" xfId="56938" hidden="1" xr:uid="{00000000-0005-0000-0000-0000ABAA0000}"/>
    <cellStyle name="Hyperlink 15" xfId="56875" hidden="1" xr:uid="{00000000-0005-0000-0000-0000ACAA0000}"/>
    <cellStyle name="Hyperlink 15" xfId="56812" hidden="1" xr:uid="{00000000-0005-0000-0000-0000ADAA0000}"/>
    <cellStyle name="Hyperlink 15" xfId="57757" hidden="1" xr:uid="{00000000-0005-0000-0000-0000AEAA0000}"/>
    <cellStyle name="Hyperlink 15" xfId="57694" hidden="1" xr:uid="{00000000-0005-0000-0000-0000AFAA0000}"/>
    <cellStyle name="Hyperlink 15" xfId="57631" hidden="1" xr:uid="{00000000-0005-0000-0000-0000B0AA0000}"/>
    <cellStyle name="Hyperlink 15" xfId="57568" hidden="1" xr:uid="{00000000-0005-0000-0000-0000B1AA0000}"/>
    <cellStyle name="Hyperlink 15" xfId="57505" hidden="1" xr:uid="{00000000-0005-0000-0000-0000B2AA0000}"/>
    <cellStyle name="Hyperlink 15" xfId="57946" hidden="1" xr:uid="{00000000-0005-0000-0000-0000B3AA0000}"/>
    <cellStyle name="Hyperlink 15" xfId="57883" hidden="1" xr:uid="{00000000-0005-0000-0000-0000B4AA0000}"/>
    <cellStyle name="Hyperlink 15" xfId="57820" hidden="1" xr:uid="{00000000-0005-0000-0000-0000B5AA0000}"/>
    <cellStyle name="Hyperlink 15" xfId="58009" hidden="1" xr:uid="{00000000-0005-0000-0000-0000B6AA0000}"/>
    <cellStyle name="Hyperlink 15" xfId="58072" hidden="1" xr:uid="{00000000-0005-0000-0000-0000B7AA0000}"/>
    <cellStyle name="Hyperlink 15" xfId="53158" hidden="1" xr:uid="{00000000-0005-0000-0000-0000B8AA0000}"/>
    <cellStyle name="Hyperlink 15" xfId="49126" hidden="1" xr:uid="{00000000-0005-0000-0000-0000B9AA0000}"/>
    <cellStyle name="Hyperlink 15" xfId="36904" hidden="1" xr:uid="{00000000-0005-0000-0000-0000BAAA0000}"/>
    <cellStyle name="Hyperlink 15" xfId="29659" hidden="1" xr:uid="{00000000-0005-0000-0000-0000BBAA0000}"/>
    <cellStyle name="Hyperlink 15" xfId="29596" hidden="1" xr:uid="{00000000-0005-0000-0000-0000BCAA0000}"/>
    <cellStyle name="Hyperlink 15" xfId="29533" hidden="1" xr:uid="{00000000-0005-0000-0000-0000BDAA0000}"/>
    <cellStyle name="Hyperlink 15" xfId="29470" hidden="1" xr:uid="{00000000-0005-0000-0000-0000BEAA0000}"/>
    <cellStyle name="Hyperlink 15" xfId="29407" hidden="1" xr:uid="{00000000-0005-0000-0000-0000BFAA0000}"/>
    <cellStyle name="Hyperlink 15" xfId="29344" hidden="1" xr:uid="{00000000-0005-0000-0000-0000C0AA0000}"/>
    <cellStyle name="Hyperlink 15" xfId="29281" hidden="1" xr:uid="{00000000-0005-0000-0000-0000C1AA0000}"/>
    <cellStyle name="Hyperlink 15" xfId="29218" hidden="1" xr:uid="{00000000-0005-0000-0000-0000C2AA0000}"/>
    <cellStyle name="Hyperlink 15" xfId="29155" hidden="1" xr:uid="{00000000-0005-0000-0000-0000C3AA0000}"/>
    <cellStyle name="Hyperlink 15" xfId="29092" hidden="1" xr:uid="{00000000-0005-0000-0000-0000C4AA0000}"/>
    <cellStyle name="Hyperlink 15" xfId="29029" hidden="1" xr:uid="{00000000-0005-0000-0000-0000C5AA0000}"/>
    <cellStyle name="Hyperlink 15" xfId="28966" hidden="1" xr:uid="{00000000-0005-0000-0000-0000C6AA0000}"/>
    <cellStyle name="Hyperlink 15" xfId="28903" hidden="1" xr:uid="{00000000-0005-0000-0000-0000C7AA0000}"/>
    <cellStyle name="Hyperlink 15" xfId="28840" hidden="1" xr:uid="{00000000-0005-0000-0000-0000C8AA0000}"/>
    <cellStyle name="Hyperlink 15" xfId="28777" hidden="1" xr:uid="{00000000-0005-0000-0000-0000C9AA0000}"/>
    <cellStyle name="Hyperlink 15" xfId="28714" hidden="1" xr:uid="{00000000-0005-0000-0000-0000CAAA0000}"/>
    <cellStyle name="Hyperlink 15" xfId="28651" hidden="1" xr:uid="{00000000-0005-0000-0000-0000CBAA0000}"/>
    <cellStyle name="Hyperlink 15" xfId="28588" hidden="1" xr:uid="{00000000-0005-0000-0000-0000CCAA0000}"/>
    <cellStyle name="Hyperlink 15" xfId="28525" hidden="1" xr:uid="{00000000-0005-0000-0000-0000CDAA0000}"/>
    <cellStyle name="Hyperlink 15" xfId="28462" hidden="1" xr:uid="{00000000-0005-0000-0000-0000CEAA0000}"/>
    <cellStyle name="Hyperlink 15" xfId="28399" hidden="1" xr:uid="{00000000-0005-0000-0000-0000CFAA0000}"/>
    <cellStyle name="Hyperlink 15" xfId="28336" hidden="1" xr:uid="{00000000-0005-0000-0000-0000D0AA0000}"/>
    <cellStyle name="Hyperlink 15" xfId="28273" hidden="1" xr:uid="{00000000-0005-0000-0000-0000D1AA0000}"/>
    <cellStyle name="Hyperlink 15" xfId="28210" hidden="1" xr:uid="{00000000-0005-0000-0000-0000D2AA0000}"/>
    <cellStyle name="Hyperlink 15" xfId="28147" hidden="1" xr:uid="{00000000-0005-0000-0000-0000D3AA0000}"/>
    <cellStyle name="Hyperlink 15" xfId="28084" hidden="1" xr:uid="{00000000-0005-0000-0000-0000D4AA0000}"/>
    <cellStyle name="Hyperlink 15" xfId="28021" hidden="1" xr:uid="{00000000-0005-0000-0000-0000D5AA0000}"/>
    <cellStyle name="Hyperlink 15" xfId="27958" hidden="1" xr:uid="{00000000-0005-0000-0000-0000D6AA0000}"/>
    <cellStyle name="Hyperlink 15" xfId="27895" hidden="1" xr:uid="{00000000-0005-0000-0000-0000D7AA0000}"/>
    <cellStyle name="Hyperlink 15" xfId="27832" hidden="1" xr:uid="{00000000-0005-0000-0000-0000D8AA0000}"/>
    <cellStyle name="Hyperlink 15" xfId="27769" hidden="1" xr:uid="{00000000-0005-0000-0000-0000D9AA0000}"/>
    <cellStyle name="Hyperlink 15" xfId="27706" hidden="1" xr:uid="{00000000-0005-0000-0000-0000DAAA0000}"/>
    <cellStyle name="Hyperlink 15" xfId="27643" hidden="1" xr:uid="{00000000-0005-0000-0000-0000DBAA0000}"/>
    <cellStyle name="Hyperlink 15" xfId="27580" hidden="1" xr:uid="{00000000-0005-0000-0000-0000DCAA0000}"/>
    <cellStyle name="Hyperlink 15" xfId="27517" hidden="1" xr:uid="{00000000-0005-0000-0000-0000DDAA0000}"/>
    <cellStyle name="Hyperlink 15" xfId="27454" hidden="1" xr:uid="{00000000-0005-0000-0000-0000DEAA0000}"/>
    <cellStyle name="Hyperlink 15" xfId="27391" hidden="1" xr:uid="{00000000-0005-0000-0000-0000DFAA0000}"/>
    <cellStyle name="Hyperlink 15" xfId="27328" hidden="1" xr:uid="{00000000-0005-0000-0000-0000E0AA0000}"/>
    <cellStyle name="Hyperlink 15" xfId="27265" hidden="1" xr:uid="{00000000-0005-0000-0000-0000E1AA0000}"/>
    <cellStyle name="Hyperlink 15" xfId="27202" hidden="1" xr:uid="{00000000-0005-0000-0000-0000E2AA0000}"/>
    <cellStyle name="Hyperlink 15" xfId="27139" hidden="1" xr:uid="{00000000-0005-0000-0000-0000E3AA0000}"/>
    <cellStyle name="Hyperlink 15" xfId="27076" hidden="1" xr:uid="{00000000-0005-0000-0000-0000E4AA0000}"/>
    <cellStyle name="Hyperlink 15" xfId="27013" hidden="1" xr:uid="{00000000-0005-0000-0000-0000E5AA0000}"/>
    <cellStyle name="Hyperlink 15" xfId="26950" hidden="1" xr:uid="{00000000-0005-0000-0000-0000E6AA0000}"/>
    <cellStyle name="Hyperlink 15" xfId="26887" hidden="1" xr:uid="{00000000-0005-0000-0000-0000E7AA0000}"/>
    <cellStyle name="Hyperlink 15" xfId="26824" hidden="1" xr:uid="{00000000-0005-0000-0000-0000E8AA0000}"/>
    <cellStyle name="Hyperlink 15" xfId="26761" hidden="1" xr:uid="{00000000-0005-0000-0000-0000E9AA0000}"/>
    <cellStyle name="Hyperlink 15" xfId="26698" hidden="1" xr:uid="{00000000-0005-0000-0000-0000EAAA0000}"/>
    <cellStyle name="Hyperlink 15" xfId="26635" hidden="1" xr:uid="{00000000-0005-0000-0000-0000EBAA0000}"/>
    <cellStyle name="Hyperlink 15" xfId="26572" hidden="1" xr:uid="{00000000-0005-0000-0000-0000ECAA0000}"/>
    <cellStyle name="Hyperlink 15" xfId="26509" hidden="1" xr:uid="{00000000-0005-0000-0000-0000EDAA0000}"/>
    <cellStyle name="Hyperlink 15" xfId="26446" hidden="1" xr:uid="{00000000-0005-0000-0000-0000EEAA0000}"/>
    <cellStyle name="Hyperlink 15" xfId="26383" hidden="1" xr:uid="{00000000-0005-0000-0000-0000EFAA0000}"/>
    <cellStyle name="Hyperlink 15" xfId="26320" hidden="1" xr:uid="{00000000-0005-0000-0000-0000F0AA0000}"/>
    <cellStyle name="Hyperlink 15" xfId="26257" hidden="1" xr:uid="{00000000-0005-0000-0000-0000F1AA0000}"/>
    <cellStyle name="Hyperlink 15" xfId="26194" hidden="1" xr:uid="{00000000-0005-0000-0000-0000F2AA0000}"/>
    <cellStyle name="Hyperlink 15" xfId="26131" hidden="1" xr:uid="{00000000-0005-0000-0000-0000F3AA0000}"/>
    <cellStyle name="Hyperlink 15" xfId="26068" hidden="1" xr:uid="{00000000-0005-0000-0000-0000F4AA0000}"/>
    <cellStyle name="Hyperlink 15" xfId="26005" hidden="1" xr:uid="{00000000-0005-0000-0000-0000F5AA0000}"/>
    <cellStyle name="Hyperlink 15" xfId="25942" hidden="1" xr:uid="{00000000-0005-0000-0000-0000F6AA0000}"/>
    <cellStyle name="Hyperlink 15" xfId="25879" hidden="1" xr:uid="{00000000-0005-0000-0000-0000F7AA0000}"/>
    <cellStyle name="Hyperlink 15" xfId="25816" hidden="1" xr:uid="{00000000-0005-0000-0000-0000F8AA0000}"/>
    <cellStyle name="Hyperlink 15" xfId="25753" hidden="1" xr:uid="{00000000-0005-0000-0000-0000F9AA0000}"/>
    <cellStyle name="Hyperlink 15" xfId="25690" hidden="1" xr:uid="{00000000-0005-0000-0000-0000FAAA0000}"/>
    <cellStyle name="Hyperlink 15" xfId="25627" hidden="1" xr:uid="{00000000-0005-0000-0000-0000FBAA0000}"/>
    <cellStyle name="Hyperlink 15" xfId="25564" hidden="1" xr:uid="{00000000-0005-0000-0000-0000FCAA0000}"/>
    <cellStyle name="Hyperlink 15" xfId="25501" hidden="1" xr:uid="{00000000-0005-0000-0000-0000FDAA0000}"/>
    <cellStyle name="Hyperlink 15" xfId="25438" hidden="1" xr:uid="{00000000-0005-0000-0000-0000FEAA0000}"/>
    <cellStyle name="Hyperlink 15" xfId="25375" hidden="1" xr:uid="{00000000-0005-0000-0000-0000FFAA0000}"/>
    <cellStyle name="Hyperlink 15" xfId="25312" hidden="1" xr:uid="{00000000-0005-0000-0000-000000AB0000}"/>
    <cellStyle name="Hyperlink 15" xfId="25249" hidden="1" xr:uid="{00000000-0005-0000-0000-000001AB0000}"/>
    <cellStyle name="Hyperlink 15" xfId="25186" hidden="1" xr:uid="{00000000-0005-0000-0000-000002AB0000}"/>
    <cellStyle name="Hyperlink 15" xfId="25123" hidden="1" xr:uid="{00000000-0005-0000-0000-000003AB0000}"/>
    <cellStyle name="Hyperlink 15" xfId="25060" hidden="1" xr:uid="{00000000-0005-0000-0000-000004AB0000}"/>
    <cellStyle name="Hyperlink 15" xfId="24997" hidden="1" xr:uid="{00000000-0005-0000-0000-000005AB0000}"/>
    <cellStyle name="Hyperlink 15" xfId="24934" hidden="1" xr:uid="{00000000-0005-0000-0000-000006AB0000}"/>
    <cellStyle name="Hyperlink 15" xfId="24871" hidden="1" xr:uid="{00000000-0005-0000-0000-000007AB0000}"/>
    <cellStyle name="Hyperlink 15" xfId="24808" hidden="1" xr:uid="{00000000-0005-0000-0000-000008AB0000}"/>
    <cellStyle name="Hyperlink 15" xfId="24745" hidden="1" xr:uid="{00000000-0005-0000-0000-000009AB0000}"/>
    <cellStyle name="Hyperlink 15" xfId="24682" hidden="1" xr:uid="{00000000-0005-0000-0000-00000AAB0000}"/>
    <cellStyle name="Hyperlink 15" xfId="24619" hidden="1" xr:uid="{00000000-0005-0000-0000-00000BAB0000}"/>
    <cellStyle name="Hyperlink 15" xfId="24556" hidden="1" xr:uid="{00000000-0005-0000-0000-00000CAB0000}"/>
    <cellStyle name="Hyperlink 15" xfId="24493" hidden="1" xr:uid="{00000000-0005-0000-0000-00000DAB0000}"/>
    <cellStyle name="Hyperlink 15" xfId="24430" hidden="1" xr:uid="{00000000-0005-0000-0000-00000EAB0000}"/>
    <cellStyle name="Hyperlink 15" xfId="24367" hidden="1" xr:uid="{00000000-0005-0000-0000-00000FAB0000}"/>
    <cellStyle name="Hyperlink 15" xfId="24241" hidden="1" xr:uid="{00000000-0005-0000-0000-000010AB0000}"/>
    <cellStyle name="Hyperlink 15" xfId="24178" hidden="1" xr:uid="{00000000-0005-0000-0000-000011AB0000}"/>
    <cellStyle name="Hyperlink 15" xfId="24115" hidden="1" xr:uid="{00000000-0005-0000-0000-000012AB0000}"/>
    <cellStyle name="Hyperlink 15" xfId="24052" hidden="1" xr:uid="{00000000-0005-0000-0000-000013AB0000}"/>
    <cellStyle name="Hyperlink 15" xfId="23989" hidden="1" xr:uid="{00000000-0005-0000-0000-000014AB0000}"/>
    <cellStyle name="Hyperlink 15" xfId="23926" hidden="1" xr:uid="{00000000-0005-0000-0000-000015AB0000}"/>
    <cellStyle name="Hyperlink 15" xfId="23863" hidden="1" xr:uid="{00000000-0005-0000-0000-000016AB0000}"/>
    <cellStyle name="Hyperlink 15" xfId="23800" hidden="1" xr:uid="{00000000-0005-0000-0000-000017AB0000}"/>
    <cellStyle name="Hyperlink 15" xfId="23737" hidden="1" xr:uid="{00000000-0005-0000-0000-000018AB0000}"/>
    <cellStyle name="Hyperlink 15" xfId="23674" hidden="1" xr:uid="{00000000-0005-0000-0000-000019AB0000}"/>
    <cellStyle name="Hyperlink 15" xfId="23611" hidden="1" xr:uid="{00000000-0005-0000-0000-00001AAB0000}"/>
    <cellStyle name="Hyperlink 15" xfId="23548" hidden="1" xr:uid="{00000000-0005-0000-0000-00001BAB0000}"/>
    <cellStyle name="Hyperlink 15" xfId="23485" hidden="1" xr:uid="{00000000-0005-0000-0000-00001CAB0000}"/>
    <cellStyle name="Hyperlink 15" xfId="23422" hidden="1" xr:uid="{00000000-0005-0000-0000-00001DAB0000}"/>
    <cellStyle name="Hyperlink 15" xfId="23359" hidden="1" xr:uid="{00000000-0005-0000-0000-00001EAB0000}"/>
    <cellStyle name="Hyperlink 15" xfId="23296" hidden="1" xr:uid="{00000000-0005-0000-0000-00001FAB0000}"/>
    <cellStyle name="Hyperlink 15" xfId="23233" hidden="1" xr:uid="{00000000-0005-0000-0000-000020AB0000}"/>
    <cellStyle name="Hyperlink 15" xfId="23170" hidden="1" xr:uid="{00000000-0005-0000-0000-000021AB0000}"/>
    <cellStyle name="Hyperlink 15" xfId="23044" hidden="1" xr:uid="{00000000-0005-0000-0000-000022AB0000}"/>
    <cellStyle name="Hyperlink 15" xfId="22981" hidden="1" xr:uid="{00000000-0005-0000-0000-000023AB0000}"/>
    <cellStyle name="Hyperlink 15" xfId="22918" hidden="1" xr:uid="{00000000-0005-0000-0000-000024AB0000}"/>
    <cellStyle name="Hyperlink 15" xfId="22855" hidden="1" xr:uid="{00000000-0005-0000-0000-000025AB0000}"/>
    <cellStyle name="Hyperlink 15" xfId="22792" hidden="1" xr:uid="{00000000-0005-0000-0000-000026AB0000}"/>
    <cellStyle name="Hyperlink 15" xfId="22729" hidden="1" xr:uid="{00000000-0005-0000-0000-000027AB0000}"/>
    <cellStyle name="Hyperlink 15" xfId="22666" hidden="1" xr:uid="{00000000-0005-0000-0000-000028AB0000}"/>
    <cellStyle name="Hyperlink 15" xfId="22603" hidden="1" xr:uid="{00000000-0005-0000-0000-000029AB0000}"/>
    <cellStyle name="Hyperlink 15" xfId="22540" hidden="1" xr:uid="{00000000-0005-0000-0000-00002AAB0000}"/>
    <cellStyle name="Hyperlink 15" xfId="22477" hidden="1" xr:uid="{00000000-0005-0000-0000-00002BAB0000}"/>
    <cellStyle name="Hyperlink 15" xfId="22414" hidden="1" xr:uid="{00000000-0005-0000-0000-00002CAB0000}"/>
    <cellStyle name="Hyperlink 15" xfId="22351" hidden="1" xr:uid="{00000000-0005-0000-0000-00002DAB0000}"/>
    <cellStyle name="Hyperlink 15" xfId="22288" hidden="1" xr:uid="{00000000-0005-0000-0000-00002EAB0000}"/>
    <cellStyle name="Hyperlink 15" xfId="22225" hidden="1" xr:uid="{00000000-0005-0000-0000-00002FAB0000}"/>
    <cellStyle name="Hyperlink 15" xfId="22162" hidden="1" xr:uid="{00000000-0005-0000-0000-000030AB0000}"/>
    <cellStyle name="Hyperlink 15" xfId="22099" hidden="1" xr:uid="{00000000-0005-0000-0000-000031AB0000}"/>
    <cellStyle name="Hyperlink 15" xfId="22036" hidden="1" xr:uid="{00000000-0005-0000-0000-000032AB0000}"/>
    <cellStyle name="Hyperlink 15" xfId="21973" hidden="1" xr:uid="{00000000-0005-0000-0000-000033AB0000}"/>
    <cellStyle name="Hyperlink 15" xfId="21910" hidden="1" xr:uid="{00000000-0005-0000-0000-000034AB0000}"/>
    <cellStyle name="Hyperlink 15" xfId="21847" hidden="1" xr:uid="{00000000-0005-0000-0000-000035AB0000}"/>
    <cellStyle name="Hyperlink 15" xfId="21784" hidden="1" xr:uid="{00000000-0005-0000-0000-000036AB0000}"/>
    <cellStyle name="Hyperlink 15" xfId="21721" hidden="1" xr:uid="{00000000-0005-0000-0000-000037AB0000}"/>
    <cellStyle name="Hyperlink 15" xfId="21658" hidden="1" xr:uid="{00000000-0005-0000-0000-000038AB0000}"/>
    <cellStyle name="Hyperlink 15" xfId="21595" hidden="1" xr:uid="{00000000-0005-0000-0000-000039AB0000}"/>
    <cellStyle name="Hyperlink 15" xfId="21532" hidden="1" xr:uid="{00000000-0005-0000-0000-00003AAB0000}"/>
    <cellStyle name="Hyperlink 15" xfId="21469" hidden="1" xr:uid="{00000000-0005-0000-0000-00003BAB0000}"/>
    <cellStyle name="Hyperlink 15" xfId="21406" hidden="1" xr:uid="{00000000-0005-0000-0000-00003CAB0000}"/>
    <cellStyle name="Hyperlink 15" xfId="21343" hidden="1" xr:uid="{00000000-0005-0000-0000-00003DAB0000}"/>
    <cellStyle name="Hyperlink 15" xfId="21280" hidden="1" xr:uid="{00000000-0005-0000-0000-00003EAB0000}"/>
    <cellStyle name="Hyperlink 15" xfId="21217" hidden="1" xr:uid="{00000000-0005-0000-0000-00003FAB0000}"/>
    <cellStyle name="Hyperlink 15" xfId="21154" hidden="1" xr:uid="{00000000-0005-0000-0000-000040AB0000}"/>
    <cellStyle name="Hyperlink 15" xfId="21091" hidden="1" xr:uid="{00000000-0005-0000-0000-000041AB0000}"/>
    <cellStyle name="Hyperlink 15" xfId="21028" hidden="1" xr:uid="{00000000-0005-0000-0000-000042AB0000}"/>
    <cellStyle name="Hyperlink 15" xfId="20965" hidden="1" xr:uid="{00000000-0005-0000-0000-000043AB0000}"/>
    <cellStyle name="Hyperlink 15" xfId="20902" hidden="1" xr:uid="{00000000-0005-0000-0000-000044AB0000}"/>
    <cellStyle name="Hyperlink 15" xfId="20839" hidden="1" xr:uid="{00000000-0005-0000-0000-000045AB0000}"/>
    <cellStyle name="Hyperlink 15" xfId="20776" hidden="1" xr:uid="{00000000-0005-0000-0000-000046AB0000}"/>
    <cellStyle name="Hyperlink 15" xfId="20713" hidden="1" xr:uid="{00000000-0005-0000-0000-000047AB0000}"/>
    <cellStyle name="Hyperlink 15" xfId="20650" hidden="1" xr:uid="{00000000-0005-0000-0000-000048AB0000}"/>
    <cellStyle name="Hyperlink 15" xfId="20587" hidden="1" xr:uid="{00000000-0005-0000-0000-000049AB0000}"/>
    <cellStyle name="Hyperlink 15" xfId="20524" hidden="1" xr:uid="{00000000-0005-0000-0000-00004AAB0000}"/>
    <cellStyle name="Hyperlink 15" xfId="20461" hidden="1" xr:uid="{00000000-0005-0000-0000-00004BAB0000}"/>
    <cellStyle name="Hyperlink 15" xfId="20398" hidden="1" xr:uid="{00000000-0005-0000-0000-00004CAB0000}"/>
    <cellStyle name="Hyperlink 15" xfId="20335" hidden="1" xr:uid="{00000000-0005-0000-0000-00004DAB0000}"/>
    <cellStyle name="Hyperlink 15" xfId="20272" hidden="1" xr:uid="{00000000-0005-0000-0000-00004EAB0000}"/>
    <cellStyle name="Hyperlink 15" xfId="20209" hidden="1" xr:uid="{00000000-0005-0000-0000-00004FAB0000}"/>
    <cellStyle name="Hyperlink 15" xfId="20146" hidden="1" xr:uid="{00000000-0005-0000-0000-000050AB0000}"/>
    <cellStyle name="Hyperlink 15" xfId="20083" hidden="1" xr:uid="{00000000-0005-0000-0000-000051AB0000}"/>
    <cellStyle name="Hyperlink 15" xfId="20020" hidden="1" xr:uid="{00000000-0005-0000-0000-000052AB0000}"/>
    <cellStyle name="Hyperlink 15" xfId="19957" hidden="1" xr:uid="{00000000-0005-0000-0000-000053AB0000}"/>
    <cellStyle name="Hyperlink 15" xfId="19894" hidden="1" xr:uid="{00000000-0005-0000-0000-000054AB0000}"/>
    <cellStyle name="Hyperlink 15" xfId="19831" hidden="1" xr:uid="{00000000-0005-0000-0000-000055AB0000}"/>
    <cellStyle name="Hyperlink 15" xfId="19768" hidden="1" xr:uid="{00000000-0005-0000-0000-000056AB0000}"/>
    <cellStyle name="Hyperlink 15" xfId="19705" hidden="1" xr:uid="{00000000-0005-0000-0000-000057AB0000}"/>
    <cellStyle name="Hyperlink 15" xfId="19642" hidden="1" xr:uid="{00000000-0005-0000-0000-000058AB0000}"/>
    <cellStyle name="Hyperlink 15" xfId="19579" hidden="1" xr:uid="{00000000-0005-0000-0000-000059AB0000}"/>
    <cellStyle name="Hyperlink 15" xfId="19516" hidden="1" xr:uid="{00000000-0005-0000-0000-00005AAB0000}"/>
    <cellStyle name="Hyperlink 15" xfId="19453" hidden="1" xr:uid="{00000000-0005-0000-0000-00005BAB0000}"/>
    <cellStyle name="Hyperlink 15" xfId="19390" hidden="1" xr:uid="{00000000-0005-0000-0000-00005CAB0000}"/>
    <cellStyle name="Hyperlink 15" xfId="19327" hidden="1" xr:uid="{00000000-0005-0000-0000-00005DAB0000}"/>
    <cellStyle name="Hyperlink 15" xfId="19264" hidden="1" xr:uid="{00000000-0005-0000-0000-00005EAB0000}"/>
    <cellStyle name="Hyperlink 15" xfId="19201" hidden="1" xr:uid="{00000000-0005-0000-0000-00005FAB0000}"/>
    <cellStyle name="Hyperlink 15" xfId="19138" hidden="1" xr:uid="{00000000-0005-0000-0000-000060AB0000}"/>
    <cellStyle name="Hyperlink 15" xfId="19075" hidden="1" xr:uid="{00000000-0005-0000-0000-000061AB0000}"/>
    <cellStyle name="Hyperlink 15" xfId="19012" hidden="1" xr:uid="{00000000-0005-0000-0000-000062AB0000}"/>
    <cellStyle name="Hyperlink 15" xfId="18949" hidden="1" xr:uid="{00000000-0005-0000-0000-000063AB0000}"/>
    <cellStyle name="Hyperlink 15" xfId="18886" hidden="1" xr:uid="{00000000-0005-0000-0000-000064AB0000}"/>
    <cellStyle name="Hyperlink 15" xfId="18823" hidden="1" xr:uid="{00000000-0005-0000-0000-000065AB0000}"/>
    <cellStyle name="Hyperlink 15" xfId="18760" hidden="1" xr:uid="{00000000-0005-0000-0000-000066AB0000}"/>
    <cellStyle name="Hyperlink 15" xfId="18697" hidden="1" xr:uid="{00000000-0005-0000-0000-000067AB0000}"/>
    <cellStyle name="Hyperlink 15" xfId="18634" hidden="1" xr:uid="{00000000-0005-0000-0000-000068AB0000}"/>
    <cellStyle name="Hyperlink 15" xfId="18571" hidden="1" xr:uid="{00000000-0005-0000-0000-000069AB0000}"/>
    <cellStyle name="Hyperlink 15" xfId="18508" hidden="1" xr:uid="{00000000-0005-0000-0000-00006AAB0000}"/>
    <cellStyle name="Hyperlink 15" xfId="18445" hidden="1" xr:uid="{00000000-0005-0000-0000-00006BAB0000}"/>
    <cellStyle name="Hyperlink 15" xfId="18382" hidden="1" xr:uid="{00000000-0005-0000-0000-00006CAB0000}"/>
    <cellStyle name="Hyperlink 15" xfId="18319" hidden="1" xr:uid="{00000000-0005-0000-0000-00006DAB0000}"/>
    <cellStyle name="Hyperlink 15" xfId="18256" hidden="1" xr:uid="{00000000-0005-0000-0000-00006EAB0000}"/>
    <cellStyle name="Hyperlink 15" xfId="18193" hidden="1" xr:uid="{00000000-0005-0000-0000-00006FAB0000}"/>
    <cellStyle name="Hyperlink 15" xfId="18130" hidden="1" xr:uid="{00000000-0005-0000-0000-000070AB0000}"/>
    <cellStyle name="Hyperlink 15" xfId="18067" hidden="1" xr:uid="{00000000-0005-0000-0000-000071AB0000}"/>
    <cellStyle name="Hyperlink 15" xfId="18004" hidden="1" xr:uid="{00000000-0005-0000-0000-000072AB0000}"/>
    <cellStyle name="Hyperlink 15" xfId="17941" hidden="1" xr:uid="{00000000-0005-0000-0000-000073AB0000}"/>
    <cellStyle name="Hyperlink 15" xfId="17878" hidden="1" xr:uid="{00000000-0005-0000-0000-000074AB0000}"/>
    <cellStyle name="Hyperlink 15" xfId="17815" hidden="1" xr:uid="{00000000-0005-0000-0000-000075AB0000}"/>
    <cellStyle name="Hyperlink 15" xfId="17752" hidden="1" xr:uid="{00000000-0005-0000-0000-000076AB0000}"/>
    <cellStyle name="Hyperlink 15" xfId="17689" hidden="1" xr:uid="{00000000-0005-0000-0000-000077AB0000}"/>
    <cellStyle name="Hyperlink 15" xfId="17626" hidden="1" xr:uid="{00000000-0005-0000-0000-000078AB0000}"/>
    <cellStyle name="Hyperlink 15" xfId="17563" hidden="1" xr:uid="{00000000-0005-0000-0000-000079AB0000}"/>
    <cellStyle name="Hyperlink 15" xfId="17500" hidden="1" xr:uid="{00000000-0005-0000-0000-00007AAB0000}"/>
    <cellStyle name="Hyperlink 15" xfId="17437" hidden="1" xr:uid="{00000000-0005-0000-0000-00007BAB0000}"/>
    <cellStyle name="Hyperlink 15" xfId="17374" hidden="1" xr:uid="{00000000-0005-0000-0000-00007CAB0000}"/>
    <cellStyle name="Hyperlink 15" xfId="17311" hidden="1" xr:uid="{00000000-0005-0000-0000-00007DAB0000}"/>
    <cellStyle name="Hyperlink 15" xfId="17248" hidden="1" xr:uid="{00000000-0005-0000-0000-00007EAB0000}"/>
    <cellStyle name="Hyperlink 15" xfId="17185" hidden="1" xr:uid="{00000000-0005-0000-0000-00007FAB0000}"/>
    <cellStyle name="Hyperlink 15" xfId="17122" hidden="1" xr:uid="{00000000-0005-0000-0000-000080AB0000}"/>
    <cellStyle name="Hyperlink 15" xfId="17059" hidden="1" xr:uid="{00000000-0005-0000-0000-000081AB0000}"/>
    <cellStyle name="Hyperlink 15" xfId="16996" hidden="1" xr:uid="{00000000-0005-0000-0000-000082AB0000}"/>
    <cellStyle name="Hyperlink 15" xfId="16933" hidden="1" xr:uid="{00000000-0005-0000-0000-000083AB0000}"/>
    <cellStyle name="Hyperlink 15" xfId="16870" hidden="1" xr:uid="{00000000-0005-0000-0000-000084AB0000}"/>
    <cellStyle name="Hyperlink 15" xfId="16807" hidden="1" xr:uid="{00000000-0005-0000-0000-000085AB0000}"/>
    <cellStyle name="Hyperlink 15" xfId="16744" hidden="1" xr:uid="{00000000-0005-0000-0000-000086AB0000}"/>
    <cellStyle name="Hyperlink 15" xfId="16681" hidden="1" xr:uid="{00000000-0005-0000-0000-000087AB0000}"/>
    <cellStyle name="Hyperlink 15" xfId="16618" hidden="1" xr:uid="{00000000-0005-0000-0000-000088AB0000}"/>
    <cellStyle name="Hyperlink 15" xfId="16555" hidden="1" xr:uid="{00000000-0005-0000-0000-000089AB0000}"/>
    <cellStyle name="Hyperlink 15" xfId="16492" hidden="1" xr:uid="{00000000-0005-0000-0000-00008AAB0000}"/>
    <cellStyle name="Hyperlink 15" xfId="16429" hidden="1" xr:uid="{00000000-0005-0000-0000-00008BAB0000}"/>
    <cellStyle name="Hyperlink 15" xfId="16366" hidden="1" xr:uid="{00000000-0005-0000-0000-00008CAB0000}"/>
    <cellStyle name="Hyperlink 15" xfId="16303" hidden="1" xr:uid="{00000000-0005-0000-0000-00008DAB0000}"/>
    <cellStyle name="Hyperlink 15" xfId="16240" hidden="1" xr:uid="{00000000-0005-0000-0000-00008EAB0000}"/>
    <cellStyle name="Hyperlink 15" xfId="16114" hidden="1" xr:uid="{00000000-0005-0000-0000-00008FAB0000}"/>
    <cellStyle name="Hyperlink 15" xfId="16051" hidden="1" xr:uid="{00000000-0005-0000-0000-000090AB0000}"/>
    <cellStyle name="Hyperlink 15" xfId="15988" hidden="1" xr:uid="{00000000-0005-0000-0000-000091AB0000}"/>
    <cellStyle name="Hyperlink 15" xfId="15925" hidden="1" xr:uid="{00000000-0005-0000-0000-000092AB0000}"/>
    <cellStyle name="Hyperlink 15" xfId="15862" hidden="1" xr:uid="{00000000-0005-0000-0000-000093AB0000}"/>
    <cellStyle name="Hyperlink 15" xfId="15799" hidden="1" xr:uid="{00000000-0005-0000-0000-000094AB0000}"/>
    <cellStyle name="Hyperlink 15" xfId="15736" hidden="1" xr:uid="{00000000-0005-0000-0000-000095AB0000}"/>
    <cellStyle name="Hyperlink 15" xfId="15673" hidden="1" xr:uid="{00000000-0005-0000-0000-000096AB0000}"/>
    <cellStyle name="Hyperlink 15" xfId="15610" hidden="1" xr:uid="{00000000-0005-0000-0000-000097AB0000}"/>
    <cellStyle name="Hyperlink 15" xfId="15547" hidden="1" xr:uid="{00000000-0005-0000-0000-000098AB0000}"/>
    <cellStyle name="Hyperlink 15" xfId="15484" hidden="1" xr:uid="{00000000-0005-0000-0000-000099AB0000}"/>
    <cellStyle name="Hyperlink 15" xfId="15421" hidden="1" xr:uid="{00000000-0005-0000-0000-00009AAB0000}"/>
    <cellStyle name="Hyperlink 15" xfId="15358" hidden="1" xr:uid="{00000000-0005-0000-0000-00009BAB0000}"/>
    <cellStyle name="Hyperlink 15" xfId="15295" hidden="1" xr:uid="{00000000-0005-0000-0000-00009CAB0000}"/>
    <cellStyle name="Hyperlink 15" xfId="15232" hidden="1" xr:uid="{00000000-0005-0000-0000-00009DAB0000}"/>
    <cellStyle name="Hyperlink 15" xfId="15169" hidden="1" xr:uid="{00000000-0005-0000-0000-00009EAB0000}"/>
    <cellStyle name="Hyperlink 15" xfId="15106" hidden="1" xr:uid="{00000000-0005-0000-0000-00009FAB0000}"/>
    <cellStyle name="Hyperlink 15" xfId="14980" hidden="1" xr:uid="{00000000-0005-0000-0000-0000A0AB0000}"/>
    <cellStyle name="Hyperlink 15" xfId="14917" hidden="1" xr:uid="{00000000-0005-0000-0000-0000A1AB0000}"/>
    <cellStyle name="Hyperlink 15" xfId="14854" hidden="1" xr:uid="{00000000-0005-0000-0000-0000A2AB0000}"/>
    <cellStyle name="Hyperlink 15" xfId="14791" hidden="1" xr:uid="{00000000-0005-0000-0000-0000A3AB0000}"/>
    <cellStyle name="Hyperlink 15" xfId="14728" hidden="1" xr:uid="{00000000-0005-0000-0000-0000A4AB0000}"/>
    <cellStyle name="Hyperlink 15" xfId="14665" hidden="1" xr:uid="{00000000-0005-0000-0000-0000A5AB0000}"/>
    <cellStyle name="Hyperlink 15" xfId="15043" hidden="1" xr:uid="{00000000-0005-0000-0000-0000A6AB0000}"/>
    <cellStyle name="Hyperlink 15" xfId="23107" hidden="1" xr:uid="{00000000-0005-0000-0000-0000A7AB0000}"/>
    <cellStyle name="Hyperlink 15" xfId="31171" hidden="1" xr:uid="{00000000-0005-0000-0000-0000A8AB0000}"/>
    <cellStyle name="Hyperlink 15" xfId="47362" hidden="1" xr:uid="{00000000-0005-0000-0000-0000A9AB0000}"/>
    <cellStyle name="Hyperlink 15" xfId="47299" hidden="1" xr:uid="{00000000-0005-0000-0000-0000AAAB0000}"/>
    <cellStyle name="Hyperlink 15" xfId="47236" hidden="1" xr:uid="{00000000-0005-0000-0000-0000ABAB0000}"/>
    <cellStyle name="Hyperlink 15" xfId="47173" hidden="1" xr:uid="{00000000-0005-0000-0000-0000ACAB0000}"/>
    <cellStyle name="Hyperlink 15" xfId="47110" hidden="1" xr:uid="{00000000-0005-0000-0000-0000ADAB0000}"/>
    <cellStyle name="Hyperlink 15" xfId="47047" hidden="1" xr:uid="{00000000-0005-0000-0000-0000AEAB0000}"/>
    <cellStyle name="Hyperlink 15" xfId="46984" hidden="1" xr:uid="{00000000-0005-0000-0000-0000AFAB0000}"/>
    <cellStyle name="Hyperlink 15" xfId="46921" hidden="1" xr:uid="{00000000-0005-0000-0000-0000B0AB0000}"/>
    <cellStyle name="Hyperlink 15" xfId="46858" hidden="1" xr:uid="{00000000-0005-0000-0000-0000B1AB0000}"/>
    <cellStyle name="Hyperlink 15" xfId="46795" hidden="1" xr:uid="{00000000-0005-0000-0000-0000B2AB0000}"/>
    <cellStyle name="Hyperlink 15" xfId="46732" hidden="1" xr:uid="{00000000-0005-0000-0000-0000B3AB0000}"/>
    <cellStyle name="Hyperlink 15" xfId="46669" hidden="1" xr:uid="{00000000-0005-0000-0000-0000B4AB0000}"/>
    <cellStyle name="Hyperlink 15" xfId="46606" hidden="1" xr:uid="{00000000-0005-0000-0000-0000B5AB0000}"/>
    <cellStyle name="Hyperlink 15" xfId="46543" hidden="1" xr:uid="{00000000-0005-0000-0000-0000B6AB0000}"/>
    <cellStyle name="Hyperlink 15" xfId="46480" hidden="1" xr:uid="{00000000-0005-0000-0000-0000B7AB0000}"/>
    <cellStyle name="Hyperlink 15" xfId="46417" hidden="1" xr:uid="{00000000-0005-0000-0000-0000B8AB0000}"/>
    <cellStyle name="Hyperlink 15" xfId="46354" hidden="1" xr:uid="{00000000-0005-0000-0000-0000B9AB0000}"/>
    <cellStyle name="Hyperlink 15" xfId="46291" hidden="1" xr:uid="{00000000-0005-0000-0000-0000BAAB0000}"/>
    <cellStyle name="Hyperlink 15" xfId="46228" hidden="1" xr:uid="{00000000-0005-0000-0000-0000BBAB0000}"/>
    <cellStyle name="Hyperlink 15" xfId="46165" hidden="1" xr:uid="{00000000-0005-0000-0000-0000BCAB0000}"/>
    <cellStyle name="Hyperlink 15" xfId="46102" hidden="1" xr:uid="{00000000-0005-0000-0000-0000BDAB0000}"/>
    <cellStyle name="Hyperlink 15" xfId="46039" hidden="1" xr:uid="{00000000-0005-0000-0000-0000BEAB0000}"/>
    <cellStyle name="Hyperlink 15" xfId="45976" hidden="1" xr:uid="{00000000-0005-0000-0000-0000BFAB0000}"/>
    <cellStyle name="Hyperlink 15" xfId="45913" hidden="1" xr:uid="{00000000-0005-0000-0000-0000C0AB0000}"/>
    <cellStyle name="Hyperlink 15" xfId="45850" hidden="1" xr:uid="{00000000-0005-0000-0000-0000C1AB0000}"/>
    <cellStyle name="Hyperlink 15" xfId="45787" hidden="1" xr:uid="{00000000-0005-0000-0000-0000C2AB0000}"/>
    <cellStyle name="Hyperlink 15" xfId="45724" hidden="1" xr:uid="{00000000-0005-0000-0000-0000C3AB0000}"/>
    <cellStyle name="Hyperlink 15" xfId="45661" hidden="1" xr:uid="{00000000-0005-0000-0000-0000C4AB0000}"/>
    <cellStyle name="Hyperlink 15" xfId="45598" hidden="1" xr:uid="{00000000-0005-0000-0000-0000C5AB0000}"/>
    <cellStyle name="Hyperlink 15" xfId="45535" hidden="1" xr:uid="{00000000-0005-0000-0000-0000C6AB0000}"/>
    <cellStyle name="Hyperlink 15" xfId="45472" hidden="1" xr:uid="{00000000-0005-0000-0000-0000C7AB0000}"/>
    <cellStyle name="Hyperlink 15" xfId="45409" hidden="1" xr:uid="{00000000-0005-0000-0000-0000C8AB0000}"/>
    <cellStyle name="Hyperlink 15" xfId="45346" hidden="1" xr:uid="{00000000-0005-0000-0000-0000C9AB0000}"/>
    <cellStyle name="Hyperlink 15" xfId="45283" hidden="1" xr:uid="{00000000-0005-0000-0000-0000CAAB0000}"/>
    <cellStyle name="Hyperlink 15" xfId="45220" hidden="1" xr:uid="{00000000-0005-0000-0000-0000CBAB0000}"/>
    <cellStyle name="Hyperlink 15" xfId="45157" hidden="1" xr:uid="{00000000-0005-0000-0000-0000CCAB0000}"/>
    <cellStyle name="Hyperlink 15" xfId="45094" hidden="1" xr:uid="{00000000-0005-0000-0000-0000CDAB0000}"/>
    <cellStyle name="Hyperlink 15" xfId="45031" hidden="1" xr:uid="{00000000-0005-0000-0000-0000CEAB0000}"/>
    <cellStyle name="Hyperlink 15" xfId="44968" hidden="1" xr:uid="{00000000-0005-0000-0000-0000CFAB0000}"/>
    <cellStyle name="Hyperlink 15" xfId="44905" hidden="1" xr:uid="{00000000-0005-0000-0000-0000D0AB0000}"/>
    <cellStyle name="Hyperlink 15" xfId="44842" hidden="1" xr:uid="{00000000-0005-0000-0000-0000D1AB0000}"/>
    <cellStyle name="Hyperlink 15" xfId="44779" hidden="1" xr:uid="{00000000-0005-0000-0000-0000D2AB0000}"/>
    <cellStyle name="Hyperlink 15" xfId="44716" hidden="1" xr:uid="{00000000-0005-0000-0000-0000D3AB0000}"/>
    <cellStyle name="Hyperlink 15" xfId="44653" hidden="1" xr:uid="{00000000-0005-0000-0000-0000D4AB0000}"/>
    <cellStyle name="Hyperlink 15" xfId="44590" hidden="1" xr:uid="{00000000-0005-0000-0000-0000D5AB0000}"/>
    <cellStyle name="Hyperlink 15" xfId="44527" hidden="1" xr:uid="{00000000-0005-0000-0000-0000D6AB0000}"/>
    <cellStyle name="Hyperlink 15" xfId="44464" hidden="1" xr:uid="{00000000-0005-0000-0000-0000D7AB0000}"/>
    <cellStyle name="Hyperlink 15" xfId="44401" hidden="1" xr:uid="{00000000-0005-0000-0000-0000D8AB0000}"/>
    <cellStyle name="Hyperlink 15" xfId="44338" hidden="1" xr:uid="{00000000-0005-0000-0000-0000D9AB0000}"/>
    <cellStyle name="Hyperlink 15" xfId="44275" hidden="1" xr:uid="{00000000-0005-0000-0000-0000DAAB0000}"/>
    <cellStyle name="Hyperlink 15" xfId="44212" hidden="1" xr:uid="{00000000-0005-0000-0000-0000DBAB0000}"/>
    <cellStyle name="Hyperlink 15" xfId="44149" hidden="1" xr:uid="{00000000-0005-0000-0000-0000DCAB0000}"/>
    <cellStyle name="Hyperlink 15" xfId="44086" hidden="1" xr:uid="{00000000-0005-0000-0000-0000DDAB0000}"/>
    <cellStyle name="Hyperlink 15" xfId="44023" hidden="1" xr:uid="{00000000-0005-0000-0000-0000DEAB0000}"/>
    <cellStyle name="Hyperlink 15" xfId="43960" hidden="1" xr:uid="{00000000-0005-0000-0000-0000DFAB0000}"/>
    <cellStyle name="Hyperlink 15" xfId="43897" hidden="1" xr:uid="{00000000-0005-0000-0000-0000E0AB0000}"/>
    <cellStyle name="Hyperlink 15" xfId="43834" hidden="1" xr:uid="{00000000-0005-0000-0000-0000E1AB0000}"/>
    <cellStyle name="Hyperlink 15" xfId="43771" hidden="1" xr:uid="{00000000-0005-0000-0000-0000E2AB0000}"/>
    <cellStyle name="Hyperlink 15" xfId="43708" hidden="1" xr:uid="{00000000-0005-0000-0000-0000E3AB0000}"/>
    <cellStyle name="Hyperlink 15" xfId="43645" hidden="1" xr:uid="{00000000-0005-0000-0000-0000E4AB0000}"/>
    <cellStyle name="Hyperlink 15" xfId="43582" hidden="1" xr:uid="{00000000-0005-0000-0000-0000E5AB0000}"/>
    <cellStyle name="Hyperlink 15" xfId="43519" hidden="1" xr:uid="{00000000-0005-0000-0000-0000E6AB0000}"/>
    <cellStyle name="Hyperlink 15" xfId="43456" hidden="1" xr:uid="{00000000-0005-0000-0000-0000E7AB0000}"/>
    <cellStyle name="Hyperlink 15" xfId="43393" hidden="1" xr:uid="{00000000-0005-0000-0000-0000E8AB0000}"/>
    <cellStyle name="Hyperlink 15" xfId="43330" hidden="1" xr:uid="{00000000-0005-0000-0000-0000E9AB0000}"/>
    <cellStyle name="Hyperlink 15" xfId="43267" hidden="1" xr:uid="{00000000-0005-0000-0000-0000EAAB0000}"/>
    <cellStyle name="Hyperlink 15" xfId="43204" hidden="1" xr:uid="{00000000-0005-0000-0000-0000EBAB0000}"/>
    <cellStyle name="Hyperlink 15" xfId="43141" hidden="1" xr:uid="{00000000-0005-0000-0000-0000ECAB0000}"/>
    <cellStyle name="Hyperlink 15" xfId="43078" hidden="1" xr:uid="{00000000-0005-0000-0000-0000EDAB0000}"/>
    <cellStyle name="Hyperlink 15" xfId="43015" hidden="1" xr:uid="{00000000-0005-0000-0000-0000EEAB0000}"/>
    <cellStyle name="Hyperlink 15" xfId="42952" hidden="1" xr:uid="{00000000-0005-0000-0000-0000EFAB0000}"/>
    <cellStyle name="Hyperlink 15" xfId="42889" hidden="1" xr:uid="{00000000-0005-0000-0000-0000F0AB0000}"/>
    <cellStyle name="Hyperlink 15" xfId="42826" hidden="1" xr:uid="{00000000-0005-0000-0000-0000F1AB0000}"/>
    <cellStyle name="Hyperlink 15" xfId="42763" hidden="1" xr:uid="{00000000-0005-0000-0000-0000F2AB0000}"/>
    <cellStyle name="Hyperlink 15" xfId="42700" hidden="1" xr:uid="{00000000-0005-0000-0000-0000F3AB0000}"/>
    <cellStyle name="Hyperlink 15" xfId="42637" hidden="1" xr:uid="{00000000-0005-0000-0000-0000F4AB0000}"/>
    <cellStyle name="Hyperlink 15" xfId="42574" hidden="1" xr:uid="{00000000-0005-0000-0000-0000F5AB0000}"/>
    <cellStyle name="Hyperlink 15" xfId="42511" hidden="1" xr:uid="{00000000-0005-0000-0000-0000F6AB0000}"/>
    <cellStyle name="Hyperlink 15" xfId="42448" hidden="1" xr:uid="{00000000-0005-0000-0000-0000F7AB0000}"/>
    <cellStyle name="Hyperlink 15" xfId="42385" hidden="1" xr:uid="{00000000-0005-0000-0000-0000F8AB0000}"/>
    <cellStyle name="Hyperlink 15" xfId="42322" hidden="1" xr:uid="{00000000-0005-0000-0000-0000F9AB0000}"/>
    <cellStyle name="Hyperlink 15" xfId="42259" hidden="1" xr:uid="{00000000-0005-0000-0000-0000FAAB0000}"/>
    <cellStyle name="Hyperlink 15" xfId="42196" hidden="1" xr:uid="{00000000-0005-0000-0000-0000FBAB0000}"/>
    <cellStyle name="Hyperlink 15" xfId="42133" hidden="1" xr:uid="{00000000-0005-0000-0000-0000FCAB0000}"/>
    <cellStyle name="Hyperlink 15" xfId="42070" hidden="1" xr:uid="{00000000-0005-0000-0000-0000FDAB0000}"/>
    <cellStyle name="Hyperlink 15" xfId="42007" hidden="1" xr:uid="{00000000-0005-0000-0000-0000FEAB0000}"/>
    <cellStyle name="Hyperlink 15" xfId="41944" hidden="1" xr:uid="{00000000-0005-0000-0000-0000FFAB0000}"/>
    <cellStyle name="Hyperlink 15" xfId="41881" hidden="1" xr:uid="{00000000-0005-0000-0000-000000AC0000}"/>
    <cellStyle name="Hyperlink 15" xfId="41818" hidden="1" xr:uid="{00000000-0005-0000-0000-000001AC0000}"/>
    <cellStyle name="Hyperlink 15" xfId="41755" hidden="1" xr:uid="{00000000-0005-0000-0000-000002AC0000}"/>
    <cellStyle name="Hyperlink 15" xfId="41692" hidden="1" xr:uid="{00000000-0005-0000-0000-000003AC0000}"/>
    <cellStyle name="Hyperlink 15" xfId="41629" hidden="1" xr:uid="{00000000-0005-0000-0000-000004AC0000}"/>
    <cellStyle name="Hyperlink 15" xfId="41566" hidden="1" xr:uid="{00000000-0005-0000-0000-000005AC0000}"/>
    <cellStyle name="Hyperlink 15" xfId="41503" hidden="1" xr:uid="{00000000-0005-0000-0000-000006AC0000}"/>
    <cellStyle name="Hyperlink 15" xfId="41440" hidden="1" xr:uid="{00000000-0005-0000-0000-000007AC0000}"/>
    <cellStyle name="Hyperlink 15" xfId="41377" hidden="1" xr:uid="{00000000-0005-0000-0000-000008AC0000}"/>
    <cellStyle name="Hyperlink 15" xfId="41314" hidden="1" xr:uid="{00000000-0005-0000-0000-000009AC0000}"/>
    <cellStyle name="Hyperlink 15" xfId="41251" hidden="1" xr:uid="{00000000-0005-0000-0000-00000AAC0000}"/>
    <cellStyle name="Hyperlink 15" xfId="41188" hidden="1" xr:uid="{00000000-0005-0000-0000-00000BAC0000}"/>
    <cellStyle name="Hyperlink 15" xfId="41125" hidden="1" xr:uid="{00000000-0005-0000-0000-00000CAC0000}"/>
    <cellStyle name="Hyperlink 15" xfId="41062" hidden="1" xr:uid="{00000000-0005-0000-0000-00000DAC0000}"/>
    <cellStyle name="Hyperlink 15" xfId="40936" hidden="1" xr:uid="{00000000-0005-0000-0000-00000EAC0000}"/>
    <cellStyle name="Hyperlink 15" xfId="40873" hidden="1" xr:uid="{00000000-0005-0000-0000-00000FAC0000}"/>
    <cellStyle name="Hyperlink 15" xfId="40810" hidden="1" xr:uid="{00000000-0005-0000-0000-000010AC0000}"/>
    <cellStyle name="Hyperlink 15" xfId="40747" hidden="1" xr:uid="{00000000-0005-0000-0000-000011AC0000}"/>
    <cellStyle name="Hyperlink 15" xfId="40684" hidden="1" xr:uid="{00000000-0005-0000-0000-000012AC0000}"/>
    <cellStyle name="Hyperlink 15" xfId="40621" hidden="1" xr:uid="{00000000-0005-0000-0000-000013AC0000}"/>
    <cellStyle name="Hyperlink 15" xfId="40999" hidden="1" xr:uid="{00000000-0005-0000-0000-000014AC0000}"/>
    <cellStyle name="Hyperlink 15" xfId="16177" hidden="1" xr:uid="{00000000-0005-0000-0000-000015AC0000}"/>
    <cellStyle name="Hyperlink 15" xfId="24304" hidden="1" xr:uid="{00000000-0005-0000-0000-000016AC0000}"/>
    <cellStyle name="Hyperlink 15" xfId="3766" hidden="1" xr:uid="{00000000-0005-0000-0000-000017AC0000}"/>
    <cellStyle name="Hyperlink 15" xfId="3703" hidden="1" xr:uid="{00000000-0005-0000-0000-000018AC0000}"/>
    <cellStyle name="Hyperlink 15" xfId="3640" hidden="1" xr:uid="{00000000-0005-0000-0000-000019AC0000}"/>
    <cellStyle name="Hyperlink 15" xfId="3577" hidden="1" xr:uid="{00000000-0005-0000-0000-00001AAC0000}"/>
    <cellStyle name="Hyperlink 15" xfId="3514" hidden="1" xr:uid="{00000000-0005-0000-0000-00001BAC0000}"/>
    <cellStyle name="Hyperlink 15" xfId="3451" hidden="1" xr:uid="{00000000-0005-0000-0000-00001CAC0000}"/>
    <cellStyle name="Hyperlink 15" xfId="3388" hidden="1" xr:uid="{00000000-0005-0000-0000-00001DAC0000}"/>
    <cellStyle name="Hyperlink 15" xfId="3325" hidden="1" xr:uid="{00000000-0005-0000-0000-00001EAC0000}"/>
    <cellStyle name="Hyperlink 15" xfId="3262" hidden="1" xr:uid="{00000000-0005-0000-0000-00001FAC0000}"/>
    <cellStyle name="Hyperlink 15" xfId="3199" hidden="1" xr:uid="{00000000-0005-0000-0000-000020AC0000}"/>
    <cellStyle name="Hyperlink 15" xfId="3136" hidden="1" xr:uid="{00000000-0005-0000-0000-000021AC0000}"/>
    <cellStyle name="Hyperlink 15" xfId="3073" hidden="1" xr:uid="{00000000-0005-0000-0000-000022AC0000}"/>
    <cellStyle name="Hyperlink 15" xfId="3010" hidden="1" xr:uid="{00000000-0005-0000-0000-000023AC0000}"/>
    <cellStyle name="Hyperlink 15" xfId="2884" hidden="1" xr:uid="{00000000-0005-0000-0000-000024AC0000}"/>
    <cellStyle name="Hyperlink 15" xfId="2821" hidden="1" xr:uid="{00000000-0005-0000-0000-000025AC0000}"/>
    <cellStyle name="Hyperlink 15" xfId="2758" hidden="1" xr:uid="{00000000-0005-0000-0000-000026AC0000}"/>
    <cellStyle name="Hyperlink 15" xfId="2695" hidden="1" xr:uid="{00000000-0005-0000-0000-000027AC0000}"/>
    <cellStyle name="Hyperlink 15" xfId="2632" hidden="1" xr:uid="{00000000-0005-0000-0000-000028AC0000}"/>
    <cellStyle name="Hyperlink 15" xfId="2569" hidden="1" xr:uid="{00000000-0005-0000-0000-000029AC0000}"/>
    <cellStyle name="Hyperlink 15" xfId="2506" hidden="1" xr:uid="{00000000-0005-0000-0000-00002AAC0000}"/>
    <cellStyle name="Hyperlink 15" xfId="2443" hidden="1" xr:uid="{00000000-0005-0000-0000-00002BAC0000}"/>
    <cellStyle name="Hyperlink 15" xfId="2380" hidden="1" xr:uid="{00000000-0005-0000-0000-00002CAC0000}"/>
    <cellStyle name="Hyperlink 15" xfId="2317" hidden="1" xr:uid="{00000000-0005-0000-0000-00002DAC0000}"/>
    <cellStyle name="Hyperlink 15" xfId="2254" hidden="1" xr:uid="{00000000-0005-0000-0000-00002EAC0000}"/>
    <cellStyle name="Hyperlink 15" xfId="2191" hidden="1" xr:uid="{00000000-0005-0000-0000-00002FAC0000}"/>
    <cellStyle name="Hyperlink 15" xfId="2128" hidden="1" xr:uid="{00000000-0005-0000-0000-000030AC0000}"/>
    <cellStyle name="Hyperlink 15" xfId="2065" hidden="1" xr:uid="{00000000-0005-0000-0000-000031AC0000}"/>
    <cellStyle name="Hyperlink 15" xfId="2002" hidden="1" xr:uid="{00000000-0005-0000-0000-000032AC0000}"/>
    <cellStyle name="Hyperlink 15" xfId="1939" hidden="1" xr:uid="{00000000-0005-0000-0000-000033AC0000}"/>
    <cellStyle name="Hyperlink 15" xfId="1876" hidden="1" xr:uid="{00000000-0005-0000-0000-000034AC0000}"/>
    <cellStyle name="Hyperlink 15" xfId="1813" hidden="1" xr:uid="{00000000-0005-0000-0000-000035AC0000}"/>
    <cellStyle name="Hyperlink 15" xfId="1750" hidden="1" xr:uid="{00000000-0005-0000-0000-000036AC0000}"/>
    <cellStyle name="Hyperlink 15" xfId="1687" hidden="1" xr:uid="{00000000-0005-0000-0000-000037AC0000}"/>
    <cellStyle name="Hyperlink 15" xfId="1624" hidden="1" xr:uid="{00000000-0005-0000-0000-000038AC0000}"/>
    <cellStyle name="Hyperlink 15" xfId="1561" hidden="1" xr:uid="{00000000-0005-0000-0000-000039AC0000}"/>
    <cellStyle name="Hyperlink 15" xfId="1498" hidden="1" xr:uid="{00000000-0005-0000-0000-00003AAC0000}"/>
    <cellStyle name="Hyperlink 15" xfId="1435" hidden="1" xr:uid="{00000000-0005-0000-0000-00003BAC0000}"/>
    <cellStyle name="Hyperlink 15" xfId="1372" hidden="1" xr:uid="{00000000-0005-0000-0000-00003CAC0000}"/>
    <cellStyle name="Hyperlink 15" xfId="1309" hidden="1" xr:uid="{00000000-0005-0000-0000-00003DAC0000}"/>
    <cellStyle name="Hyperlink 15" xfId="1246" hidden="1" xr:uid="{00000000-0005-0000-0000-00003EAC0000}"/>
    <cellStyle name="Hyperlink 15" xfId="1183" hidden="1" xr:uid="{00000000-0005-0000-0000-00003FAC0000}"/>
    <cellStyle name="Hyperlink 15" xfId="1120" hidden="1" xr:uid="{00000000-0005-0000-0000-000040AC0000}"/>
    <cellStyle name="Hyperlink 15" xfId="1057" hidden="1" xr:uid="{00000000-0005-0000-0000-000041AC0000}"/>
    <cellStyle name="Hyperlink 15" xfId="994" hidden="1" xr:uid="{00000000-0005-0000-0000-000042AC0000}"/>
    <cellStyle name="Hyperlink 15" xfId="931" hidden="1" xr:uid="{00000000-0005-0000-0000-000043AC0000}"/>
    <cellStyle name="Hyperlink 15" xfId="868" hidden="1" xr:uid="{00000000-0005-0000-0000-000044AC0000}"/>
    <cellStyle name="Hyperlink 15" xfId="805" hidden="1" xr:uid="{00000000-0005-0000-0000-000045AC0000}"/>
    <cellStyle name="Hyperlink 15" xfId="742" hidden="1" xr:uid="{00000000-0005-0000-0000-000046AC0000}"/>
    <cellStyle name="Hyperlink 15" xfId="679" hidden="1" xr:uid="{00000000-0005-0000-0000-000047AC0000}"/>
    <cellStyle name="Hyperlink 15" xfId="616" hidden="1" xr:uid="{00000000-0005-0000-0000-000048AC0000}"/>
    <cellStyle name="Hyperlink 15" xfId="553" hidden="1" xr:uid="{00000000-0005-0000-0000-000049AC0000}"/>
    <cellStyle name="Hyperlink 15" xfId="490" hidden="1" xr:uid="{00000000-0005-0000-0000-00004AAC0000}"/>
    <cellStyle name="Hyperlink 15" xfId="427" hidden="1" xr:uid="{00000000-0005-0000-0000-00004BAC0000}"/>
    <cellStyle name="Hyperlink 15" xfId="364" hidden="1" xr:uid="{00000000-0005-0000-0000-00004CAC0000}"/>
    <cellStyle name="Hyperlink 15" xfId="301" hidden="1" xr:uid="{00000000-0005-0000-0000-00004DAC0000}"/>
    <cellStyle name="Hyperlink 15" xfId="238" hidden="1" xr:uid="{00000000-0005-0000-0000-00004EAC0000}"/>
    <cellStyle name="Hyperlink 15" xfId="175" hidden="1" xr:uid="{00000000-0005-0000-0000-00004FAC0000}"/>
    <cellStyle name="Hyperlink 15" xfId="112" hidden="1" xr:uid="{00000000-0005-0000-0000-000050AC0000}"/>
    <cellStyle name="Hyperlink 15" xfId="49" hidden="1" xr:uid="{00000000-0005-0000-0000-000051AC0000}"/>
    <cellStyle name="Hyperlink 15" xfId="58170" hidden="1" xr:uid="{00000000-0005-0000-0000-000052AC0000}"/>
    <cellStyle name="Hyperlink 15" xfId="58233" hidden="1" xr:uid="{00000000-0005-0000-0000-000053AC0000}"/>
    <cellStyle name="Hyperlink 15" xfId="2947" hidden="1" xr:uid="{00000000-0005-0000-0000-000054AC0000}"/>
    <cellStyle name="Hyperlink 15" xfId="6979" hidden="1" xr:uid="{00000000-0005-0000-0000-000055AC0000}"/>
    <cellStyle name="Hyperlink 15" xfId="11011" hidden="1" xr:uid="{00000000-0005-0000-0000-000056AC0000}"/>
    <cellStyle name="Hyperlink 15" xfId="36526" hidden="1" xr:uid="{00000000-0005-0000-0000-000057AC0000}"/>
    <cellStyle name="Hyperlink 15" xfId="36463" hidden="1" xr:uid="{00000000-0005-0000-0000-000058AC0000}"/>
    <cellStyle name="Hyperlink 15" xfId="36400" hidden="1" xr:uid="{00000000-0005-0000-0000-000059AC0000}"/>
    <cellStyle name="Hyperlink 15" xfId="36337" hidden="1" xr:uid="{00000000-0005-0000-0000-00005AAC0000}"/>
    <cellStyle name="Hyperlink 15" xfId="36274" hidden="1" xr:uid="{00000000-0005-0000-0000-00005BAC0000}"/>
    <cellStyle name="Hyperlink 15" xfId="36211" hidden="1" xr:uid="{00000000-0005-0000-0000-00005CAC0000}"/>
    <cellStyle name="Hyperlink 15" xfId="36148" hidden="1" xr:uid="{00000000-0005-0000-0000-00005DAC0000}"/>
    <cellStyle name="Hyperlink 15" xfId="36085" hidden="1" xr:uid="{00000000-0005-0000-0000-00005EAC0000}"/>
    <cellStyle name="Hyperlink 15" xfId="36022" hidden="1" xr:uid="{00000000-0005-0000-0000-00005FAC0000}"/>
    <cellStyle name="Hyperlink 15" xfId="35959" hidden="1" xr:uid="{00000000-0005-0000-0000-000060AC0000}"/>
    <cellStyle name="Hyperlink 15" xfId="35896" hidden="1" xr:uid="{00000000-0005-0000-0000-000061AC0000}"/>
    <cellStyle name="Hyperlink 15" xfId="35833" hidden="1" xr:uid="{00000000-0005-0000-0000-000062AC0000}"/>
    <cellStyle name="Hyperlink 15" xfId="35770" hidden="1" xr:uid="{00000000-0005-0000-0000-000063AC0000}"/>
    <cellStyle name="Hyperlink 15" xfId="35707" hidden="1" xr:uid="{00000000-0005-0000-0000-000064AC0000}"/>
    <cellStyle name="Hyperlink 15" xfId="35644" hidden="1" xr:uid="{00000000-0005-0000-0000-000065AC0000}"/>
    <cellStyle name="Hyperlink 15" xfId="35581" hidden="1" xr:uid="{00000000-0005-0000-0000-000066AC0000}"/>
    <cellStyle name="Hyperlink 15" xfId="35518" hidden="1" xr:uid="{00000000-0005-0000-0000-000067AC0000}"/>
    <cellStyle name="Hyperlink 15" xfId="35455" hidden="1" xr:uid="{00000000-0005-0000-0000-000068AC0000}"/>
    <cellStyle name="Hyperlink 15" xfId="35392" hidden="1" xr:uid="{00000000-0005-0000-0000-000069AC0000}"/>
    <cellStyle name="Hyperlink 15" xfId="35329" hidden="1" xr:uid="{00000000-0005-0000-0000-00006AAC0000}"/>
    <cellStyle name="Hyperlink 15" xfId="35266" hidden="1" xr:uid="{00000000-0005-0000-0000-00006BAC0000}"/>
    <cellStyle name="Hyperlink 15" xfId="35203" hidden="1" xr:uid="{00000000-0005-0000-0000-00006CAC0000}"/>
    <cellStyle name="Hyperlink 15" xfId="35140" hidden="1" xr:uid="{00000000-0005-0000-0000-00006DAC0000}"/>
    <cellStyle name="Hyperlink 15" xfId="35077" hidden="1" xr:uid="{00000000-0005-0000-0000-00006EAC0000}"/>
    <cellStyle name="Hyperlink 15" xfId="35014" hidden="1" xr:uid="{00000000-0005-0000-0000-00006FAC0000}"/>
    <cellStyle name="Hyperlink 15" xfId="34951" hidden="1" xr:uid="{00000000-0005-0000-0000-000070AC0000}"/>
    <cellStyle name="Hyperlink 15" xfId="34888" hidden="1" xr:uid="{00000000-0005-0000-0000-000071AC0000}"/>
    <cellStyle name="Hyperlink 15" xfId="34825" hidden="1" xr:uid="{00000000-0005-0000-0000-000072AC0000}"/>
    <cellStyle name="Hyperlink 15" xfId="34762" hidden="1" xr:uid="{00000000-0005-0000-0000-000073AC0000}"/>
    <cellStyle name="Hyperlink 15" xfId="34699" hidden="1" xr:uid="{00000000-0005-0000-0000-000074AC0000}"/>
    <cellStyle name="Hyperlink 15" xfId="34636" hidden="1" xr:uid="{00000000-0005-0000-0000-000075AC0000}"/>
    <cellStyle name="Hyperlink 15" xfId="34573" hidden="1" xr:uid="{00000000-0005-0000-0000-000076AC0000}"/>
    <cellStyle name="Hyperlink 15" xfId="34510" hidden="1" xr:uid="{00000000-0005-0000-0000-000077AC0000}"/>
    <cellStyle name="Hyperlink 15" xfId="34447" hidden="1" xr:uid="{00000000-0005-0000-0000-000078AC0000}"/>
    <cellStyle name="Hyperlink 15" xfId="34384" hidden="1" xr:uid="{00000000-0005-0000-0000-000079AC0000}"/>
    <cellStyle name="Hyperlink 15" xfId="34321" hidden="1" xr:uid="{00000000-0005-0000-0000-00007AAC0000}"/>
    <cellStyle name="Hyperlink 15" xfId="34258" hidden="1" xr:uid="{00000000-0005-0000-0000-00007BAC0000}"/>
    <cellStyle name="Hyperlink 15" xfId="34195" hidden="1" xr:uid="{00000000-0005-0000-0000-00007CAC0000}"/>
    <cellStyle name="Hyperlink 15" xfId="34132" hidden="1" xr:uid="{00000000-0005-0000-0000-00007DAC0000}"/>
    <cellStyle name="Hyperlink 15" xfId="34069" hidden="1" xr:uid="{00000000-0005-0000-0000-00007EAC0000}"/>
    <cellStyle name="Hyperlink 15" xfId="34006" hidden="1" xr:uid="{00000000-0005-0000-0000-00007FAC0000}"/>
    <cellStyle name="Hyperlink 15" xfId="33943" hidden="1" xr:uid="{00000000-0005-0000-0000-000080AC0000}"/>
    <cellStyle name="Hyperlink 15" xfId="33880" hidden="1" xr:uid="{00000000-0005-0000-0000-000081AC0000}"/>
    <cellStyle name="Hyperlink 15" xfId="33817" hidden="1" xr:uid="{00000000-0005-0000-0000-000082AC0000}"/>
    <cellStyle name="Hyperlink 15" xfId="33754" hidden="1" xr:uid="{00000000-0005-0000-0000-000083AC0000}"/>
    <cellStyle name="Hyperlink 15" xfId="33691" hidden="1" xr:uid="{00000000-0005-0000-0000-000084AC0000}"/>
    <cellStyle name="Hyperlink 15" xfId="33628" hidden="1" xr:uid="{00000000-0005-0000-0000-000085AC0000}"/>
    <cellStyle name="Hyperlink 15" xfId="33565" hidden="1" xr:uid="{00000000-0005-0000-0000-000086AC0000}"/>
    <cellStyle name="Hyperlink 15" xfId="33502" hidden="1" xr:uid="{00000000-0005-0000-0000-000087AC0000}"/>
    <cellStyle name="Hyperlink 15" xfId="33439" hidden="1" xr:uid="{00000000-0005-0000-0000-000088AC0000}"/>
    <cellStyle name="Hyperlink 15" xfId="33376" hidden="1" xr:uid="{00000000-0005-0000-0000-000089AC0000}"/>
    <cellStyle name="Hyperlink 15" xfId="33313" hidden="1" xr:uid="{00000000-0005-0000-0000-00008AAC0000}"/>
    <cellStyle name="Hyperlink 15" xfId="33250" hidden="1" xr:uid="{00000000-0005-0000-0000-00008BAC0000}"/>
    <cellStyle name="Hyperlink 15" xfId="33187" hidden="1" xr:uid="{00000000-0005-0000-0000-00008CAC0000}"/>
    <cellStyle name="Hyperlink 15" xfId="33124" hidden="1" xr:uid="{00000000-0005-0000-0000-00008DAC0000}"/>
    <cellStyle name="Hyperlink 15" xfId="33061" hidden="1" xr:uid="{00000000-0005-0000-0000-00008EAC0000}"/>
    <cellStyle name="Hyperlink 15" xfId="32998" hidden="1" xr:uid="{00000000-0005-0000-0000-00008FAC0000}"/>
    <cellStyle name="Hyperlink 15" xfId="32935" hidden="1" xr:uid="{00000000-0005-0000-0000-000090AC0000}"/>
    <cellStyle name="Hyperlink 15" xfId="32872" hidden="1" xr:uid="{00000000-0005-0000-0000-000091AC0000}"/>
    <cellStyle name="Hyperlink 15" xfId="32809" hidden="1" xr:uid="{00000000-0005-0000-0000-000092AC0000}"/>
    <cellStyle name="Hyperlink 15" xfId="32746" hidden="1" xr:uid="{00000000-0005-0000-0000-000093AC0000}"/>
    <cellStyle name="Hyperlink 15" xfId="32683" hidden="1" xr:uid="{00000000-0005-0000-0000-000094AC0000}"/>
    <cellStyle name="Hyperlink 15" xfId="32620" hidden="1" xr:uid="{00000000-0005-0000-0000-000095AC0000}"/>
    <cellStyle name="Hyperlink 15" xfId="32557" hidden="1" xr:uid="{00000000-0005-0000-0000-000096AC0000}"/>
    <cellStyle name="Hyperlink 15" xfId="32494" hidden="1" xr:uid="{00000000-0005-0000-0000-000097AC0000}"/>
    <cellStyle name="Hyperlink 15" xfId="32368" hidden="1" xr:uid="{00000000-0005-0000-0000-000098AC0000}"/>
    <cellStyle name="Hyperlink 15" xfId="32305" hidden="1" xr:uid="{00000000-0005-0000-0000-000099AC0000}"/>
    <cellStyle name="Hyperlink 15" xfId="32242" hidden="1" xr:uid="{00000000-0005-0000-0000-00009AAC0000}"/>
    <cellStyle name="Hyperlink 15" xfId="32179" hidden="1" xr:uid="{00000000-0005-0000-0000-00009BAC0000}"/>
    <cellStyle name="Hyperlink 15" xfId="32116" hidden="1" xr:uid="{00000000-0005-0000-0000-00009CAC0000}"/>
    <cellStyle name="Hyperlink 15" xfId="32053" hidden="1" xr:uid="{00000000-0005-0000-0000-00009DAC0000}"/>
    <cellStyle name="Hyperlink 15" xfId="31990" hidden="1" xr:uid="{00000000-0005-0000-0000-00009EAC0000}"/>
    <cellStyle name="Hyperlink 15" xfId="31927" hidden="1" xr:uid="{00000000-0005-0000-0000-00009FAC0000}"/>
    <cellStyle name="Hyperlink 15" xfId="31864" hidden="1" xr:uid="{00000000-0005-0000-0000-0000A0AC0000}"/>
    <cellStyle name="Hyperlink 15" xfId="31801" hidden="1" xr:uid="{00000000-0005-0000-0000-0000A1AC0000}"/>
    <cellStyle name="Hyperlink 15" xfId="31738" hidden="1" xr:uid="{00000000-0005-0000-0000-0000A2AC0000}"/>
    <cellStyle name="Hyperlink 15" xfId="31675" hidden="1" xr:uid="{00000000-0005-0000-0000-0000A3AC0000}"/>
    <cellStyle name="Hyperlink 15" xfId="31612" hidden="1" xr:uid="{00000000-0005-0000-0000-0000A4AC0000}"/>
    <cellStyle name="Hyperlink 15" xfId="31549" hidden="1" xr:uid="{00000000-0005-0000-0000-0000A5AC0000}"/>
    <cellStyle name="Hyperlink 15" xfId="31486" hidden="1" xr:uid="{00000000-0005-0000-0000-0000A6AC0000}"/>
    <cellStyle name="Hyperlink 15" xfId="31423" hidden="1" xr:uid="{00000000-0005-0000-0000-0000A7AC0000}"/>
    <cellStyle name="Hyperlink 15" xfId="31360" hidden="1" xr:uid="{00000000-0005-0000-0000-0000A8AC0000}"/>
    <cellStyle name="Hyperlink 15" xfId="31297" hidden="1" xr:uid="{00000000-0005-0000-0000-0000A9AC0000}"/>
    <cellStyle name="Hyperlink 15" xfId="31234" hidden="1" xr:uid="{00000000-0005-0000-0000-0000AAAC0000}"/>
    <cellStyle name="Hyperlink 15" xfId="31108" hidden="1" xr:uid="{00000000-0005-0000-0000-0000ABAC0000}"/>
    <cellStyle name="Hyperlink 15" xfId="31045" hidden="1" xr:uid="{00000000-0005-0000-0000-0000ACAC0000}"/>
    <cellStyle name="Hyperlink 15" xfId="30982" hidden="1" xr:uid="{00000000-0005-0000-0000-0000ADAC0000}"/>
    <cellStyle name="Hyperlink 15" xfId="30919" hidden="1" xr:uid="{00000000-0005-0000-0000-0000AEAC0000}"/>
    <cellStyle name="Hyperlink 15" xfId="30856" hidden="1" xr:uid="{00000000-0005-0000-0000-0000AFAC0000}"/>
    <cellStyle name="Hyperlink 15" xfId="30793" hidden="1" xr:uid="{00000000-0005-0000-0000-0000B0AC0000}"/>
    <cellStyle name="Hyperlink 15" xfId="30730" hidden="1" xr:uid="{00000000-0005-0000-0000-0000B1AC0000}"/>
    <cellStyle name="Hyperlink 15" xfId="30667" hidden="1" xr:uid="{00000000-0005-0000-0000-0000B2AC0000}"/>
    <cellStyle name="Hyperlink 15" xfId="30604" hidden="1" xr:uid="{00000000-0005-0000-0000-0000B3AC0000}"/>
    <cellStyle name="Hyperlink 15" xfId="30541" hidden="1" xr:uid="{00000000-0005-0000-0000-0000B4AC0000}"/>
    <cellStyle name="Hyperlink 15" xfId="30478" hidden="1" xr:uid="{00000000-0005-0000-0000-0000B5AC0000}"/>
    <cellStyle name="Hyperlink 15" xfId="30415" hidden="1" xr:uid="{00000000-0005-0000-0000-0000B6AC0000}"/>
    <cellStyle name="Hyperlink 15" xfId="30352" hidden="1" xr:uid="{00000000-0005-0000-0000-0000B7AC0000}"/>
    <cellStyle name="Hyperlink 15" xfId="30289" hidden="1" xr:uid="{00000000-0005-0000-0000-0000B8AC0000}"/>
    <cellStyle name="Hyperlink 15" xfId="30226" hidden="1" xr:uid="{00000000-0005-0000-0000-0000B9AC0000}"/>
    <cellStyle name="Hyperlink 15" xfId="30163" hidden="1" xr:uid="{00000000-0005-0000-0000-0000BAAC0000}"/>
    <cellStyle name="Hyperlink 15" xfId="30100" hidden="1" xr:uid="{00000000-0005-0000-0000-0000BBAC0000}"/>
    <cellStyle name="Hyperlink 15" xfId="30037" hidden="1" xr:uid="{00000000-0005-0000-0000-0000BCAC0000}"/>
    <cellStyle name="Hyperlink 15" xfId="29974" hidden="1" xr:uid="{00000000-0005-0000-0000-0000BDAC0000}"/>
    <cellStyle name="Hyperlink 15" xfId="29911" hidden="1" xr:uid="{00000000-0005-0000-0000-0000BEAC0000}"/>
    <cellStyle name="Hyperlink 15" xfId="29848" hidden="1" xr:uid="{00000000-0005-0000-0000-0000BFAC0000}"/>
    <cellStyle name="Hyperlink 15" xfId="29785" hidden="1" xr:uid="{00000000-0005-0000-0000-0000C0AC0000}"/>
    <cellStyle name="Hyperlink 15" xfId="29722" hidden="1" xr:uid="{00000000-0005-0000-0000-0000C1AC0000}"/>
    <cellStyle name="Hyperlink 15" xfId="32431" hidden="1" xr:uid="{00000000-0005-0000-0000-0000C2AC0000}"/>
    <cellStyle name="Hyperlink 15" xfId="9184" hidden="1" xr:uid="{00000000-0005-0000-0000-0000C3AC0000}"/>
    <cellStyle name="Hyperlink 15" xfId="9121" hidden="1" xr:uid="{00000000-0005-0000-0000-0000C4AC0000}"/>
    <cellStyle name="Hyperlink 15" xfId="9058" hidden="1" xr:uid="{00000000-0005-0000-0000-0000C5AC0000}"/>
    <cellStyle name="Hyperlink 15" xfId="8995" hidden="1" xr:uid="{00000000-0005-0000-0000-0000C6AC0000}"/>
    <cellStyle name="Hyperlink 15" xfId="8932" hidden="1" xr:uid="{00000000-0005-0000-0000-0000C7AC0000}"/>
    <cellStyle name="Hyperlink 15" xfId="8869" hidden="1" xr:uid="{00000000-0005-0000-0000-0000C8AC0000}"/>
    <cellStyle name="Hyperlink 15" xfId="8806" hidden="1" xr:uid="{00000000-0005-0000-0000-0000C9AC0000}"/>
    <cellStyle name="Hyperlink 15" xfId="8743" hidden="1" xr:uid="{00000000-0005-0000-0000-0000CAAC0000}"/>
    <cellStyle name="Hyperlink 15" xfId="8680" hidden="1" xr:uid="{00000000-0005-0000-0000-0000CBAC0000}"/>
    <cellStyle name="Hyperlink 15" xfId="8617" hidden="1" xr:uid="{00000000-0005-0000-0000-0000CCAC0000}"/>
    <cellStyle name="Hyperlink 15" xfId="8554" hidden="1" xr:uid="{00000000-0005-0000-0000-0000CDAC0000}"/>
    <cellStyle name="Hyperlink 15" xfId="8491" hidden="1" xr:uid="{00000000-0005-0000-0000-0000CEAC0000}"/>
    <cellStyle name="Hyperlink 15" xfId="8428" hidden="1" xr:uid="{00000000-0005-0000-0000-0000CFAC0000}"/>
    <cellStyle name="Hyperlink 15" xfId="8365" hidden="1" xr:uid="{00000000-0005-0000-0000-0000D0AC0000}"/>
    <cellStyle name="Hyperlink 15" xfId="8302" hidden="1" xr:uid="{00000000-0005-0000-0000-0000D1AC0000}"/>
    <cellStyle name="Hyperlink 15" xfId="8239" hidden="1" xr:uid="{00000000-0005-0000-0000-0000D2AC0000}"/>
    <cellStyle name="Hyperlink 15" xfId="8176" hidden="1" xr:uid="{00000000-0005-0000-0000-0000D3AC0000}"/>
    <cellStyle name="Hyperlink 15" xfId="8113" hidden="1" xr:uid="{00000000-0005-0000-0000-0000D4AC0000}"/>
    <cellStyle name="Hyperlink 15" xfId="8050" hidden="1" xr:uid="{00000000-0005-0000-0000-0000D5AC0000}"/>
    <cellStyle name="Hyperlink 15" xfId="7987" hidden="1" xr:uid="{00000000-0005-0000-0000-0000D6AC0000}"/>
    <cellStyle name="Hyperlink 15" xfId="7924" hidden="1" xr:uid="{00000000-0005-0000-0000-0000D7AC0000}"/>
    <cellStyle name="Hyperlink 15" xfId="7861" hidden="1" xr:uid="{00000000-0005-0000-0000-0000D8AC0000}"/>
    <cellStyle name="Hyperlink 15" xfId="7798" hidden="1" xr:uid="{00000000-0005-0000-0000-0000D9AC0000}"/>
    <cellStyle name="Hyperlink 15" xfId="7735" hidden="1" xr:uid="{00000000-0005-0000-0000-0000DAAC0000}"/>
    <cellStyle name="Hyperlink 15" xfId="7672" hidden="1" xr:uid="{00000000-0005-0000-0000-0000DBAC0000}"/>
    <cellStyle name="Hyperlink 15" xfId="7609" hidden="1" xr:uid="{00000000-0005-0000-0000-0000DCAC0000}"/>
    <cellStyle name="Hyperlink 15" xfId="7546" hidden="1" xr:uid="{00000000-0005-0000-0000-0000DDAC0000}"/>
    <cellStyle name="Hyperlink 15" xfId="7483" hidden="1" xr:uid="{00000000-0005-0000-0000-0000DEAC0000}"/>
    <cellStyle name="Hyperlink 15" xfId="7420" hidden="1" xr:uid="{00000000-0005-0000-0000-0000DFAC0000}"/>
    <cellStyle name="Hyperlink 15" xfId="7357" hidden="1" xr:uid="{00000000-0005-0000-0000-0000E0AC0000}"/>
    <cellStyle name="Hyperlink 15" xfId="7294" hidden="1" xr:uid="{00000000-0005-0000-0000-0000E1AC0000}"/>
    <cellStyle name="Hyperlink 15" xfId="7231" hidden="1" xr:uid="{00000000-0005-0000-0000-0000E2AC0000}"/>
    <cellStyle name="Hyperlink 15" xfId="7168" hidden="1" xr:uid="{00000000-0005-0000-0000-0000E3AC0000}"/>
    <cellStyle name="Hyperlink 15" xfId="7105" hidden="1" xr:uid="{00000000-0005-0000-0000-0000E4AC0000}"/>
    <cellStyle name="Hyperlink 15" xfId="7042" hidden="1" xr:uid="{00000000-0005-0000-0000-0000E5AC0000}"/>
    <cellStyle name="Hyperlink 15" xfId="6916" hidden="1" xr:uid="{00000000-0005-0000-0000-0000E6AC0000}"/>
    <cellStyle name="Hyperlink 15" xfId="6853" hidden="1" xr:uid="{00000000-0005-0000-0000-0000E7AC0000}"/>
    <cellStyle name="Hyperlink 15" xfId="6790" hidden="1" xr:uid="{00000000-0005-0000-0000-0000E8AC0000}"/>
    <cellStyle name="Hyperlink 15" xfId="6727" hidden="1" xr:uid="{00000000-0005-0000-0000-0000E9AC0000}"/>
    <cellStyle name="Hyperlink 15" xfId="6664" hidden="1" xr:uid="{00000000-0005-0000-0000-0000EAAC0000}"/>
    <cellStyle name="Hyperlink 15" xfId="6601" hidden="1" xr:uid="{00000000-0005-0000-0000-0000EBAC0000}"/>
    <cellStyle name="Hyperlink 15" xfId="6538" hidden="1" xr:uid="{00000000-0005-0000-0000-0000ECAC0000}"/>
    <cellStyle name="Hyperlink 15" xfId="6475" hidden="1" xr:uid="{00000000-0005-0000-0000-0000EDAC0000}"/>
    <cellStyle name="Hyperlink 15" xfId="6412" hidden="1" xr:uid="{00000000-0005-0000-0000-0000EEAC0000}"/>
    <cellStyle name="Hyperlink 15" xfId="6349" hidden="1" xr:uid="{00000000-0005-0000-0000-0000EFAC0000}"/>
    <cellStyle name="Hyperlink 15" xfId="6286" hidden="1" xr:uid="{00000000-0005-0000-0000-0000F0AC0000}"/>
    <cellStyle name="Hyperlink 15" xfId="6223" hidden="1" xr:uid="{00000000-0005-0000-0000-0000F1AC0000}"/>
    <cellStyle name="Hyperlink 15" xfId="6160" hidden="1" xr:uid="{00000000-0005-0000-0000-0000F2AC0000}"/>
    <cellStyle name="Hyperlink 15" xfId="6097" hidden="1" xr:uid="{00000000-0005-0000-0000-0000F3AC0000}"/>
    <cellStyle name="Hyperlink 15" xfId="6034" hidden="1" xr:uid="{00000000-0005-0000-0000-0000F4AC0000}"/>
    <cellStyle name="Hyperlink 15" xfId="5971" hidden="1" xr:uid="{00000000-0005-0000-0000-0000F5AC0000}"/>
    <cellStyle name="Hyperlink 15" xfId="5908" hidden="1" xr:uid="{00000000-0005-0000-0000-0000F6AC0000}"/>
    <cellStyle name="Hyperlink 15" xfId="5845" hidden="1" xr:uid="{00000000-0005-0000-0000-0000F7AC0000}"/>
    <cellStyle name="Hyperlink 15" xfId="5782" hidden="1" xr:uid="{00000000-0005-0000-0000-0000F8AC0000}"/>
    <cellStyle name="Hyperlink 15" xfId="5719" hidden="1" xr:uid="{00000000-0005-0000-0000-0000F9AC0000}"/>
    <cellStyle name="Hyperlink 15" xfId="5656" hidden="1" xr:uid="{00000000-0005-0000-0000-0000FAAC0000}"/>
    <cellStyle name="Hyperlink 15" xfId="5593" hidden="1" xr:uid="{00000000-0005-0000-0000-0000FBAC0000}"/>
    <cellStyle name="Hyperlink 15" xfId="5530" hidden="1" xr:uid="{00000000-0005-0000-0000-0000FCAC0000}"/>
    <cellStyle name="Hyperlink 15" xfId="5467" hidden="1" xr:uid="{00000000-0005-0000-0000-0000FDAC0000}"/>
    <cellStyle name="Hyperlink 15" xfId="5404" hidden="1" xr:uid="{00000000-0005-0000-0000-0000FEAC0000}"/>
    <cellStyle name="Hyperlink 15" xfId="5341" hidden="1" xr:uid="{00000000-0005-0000-0000-0000FFAC0000}"/>
    <cellStyle name="Hyperlink 15" xfId="5278" hidden="1" xr:uid="{00000000-0005-0000-0000-000000AD0000}"/>
    <cellStyle name="Hyperlink 15" xfId="5215" hidden="1" xr:uid="{00000000-0005-0000-0000-000001AD0000}"/>
    <cellStyle name="Hyperlink 15" xfId="5152" hidden="1" xr:uid="{00000000-0005-0000-0000-000002AD0000}"/>
    <cellStyle name="Hyperlink 15" xfId="5089" hidden="1" xr:uid="{00000000-0005-0000-0000-000003AD0000}"/>
    <cellStyle name="Hyperlink 15" xfId="5026" hidden="1" xr:uid="{00000000-0005-0000-0000-000004AD0000}"/>
    <cellStyle name="Hyperlink 15" xfId="4963" hidden="1" xr:uid="{00000000-0005-0000-0000-000005AD0000}"/>
    <cellStyle name="Hyperlink 15" xfId="4900" hidden="1" xr:uid="{00000000-0005-0000-0000-000006AD0000}"/>
    <cellStyle name="Hyperlink 15" xfId="4837" hidden="1" xr:uid="{00000000-0005-0000-0000-000007AD0000}"/>
    <cellStyle name="Hyperlink 15" xfId="4774" hidden="1" xr:uid="{00000000-0005-0000-0000-000008AD0000}"/>
    <cellStyle name="Hyperlink 15" xfId="4711" hidden="1" xr:uid="{00000000-0005-0000-0000-000009AD0000}"/>
    <cellStyle name="Hyperlink 15" xfId="4648" hidden="1" xr:uid="{00000000-0005-0000-0000-00000AAD0000}"/>
    <cellStyle name="Hyperlink 15" xfId="4585" hidden="1" xr:uid="{00000000-0005-0000-0000-00000BAD0000}"/>
    <cellStyle name="Hyperlink 15" xfId="4522" hidden="1" xr:uid="{00000000-0005-0000-0000-00000CAD0000}"/>
    <cellStyle name="Hyperlink 15" xfId="4459" hidden="1" xr:uid="{00000000-0005-0000-0000-00000DAD0000}"/>
    <cellStyle name="Hyperlink 15" xfId="4396" hidden="1" xr:uid="{00000000-0005-0000-0000-00000EAD0000}"/>
    <cellStyle name="Hyperlink 15" xfId="4333" hidden="1" xr:uid="{00000000-0005-0000-0000-00000FAD0000}"/>
    <cellStyle name="Hyperlink 15" xfId="4270" hidden="1" xr:uid="{00000000-0005-0000-0000-000010AD0000}"/>
    <cellStyle name="Hyperlink 15" xfId="4207" hidden="1" xr:uid="{00000000-0005-0000-0000-000011AD0000}"/>
    <cellStyle name="Hyperlink 15" xfId="4144" hidden="1" xr:uid="{00000000-0005-0000-0000-000012AD0000}"/>
    <cellStyle name="Hyperlink 15" xfId="4081" hidden="1" xr:uid="{00000000-0005-0000-0000-000013AD0000}"/>
    <cellStyle name="Hyperlink 15" xfId="4018" hidden="1" xr:uid="{00000000-0005-0000-0000-000014AD0000}"/>
    <cellStyle name="Hyperlink 15" xfId="3955" hidden="1" xr:uid="{00000000-0005-0000-0000-000015AD0000}"/>
    <cellStyle name="Hyperlink 15" xfId="3892" hidden="1" xr:uid="{00000000-0005-0000-0000-000016AD0000}"/>
    <cellStyle name="Hyperlink 15" xfId="3829" hidden="1" xr:uid="{00000000-0005-0000-0000-000017AD0000}"/>
    <cellStyle name="Hyperlink 15" xfId="11956" hidden="1" xr:uid="{00000000-0005-0000-0000-000018AD0000}"/>
    <cellStyle name="Hyperlink 15" xfId="11893" hidden="1" xr:uid="{00000000-0005-0000-0000-000019AD0000}"/>
    <cellStyle name="Hyperlink 15" xfId="11830" hidden="1" xr:uid="{00000000-0005-0000-0000-00001AAD0000}"/>
    <cellStyle name="Hyperlink 15" xfId="11767" hidden="1" xr:uid="{00000000-0005-0000-0000-00001BAD0000}"/>
    <cellStyle name="Hyperlink 15" xfId="11704" hidden="1" xr:uid="{00000000-0005-0000-0000-00001CAD0000}"/>
    <cellStyle name="Hyperlink 15" xfId="11641" hidden="1" xr:uid="{00000000-0005-0000-0000-00001DAD0000}"/>
    <cellStyle name="Hyperlink 15" xfId="11578" hidden="1" xr:uid="{00000000-0005-0000-0000-00001EAD0000}"/>
    <cellStyle name="Hyperlink 15" xfId="11515" hidden="1" xr:uid="{00000000-0005-0000-0000-00001FAD0000}"/>
    <cellStyle name="Hyperlink 15" xfId="11452" hidden="1" xr:uid="{00000000-0005-0000-0000-000020AD0000}"/>
    <cellStyle name="Hyperlink 15" xfId="11389" hidden="1" xr:uid="{00000000-0005-0000-0000-000021AD0000}"/>
    <cellStyle name="Hyperlink 15" xfId="11326" hidden="1" xr:uid="{00000000-0005-0000-0000-000022AD0000}"/>
    <cellStyle name="Hyperlink 15" xfId="11263" hidden="1" xr:uid="{00000000-0005-0000-0000-000023AD0000}"/>
    <cellStyle name="Hyperlink 15" xfId="11200" hidden="1" xr:uid="{00000000-0005-0000-0000-000024AD0000}"/>
    <cellStyle name="Hyperlink 15" xfId="11137" hidden="1" xr:uid="{00000000-0005-0000-0000-000025AD0000}"/>
    <cellStyle name="Hyperlink 15" xfId="11074" hidden="1" xr:uid="{00000000-0005-0000-0000-000026AD0000}"/>
    <cellStyle name="Hyperlink 15" xfId="10948" hidden="1" xr:uid="{00000000-0005-0000-0000-000027AD0000}"/>
    <cellStyle name="Hyperlink 15" xfId="10885" hidden="1" xr:uid="{00000000-0005-0000-0000-000028AD0000}"/>
    <cellStyle name="Hyperlink 15" xfId="10822" hidden="1" xr:uid="{00000000-0005-0000-0000-000029AD0000}"/>
    <cellStyle name="Hyperlink 15" xfId="10759" hidden="1" xr:uid="{00000000-0005-0000-0000-00002AAD0000}"/>
    <cellStyle name="Hyperlink 15" xfId="10696" hidden="1" xr:uid="{00000000-0005-0000-0000-00002BAD0000}"/>
    <cellStyle name="Hyperlink 15" xfId="10633" hidden="1" xr:uid="{00000000-0005-0000-0000-00002CAD0000}"/>
    <cellStyle name="Hyperlink 15" xfId="10570" hidden="1" xr:uid="{00000000-0005-0000-0000-00002DAD0000}"/>
    <cellStyle name="Hyperlink 15" xfId="10507" hidden="1" xr:uid="{00000000-0005-0000-0000-00002EAD0000}"/>
    <cellStyle name="Hyperlink 15" xfId="10444" hidden="1" xr:uid="{00000000-0005-0000-0000-00002FAD0000}"/>
    <cellStyle name="Hyperlink 15" xfId="10381" hidden="1" xr:uid="{00000000-0005-0000-0000-000030AD0000}"/>
    <cellStyle name="Hyperlink 15" xfId="10318" hidden="1" xr:uid="{00000000-0005-0000-0000-000031AD0000}"/>
    <cellStyle name="Hyperlink 15" xfId="10255" hidden="1" xr:uid="{00000000-0005-0000-0000-000032AD0000}"/>
    <cellStyle name="Hyperlink 15" xfId="10192" hidden="1" xr:uid="{00000000-0005-0000-0000-000033AD0000}"/>
    <cellStyle name="Hyperlink 15" xfId="10129" hidden="1" xr:uid="{00000000-0005-0000-0000-000034AD0000}"/>
    <cellStyle name="Hyperlink 15" xfId="10066" hidden="1" xr:uid="{00000000-0005-0000-0000-000035AD0000}"/>
    <cellStyle name="Hyperlink 15" xfId="10003" hidden="1" xr:uid="{00000000-0005-0000-0000-000036AD0000}"/>
    <cellStyle name="Hyperlink 15" xfId="9940" hidden="1" xr:uid="{00000000-0005-0000-0000-000037AD0000}"/>
    <cellStyle name="Hyperlink 15" xfId="9877" hidden="1" xr:uid="{00000000-0005-0000-0000-000038AD0000}"/>
    <cellStyle name="Hyperlink 15" xfId="9814" hidden="1" xr:uid="{00000000-0005-0000-0000-000039AD0000}"/>
    <cellStyle name="Hyperlink 15" xfId="9751" hidden="1" xr:uid="{00000000-0005-0000-0000-00003AAD0000}"/>
    <cellStyle name="Hyperlink 15" xfId="9688" hidden="1" xr:uid="{00000000-0005-0000-0000-00003BAD0000}"/>
    <cellStyle name="Hyperlink 15" xfId="9625" hidden="1" xr:uid="{00000000-0005-0000-0000-00003CAD0000}"/>
    <cellStyle name="Hyperlink 15" xfId="9562" hidden="1" xr:uid="{00000000-0005-0000-0000-00003DAD0000}"/>
    <cellStyle name="Hyperlink 15" xfId="9499" hidden="1" xr:uid="{00000000-0005-0000-0000-00003EAD0000}"/>
    <cellStyle name="Hyperlink 15" xfId="9436" hidden="1" xr:uid="{00000000-0005-0000-0000-00003FAD0000}"/>
    <cellStyle name="Hyperlink 15" xfId="9373" hidden="1" xr:uid="{00000000-0005-0000-0000-000040AD0000}"/>
    <cellStyle name="Hyperlink 15" xfId="9310" hidden="1" xr:uid="{00000000-0005-0000-0000-000041AD0000}"/>
    <cellStyle name="Hyperlink 15" xfId="9247" hidden="1" xr:uid="{00000000-0005-0000-0000-000042AD0000}"/>
    <cellStyle name="Hyperlink 15" xfId="13279" hidden="1" xr:uid="{00000000-0005-0000-0000-000043AD0000}"/>
    <cellStyle name="Hyperlink 15" xfId="13216" hidden="1" xr:uid="{00000000-0005-0000-0000-000044AD0000}"/>
    <cellStyle name="Hyperlink 15" xfId="13153" hidden="1" xr:uid="{00000000-0005-0000-0000-000045AD0000}"/>
    <cellStyle name="Hyperlink 15" xfId="13090" hidden="1" xr:uid="{00000000-0005-0000-0000-000046AD0000}"/>
    <cellStyle name="Hyperlink 15" xfId="13027" hidden="1" xr:uid="{00000000-0005-0000-0000-000047AD0000}"/>
    <cellStyle name="Hyperlink 15" xfId="12964" hidden="1" xr:uid="{00000000-0005-0000-0000-000048AD0000}"/>
    <cellStyle name="Hyperlink 15" xfId="12901" hidden="1" xr:uid="{00000000-0005-0000-0000-000049AD0000}"/>
    <cellStyle name="Hyperlink 15" xfId="12838" hidden="1" xr:uid="{00000000-0005-0000-0000-00004AAD0000}"/>
    <cellStyle name="Hyperlink 15" xfId="12775" hidden="1" xr:uid="{00000000-0005-0000-0000-00004BAD0000}"/>
    <cellStyle name="Hyperlink 15" xfId="12712" hidden="1" xr:uid="{00000000-0005-0000-0000-00004CAD0000}"/>
    <cellStyle name="Hyperlink 15" xfId="12649" hidden="1" xr:uid="{00000000-0005-0000-0000-00004DAD0000}"/>
    <cellStyle name="Hyperlink 15" xfId="12586" hidden="1" xr:uid="{00000000-0005-0000-0000-00004EAD0000}"/>
    <cellStyle name="Hyperlink 15" xfId="12523" hidden="1" xr:uid="{00000000-0005-0000-0000-00004FAD0000}"/>
    <cellStyle name="Hyperlink 15" xfId="12460" hidden="1" xr:uid="{00000000-0005-0000-0000-000050AD0000}"/>
    <cellStyle name="Hyperlink 15" xfId="12397" hidden="1" xr:uid="{00000000-0005-0000-0000-000051AD0000}"/>
    <cellStyle name="Hyperlink 15" xfId="12334" hidden="1" xr:uid="{00000000-0005-0000-0000-000052AD0000}"/>
    <cellStyle name="Hyperlink 15" xfId="12271" hidden="1" xr:uid="{00000000-0005-0000-0000-000053AD0000}"/>
    <cellStyle name="Hyperlink 15" xfId="12208" hidden="1" xr:uid="{00000000-0005-0000-0000-000054AD0000}"/>
    <cellStyle name="Hyperlink 15" xfId="12145" hidden="1" xr:uid="{00000000-0005-0000-0000-000055AD0000}"/>
    <cellStyle name="Hyperlink 15" xfId="12082" hidden="1" xr:uid="{00000000-0005-0000-0000-000056AD0000}"/>
    <cellStyle name="Hyperlink 15" xfId="12019" hidden="1" xr:uid="{00000000-0005-0000-0000-000057AD0000}"/>
    <cellStyle name="Hyperlink 15" xfId="13972" hidden="1" xr:uid="{00000000-0005-0000-0000-000058AD0000}"/>
    <cellStyle name="Hyperlink 15" xfId="13909" hidden="1" xr:uid="{00000000-0005-0000-0000-000059AD0000}"/>
    <cellStyle name="Hyperlink 15" xfId="13846" hidden="1" xr:uid="{00000000-0005-0000-0000-00005AAD0000}"/>
    <cellStyle name="Hyperlink 15" xfId="13783" hidden="1" xr:uid="{00000000-0005-0000-0000-00005BAD0000}"/>
    <cellStyle name="Hyperlink 15" xfId="13720" hidden="1" xr:uid="{00000000-0005-0000-0000-00005CAD0000}"/>
    <cellStyle name="Hyperlink 15" xfId="13657" hidden="1" xr:uid="{00000000-0005-0000-0000-00005DAD0000}"/>
    <cellStyle name="Hyperlink 15" xfId="13594" hidden="1" xr:uid="{00000000-0005-0000-0000-00005EAD0000}"/>
    <cellStyle name="Hyperlink 15" xfId="13531" hidden="1" xr:uid="{00000000-0005-0000-0000-00005FAD0000}"/>
    <cellStyle name="Hyperlink 15" xfId="13468" hidden="1" xr:uid="{00000000-0005-0000-0000-000060AD0000}"/>
    <cellStyle name="Hyperlink 15" xfId="13405" hidden="1" xr:uid="{00000000-0005-0000-0000-000061AD0000}"/>
    <cellStyle name="Hyperlink 15" xfId="13342" hidden="1" xr:uid="{00000000-0005-0000-0000-000062AD0000}"/>
    <cellStyle name="Hyperlink 15" xfId="14287" hidden="1" xr:uid="{00000000-0005-0000-0000-000063AD0000}"/>
    <cellStyle name="Hyperlink 15" xfId="14224" hidden="1" xr:uid="{00000000-0005-0000-0000-000064AD0000}"/>
    <cellStyle name="Hyperlink 15" xfId="14161" hidden="1" xr:uid="{00000000-0005-0000-0000-000065AD0000}"/>
    <cellStyle name="Hyperlink 15" xfId="14098" hidden="1" xr:uid="{00000000-0005-0000-0000-000066AD0000}"/>
    <cellStyle name="Hyperlink 15" xfId="14035" hidden="1" xr:uid="{00000000-0005-0000-0000-000067AD0000}"/>
    <cellStyle name="Hyperlink 15" xfId="14476" hidden="1" xr:uid="{00000000-0005-0000-0000-000068AD0000}"/>
    <cellStyle name="Hyperlink 15" xfId="14413" hidden="1" xr:uid="{00000000-0005-0000-0000-000069AD0000}"/>
    <cellStyle name="Hyperlink 15" xfId="14350" hidden="1" xr:uid="{00000000-0005-0000-0000-00006AAD0000}"/>
    <cellStyle name="Hyperlink 15" xfId="14539" hidden="1" xr:uid="{00000000-0005-0000-0000-00006BAD0000}"/>
    <cellStyle name="Hyperlink 15" xfId="14602" hidden="1" xr:uid="{00000000-0005-0000-0000-00006CAD0000}"/>
    <cellStyle name="Hyperlink 16" xfId="38981" hidden="1" xr:uid="{00000000-0005-0000-0000-00006DAD0000}"/>
    <cellStyle name="Hyperlink 16" xfId="38918" hidden="1" xr:uid="{00000000-0005-0000-0000-00006EAD0000}"/>
    <cellStyle name="Hyperlink 16" xfId="38855" hidden="1" xr:uid="{00000000-0005-0000-0000-00006FAD0000}"/>
    <cellStyle name="Hyperlink 16" xfId="38792" hidden="1" xr:uid="{00000000-0005-0000-0000-000070AD0000}"/>
    <cellStyle name="Hyperlink 16" xfId="38729" hidden="1" xr:uid="{00000000-0005-0000-0000-000071AD0000}"/>
    <cellStyle name="Hyperlink 16" xfId="38666" hidden="1" xr:uid="{00000000-0005-0000-0000-000072AD0000}"/>
    <cellStyle name="Hyperlink 16" xfId="38603" hidden="1" xr:uid="{00000000-0005-0000-0000-000073AD0000}"/>
    <cellStyle name="Hyperlink 16" xfId="38540" hidden="1" xr:uid="{00000000-0005-0000-0000-000074AD0000}"/>
    <cellStyle name="Hyperlink 16" xfId="38477" hidden="1" xr:uid="{00000000-0005-0000-0000-000075AD0000}"/>
    <cellStyle name="Hyperlink 16" xfId="38414" hidden="1" xr:uid="{00000000-0005-0000-0000-000076AD0000}"/>
    <cellStyle name="Hyperlink 16" xfId="38351" hidden="1" xr:uid="{00000000-0005-0000-0000-000077AD0000}"/>
    <cellStyle name="Hyperlink 16" xfId="38288" hidden="1" xr:uid="{00000000-0005-0000-0000-000078AD0000}"/>
    <cellStyle name="Hyperlink 16" xfId="38225" hidden="1" xr:uid="{00000000-0005-0000-0000-000079AD0000}"/>
    <cellStyle name="Hyperlink 16" xfId="38162" hidden="1" xr:uid="{00000000-0005-0000-0000-00007AAD0000}"/>
    <cellStyle name="Hyperlink 16" xfId="38099" hidden="1" xr:uid="{00000000-0005-0000-0000-00007BAD0000}"/>
    <cellStyle name="Hyperlink 16" xfId="37973" hidden="1" xr:uid="{00000000-0005-0000-0000-00007CAD0000}"/>
    <cellStyle name="Hyperlink 16" xfId="37910" hidden="1" xr:uid="{00000000-0005-0000-0000-00007DAD0000}"/>
    <cellStyle name="Hyperlink 16" xfId="37847" hidden="1" xr:uid="{00000000-0005-0000-0000-00007EAD0000}"/>
    <cellStyle name="Hyperlink 16" xfId="37784" hidden="1" xr:uid="{00000000-0005-0000-0000-00007FAD0000}"/>
    <cellStyle name="Hyperlink 16" xfId="37721" hidden="1" xr:uid="{00000000-0005-0000-0000-000080AD0000}"/>
    <cellStyle name="Hyperlink 16" xfId="37658" hidden="1" xr:uid="{00000000-0005-0000-0000-000081AD0000}"/>
    <cellStyle name="Hyperlink 16" xfId="37595" hidden="1" xr:uid="{00000000-0005-0000-0000-000082AD0000}"/>
    <cellStyle name="Hyperlink 16" xfId="37532" hidden="1" xr:uid="{00000000-0005-0000-0000-000083AD0000}"/>
    <cellStyle name="Hyperlink 16" xfId="37469" hidden="1" xr:uid="{00000000-0005-0000-0000-000084AD0000}"/>
    <cellStyle name="Hyperlink 16" xfId="37406" hidden="1" xr:uid="{00000000-0005-0000-0000-000085AD0000}"/>
    <cellStyle name="Hyperlink 16" xfId="37343" hidden="1" xr:uid="{00000000-0005-0000-0000-000086AD0000}"/>
    <cellStyle name="Hyperlink 16" xfId="37280" hidden="1" xr:uid="{00000000-0005-0000-0000-000087AD0000}"/>
    <cellStyle name="Hyperlink 16" xfId="37217" hidden="1" xr:uid="{00000000-0005-0000-0000-000088AD0000}"/>
    <cellStyle name="Hyperlink 16" xfId="37154" hidden="1" xr:uid="{00000000-0005-0000-0000-000089AD0000}"/>
    <cellStyle name="Hyperlink 16" xfId="37091" hidden="1" xr:uid="{00000000-0005-0000-0000-00008AAD0000}"/>
    <cellStyle name="Hyperlink 16" xfId="37028" hidden="1" xr:uid="{00000000-0005-0000-0000-00008BAD0000}"/>
    <cellStyle name="Hyperlink 16" xfId="36965" hidden="1" xr:uid="{00000000-0005-0000-0000-00008CAD0000}"/>
    <cellStyle name="Hyperlink 16" xfId="36902" hidden="1" xr:uid="{00000000-0005-0000-0000-00008DAD0000}"/>
    <cellStyle name="Hyperlink 16" xfId="36839" hidden="1" xr:uid="{00000000-0005-0000-0000-00008EAD0000}"/>
    <cellStyle name="Hyperlink 16" xfId="36776" hidden="1" xr:uid="{00000000-0005-0000-0000-00008FAD0000}"/>
    <cellStyle name="Hyperlink 16" xfId="36713" hidden="1" xr:uid="{00000000-0005-0000-0000-000090AD0000}"/>
    <cellStyle name="Hyperlink 16" xfId="36650" hidden="1" xr:uid="{00000000-0005-0000-0000-000091AD0000}"/>
    <cellStyle name="Hyperlink 16" xfId="36587" hidden="1" xr:uid="{00000000-0005-0000-0000-000092AD0000}"/>
    <cellStyle name="Hyperlink 16" xfId="36524" hidden="1" xr:uid="{00000000-0005-0000-0000-000093AD0000}"/>
    <cellStyle name="Hyperlink 16" xfId="36461" hidden="1" xr:uid="{00000000-0005-0000-0000-000094AD0000}"/>
    <cellStyle name="Hyperlink 16" xfId="36398" hidden="1" xr:uid="{00000000-0005-0000-0000-000095AD0000}"/>
    <cellStyle name="Hyperlink 16" xfId="36335" hidden="1" xr:uid="{00000000-0005-0000-0000-000096AD0000}"/>
    <cellStyle name="Hyperlink 16" xfId="36272" hidden="1" xr:uid="{00000000-0005-0000-0000-000097AD0000}"/>
    <cellStyle name="Hyperlink 16" xfId="36209" hidden="1" xr:uid="{00000000-0005-0000-0000-000098AD0000}"/>
    <cellStyle name="Hyperlink 16" xfId="36146" hidden="1" xr:uid="{00000000-0005-0000-0000-000099AD0000}"/>
    <cellStyle name="Hyperlink 16" xfId="52652" hidden="1" xr:uid="{00000000-0005-0000-0000-00009AAD0000}"/>
    <cellStyle name="Hyperlink 16" xfId="52589" hidden="1" xr:uid="{00000000-0005-0000-0000-00009BAD0000}"/>
    <cellStyle name="Hyperlink 16" xfId="52526" hidden="1" xr:uid="{00000000-0005-0000-0000-00009CAD0000}"/>
    <cellStyle name="Hyperlink 16" xfId="52463" hidden="1" xr:uid="{00000000-0005-0000-0000-00009DAD0000}"/>
    <cellStyle name="Hyperlink 16" xfId="52400" hidden="1" xr:uid="{00000000-0005-0000-0000-00009EAD0000}"/>
    <cellStyle name="Hyperlink 16" xfId="52337" hidden="1" xr:uid="{00000000-0005-0000-0000-00009FAD0000}"/>
    <cellStyle name="Hyperlink 16" xfId="52274" hidden="1" xr:uid="{00000000-0005-0000-0000-0000A0AD0000}"/>
    <cellStyle name="Hyperlink 16" xfId="52211" hidden="1" xr:uid="{00000000-0005-0000-0000-0000A1AD0000}"/>
    <cellStyle name="Hyperlink 16" xfId="52148" hidden="1" xr:uid="{00000000-0005-0000-0000-0000A2AD0000}"/>
    <cellStyle name="Hyperlink 16" xfId="52085" hidden="1" xr:uid="{00000000-0005-0000-0000-0000A3AD0000}"/>
    <cellStyle name="Hyperlink 16" xfId="52022" hidden="1" xr:uid="{00000000-0005-0000-0000-0000A4AD0000}"/>
    <cellStyle name="Hyperlink 16" xfId="51959" hidden="1" xr:uid="{00000000-0005-0000-0000-0000A5AD0000}"/>
    <cellStyle name="Hyperlink 16" xfId="51896" hidden="1" xr:uid="{00000000-0005-0000-0000-0000A6AD0000}"/>
    <cellStyle name="Hyperlink 16" xfId="51833" hidden="1" xr:uid="{00000000-0005-0000-0000-0000A7AD0000}"/>
    <cellStyle name="Hyperlink 16" xfId="51770" hidden="1" xr:uid="{00000000-0005-0000-0000-0000A8AD0000}"/>
    <cellStyle name="Hyperlink 16" xfId="51707" hidden="1" xr:uid="{00000000-0005-0000-0000-0000A9AD0000}"/>
    <cellStyle name="Hyperlink 16" xfId="51644" hidden="1" xr:uid="{00000000-0005-0000-0000-0000AAAD0000}"/>
    <cellStyle name="Hyperlink 16" xfId="51581" hidden="1" xr:uid="{00000000-0005-0000-0000-0000ABAD0000}"/>
    <cellStyle name="Hyperlink 16" xfId="51518" hidden="1" xr:uid="{00000000-0005-0000-0000-0000ACAD0000}"/>
    <cellStyle name="Hyperlink 16" xfId="51455" hidden="1" xr:uid="{00000000-0005-0000-0000-0000ADAD0000}"/>
    <cellStyle name="Hyperlink 16" xfId="51392" hidden="1" xr:uid="{00000000-0005-0000-0000-0000AEAD0000}"/>
    <cellStyle name="Hyperlink 16" xfId="51329" hidden="1" xr:uid="{00000000-0005-0000-0000-0000AFAD0000}"/>
    <cellStyle name="Hyperlink 16" xfId="51266" hidden="1" xr:uid="{00000000-0005-0000-0000-0000B0AD0000}"/>
    <cellStyle name="Hyperlink 16" xfId="51203" hidden="1" xr:uid="{00000000-0005-0000-0000-0000B1AD0000}"/>
    <cellStyle name="Hyperlink 16" xfId="51140" hidden="1" xr:uid="{00000000-0005-0000-0000-0000B2AD0000}"/>
    <cellStyle name="Hyperlink 16" xfId="51077" hidden="1" xr:uid="{00000000-0005-0000-0000-0000B3AD0000}"/>
    <cellStyle name="Hyperlink 16" xfId="51014" hidden="1" xr:uid="{00000000-0005-0000-0000-0000B4AD0000}"/>
    <cellStyle name="Hyperlink 16" xfId="50951" hidden="1" xr:uid="{00000000-0005-0000-0000-0000B5AD0000}"/>
    <cellStyle name="Hyperlink 16" xfId="50888" hidden="1" xr:uid="{00000000-0005-0000-0000-0000B6AD0000}"/>
    <cellStyle name="Hyperlink 16" xfId="50825" hidden="1" xr:uid="{00000000-0005-0000-0000-0000B7AD0000}"/>
    <cellStyle name="Hyperlink 16" xfId="50762" hidden="1" xr:uid="{00000000-0005-0000-0000-0000B8AD0000}"/>
    <cellStyle name="Hyperlink 16" xfId="50699" hidden="1" xr:uid="{00000000-0005-0000-0000-0000B9AD0000}"/>
    <cellStyle name="Hyperlink 16" xfId="50636" hidden="1" xr:uid="{00000000-0005-0000-0000-0000BAAD0000}"/>
    <cellStyle name="Hyperlink 16" xfId="50510" hidden="1" xr:uid="{00000000-0005-0000-0000-0000BBAD0000}"/>
    <cellStyle name="Hyperlink 16" xfId="50447" hidden="1" xr:uid="{00000000-0005-0000-0000-0000BCAD0000}"/>
    <cellStyle name="Hyperlink 16" xfId="50384" hidden="1" xr:uid="{00000000-0005-0000-0000-0000BDAD0000}"/>
    <cellStyle name="Hyperlink 16" xfId="50321" hidden="1" xr:uid="{00000000-0005-0000-0000-0000BEAD0000}"/>
    <cellStyle name="Hyperlink 16" xfId="50258" hidden="1" xr:uid="{00000000-0005-0000-0000-0000BFAD0000}"/>
    <cellStyle name="Hyperlink 16" xfId="50195" hidden="1" xr:uid="{00000000-0005-0000-0000-0000C0AD0000}"/>
    <cellStyle name="Hyperlink 16" xfId="50132" hidden="1" xr:uid="{00000000-0005-0000-0000-0000C1AD0000}"/>
    <cellStyle name="Hyperlink 16" xfId="50069" hidden="1" xr:uid="{00000000-0005-0000-0000-0000C2AD0000}"/>
    <cellStyle name="Hyperlink 16" xfId="50006" hidden="1" xr:uid="{00000000-0005-0000-0000-0000C3AD0000}"/>
    <cellStyle name="Hyperlink 16" xfId="49943" hidden="1" xr:uid="{00000000-0005-0000-0000-0000C4AD0000}"/>
    <cellStyle name="Hyperlink 16" xfId="49880" hidden="1" xr:uid="{00000000-0005-0000-0000-0000C5AD0000}"/>
    <cellStyle name="Hyperlink 16" xfId="49817" hidden="1" xr:uid="{00000000-0005-0000-0000-0000C6AD0000}"/>
    <cellStyle name="Hyperlink 16" xfId="49754" hidden="1" xr:uid="{00000000-0005-0000-0000-0000C7AD0000}"/>
    <cellStyle name="Hyperlink 16" xfId="49691" hidden="1" xr:uid="{00000000-0005-0000-0000-0000C8AD0000}"/>
    <cellStyle name="Hyperlink 16" xfId="49628" hidden="1" xr:uid="{00000000-0005-0000-0000-0000C9AD0000}"/>
    <cellStyle name="Hyperlink 16" xfId="49565" hidden="1" xr:uid="{00000000-0005-0000-0000-0000CAAD0000}"/>
    <cellStyle name="Hyperlink 16" xfId="49502" hidden="1" xr:uid="{00000000-0005-0000-0000-0000CBAD0000}"/>
    <cellStyle name="Hyperlink 16" xfId="49439" hidden="1" xr:uid="{00000000-0005-0000-0000-0000CCAD0000}"/>
    <cellStyle name="Hyperlink 16" xfId="49376" hidden="1" xr:uid="{00000000-0005-0000-0000-0000CDAD0000}"/>
    <cellStyle name="Hyperlink 16" xfId="49313" hidden="1" xr:uid="{00000000-0005-0000-0000-0000CEAD0000}"/>
    <cellStyle name="Hyperlink 16" xfId="49250" hidden="1" xr:uid="{00000000-0005-0000-0000-0000CFAD0000}"/>
    <cellStyle name="Hyperlink 16" xfId="49187" hidden="1" xr:uid="{00000000-0005-0000-0000-0000D0AD0000}"/>
    <cellStyle name="Hyperlink 16" xfId="49124" hidden="1" xr:uid="{00000000-0005-0000-0000-0000D1AD0000}"/>
    <cellStyle name="Hyperlink 16" xfId="48998" hidden="1" xr:uid="{00000000-0005-0000-0000-0000D2AD0000}"/>
    <cellStyle name="Hyperlink 16" xfId="48935" hidden="1" xr:uid="{00000000-0005-0000-0000-0000D3AD0000}"/>
    <cellStyle name="Hyperlink 16" xfId="48872" hidden="1" xr:uid="{00000000-0005-0000-0000-0000D4AD0000}"/>
    <cellStyle name="Hyperlink 16" xfId="48809" hidden="1" xr:uid="{00000000-0005-0000-0000-0000D5AD0000}"/>
    <cellStyle name="Hyperlink 16" xfId="48746" hidden="1" xr:uid="{00000000-0005-0000-0000-0000D6AD0000}"/>
    <cellStyle name="Hyperlink 16" xfId="48683" hidden="1" xr:uid="{00000000-0005-0000-0000-0000D7AD0000}"/>
    <cellStyle name="Hyperlink 16" xfId="48620" hidden="1" xr:uid="{00000000-0005-0000-0000-0000D8AD0000}"/>
    <cellStyle name="Hyperlink 16" xfId="48557" hidden="1" xr:uid="{00000000-0005-0000-0000-0000D9AD0000}"/>
    <cellStyle name="Hyperlink 16" xfId="48494" hidden="1" xr:uid="{00000000-0005-0000-0000-0000DAAD0000}"/>
    <cellStyle name="Hyperlink 16" xfId="48431" hidden="1" xr:uid="{00000000-0005-0000-0000-0000DBAD0000}"/>
    <cellStyle name="Hyperlink 16" xfId="48368" hidden="1" xr:uid="{00000000-0005-0000-0000-0000DCAD0000}"/>
    <cellStyle name="Hyperlink 16" xfId="48305" hidden="1" xr:uid="{00000000-0005-0000-0000-0000DDAD0000}"/>
    <cellStyle name="Hyperlink 16" xfId="48242" hidden="1" xr:uid="{00000000-0005-0000-0000-0000DEAD0000}"/>
    <cellStyle name="Hyperlink 16" xfId="48179" hidden="1" xr:uid="{00000000-0005-0000-0000-0000DFAD0000}"/>
    <cellStyle name="Hyperlink 16" xfId="48116" hidden="1" xr:uid="{00000000-0005-0000-0000-0000E0AD0000}"/>
    <cellStyle name="Hyperlink 16" xfId="48053" hidden="1" xr:uid="{00000000-0005-0000-0000-0000E1AD0000}"/>
    <cellStyle name="Hyperlink 16" xfId="47990" hidden="1" xr:uid="{00000000-0005-0000-0000-0000E2AD0000}"/>
    <cellStyle name="Hyperlink 16" xfId="47927" hidden="1" xr:uid="{00000000-0005-0000-0000-0000E3AD0000}"/>
    <cellStyle name="Hyperlink 16" xfId="47864" hidden="1" xr:uid="{00000000-0005-0000-0000-0000E4AD0000}"/>
    <cellStyle name="Hyperlink 16" xfId="47801" hidden="1" xr:uid="{00000000-0005-0000-0000-0000E5AD0000}"/>
    <cellStyle name="Hyperlink 16" xfId="47738" hidden="1" xr:uid="{00000000-0005-0000-0000-0000E6AD0000}"/>
    <cellStyle name="Hyperlink 16" xfId="47675" hidden="1" xr:uid="{00000000-0005-0000-0000-0000E7AD0000}"/>
    <cellStyle name="Hyperlink 16" xfId="47612" hidden="1" xr:uid="{00000000-0005-0000-0000-0000E8AD0000}"/>
    <cellStyle name="Hyperlink 16" xfId="47549" hidden="1" xr:uid="{00000000-0005-0000-0000-0000E9AD0000}"/>
    <cellStyle name="Hyperlink 16" xfId="47486" hidden="1" xr:uid="{00000000-0005-0000-0000-0000EAAD0000}"/>
    <cellStyle name="Hyperlink 16" xfId="47423" hidden="1" xr:uid="{00000000-0005-0000-0000-0000EBAD0000}"/>
    <cellStyle name="Hyperlink 16" xfId="47360" hidden="1" xr:uid="{00000000-0005-0000-0000-0000ECAD0000}"/>
    <cellStyle name="Hyperlink 16" xfId="47297" hidden="1" xr:uid="{00000000-0005-0000-0000-0000EDAD0000}"/>
    <cellStyle name="Hyperlink 16" xfId="47234" hidden="1" xr:uid="{00000000-0005-0000-0000-0000EEAD0000}"/>
    <cellStyle name="Hyperlink 16" xfId="47171" hidden="1" xr:uid="{00000000-0005-0000-0000-0000EFAD0000}"/>
    <cellStyle name="Hyperlink 16" xfId="49061" hidden="1" xr:uid="{00000000-0005-0000-0000-0000F0AD0000}"/>
    <cellStyle name="Hyperlink 16" xfId="55361" hidden="1" xr:uid="{00000000-0005-0000-0000-0000F1AD0000}"/>
    <cellStyle name="Hyperlink 16" xfId="55298" hidden="1" xr:uid="{00000000-0005-0000-0000-0000F2AD0000}"/>
    <cellStyle name="Hyperlink 16" xfId="55235" hidden="1" xr:uid="{00000000-0005-0000-0000-0000F3AD0000}"/>
    <cellStyle name="Hyperlink 16" xfId="55172" hidden="1" xr:uid="{00000000-0005-0000-0000-0000F4AD0000}"/>
    <cellStyle name="Hyperlink 16" xfId="55109" hidden="1" xr:uid="{00000000-0005-0000-0000-0000F5AD0000}"/>
    <cellStyle name="Hyperlink 16" xfId="55046" hidden="1" xr:uid="{00000000-0005-0000-0000-0000F6AD0000}"/>
    <cellStyle name="Hyperlink 16" xfId="54983" hidden="1" xr:uid="{00000000-0005-0000-0000-0000F7AD0000}"/>
    <cellStyle name="Hyperlink 16" xfId="54920" hidden="1" xr:uid="{00000000-0005-0000-0000-0000F8AD0000}"/>
    <cellStyle name="Hyperlink 16" xfId="54857" hidden="1" xr:uid="{00000000-0005-0000-0000-0000F9AD0000}"/>
    <cellStyle name="Hyperlink 16" xfId="54731" hidden="1" xr:uid="{00000000-0005-0000-0000-0000FAAD0000}"/>
    <cellStyle name="Hyperlink 16" xfId="54668" hidden="1" xr:uid="{00000000-0005-0000-0000-0000FBAD0000}"/>
    <cellStyle name="Hyperlink 16" xfId="54605" hidden="1" xr:uid="{00000000-0005-0000-0000-0000FCAD0000}"/>
    <cellStyle name="Hyperlink 16" xfId="54542" hidden="1" xr:uid="{00000000-0005-0000-0000-0000FDAD0000}"/>
    <cellStyle name="Hyperlink 16" xfId="54479" hidden="1" xr:uid="{00000000-0005-0000-0000-0000FEAD0000}"/>
    <cellStyle name="Hyperlink 16" xfId="54416" hidden="1" xr:uid="{00000000-0005-0000-0000-0000FFAD0000}"/>
    <cellStyle name="Hyperlink 16" xfId="54353" hidden="1" xr:uid="{00000000-0005-0000-0000-000000AE0000}"/>
    <cellStyle name="Hyperlink 16" xfId="54290" hidden="1" xr:uid="{00000000-0005-0000-0000-000001AE0000}"/>
    <cellStyle name="Hyperlink 16" xfId="54227" hidden="1" xr:uid="{00000000-0005-0000-0000-000002AE0000}"/>
    <cellStyle name="Hyperlink 16" xfId="54164" hidden="1" xr:uid="{00000000-0005-0000-0000-000003AE0000}"/>
    <cellStyle name="Hyperlink 16" xfId="54101" hidden="1" xr:uid="{00000000-0005-0000-0000-000004AE0000}"/>
    <cellStyle name="Hyperlink 16" xfId="54038" hidden="1" xr:uid="{00000000-0005-0000-0000-000005AE0000}"/>
    <cellStyle name="Hyperlink 16" xfId="53975" hidden="1" xr:uid="{00000000-0005-0000-0000-000006AE0000}"/>
    <cellStyle name="Hyperlink 16" xfId="53912" hidden="1" xr:uid="{00000000-0005-0000-0000-000007AE0000}"/>
    <cellStyle name="Hyperlink 16" xfId="53849" hidden="1" xr:uid="{00000000-0005-0000-0000-000008AE0000}"/>
    <cellStyle name="Hyperlink 16" xfId="53786" hidden="1" xr:uid="{00000000-0005-0000-0000-000009AE0000}"/>
    <cellStyle name="Hyperlink 16" xfId="53723" hidden="1" xr:uid="{00000000-0005-0000-0000-00000AAE0000}"/>
    <cellStyle name="Hyperlink 16" xfId="53660" hidden="1" xr:uid="{00000000-0005-0000-0000-00000BAE0000}"/>
    <cellStyle name="Hyperlink 16" xfId="53597" hidden="1" xr:uid="{00000000-0005-0000-0000-00000CAE0000}"/>
    <cellStyle name="Hyperlink 16" xfId="53534" hidden="1" xr:uid="{00000000-0005-0000-0000-00000DAE0000}"/>
    <cellStyle name="Hyperlink 16" xfId="53471" hidden="1" xr:uid="{00000000-0005-0000-0000-00000EAE0000}"/>
    <cellStyle name="Hyperlink 16" xfId="53408" hidden="1" xr:uid="{00000000-0005-0000-0000-00000FAE0000}"/>
    <cellStyle name="Hyperlink 16" xfId="53345" hidden="1" xr:uid="{00000000-0005-0000-0000-000010AE0000}"/>
    <cellStyle name="Hyperlink 16" xfId="53282" hidden="1" xr:uid="{00000000-0005-0000-0000-000011AE0000}"/>
    <cellStyle name="Hyperlink 16" xfId="53219" hidden="1" xr:uid="{00000000-0005-0000-0000-000012AE0000}"/>
    <cellStyle name="Hyperlink 16" xfId="53156" hidden="1" xr:uid="{00000000-0005-0000-0000-000013AE0000}"/>
    <cellStyle name="Hyperlink 16" xfId="53093" hidden="1" xr:uid="{00000000-0005-0000-0000-000014AE0000}"/>
    <cellStyle name="Hyperlink 16" xfId="53030" hidden="1" xr:uid="{00000000-0005-0000-0000-000015AE0000}"/>
    <cellStyle name="Hyperlink 16" xfId="52967" hidden="1" xr:uid="{00000000-0005-0000-0000-000016AE0000}"/>
    <cellStyle name="Hyperlink 16" xfId="52904" hidden="1" xr:uid="{00000000-0005-0000-0000-000017AE0000}"/>
    <cellStyle name="Hyperlink 16" xfId="52841" hidden="1" xr:uid="{00000000-0005-0000-0000-000018AE0000}"/>
    <cellStyle name="Hyperlink 16" xfId="52778" hidden="1" xr:uid="{00000000-0005-0000-0000-000019AE0000}"/>
    <cellStyle name="Hyperlink 16" xfId="52715" hidden="1" xr:uid="{00000000-0005-0000-0000-00001AAE0000}"/>
    <cellStyle name="Hyperlink 16" xfId="56747" hidden="1" xr:uid="{00000000-0005-0000-0000-00001BAE0000}"/>
    <cellStyle name="Hyperlink 16" xfId="56684" hidden="1" xr:uid="{00000000-0005-0000-0000-00001CAE0000}"/>
    <cellStyle name="Hyperlink 16" xfId="56621" hidden="1" xr:uid="{00000000-0005-0000-0000-00001DAE0000}"/>
    <cellStyle name="Hyperlink 16" xfId="56558" hidden="1" xr:uid="{00000000-0005-0000-0000-00001EAE0000}"/>
    <cellStyle name="Hyperlink 16" xfId="56495" hidden="1" xr:uid="{00000000-0005-0000-0000-00001FAE0000}"/>
    <cellStyle name="Hyperlink 16" xfId="56432" hidden="1" xr:uid="{00000000-0005-0000-0000-000020AE0000}"/>
    <cellStyle name="Hyperlink 16" xfId="56369" hidden="1" xr:uid="{00000000-0005-0000-0000-000021AE0000}"/>
    <cellStyle name="Hyperlink 16" xfId="56306" hidden="1" xr:uid="{00000000-0005-0000-0000-000022AE0000}"/>
    <cellStyle name="Hyperlink 16" xfId="56243" hidden="1" xr:uid="{00000000-0005-0000-0000-000023AE0000}"/>
    <cellStyle name="Hyperlink 16" xfId="56180" hidden="1" xr:uid="{00000000-0005-0000-0000-000024AE0000}"/>
    <cellStyle name="Hyperlink 16" xfId="56117" hidden="1" xr:uid="{00000000-0005-0000-0000-000025AE0000}"/>
    <cellStyle name="Hyperlink 16" xfId="56054" hidden="1" xr:uid="{00000000-0005-0000-0000-000026AE0000}"/>
    <cellStyle name="Hyperlink 16" xfId="55991" hidden="1" xr:uid="{00000000-0005-0000-0000-000027AE0000}"/>
    <cellStyle name="Hyperlink 16" xfId="55928" hidden="1" xr:uid="{00000000-0005-0000-0000-000028AE0000}"/>
    <cellStyle name="Hyperlink 16" xfId="55865" hidden="1" xr:uid="{00000000-0005-0000-0000-000029AE0000}"/>
    <cellStyle name="Hyperlink 16" xfId="55802" hidden="1" xr:uid="{00000000-0005-0000-0000-00002AAE0000}"/>
    <cellStyle name="Hyperlink 16" xfId="55739" hidden="1" xr:uid="{00000000-0005-0000-0000-00002BAE0000}"/>
    <cellStyle name="Hyperlink 16" xfId="55676" hidden="1" xr:uid="{00000000-0005-0000-0000-00002CAE0000}"/>
    <cellStyle name="Hyperlink 16" xfId="55613" hidden="1" xr:uid="{00000000-0005-0000-0000-00002DAE0000}"/>
    <cellStyle name="Hyperlink 16" xfId="55550" hidden="1" xr:uid="{00000000-0005-0000-0000-00002EAE0000}"/>
    <cellStyle name="Hyperlink 16" xfId="55487" hidden="1" xr:uid="{00000000-0005-0000-0000-00002FAE0000}"/>
    <cellStyle name="Hyperlink 16" xfId="55424" hidden="1" xr:uid="{00000000-0005-0000-0000-000030AE0000}"/>
    <cellStyle name="Hyperlink 16" xfId="57440" hidden="1" xr:uid="{00000000-0005-0000-0000-000031AE0000}"/>
    <cellStyle name="Hyperlink 16" xfId="57377" hidden="1" xr:uid="{00000000-0005-0000-0000-000032AE0000}"/>
    <cellStyle name="Hyperlink 16" xfId="57314" hidden="1" xr:uid="{00000000-0005-0000-0000-000033AE0000}"/>
    <cellStyle name="Hyperlink 16" xfId="57251" hidden="1" xr:uid="{00000000-0005-0000-0000-000034AE0000}"/>
    <cellStyle name="Hyperlink 16" xfId="57188" hidden="1" xr:uid="{00000000-0005-0000-0000-000035AE0000}"/>
    <cellStyle name="Hyperlink 16" xfId="57125" hidden="1" xr:uid="{00000000-0005-0000-0000-000036AE0000}"/>
    <cellStyle name="Hyperlink 16" xfId="57062" hidden="1" xr:uid="{00000000-0005-0000-0000-000037AE0000}"/>
    <cellStyle name="Hyperlink 16" xfId="56999" hidden="1" xr:uid="{00000000-0005-0000-0000-000038AE0000}"/>
    <cellStyle name="Hyperlink 16" xfId="56873" hidden="1" xr:uid="{00000000-0005-0000-0000-000039AE0000}"/>
    <cellStyle name="Hyperlink 16" xfId="56810" hidden="1" xr:uid="{00000000-0005-0000-0000-00003AAE0000}"/>
    <cellStyle name="Hyperlink 16" xfId="57755" hidden="1" xr:uid="{00000000-0005-0000-0000-00003BAE0000}"/>
    <cellStyle name="Hyperlink 16" xfId="57692" hidden="1" xr:uid="{00000000-0005-0000-0000-00003CAE0000}"/>
    <cellStyle name="Hyperlink 16" xfId="57629" hidden="1" xr:uid="{00000000-0005-0000-0000-00003DAE0000}"/>
    <cellStyle name="Hyperlink 16" xfId="57566" hidden="1" xr:uid="{00000000-0005-0000-0000-00003EAE0000}"/>
    <cellStyle name="Hyperlink 16" xfId="57503" hidden="1" xr:uid="{00000000-0005-0000-0000-00003FAE0000}"/>
    <cellStyle name="Hyperlink 16" xfId="57944" hidden="1" xr:uid="{00000000-0005-0000-0000-000040AE0000}"/>
    <cellStyle name="Hyperlink 16" xfId="57881" hidden="1" xr:uid="{00000000-0005-0000-0000-000041AE0000}"/>
    <cellStyle name="Hyperlink 16" xfId="57818" hidden="1" xr:uid="{00000000-0005-0000-0000-000042AE0000}"/>
    <cellStyle name="Hyperlink 16" xfId="58007" hidden="1" xr:uid="{00000000-0005-0000-0000-000043AE0000}"/>
    <cellStyle name="Hyperlink 16" xfId="58070" hidden="1" xr:uid="{00000000-0005-0000-0000-000044AE0000}"/>
    <cellStyle name="Hyperlink 16" xfId="56936" hidden="1" xr:uid="{00000000-0005-0000-0000-000045AE0000}"/>
    <cellStyle name="Hyperlink 16" xfId="54794" hidden="1" xr:uid="{00000000-0005-0000-0000-000046AE0000}"/>
    <cellStyle name="Hyperlink 16" xfId="50573" hidden="1" xr:uid="{00000000-0005-0000-0000-000047AE0000}"/>
    <cellStyle name="Hyperlink 16" xfId="38036" hidden="1" xr:uid="{00000000-0005-0000-0000-000048AE0000}"/>
    <cellStyle name="Hyperlink 16" xfId="27893" hidden="1" xr:uid="{00000000-0005-0000-0000-000049AE0000}"/>
    <cellStyle name="Hyperlink 16" xfId="27830" hidden="1" xr:uid="{00000000-0005-0000-0000-00004AAE0000}"/>
    <cellStyle name="Hyperlink 16" xfId="27767" hidden="1" xr:uid="{00000000-0005-0000-0000-00004BAE0000}"/>
    <cellStyle name="Hyperlink 16" xfId="27704" hidden="1" xr:uid="{00000000-0005-0000-0000-00004CAE0000}"/>
    <cellStyle name="Hyperlink 16" xfId="27641" hidden="1" xr:uid="{00000000-0005-0000-0000-00004DAE0000}"/>
    <cellStyle name="Hyperlink 16" xfId="27578" hidden="1" xr:uid="{00000000-0005-0000-0000-00004EAE0000}"/>
    <cellStyle name="Hyperlink 16" xfId="27515" hidden="1" xr:uid="{00000000-0005-0000-0000-00004FAE0000}"/>
    <cellStyle name="Hyperlink 16" xfId="27452" hidden="1" xr:uid="{00000000-0005-0000-0000-000050AE0000}"/>
    <cellStyle name="Hyperlink 16" xfId="27389" hidden="1" xr:uid="{00000000-0005-0000-0000-000051AE0000}"/>
    <cellStyle name="Hyperlink 16" xfId="27326" hidden="1" xr:uid="{00000000-0005-0000-0000-000052AE0000}"/>
    <cellStyle name="Hyperlink 16" xfId="27263" hidden="1" xr:uid="{00000000-0005-0000-0000-000053AE0000}"/>
    <cellStyle name="Hyperlink 16" xfId="27200" hidden="1" xr:uid="{00000000-0005-0000-0000-000054AE0000}"/>
    <cellStyle name="Hyperlink 16" xfId="27137" hidden="1" xr:uid="{00000000-0005-0000-0000-000055AE0000}"/>
    <cellStyle name="Hyperlink 16" xfId="27074" hidden="1" xr:uid="{00000000-0005-0000-0000-000056AE0000}"/>
    <cellStyle name="Hyperlink 16" xfId="27011" hidden="1" xr:uid="{00000000-0005-0000-0000-000057AE0000}"/>
    <cellStyle name="Hyperlink 16" xfId="26948" hidden="1" xr:uid="{00000000-0005-0000-0000-000058AE0000}"/>
    <cellStyle name="Hyperlink 16" xfId="26885" hidden="1" xr:uid="{00000000-0005-0000-0000-000059AE0000}"/>
    <cellStyle name="Hyperlink 16" xfId="26822" hidden="1" xr:uid="{00000000-0005-0000-0000-00005AAE0000}"/>
    <cellStyle name="Hyperlink 16" xfId="26759" hidden="1" xr:uid="{00000000-0005-0000-0000-00005BAE0000}"/>
    <cellStyle name="Hyperlink 16" xfId="26696" hidden="1" xr:uid="{00000000-0005-0000-0000-00005CAE0000}"/>
    <cellStyle name="Hyperlink 16" xfId="26633" hidden="1" xr:uid="{00000000-0005-0000-0000-00005DAE0000}"/>
    <cellStyle name="Hyperlink 16" xfId="26570" hidden="1" xr:uid="{00000000-0005-0000-0000-00005EAE0000}"/>
    <cellStyle name="Hyperlink 16" xfId="26507" hidden="1" xr:uid="{00000000-0005-0000-0000-00005FAE0000}"/>
    <cellStyle name="Hyperlink 16" xfId="26444" hidden="1" xr:uid="{00000000-0005-0000-0000-000060AE0000}"/>
    <cellStyle name="Hyperlink 16" xfId="26381" hidden="1" xr:uid="{00000000-0005-0000-0000-000061AE0000}"/>
    <cellStyle name="Hyperlink 16" xfId="26318" hidden="1" xr:uid="{00000000-0005-0000-0000-000062AE0000}"/>
    <cellStyle name="Hyperlink 16" xfId="26255" hidden="1" xr:uid="{00000000-0005-0000-0000-000063AE0000}"/>
    <cellStyle name="Hyperlink 16" xfId="26192" hidden="1" xr:uid="{00000000-0005-0000-0000-000064AE0000}"/>
    <cellStyle name="Hyperlink 16" xfId="26129" hidden="1" xr:uid="{00000000-0005-0000-0000-000065AE0000}"/>
    <cellStyle name="Hyperlink 16" xfId="26066" hidden="1" xr:uid="{00000000-0005-0000-0000-000066AE0000}"/>
    <cellStyle name="Hyperlink 16" xfId="26003" hidden="1" xr:uid="{00000000-0005-0000-0000-000067AE0000}"/>
    <cellStyle name="Hyperlink 16" xfId="25940" hidden="1" xr:uid="{00000000-0005-0000-0000-000068AE0000}"/>
    <cellStyle name="Hyperlink 16" xfId="25877" hidden="1" xr:uid="{00000000-0005-0000-0000-000069AE0000}"/>
    <cellStyle name="Hyperlink 16" xfId="25814" hidden="1" xr:uid="{00000000-0005-0000-0000-00006AAE0000}"/>
    <cellStyle name="Hyperlink 16" xfId="25751" hidden="1" xr:uid="{00000000-0005-0000-0000-00006BAE0000}"/>
    <cellStyle name="Hyperlink 16" xfId="25688" hidden="1" xr:uid="{00000000-0005-0000-0000-00006CAE0000}"/>
    <cellStyle name="Hyperlink 16" xfId="25625" hidden="1" xr:uid="{00000000-0005-0000-0000-00006DAE0000}"/>
    <cellStyle name="Hyperlink 16" xfId="25562" hidden="1" xr:uid="{00000000-0005-0000-0000-00006EAE0000}"/>
    <cellStyle name="Hyperlink 16" xfId="25499" hidden="1" xr:uid="{00000000-0005-0000-0000-00006FAE0000}"/>
    <cellStyle name="Hyperlink 16" xfId="25436" hidden="1" xr:uid="{00000000-0005-0000-0000-000070AE0000}"/>
    <cellStyle name="Hyperlink 16" xfId="25373" hidden="1" xr:uid="{00000000-0005-0000-0000-000071AE0000}"/>
    <cellStyle name="Hyperlink 16" xfId="25310" hidden="1" xr:uid="{00000000-0005-0000-0000-000072AE0000}"/>
    <cellStyle name="Hyperlink 16" xfId="25247" hidden="1" xr:uid="{00000000-0005-0000-0000-000073AE0000}"/>
    <cellStyle name="Hyperlink 16" xfId="25184" hidden="1" xr:uid="{00000000-0005-0000-0000-000074AE0000}"/>
    <cellStyle name="Hyperlink 16" xfId="25121" hidden="1" xr:uid="{00000000-0005-0000-0000-000075AE0000}"/>
    <cellStyle name="Hyperlink 16" xfId="25058" hidden="1" xr:uid="{00000000-0005-0000-0000-000076AE0000}"/>
    <cellStyle name="Hyperlink 16" xfId="24995" hidden="1" xr:uid="{00000000-0005-0000-0000-000077AE0000}"/>
    <cellStyle name="Hyperlink 16" xfId="24932" hidden="1" xr:uid="{00000000-0005-0000-0000-000078AE0000}"/>
    <cellStyle name="Hyperlink 16" xfId="24806" hidden="1" xr:uid="{00000000-0005-0000-0000-000079AE0000}"/>
    <cellStyle name="Hyperlink 16" xfId="24743" hidden="1" xr:uid="{00000000-0005-0000-0000-00007AAE0000}"/>
    <cellStyle name="Hyperlink 16" xfId="24617" hidden="1" xr:uid="{00000000-0005-0000-0000-00007BAE0000}"/>
    <cellStyle name="Hyperlink 16" xfId="24554" hidden="1" xr:uid="{00000000-0005-0000-0000-00007CAE0000}"/>
    <cellStyle name="Hyperlink 16" xfId="24491" hidden="1" xr:uid="{00000000-0005-0000-0000-00007DAE0000}"/>
    <cellStyle name="Hyperlink 16" xfId="24428" hidden="1" xr:uid="{00000000-0005-0000-0000-00007EAE0000}"/>
    <cellStyle name="Hyperlink 16" xfId="24365" hidden="1" xr:uid="{00000000-0005-0000-0000-00007FAE0000}"/>
    <cellStyle name="Hyperlink 16" xfId="24302" hidden="1" xr:uid="{00000000-0005-0000-0000-000080AE0000}"/>
    <cellStyle name="Hyperlink 16" xfId="24239" hidden="1" xr:uid="{00000000-0005-0000-0000-000081AE0000}"/>
    <cellStyle name="Hyperlink 16" xfId="24176" hidden="1" xr:uid="{00000000-0005-0000-0000-000082AE0000}"/>
    <cellStyle name="Hyperlink 16" xfId="24113" hidden="1" xr:uid="{00000000-0005-0000-0000-000083AE0000}"/>
    <cellStyle name="Hyperlink 16" xfId="24050" hidden="1" xr:uid="{00000000-0005-0000-0000-000084AE0000}"/>
    <cellStyle name="Hyperlink 16" xfId="23987" hidden="1" xr:uid="{00000000-0005-0000-0000-000085AE0000}"/>
    <cellStyle name="Hyperlink 16" xfId="23924" hidden="1" xr:uid="{00000000-0005-0000-0000-000086AE0000}"/>
    <cellStyle name="Hyperlink 16" xfId="23861" hidden="1" xr:uid="{00000000-0005-0000-0000-000087AE0000}"/>
    <cellStyle name="Hyperlink 16" xfId="23798" hidden="1" xr:uid="{00000000-0005-0000-0000-000088AE0000}"/>
    <cellStyle name="Hyperlink 16" xfId="23735" hidden="1" xr:uid="{00000000-0005-0000-0000-000089AE0000}"/>
    <cellStyle name="Hyperlink 16" xfId="23672" hidden="1" xr:uid="{00000000-0005-0000-0000-00008AAE0000}"/>
    <cellStyle name="Hyperlink 16" xfId="23609" hidden="1" xr:uid="{00000000-0005-0000-0000-00008BAE0000}"/>
    <cellStyle name="Hyperlink 16" xfId="23546" hidden="1" xr:uid="{00000000-0005-0000-0000-00008CAE0000}"/>
    <cellStyle name="Hyperlink 16" xfId="23483" hidden="1" xr:uid="{00000000-0005-0000-0000-00008DAE0000}"/>
    <cellStyle name="Hyperlink 16" xfId="23420" hidden="1" xr:uid="{00000000-0005-0000-0000-00008EAE0000}"/>
    <cellStyle name="Hyperlink 16" xfId="23357" hidden="1" xr:uid="{00000000-0005-0000-0000-00008FAE0000}"/>
    <cellStyle name="Hyperlink 16" xfId="23294" hidden="1" xr:uid="{00000000-0005-0000-0000-000090AE0000}"/>
    <cellStyle name="Hyperlink 16" xfId="23231" hidden="1" xr:uid="{00000000-0005-0000-0000-000091AE0000}"/>
    <cellStyle name="Hyperlink 16" xfId="23168" hidden="1" xr:uid="{00000000-0005-0000-0000-000092AE0000}"/>
    <cellStyle name="Hyperlink 16" xfId="23105" hidden="1" xr:uid="{00000000-0005-0000-0000-000093AE0000}"/>
    <cellStyle name="Hyperlink 16" xfId="23042" hidden="1" xr:uid="{00000000-0005-0000-0000-000094AE0000}"/>
    <cellStyle name="Hyperlink 16" xfId="22979" hidden="1" xr:uid="{00000000-0005-0000-0000-000095AE0000}"/>
    <cellStyle name="Hyperlink 16" xfId="22916" hidden="1" xr:uid="{00000000-0005-0000-0000-000096AE0000}"/>
    <cellStyle name="Hyperlink 16" xfId="22853" hidden="1" xr:uid="{00000000-0005-0000-0000-000097AE0000}"/>
    <cellStyle name="Hyperlink 16" xfId="22790" hidden="1" xr:uid="{00000000-0005-0000-0000-000098AE0000}"/>
    <cellStyle name="Hyperlink 16" xfId="22727" hidden="1" xr:uid="{00000000-0005-0000-0000-000099AE0000}"/>
    <cellStyle name="Hyperlink 16" xfId="22664" hidden="1" xr:uid="{00000000-0005-0000-0000-00009AAE0000}"/>
    <cellStyle name="Hyperlink 16" xfId="22601" hidden="1" xr:uid="{00000000-0005-0000-0000-00009BAE0000}"/>
    <cellStyle name="Hyperlink 16" xfId="22538" hidden="1" xr:uid="{00000000-0005-0000-0000-00009CAE0000}"/>
    <cellStyle name="Hyperlink 16" xfId="22475" hidden="1" xr:uid="{00000000-0005-0000-0000-00009DAE0000}"/>
    <cellStyle name="Hyperlink 16" xfId="22412" hidden="1" xr:uid="{00000000-0005-0000-0000-00009EAE0000}"/>
    <cellStyle name="Hyperlink 16" xfId="22349" hidden="1" xr:uid="{00000000-0005-0000-0000-00009FAE0000}"/>
    <cellStyle name="Hyperlink 16" xfId="22286" hidden="1" xr:uid="{00000000-0005-0000-0000-0000A0AE0000}"/>
    <cellStyle name="Hyperlink 16" xfId="22223" hidden="1" xr:uid="{00000000-0005-0000-0000-0000A1AE0000}"/>
    <cellStyle name="Hyperlink 16" xfId="22160" hidden="1" xr:uid="{00000000-0005-0000-0000-0000A2AE0000}"/>
    <cellStyle name="Hyperlink 16" xfId="22097" hidden="1" xr:uid="{00000000-0005-0000-0000-0000A3AE0000}"/>
    <cellStyle name="Hyperlink 16" xfId="22034" hidden="1" xr:uid="{00000000-0005-0000-0000-0000A4AE0000}"/>
    <cellStyle name="Hyperlink 16" xfId="21971" hidden="1" xr:uid="{00000000-0005-0000-0000-0000A5AE0000}"/>
    <cellStyle name="Hyperlink 16" xfId="21908" hidden="1" xr:uid="{00000000-0005-0000-0000-0000A6AE0000}"/>
    <cellStyle name="Hyperlink 16" xfId="21845" hidden="1" xr:uid="{00000000-0005-0000-0000-0000A7AE0000}"/>
    <cellStyle name="Hyperlink 16" xfId="21782" hidden="1" xr:uid="{00000000-0005-0000-0000-0000A8AE0000}"/>
    <cellStyle name="Hyperlink 16" xfId="21719" hidden="1" xr:uid="{00000000-0005-0000-0000-0000A9AE0000}"/>
    <cellStyle name="Hyperlink 16" xfId="21656" hidden="1" xr:uid="{00000000-0005-0000-0000-0000AAAE0000}"/>
    <cellStyle name="Hyperlink 16" xfId="21593" hidden="1" xr:uid="{00000000-0005-0000-0000-0000ABAE0000}"/>
    <cellStyle name="Hyperlink 16" xfId="21530" hidden="1" xr:uid="{00000000-0005-0000-0000-0000ACAE0000}"/>
    <cellStyle name="Hyperlink 16" xfId="21467" hidden="1" xr:uid="{00000000-0005-0000-0000-0000ADAE0000}"/>
    <cellStyle name="Hyperlink 16" xfId="21404" hidden="1" xr:uid="{00000000-0005-0000-0000-0000AEAE0000}"/>
    <cellStyle name="Hyperlink 16" xfId="21341" hidden="1" xr:uid="{00000000-0005-0000-0000-0000AFAE0000}"/>
    <cellStyle name="Hyperlink 16" xfId="21278" hidden="1" xr:uid="{00000000-0005-0000-0000-0000B0AE0000}"/>
    <cellStyle name="Hyperlink 16" xfId="21215" hidden="1" xr:uid="{00000000-0005-0000-0000-0000B1AE0000}"/>
    <cellStyle name="Hyperlink 16" xfId="21152" hidden="1" xr:uid="{00000000-0005-0000-0000-0000B2AE0000}"/>
    <cellStyle name="Hyperlink 16" xfId="21089" hidden="1" xr:uid="{00000000-0005-0000-0000-0000B3AE0000}"/>
    <cellStyle name="Hyperlink 16" xfId="21026" hidden="1" xr:uid="{00000000-0005-0000-0000-0000B4AE0000}"/>
    <cellStyle name="Hyperlink 16" xfId="20963" hidden="1" xr:uid="{00000000-0005-0000-0000-0000B5AE0000}"/>
    <cellStyle name="Hyperlink 16" xfId="20900" hidden="1" xr:uid="{00000000-0005-0000-0000-0000B6AE0000}"/>
    <cellStyle name="Hyperlink 16" xfId="20837" hidden="1" xr:uid="{00000000-0005-0000-0000-0000B7AE0000}"/>
    <cellStyle name="Hyperlink 16" xfId="20774" hidden="1" xr:uid="{00000000-0005-0000-0000-0000B8AE0000}"/>
    <cellStyle name="Hyperlink 16" xfId="20711" hidden="1" xr:uid="{00000000-0005-0000-0000-0000B9AE0000}"/>
    <cellStyle name="Hyperlink 16" xfId="20648" hidden="1" xr:uid="{00000000-0005-0000-0000-0000BAAE0000}"/>
    <cellStyle name="Hyperlink 16" xfId="20585" hidden="1" xr:uid="{00000000-0005-0000-0000-0000BBAE0000}"/>
    <cellStyle name="Hyperlink 16" xfId="20522" hidden="1" xr:uid="{00000000-0005-0000-0000-0000BCAE0000}"/>
    <cellStyle name="Hyperlink 16" xfId="20459" hidden="1" xr:uid="{00000000-0005-0000-0000-0000BDAE0000}"/>
    <cellStyle name="Hyperlink 16" xfId="20396" hidden="1" xr:uid="{00000000-0005-0000-0000-0000BEAE0000}"/>
    <cellStyle name="Hyperlink 16" xfId="20333" hidden="1" xr:uid="{00000000-0005-0000-0000-0000BFAE0000}"/>
    <cellStyle name="Hyperlink 16" xfId="20270" hidden="1" xr:uid="{00000000-0005-0000-0000-0000C0AE0000}"/>
    <cellStyle name="Hyperlink 16" xfId="20207" hidden="1" xr:uid="{00000000-0005-0000-0000-0000C1AE0000}"/>
    <cellStyle name="Hyperlink 16" xfId="20144" hidden="1" xr:uid="{00000000-0005-0000-0000-0000C2AE0000}"/>
    <cellStyle name="Hyperlink 16" xfId="20081" hidden="1" xr:uid="{00000000-0005-0000-0000-0000C3AE0000}"/>
    <cellStyle name="Hyperlink 16" xfId="20018" hidden="1" xr:uid="{00000000-0005-0000-0000-0000C4AE0000}"/>
    <cellStyle name="Hyperlink 16" xfId="19955" hidden="1" xr:uid="{00000000-0005-0000-0000-0000C5AE0000}"/>
    <cellStyle name="Hyperlink 16" xfId="19892" hidden="1" xr:uid="{00000000-0005-0000-0000-0000C6AE0000}"/>
    <cellStyle name="Hyperlink 16" xfId="19829" hidden="1" xr:uid="{00000000-0005-0000-0000-0000C7AE0000}"/>
    <cellStyle name="Hyperlink 16" xfId="19766" hidden="1" xr:uid="{00000000-0005-0000-0000-0000C8AE0000}"/>
    <cellStyle name="Hyperlink 16" xfId="19703" hidden="1" xr:uid="{00000000-0005-0000-0000-0000C9AE0000}"/>
    <cellStyle name="Hyperlink 16" xfId="19640" hidden="1" xr:uid="{00000000-0005-0000-0000-0000CAAE0000}"/>
    <cellStyle name="Hyperlink 16" xfId="19577" hidden="1" xr:uid="{00000000-0005-0000-0000-0000CBAE0000}"/>
    <cellStyle name="Hyperlink 16" xfId="19514" hidden="1" xr:uid="{00000000-0005-0000-0000-0000CCAE0000}"/>
    <cellStyle name="Hyperlink 16" xfId="19451" hidden="1" xr:uid="{00000000-0005-0000-0000-0000CDAE0000}"/>
    <cellStyle name="Hyperlink 16" xfId="19388" hidden="1" xr:uid="{00000000-0005-0000-0000-0000CEAE0000}"/>
    <cellStyle name="Hyperlink 16" xfId="19325" hidden="1" xr:uid="{00000000-0005-0000-0000-0000CFAE0000}"/>
    <cellStyle name="Hyperlink 16" xfId="19262" hidden="1" xr:uid="{00000000-0005-0000-0000-0000D0AE0000}"/>
    <cellStyle name="Hyperlink 16" xfId="19199" hidden="1" xr:uid="{00000000-0005-0000-0000-0000D1AE0000}"/>
    <cellStyle name="Hyperlink 16" xfId="19136" hidden="1" xr:uid="{00000000-0005-0000-0000-0000D2AE0000}"/>
    <cellStyle name="Hyperlink 16" xfId="19073" hidden="1" xr:uid="{00000000-0005-0000-0000-0000D3AE0000}"/>
    <cellStyle name="Hyperlink 16" xfId="19010" hidden="1" xr:uid="{00000000-0005-0000-0000-0000D4AE0000}"/>
    <cellStyle name="Hyperlink 16" xfId="18947" hidden="1" xr:uid="{00000000-0005-0000-0000-0000D5AE0000}"/>
    <cellStyle name="Hyperlink 16" xfId="18884" hidden="1" xr:uid="{00000000-0005-0000-0000-0000D6AE0000}"/>
    <cellStyle name="Hyperlink 16" xfId="18821" hidden="1" xr:uid="{00000000-0005-0000-0000-0000D7AE0000}"/>
    <cellStyle name="Hyperlink 16" xfId="18758" hidden="1" xr:uid="{00000000-0005-0000-0000-0000D8AE0000}"/>
    <cellStyle name="Hyperlink 16" xfId="18695" hidden="1" xr:uid="{00000000-0005-0000-0000-0000D9AE0000}"/>
    <cellStyle name="Hyperlink 16" xfId="18632" hidden="1" xr:uid="{00000000-0005-0000-0000-0000DAAE0000}"/>
    <cellStyle name="Hyperlink 16" xfId="18569" hidden="1" xr:uid="{00000000-0005-0000-0000-0000DBAE0000}"/>
    <cellStyle name="Hyperlink 16" xfId="18506" hidden="1" xr:uid="{00000000-0005-0000-0000-0000DCAE0000}"/>
    <cellStyle name="Hyperlink 16" xfId="18443" hidden="1" xr:uid="{00000000-0005-0000-0000-0000DDAE0000}"/>
    <cellStyle name="Hyperlink 16" xfId="18380" hidden="1" xr:uid="{00000000-0005-0000-0000-0000DEAE0000}"/>
    <cellStyle name="Hyperlink 16" xfId="18317" hidden="1" xr:uid="{00000000-0005-0000-0000-0000DFAE0000}"/>
    <cellStyle name="Hyperlink 16" xfId="18254" hidden="1" xr:uid="{00000000-0005-0000-0000-0000E0AE0000}"/>
    <cellStyle name="Hyperlink 16" xfId="18191" hidden="1" xr:uid="{00000000-0005-0000-0000-0000E1AE0000}"/>
    <cellStyle name="Hyperlink 16" xfId="18128" hidden="1" xr:uid="{00000000-0005-0000-0000-0000E2AE0000}"/>
    <cellStyle name="Hyperlink 16" xfId="18065" hidden="1" xr:uid="{00000000-0005-0000-0000-0000E3AE0000}"/>
    <cellStyle name="Hyperlink 16" xfId="18002" hidden="1" xr:uid="{00000000-0005-0000-0000-0000E4AE0000}"/>
    <cellStyle name="Hyperlink 16" xfId="17939" hidden="1" xr:uid="{00000000-0005-0000-0000-0000E5AE0000}"/>
    <cellStyle name="Hyperlink 16" xfId="17876" hidden="1" xr:uid="{00000000-0005-0000-0000-0000E6AE0000}"/>
    <cellStyle name="Hyperlink 16" xfId="17813" hidden="1" xr:uid="{00000000-0005-0000-0000-0000E7AE0000}"/>
    <cellStyle name="Hyperlink 16" xfId="17750" hidden="1" xr:uid="{00000000-0005-0000-0000-0000E8AE0000}"/>
    <cellStyle name="Hyperlink 16" xfId="17687" hidden="1" xr:uid="{00000000-0005-0000-0000-0000E9AE0000}"/>
    <cellStyle name="Hyperlink 16" xfId="17624" hidden="1" xr:uid="{00000000-0005-0000-0000-0000EAAE0000}"/>
    <cellStyle name="Hyperlink 16" xfId="17561" hidden="1" xr:uid="{00000000-0005-0000-0000-0000EBAE0000}"/>
    <cellStyle name="Hyperlink 16" xfId="17498" hidden="1" xr:uid="{00000000-0005-0000-0000-0000ECAE0000}"/>
    <cellStyle name="Hyperlink 16" xfId="17435" hidden="1" xr:uid="{00000000-0005-0000-0000-0000EDAE0000}"/>
    <cellStyle name="Hyperlink 16" xfId="17372" hidden="1" xr:uid="{00000000-0005-0000-0000-0000EEAE0000}"/>
    <cellStyle name="Hyperlink 16" xfId="17309" hidden="1" xr:uid="{00000000-0005-0000-0000-0000EFAE0000}"/>
    <cellStyle name="Hyperlink 16" xfId="17246" hidden="1" xr:uid="{00000000-0005-0000-0000-0000F0AE0000}"/>
    <cellStyle name="Hyperlink 16" xfId="17183" hidden="1" xr:uid="{00000000-0005-0000-0000-0000F1AE0000}"/>
    <cellStyle name="Hyperlink 16" xfId="17120" hidden="1" xr:uid="{00000000-0005-0000-0000-0000F2AE0000}"/>
    <cellStyle name="Hyperlink 16" xfId="17057" hidden="1" xr:uid="{00000000-0005-0000-0000-0000F3AE0000}"/>
    <cellStyle name="Hyperlink 16" xfId="16994" hidden="1" xr:uid="{00000000-0005-0000-0000-0000F4AE0000}"/>
    <cellStyle name="Hyperlink 16" xfId="16931" hidden="1" xr:uid="{00000000-0005-0000-0000-0000F5AE0000}"/>
    <cellStyle name="Hyperlink 16" xfId="16868" hidden="1" xr:uid="{00000000-0005-0000-0000-0000F6AE0000}"/>
    <cellStyle name="Hyperlink 16" xfId="16742" hidden="1" xr:uid="{00000000-0005-0000-0000-0000F7AE0000}"/>
    <cellStyle name="Hyperlink 16" xfId="16679" hidden="1" xr:uid="{00000000-0005-0000-0000-0000F8AE0000}"/>
    <cellStyle name="Hyperlink 16" xfId="16616" hidden="1" xr:uid="{00000000-0005-0000-0000-0000F9AE0000}"/>
    <cellStyle name="Hyperlink 16" xfId="16490" hidden="1" xr:uid="{00000000-0005-0000-0000-0000FAAE0000}"/>
    <cellStyle name="Hyperlink 16" xfId="16427" hidden="1" xr:uid="{00000000-0005-0000-0000-0000FBAE0000}"/>
    <cellStyle name="Hyperlink 16" xfId="16364" hidden="1" xr:uid="{00000000-0005-0000-0000-0000FCAE0000}"/>
    <cellStyle name="Hyperlink 16" xfId="16301" hidden="1" xr:uid="{00000000-0005-0000-0000-0000FDAE0000}"/>
    <cellStyle name="Hyperlink 16" xfId="16238" hidden="1" xr:uid="{00000000-0005-0000-0000-0000FEAE0000}"/>
    <cellStyle name="Hyperlink 16" xfId="16175" hidden="1" xr:uid="{00000000-0005-0000-0000-0000FFAE0000}"/>
    <cellStyle name="Hyperlink 16" xfId="16112" hidden="1" xr:uid="{00000000-0005-0000-0000-000000AF0000}"/>
    <cellStyle name="Hyperlink 16" xfId="16049" hidden="1" xr:uid="{00000000-0005-0000-0000-000001AF0000}"/>
    <cellStyle name="Hyperlink 16" xfId="15986" hidden="1" xr:uid="{00000000-0005-0000-0000-000002AF0000}"/>
    <cellStyle name="Hyperlink 16" xfId="15923" hidden="1" xr:uid="{00000000-0005-0000-0000-000003AF0000}"/>
    <cellStyle name="Hyperlink 16" xfId="15860" hidden="1" xr:uid="{00000000-0005-0000-0000-000004AF0000}"/>
    <cellStyle name="Hyperlink 16" xfId="15797" hidden="1" xr:uid="{00000000-0005-0000-0000-000005AF0000}"/>
    <cellStyle name="Hyperlink 16" xfId="15734" hidden="1" xr:uid="{00000000-0005-0000-0000-000006AF0000}"/>
    <cellStyle name="Hyperlink 16" xfId="15671" hidden="1" xr:uid="{00000000-0005-0000-0000-000007AF0000}"/>
    <cellStyle name="Hyperlink 16" xfId="15608" hidden="1" xr:uid="{00000000-0005-0000-0000-000008AF0000}"/>
    <cellStyle name="Hyperlink 16" xfId="15545" hidden="1" xr:uid="{00000000-0005-0000-0000-000009AF0000}"/>
    <cellStyle name="Hyperlink 16" xfId="15482" hidden="1" xr:uid="{00000000-0005-0000-0000-00000AAF0000}"/>
    <cellStyle name="Hyperlink 16" xfId="15419" hidden="1" xr:uid="{00000000-0005-0000-0000-00000BAF0000}"/>
    <cellStyle name="Hyperlink 16" xfId="15356" hidden="1" xr:uid="{00000000-0005-0000-0000-00000CAF0000}"/>
    <cellStyle name="Hyperlink 16" xfId="15293" hidden="1" xr:uid="{00000000-0005-0000-0000-00000DAF0000}"/>
    <cellStyle name="Hyperlink 16" xfId="15230" hidden="1" xr:uid="{00000000-0005-0000-0000-00000EAF0000}"/>
    <cellStyle name="Hyperlink 16" xfId="15167" hidden="1" xr:uid="{00000000-0005-0000-0000-00000FAF0000}"/>
    <cellStyle name="Hyperlink 16" xfId="15104" hidden="1" xr:uid="{00000000-0005-0000-0000-000010AF0000}"/>
    <cellStyle name="Hyperlink 16" xfId="15041" hidden="1" xr:uid="{00000000-0005-0000-0000-000011AF0000}"/>
    <cellStyle name="Hyperlink 16" xfId="14978" hidden="1" xr:uid="{00000000-0005-0000-0000-000012AF0000}"/>
    <cellStyle name="Hyperlink 16" xfId="14915" hidden="1" xr:uid="{00000000-0005-0000-0000-000013AF0000}"/>
    <cellStyle name="Hyperlink 16" xfId="14852" hidden="1" xr:uid="{00000000-0005-0000-0000-000014AF0000}"/>
    <cellStyle name="Hyperlink 16" xfId="14789" hidden="1" xr:uid="{00000000-0005-0000-0000-000015AF0000}"/>
    <cellStyle name="Hyperlink 16" xfId="14726" hidden="1" xr:uid="{00000000-0005-0000-0000-000016AF0000}"/>
    <cellStyle name="Hyperlink 16" xfId="14663" hidden="1" xr:uid="{00000000-0005-0000-0000-000017AF0000}"/>
    <cellStyle name="Hyperlink 16" xfId="14600" hidden="1" xr:uid="{00000000-0005-0000-0000-000018AF0000}"/>
    <cellStyle name="Hyperlink 16" xfId="14537" hidden="1" xr:uid="{00000000-0005-0000-0000-000019AF0000}"/>
    <cellStyle name="Hyperlink 16" xfId="14474" hidden="1" xr:uid="{00000000-0005-0000-0000-00001AAF0000}"/>
    <cellStyle name="Hyperlink 16" xfId="14411" hidden="1" xr:uid="{00000000-0005-0000-0000-00001BAF0000}"/>
    <cellStyle name="Hyperlink 16" xfId="14348" hidden="1" xr:uid="{00000000-0005-0000-0000-00001CAF0000}"/>
    <cellStyle name="Hyperlink 16" xfId="14285" hidden="1" xr:uid="{00000000-0005-0000-0000-00001DAF0000}"/>
    <cellStyle name="Hyperlink 16" xfId="14222" hidden="1" xr:uid="{00000000-0005-0000-0000-00001EAF0000}"/>
    <cellStyle name="Hyperlink 16" xfId="14159" hidden="1" xr:uid="{00000000-0005-0000-0000-00001FAF0000}"/>
    <cellStyle name="Hyperlink 16" xfId="14096" hidden="1" xr:uid="{00000000-0005-0000-0000-000020AF0000}"/>
    <cellStyle name="Hyperlink 16" xfId="14033" hidden="1" xr:uid="{00000000-0005-0000-0000-000021AF0000}"/>
    <cellStyle name="Hyperlink 16" xfId="13970" hidden="1" xr:uid="{00000000-0005-0000-0000-000022AF0000}"/>
    <cellStyle name="Hyperlink 16" xfId="13907" hidden="1" xr:uid="{00000000-0005-0000-0000-000023AF0000}"/>
    <cellStyle name="Hyperlink 16" xfId="13844" hidden="1" xr:uid="{00000000-0005-0000-0000-000024AF0000}"/>
    <cellStyle name="Hyperlink 16" xfId="13781" hidden="1" xr:uid="{00000000-0005-0000-0000-000025AF0000}"/>
    <cellStyle name="Hyperlink 16" xfId="16805" hidden="1" xr:uid="{00000000-0005-0000-0000-000026AF0000}"/>
    <cellStyle name="Hyperlink 16" xfId="24869" hidden="1" xr:uid="{00000000-0005-0000-0000-000027AF0000}"/>
    <cellStyle name="Hyperlink 16" xfId="32933" hidden="1" xr:uid="{00000000-0005-0000-0000-000028AF0000}"/>
    <cellStyle name="Hyperlink 16" xfId="47108" hidden="1" xr:uid="{00000000-0005-0000-0000-000029AF0000}"/>
    <cellStyle name="Hyperlink 16" xfId="47045" hidden="1" xr:uid="{00000000-0005-0000-0000-00002AAF0000}"/>
    <cellStyle name="Hyperlink 16" xfId="46982" hidden="1" xr:uid="{00000000-0005-0000-0000-00002BAF0000}"/>
    <cellStyle name="Hyperlink 16" xfId="46919" hidden="1" xr:uid="{00000000-0005-0000-0000-00002CAF0000}"/>
    <cellStyle name="Hyperlink 16" xfId="46856" hidden="1" xr:uid="{00000000-0005-0000-0000-00002DAF0000}"/>
    <cellStyle name="Hyperlink 16" xfId="46793" hidden="1" xr:uid="{00000000-0005-0000-0000-00002EAF0000}"/>
    <cellStyle name="Hyperlink 16" xfId="46730" hidden="1" xr:uid="{00000000-0005-0000-0000-00002FAF0000}"/>
    <cellStyle name="Hyperlink 16" xfId="46667" hidden="1" xr:uid="{00000000-0005-0000-0000-000030AF0000}"/>
    <cellStyle name="Hyperlink 16" xfId="46604" hidden="1" xr:uid="{00000000-0005-0000-0000-000031AF0000}"/>
    <cellStyle name="Hyperlink 16" xfId="46541" hidden="1" xr:uid="{00000000-0005-0000-0000-000032AF0000}"/>
    <cellStyle name="Hyperlink 16" xfId="46478" hidden="1" xr:uid="{00000000-0005-0000-0000-000033AF0000}"/>
    <cellStyle name="Hyperlink 16" xfId="46415" hidden="1" xr:uid="{00000000-0005-0000-0000-000034AF0000}"/>
    <cellStyle name="Hyperlink 16" xfId="46352" hidden="1" xr:uid="{00000000-0005-0000-0000-000035AF0000}"/>
    <cellStyle name="Hyperlink 16" xfId="46289" hidden="1" xr:uid="{00000000-0005-0000-0000-000036AF0000}"/>
    <cellStyle name="Hyperlink 16" xfId="46226" hidden="1" xr:uid="{00000000-0005-0000-0000-000037AF0000}"/>
    <cellStyle name="Hyperlink 16" xfId="46163" hidden="1" xr:uid="{00000000-0005-0000-0000-000038AF0000}"/>
    <cellStyle name="Hyperlink 16" xfId="46100" hidden="1" xr:uid="{00000000-0005-0000-0000-000039AF0000}"/>
    <cellStyle name="Hyperlink 16" xfId="46037" hidden="1" xr:uid="{00000000-0005-0000-0000-00003AAF0000}"/>
    <cellStyle name="Hyperlink 16" xfId="45974" hidden="1" xr:uid="{00000000-0005-0000-0000-00003BAF0000}"/>
    <cellStyle name="Hyperlink 16" xfId="45911" hidden="1" xr:uid="{00000000-0005-0000-0000-00003CAF0000}"/>
    <cellStyle name="Hyperlink 16" xfId="45848" hidden="1" xr:uid="{00000000-0005-0000-0000-00003DAF0000}"/>
    <cellStyle name="Hyperlink 16" xfId="45785" hidden="1" xr:uid="{00000000-0005-0000-0000-00003EAF0000}"/>
    <cellStyle name="Hyperlink 16" xfId="45722" hidden="1" xr:uid="{00000000-0005-0000-0000-00003FAF0000}"/>
    <cellStyle name="Hyperlink 16" xfId="45659" hidden="1" xr:uid="{00000000-0005-0000-0000-000040AF0000}"/>
    <cellStyle name="Hyperlink 16" xfId="45596" hidden="1" xr:uid="{00000000-0005-0000-0000-000041AF0000}"/>
    <cellStyle name="Hyperlink 16" xfId="45533" hidden="1" xr:uid="{00000000-0005-0000-0000-000042AF0000}"/>
    <cellStyle name="Hyperlink 16" xfId="45470" hidden="1" xr:uid="{00000000-0005-0000-0000-000043AF0000}"/>
    <cellStyle name="Hyperlink 16" xfId="45407" hidden="1" xr:uid="{00000000-0005-0000-0000-000044AF0000}"/>
    <cellStyle name="Hyperlink 16" xfId="45344" hidden="1" xr:uid="{00000000-0005-0000-0000-000045AF0000}"/>
    <cellStyle name="Hyperlink 16" xfId="45281" hidden="1" xr:uid="{00000000-0005-0000-0000-000046AF0000}"/>
    <cellStyle name="Hyperlink 16" xfId="45218" hidden="1" xr:uid="{00000000-0005-0000-0000-000047AF0000}"/>
    <cellStyle name="Hyperlink 16" xfId="45155" hidden="1" xr:uid="{00000000-0005-0000-0000-000048AF0000}"/>
    <cellStyle name="Hyperlink 16" xfId="45092" hidden="1" xr:uid="{00000000-0005-0000-0000-000049AF0000}"/>
    <cellStyle name="Hyperlink 16" xfId="45029" hidden="1" xr:uid="{00000000-0005-0000-0000-00004AAF0000}"/>
    <cellStyle name="Hyperlink 16" xfId="44966" hidden="1" xr:uid="{00000000-0005-0000-0000-00004BAF0000}"/>
    <cellStyle name="Hyperlink 16" xfId="44903" hidden="1" xr:uid="{00000000-0005-0000-0000-00004CAF0000}"/>
    <cellStyle name="Hyperlink 16" xfId="44840" hidden="1" xr:uid="{00000000-0005-0000-0000-00004DAF0000}"/>
    <cellStyle name="Hyperlink 16" xfId="44777" hidden="1" xr:uid="{00000000-0005-0000-0000-00004EAF0000}"/>
    <cellStyle name="Hyperlink 16" xfId="44714" hidden="1" xr:uid="{00000000-0005-0000-0000-00004FAF0000}"/>
    <cellStyle name="Hyperlink 16" xfId="44651" hidden="1" xr:uid="{00000000-0005-0000-0000-000050AF0000}"/>
    <cellStyle name="Hyperlink 16" xfId="44588" hidden="1" xr:uid="{00000000-0005-0000-0000-000051AF0000}"/>
    <cellStyle name="Hyperlink 16" xfId="44525" hidden="1" xr:uid="{00000000-0005-0000-0000-000052AF0000}"/>
    <cellStyle name="Hyperlink 16" xfId="44462" hidden="1" xr:uid="{00000000-0005-0000-0000-000053AF0000}"/>
    <cellStyle name="Hyperlink 16" xfId="44399" hidden="1" xr:uid="{00000000-0005-0000-0000-000054AF0000}"/>
    <cellStyle name="Hyperlink 16" xfId="44336" hidden="1" xr:uid="{00000000-0005-0000-0000-000055AF0000}"/>
    <cellStyle name="Hyperlink 16" xfId="44273" hidden="1" xr:uid="{00000000-0005-0000-0000-000056AF0000}"/>
    <cellStyle name="Hyperlink 16" xfId="44210" hidden="1" xr:uid="{00000000-0005-0000-0000-000057AF0000}"/>
    <cellStyle name="Hyperlink 16" xfId="44147" hidden="1" xr:uid="{00000000-0005-0000-0000-000058AF0000}"/>
    <cellStyle name="Hyperlink 16" xfId="44084" hidden="1" xr:uid="{00000000-0005-0000-0000-000059AF0000}"/>
    <cellStyle name="Hyperlink 16" xfId="44021" hidden="1" xr:uid="{00000000-0005-0000-0000-00005AAF0000}"/>
    <cellStyle name="Hyperlink 16" xfId="43958" hidden="1" xr:uid="{00000000-0005-0000-0000-00005BAF0000}"/>
    <cellStyle name="Hyperlink 16" xfId="43895" hidden="1" xr:uid="{00000000-0005-0000-0000-00005CAF0000}"/>
    <cellStyle name="Hyperlink 16" xfId="43832" hidden="1" xr:uid="{00000000-0005-0000-0000-00005DAF0000}"/>
    <cellStyle name="Hyperlink 16" xfId="43769" hidden="1" xr:uid="{00000000-0005-0000-0000-00005EAF0000}"/>
    <cellStyle name="Hyperlink 16" xfId="43706" hidden="1" xr:uid="{00000000-0005-0000-0000-00005FAF0000}"/>
    <cellStyle name="Hyperlink 16" xfId="43643" hidden="1" xr:uid="{00000000-0005-0000-0000-000060AF0000}"/>
    <cellStyle name="Hyperlink 16" xfId="43580" hidden="1" xr:uid="{00000000-0005-0000-0000-000061AF0000}"/>
    <cellStyle name="Hyperlink 16" xfId="43517" hidden="1" xr:uid="{00000000-0005-0000-0000-000062AF0000}"/>
    <cellStyle name="Hyperlink 16" xfId="43454" hidden="1" xr:uid="{00000000-0005-0000-0000-000063AF0000}"/>
    <cellStyle name="Hyperlink 16" xfId="43391" hidden="1" xr:uid="{00000000-0005-0000-0000-000064AF0000}"/>
    <cellStyle name="Hyperlink 16" xfId="43328" hidden="1" xr:uid="{00000000-0005-0000-0000-000065AF0000}"/>
    <cellStyle name="Hyperlink 16" xfId="43265" hidden="1" xr:uid="{00000000-0005-0000-0000-000066AF0000}"/>
    <cellStyle name="Hyperlink 16" xfId="43202" hidden="1" xr:uid="{00000000-0005-0000-0000-000067AF0000}"/>
    <cellStyle name="Hyperlink 16" xfId="43139" hidden="1" xr:uid="{00000000-0005-0000-0000-000068AF0000}"/>
    <cellStyle name="Hyperlink 16" xfId="43076" hidden="1" xr:uid="{00000000-0005-0000-0000-000069AF0000}"/>
    <cellStyle name="Hyperlink 16" xfId="43013" hidden="1" xr:uid="{00000000-0005-0000-0000-00006AAF0000}"/>
    <cellStyle name="Hyperlink 16" xfId="42950" hidden="1" xr:uid="{00000000-0005-0000-0000-00006BAF0000}"/>
    <cellStyle name="Hyperlink 16" xfId="42887" hidden="1" xr:uid="{00000000-0005-0000-0000-00006CAF0000}"/>
    <cellStyle name="Hyperlink 16" xfId="42824" hidden="1" xr:uid="{00000000-0005-0000-0000-00006DAF0000}"/>
    <cellStyle name="Hyperlink 16" xfId="42761" hidden="1" xr:uid="{00000000-0005-0000-0000-00006EAF0000}"/>
    <cellStyle name="Hyperlink 16" xfId="42698" hidden="1" xr:uid="{00000000-0005-0000-0000-00006FAF0000}"/>
    <cellStyle name="Hyperlink 16" xfId="42635" hidden="1" xr:uid="{00000000-0005-0000-0000-000070AF0000}"/>
    <cellStyle name="Hyperlink 16" xfId="42572" hidden="1" xr:uid="{00000000-0005-0000-0000-000071AF0000}"/>
    <cellStyle name="Hyperlink 16" xfId="42509" hidden="1" xr:uid="{00000000-0005-0000-0000-000072AF0000}"/>
    <cellStyle name="Hyperlink 16" xfId="42446" hidden="1" xr:uid="{00000000-0005-0000-0000-000073AF0000}"/>
    <cellStyle name="Hyperlink 16" xfId="42383" hidden="1" xr:uid="{00000000-0005-0000-0000-000074AF0000}"/>
    <cellStyle name="Hyperlink 16" xfId="42320" hidden="1" xr:uid="{00000000-0005-0000-0000-000075AF0000}"/>
    <cellStyle name="Hyperlink 16" xfId="42257" hidden="1" xr:uid="{00000000-0005-0000-0000-000076AF0000}"/>
    <cellStyle name="Hyperlink 16" xfId="42194" hidden="1" xr:uid="{00000000-0005-0000-0000-000077AF0000}"/>
    <cellStyle name="Hyperlink 16" xfId="42131" hidden="1" xr:uid="{00000000-0005-0000-0000-000078AF0000}"/>
    <cellStyle name="Hyperlink 16" xfId="42005" hidden="1" xr:uid="{00000000-0005-0000-0000-000079AF0000}"/>
    <cellStyle name="Hyperlink 16" xfId="41942" hidden="1" xr:uid="{00000000-0005-0000-0000-00007AAF0000}"/>
    <cellStyle name="Hyperlink 16" xfId="41879" hidden="1" xr:uid="{00000000-0005-0000-0000-00007BAF0000}"/>
    <cellStyle name="Hyperlink 16" xfId="41816" hidden="1" xr:uid="{00000000-0005-0000-0000-00007CAF0000}"/>
    <cellStyle name="Hyperlink 16" xfId="41753" hidden="1" xr:uid="{00000000-0005-0000-0000-00007DAF0000}"/>
    <cellStyle name="Hyperlink 16" xfId="41690" hidden="1" xr:uid="{00000000-0005-0000-0000-00007EAF0000}"/>
    <cellStyle name="Hyperlink 16" xfId="41627" hidden="1" xr:uid="{00000000-0005-0000-0000-00007FAF0000}"/>
    <cellStyle name="Hyperlink 16" xfId="41564" hidden="1" xr:uid="{00000000-0005-0000-0000-000080AF0000}"/>
    <cellStyle name="Hyperlink 16" xfId="41501" hidden="1" xr:uid="{00000000-0005-0000-0000-000081AF0000}"/>
    <cellStyle name="Hyperlink 16" xfId="41438" hidden="1" xr:uid="{00000000-0005-0000-0000-000082AF0000}"/>
    <cellStyle name="Hyperlink 16" xfId="41375" hidden="1" xr:uid="{00000000-0005-0000-0000-000083AF0000}"/>
    <cellStyle name="Hyperlink 16" xfId="41312" hidden="1" xr:uid="{00000000-0005-0000-0000-000084AF0000}"/>
    <cellStyle name="Hyperlink 16" xfId="41249" hidden="1" xr:uid="{00000000-0005-0000-0000-000085AF0000}"/>
    <cellStyle name="Hyperlink 16" xfId="41186" hidden="1" xr:uid="{00000000-0005-0000-0000-000086AF0000}"/>
    <cellStyle name="Hyperlink 16" xfId="41123" hidden="1" xr:uid="{00000000-0005-0000-0000-000087AF0000}"/>
    <cellStyle name="Hyperlink 16" xfId="41060" hidden="1" xr:uid="{00000000-0005-0000-0000-000088AF0000}"/>
    <cellStyle name="Hyperlink 16" xfId="40997" hidden="1" xr:uid="{00000000-0005-0000-0000-000089AF0000}"/>
    <cellStyle name="Hyperlink 16" xfId="40934" hidden="1" xr:uid="{00000000-0005-0000-0000-00008AAF0000}"/>
    <cellStyle name="Hyperlink 16" xfId="40871" hidden="1" xr:uid="{00000000-0005-0000-0000-00008BAF0000}"/>
    <cellStyle name="Hyperlink 16" xfId="40808" hidden="1" xr:uid="{00000000-0005-0000-0000-00008CAF0000}"/>
    <cellStyle name="Hyperlink 16" xfId="40745" hidden="1" xr:uid="{00000000-0005-0000-0000-00008DAF0000}"/>
    <cellStyle name="Hyperlink 16" xfId="40682" hidden="1" xr:uid="{00000000-0005-0000-0000-00008EAF0000}"/>
    <cellStyle name="Hyperlink 16" xfId="40619" hidden="1" xr:uid="{00000000-0005-0000-0000-00008FAF0000}"/>
    <cellStyle name="Hyperlink 16" xfId="40556" hidden="1" xr:uid="{00000000-0005-0000-0000-000090AF0000}"/>
    <cellStyle name="Hyperlink 16" xfId="40493" hidden="1" xr:uid="{00000000-0005-0000-0000-000091AF0000}"/>
    <cellStyle name="Hyperlink 16" xfId="40430" hidden="1" xr:uid="{00000000-0005-0000-0000-000092AF0000}"/>
    <cellStyle name="Hyperlink 16" xfId="40367" hidden="1" xr:uid="{00000000-0005-0000-0000-000093AF0000}"/>
    <cellStyle name="Hyperlink 16" xfId="40304" hidden="1" xr:uid="{00000000-0005-0000-0000-000094AF0000}"/>
    <cellStyle name="Hyperlink 16" xfId="40241" hidden="1" xr:uid="{00000000-0005-0000-0000-000095AF0000}"/>
    <cellStyle name="Hyperlink 16" xfId="40178" hidden="1" xr:uid="{00000000-0005-0000-0000-000096AF0000}"/>
    <cellStyle name="Hyperlink 16" xfId="40115" hidden="1" xr:uid="{00000000-0005-0000-0000-000097AF0000}"/>
    <cellStyle name="Hyperlink 16" xfId="40052" hidden="1" xr:uid="{00000000-0005-0000-0000-000098AF0000}"/>
    <cellStyle name="Hyperlink 16" xfId="39989" hidden="1" xr:uid="{00000000-0005-0000-0000-000099AF0000}"/>
    <cellStyle name="Hyperlink 16" xfId="39926" hidden="1" xr:uid="{00000000-0005-0000-0000-00009AAF0000}"/>
    <cellStyle name="Hyperlink 16" xfId="39863" hidden="1" xr:uid="{00000000-0005-0000-0000-00009BAF0000}"/>
    <cellStyle name="Hyperlink 16" xfId="39800" hidden="1" xr:uid="{00000000-0005-0000-0000-00009CAF0000}"/>
    <cellStyle name="Hyperlink 16" xfId="39737" hidden="1" xr:uid="{00000000-0005-0000-0000-00009DAF0000}"/>
    <cellStyle name="Hyperlink 16" xfId="39674" hidden="1" xr:uid="{00000000-0005-0000-0000-00009EAF0000}"/>
    <cellStyle name="Hyperlink 16" xfId="39611" hidden="1" xr:uid="{00000000-0005-0000-0000-00009FAF0000}"/>
    <cellStyle name="Hyperlink 16" xfId="39548" hidden="1" xr:uid="{00000000-0005-0000-0000-0000A0AF0000}"/>
    <cellStyle name="Hyperlink 16" xfId="39485" hidden="1" xr:uid="{00000000-0005-0000-0000-0000A1AF0000}"/>
    <cellStyle name="Hyperlink 16" xfId="39422" hidden="1" xr:uid="{00000000-0005-0000-0000-0000A2AF0000}"/>
    <cellStyle name="Hyperlink 16" xfId="39359" hidden="1" xr:uid="{00000000-0005-0000-0000-0000A3AF0000}"/>
    <cellStyle name="Hyperlink 16" xfId="39296" hidden="1" xr:uid="{00000000-0005-0000-0000-0000A4AF0000}"/>
    <cellStyle name="Hyperlink 16" xfId="39233" hidden="1" xr:uid="{00000000-0005-0000-0000-0000A5AF0000}"/>
    <cellStyle name="Hyperlink 16" xfId="39170" hidden="1" xr:uid="{00000000-0005-0000-0000-0000A6AF0000}"/>
    <cellStyle name="Hyperlink 16" xfId="39107" hidden="1" xr:uid="{00000000-0005-0000-0000-0000A7AF0000}"/>
    <cellStyle name="Hyperlink 16" xfId="39044" hidden="1" xr:uid="{00000000-0005-0000-0000-0000A8AF0000}"/>
    <cellStyle name="Hyperlink 16" xfId="42068" hidden="1" xr:uid="{00000000-0005-0000-0000-0000A9AF0000}"/>
    <cellStyle name="Hyperlink 16" xfId="16553" hidden="1" xr:uid="{00000000-0005-0000-0000-0000AAAF0000}"/>
    <cellStyle name="Hyperlink 16" xfId="24680" hidden="1" xr:uid="{00000000-0005-0000-0000-0000ABAF0000}"/>
    <cellStyle name="Hyperlink 16" xfId="2567" hidden="1" xr:uid="{00000000-0005-0000-0000-0000ACAF0000}"/>
    <cellStyle name="Hyperlink 16" xfId="2504" hidden="1" xr:uid="{00000000-0005-0000-0000-0000ADAF0000}"/>
    <cellStyle name="Hyperlink 16" xfId="2441" hidden="1" xr:uid="{00000000-0005-0000-0000-0000AEAF0000}"/>
    <cellStyle name="Hyperlink 16" xfId="2378" hidden="1" xr:uid="{00000000-0005-0000-0000-0000AFAF0000}"/>
    <cellStyle name="Hyperlink 16" xfId="2315" hidden="1" xr:uid="{00000000-0005-0000-0000-0000B0AF0000}"/>
    <cellStyle name="Hyperlink 16" xfId="2252" hidden="1" xr:uid="{00000000-0005-0000-0000-0000B1AF0000}"/>
    <cellStyle name="Hyperlink 16" xfId="2189" hidden="1" xr:uid="{00000000-0005-0000-0000-0000B2AF0000}"/>
    <cellStyle name="Hyperlink 16" xfId="2126" hidden="1" xr:uid="{00000000-0005-0000-0000-0000B3AF0000}"/>
    <cellStyle name="Hyperlink 16" xfId="2063" hidden="1" xr:uid="{00000000-0005-0000-0000-0000B4AF0000}"/>
    <cellStyle name="Hyperlink 16" xfId="2000" hidden="1" xr:uid="{00000000-0005-0000-0000-0000B5AF0000}"/>
    <cellStyle name="Hyperlink 16" xfId="1937" hidden="1" xr:uid="{00000000-0005-0000-0000-0000B6AF0000}"/>
    <cellStyle name="Hyperlink 16" xfId="1874" hidden="1" xr:uid="{00000000-0005-0000-0000-0000B7AF0000}"/>
    <cellStyle name="Hyperlink 16" xfId="1811" hidden="1" xr:uid="{00000000-0005-0000-0000-0000B8AF0000}"/>
    <cellStyle name="Hyperlink 16" xfId="1748" hidden="1" xr:uid="{00000000-0005-0000-0000-0000B9AF0000}"/>
    <cellStyle name="Hyperlink 16" xfId="1685" hidden="1" xr:uid="{00000000-0005-0000-0000-0000BAAF0000}"/>
    <cellStyle name="Hyperlink 16" xfId="1622" hidden="1" xr:uid="{00000000-0005-0000-0000-0000BBAF0000}"/>
    <cellStyle name="Hyperlink 16" xfId="1559" hidden="1" xr:uid="{00000000-0005-0000-0000-0000BCAF0000}"/>
    <cellStyle name="Hyperlink 16" xfId="1496" hidden="1" xr:uid="{00000000-0005-0000-0000-0000BDAF0000}"/>
    <cellStyle name="Hyperlink 16" xfId="1433" hidden="1" xr:uid="{00000000-0005-0000-0000-0000BEAF0000}"/>
    <cellStyle name="Hyperlink 16" xfId="1370" hidden="1" xr:uid="{00000000-0005-0000-0000-0000BFAF0000}"/>
    <cellStyle name="Hyperlink 16" xfId="1307" hidden="1" xr:uid="{00000000-0005-0000-0000-0000C0AF0000}"/>
    <cellStyle name="Hyperlink 16" xfId="1244" hidden="1" xr:uid="{00000000-0005-0000-0000-0000C1AF0000}"/>
    <cellStyle name="Hyperlink 16" xfId="1181" hidden="1" xr:uid="{00000000-0005-0000-0000-0000C2AF0000}"/>
    <cellStyle name="Hyperlink 16" xfId="1118" hidden="1" xr:uid="{00000000-0005-0000-0000-0000C3AF0000}"/>
    <cellStyle name="Hyperlink 16" xfId="1055" hidden="1" xr:uid="{00000000-0005-0000-0000-0000C4AF0000}"/>
    <cellStyle name="Hyperlink 16" xfId="992" hidden="1" xr:uid="{00000000-0005-0000-0000-0000C5AF0000}"/>
    <cellStyle name="Hyperlink 16" xfId="929" hidden="1" xr:uid="{00000000-0005-0000-0000-0000C6AF0000}"/>
    <cellStyle name="Hyperlink 16" xfId="866" hidden="1" xr:uid="{00000000-0005-0000-0000-0000C7AF0000}"/>
    <cellStyle name="Hyperlink 16" xfId="803" hidden="1" xr:uid="{00000000-0005-0000-0000-0000C8AF0000}"/>
    <cellStyle name="Hyperlink 16" xfId="740" hidden="1" xr:uid="{00000000-0005-0000-0000-0000C9AF0000}"/>
    <cellStyle name="Hyperlink 16" xfId="614" hidden="1" xr:uid="{00000000-0005-0000-0000-0000CAAF0000}"/>
    <cellStyle name="Hyperlink 16" xfId="551" hidden="1" xr:uid="{00000000-0005-0000-0000-0000CBAF0000}"/>
    <cellStyle name="Hyperlink 16" xfId="488" hidden="1" xr:uid="{00000000-0005-0000-0000-0000CCAF0000}"/>
    <cellStyle name="Hyperlink 16" xfId="425" hidden="1" xr:uid="{00000000-0005-0000-0000-0000CDAF0000}"/>
    <cellStyle name="Hyperlink 16" xfId="362" hidden="1" xr:uid="{00000000-0005-0000-0000-0000CEAF0000}"/>
    <cellStyle name="Hyperlink 16" xfId="299" hidden="1" xr:uid="{00000000-0005-0000-0000-0000CFAF0000}"/>
    <cellStyle name="Hyperlink 16" xfId="236" hidden="1" xr:uid="{00000000-0005-0000-0000-0000D0AF0000}"/>
    <cellStyle name="Hyperlink 16" xfId="173" hidden="1" xr:uid="{00000000-0005-0000-0000-0000D1AF0000}"/>
    <cellStyle name="Hyperlink 16" xfId="110" hidden="1" xr:uid="{00000000-0005-0000-0000-0000D2AF0000}"/>
    <cellStyle name="Hyperlink 16" xfId="47" hidden="1" xr:uid="{00000000-0005-0000-0000-0000D3AF0000}"/>
    <cellStyle name="Hyperlink 16" xfId="58172" hidden="1" xr:uid="{00000000-0005-0000-0000-0000D4AF0000}"/>
    <cellStyle name="Hyperlink 16" xfId="58235" hidden="1" xr:uid="{00000000-0005-0000-0000-0000D5AF0000}"/>
    <cellStyle name="Hyperlink 16" xfId="677" hidden="1" xr:uid="{00000000-0005-0000-0000-0000D6AF0000}"/>
    <cellStyle name="Hyperlink 16" xfId="4709" hidden="1" xr:uid="{00000000-0005-0000-0000-0000D7AF0000}"/>
    <cellStyle name="Hyperlink 16" xfId="8741" hidden="1" xr:uid="{00000000-0005-0000-0000-0000D8AF0000}"/>
    <cellStyle name="Hyperlink 16" xfId="12773" hidden="1" xr:uid="{00000000-0005-0000-0000-0000D9AF0000}"/>
    <cellStyle name="Hyperlink 16" xfId="36083" hidden="1" xr:uid="{00000000-0005-0000-0000-0000DAAF0000}"/>
    <cellStyle name="Hyperlink 16" xfId="36020" hidden="1" xr:uid="{00000000-0005-0000-0000-0000DBAF0000}"/>
    <cellStyle name="Hyperlink 16" xfId="35957" hidden="1" xr:uid="{00000000-0005-0000-0000-0000DCAF0000}"/>
    <cellStyle name="Hyperlink 16" xfId="35894" hidden="1" xr:uid="{00000000-0005-0000-0000-0000DDAF0000}"/>
    <cellStyle name="Hyperlink 16" xfId="35831" hidden="1" xr:uid="{00000000-0005-0000-0000-0000DEAF0000}"/>
    <cellStyle name="Hyperlink 16" xfId="35768" hidden="1" xr:uid="{00000000-0005-0000-0000-0000DFAF0000}"/>
    <cellStyle name="Hyperlink 16" xfId="35705" hidden="1" xr:uid="{00000000-0005-0000-0000-0000E0AF0000}"/>
    <cellStyle name="Hyperlink 16" xfId="35642" hidden="1" xr:uid="{00000000-0005-0000-0000-0000E1AF0000}"/>
    <cellStyle name="Hyperlink 16" xfId="35579" hidden="1" xr:uid="{00000000-0005-0000-0000-0000E2AF0000}"/>
    <cellStyle name="Hyperlink 16" xfId="35516" hidden="1" xr:uid="{00000000-0005-0000-0000-0000E3AF0000}"/>
    <cellStyle name="Hyperlink 16" xfId="35453" hidden="1" xr:uid="{00000000-0005-0000-0000-0000E4AF0000}"/>
    <cellStyle name="Hyperlink 16" xfId="35390" hidden="1" xr:uid="{00000000-0005-0000-0000-0000E5AF0000}"/>
    <cellStyle name="Hyperlink 16" xfId="35327" hidden="1" xr:uid="{00000000-0005-0000-0000-0000E6AF0000}"/>
    <cellStyle name="Hyperlink 16" xfId="35264" hidden="1" xr:uid="{00000000-0005-0000-0000-0000E7AF0000}"/>
    <cellStyle name="Hyperlink 16" xfId="35201" hidden="1" xr:uid="{00000000-0005-0000-0000-0000E8AF0000}"/>
    <cellStyle name="Hyperlink 16" xfId="35138" hidden="1" xr:uid="{00000000-0005-0000-0000-0000E9AF0000}"/>
    <cellStyle name="Hyperlink 16" xfId="35075" hidden="1" xr:uid="{00000000-0005-0000-0000-0000EAAF0000}"/>
    <cellStyle name="Hyperlink 16" xfId="35012" hidden="1" xr:uid="{00000000-0005-0000-0000-0000EBAF0000}"/>
    <cellStyle name="Hyperlink 16" xfId="34949" hidden="1" xr:uid="{00000000-0005-0000-0000-0000ECAF0000}"/>
    <cellStyle name="Hyperlink 16" xfId="34886" hidden="1" xr:uid="{00000000-0005-0000-0000-0000EDAF0000}"/>
    <cellStyle name="Hyperlink 16" xfId="34823" hidden="1" xr:uid="{00000000-0005-0000-0000-0000EEAF0000}"/>
    <cellStyle name="Hyperlink 16" xfId="34760" hidden="1" xr:uid="{00000000-0005-0000-0000-0000EFAF0000}"/>
    <cellStyle name="Hyperlink 16" xfId="34697" hidden="1" xr:uid="{00000000-0005-0000-0000-0000F0AF0000}"/>
    <cellStyle name="Hyperlink 16" xfId="34634" hidden="1" xr:uid="{00000000-0005-0000-0000-0000F1AF0000}"/>
    <cellStyle name="Hyperlink 16" xfId="34571" hidden="1" xr:uid="{00000000-0005-0000-0000-0000F2AF0000}"/>
    <cellStyle name="Hyperlink 16" xfId="34508" hidden="1" xr:uid="{00000000-0005-0000-0000-0000F3AF0000}"/>
    <cellStyle name="Hyperlink 16" xfId="34445" hidden="1" xr:uid="{00000000-0005-0000-0000-0000F4AF0000}"/>
    <cellStyle name="Hyperlink 16" xfId="34382" hidden="1" xr:uid="{00000000-0005-0000-0000-0000F5AF0000}"/>
    <cellStyle name="Hyperlink 16" xfId="34319" hidden="1" xr:uid="{00000000-0005-0000-0000-0000F6AF0000}"/>
    <cellStyle name="Hyperlink 16" xfId="34256" hidden="1" xr:uid="{00000000-0005-0000-0000-0000F7AF0000}"/>
    <cellStyle name="Hyperlink 16" xfId="34193" hidden="1" xr:uid="{00000000-0005-0000-0000-0000F8AF0000}"/>
    <cellStyle name="Hyperlink 16" xfId="34130" hidden="1" xr:uid="{00000000-0005-0000-0000-0000F9AF0000}"/>
    <cellStyle name="Hyperlink 16" xfId="34067" hidden="1" xr:uid="{00000000-0005-0000-0000-0000FAAF0000}"/>
    <cellStyle name="Hyperlink 16" xfId="34004" hidden="1" xr:uid="{00000000-0005-0000-0000-0000FBAF0000}"/>
    <cellStyle name="Hyperlink 16" xfId="33941" hidden="1" xr:uid="{00000000-0005-0000-0000-0000FCAF0000}"/>
    <cellStyle name="Hyperlink 16" xfId="33878" hidden="1" xr:uid="{00000000-0005-0000-0000-0000FDAF0000}"/>
    <cellStyle name="Hyperlink 16" xfId="33815" hidden="1" xr:uid="{00000000-0005-0000-0000-0000FEAF0000}"/>
    <cellStyle name="Hyperlink 16" xfId="33752" hidden="1" xr:uid="{00000000-0005-0000-0000-0000FFAF0000}"/>
    <cellStyle name="Hyperlink 16" xfId="33689" hidden="1" xr:uid="{00000000-0005-0000-0000-000000B00000}"/>
    <cellStyle name="Hyperlink 16" xfId="33626" hidden="1" xr:uid="{00000000-0005-0000-0000-000001B00000}"/>
    <cellStyle name="Hyperlink 16" xfId="33563" hidden="1" xr:uid="{00000000-0005-0000-0000-000002B00000}"/>
    <cellStyle name="Hyperlink 16" xfId="33500" hidden="1" xr:uid="{00000000-0005-0000-0000-000003B00000}"/>
    <cellStyle name="Hyperlink 16" xfId="33437" hidden="1" xr:uid="{00000000-0005-0000-0000-000004B00000}"/>
    <cellStyle name="Hyperlink 16" xfId="33374" hidden="1" xr:uid="{00000000-0005-0000-0000-000005B00000}"/>
    <cellStyle name="Hyperlink 16" xfId="33311" hidden="1" xr:uid="{00000000-0005-0000-0000-000006B00000}"/>
    <cellStyle name="Hyperlink 16" xfId="33248" hidden="1" xr:uid="{00000000-0005-0000-0000-000007B00000}"/>
    <cellStyle name="Hyperlink 16" xfId="33185" hidden="1" xr:uid="{00000000-0005-0000-0000-000008B00000}"/>
    <cellStyle name="Hyperlink 16" xfId="33122" hidden="1" xr:uid="{00000000-0005-0000-0000-000009B00000}"/>
    <cellStyle name="Hyperlink 16" xfId="33059" hidden="1" xr:uid="{00000000-0005-0000-0000-00000AB00000}"/>
    <cellStyle name="Hyperlink 16" xfId="32996" hidden="1" xr:uid="{00000000-0005-0000-0000-00000BB00000}"/>
    <cellStyle name="Hyperlink 16" xfId="32870" hidden="1" xr:uid="{00000000-0005-0000-0000-00000CB00000}"/>
    <cellStyle name="Hyperlink 16" xfId="32807" hidden="1" xr:uid="{00000000-0005-0000-0000-00000DB00000}"/>
    <cellStyle name="Hyperlink 16" xfId="32744" hidden="1" xr:uid="{00000000-0005-0000-0000-00000EB00000}"/>
    <cellStyle name="Hyperlink 16" xfId="32681" hidden="1" xr:uid="{00000000-0005-0000-0000-00000FB00000}"/>
    <cellStyle name="Hyperlink 16" xfId="32618" hidden="1" xr:uid="{00000000-0005-0000-0000-000010B00000}"/>
    <cellStyle name="Hyperlink 16" xfId="32555" hidden="1" xr:uid="{00000000-0005-0000-0000-000011B00000}"/>
    <cellStyle name="Hyperlink 16" xfId="32492" hidden="1" xr:uid="{00000000-0005-0000-0000-000012B00000}"/>
    <cellStyle name="Hyperlink 16" xfId="32429" hidden="1" xr:uid="{00000000-0005-0000-0000-000013B00000}"/>
    <cellStyle name="Hyperlink 16" xfId="32366" hidden="1" xr:uid="{00000000-0005-0000-0000-000014B00000}"/>
    <cellStyle name="Hyperlink 16" xfId="32303" hidden="1" xr:uid="{00000000-0005-0000-0000-000015B00000}"/>
    <cellStyle name="Hyperlink 16" xfId="32240" hidden="1" xr:uid="{00000000-0005-0000-0000-000016B00000}"/>
    <cellStyle name="Hyperlink 16" xfId="32177" hidden="1" xr:uid="{00000000-0005-0000-0000-000017B00000}"/>
    <cellStyle name="Hyperlink 16" xfId="32114" hidden="1" xr:uid="{00000000-0005-0000-0000-000018B00000}"/>
    <cellStyle name="Hyperlink 16" xfId="32051" hidden="1" xr:uid="{00000000-0005-0000-0000-000019B00000}"/>
    <cellStyle name="Hyperlink 16" xfId="31988" hidden="1" xr:uid="{00000000-0005-0000-0000-00001AB00000}"/>
    <cellStyle name="Hyperlink 16" xfId="31925" hidden="1" xr:uid="{00000000-0005-0000-0000-00001BB00000}"/>
    <cellStyle name="Hyperlink 16" xfId="31862" hidden="1" xr:uid="{00000000-0005-0000-0000-00001CB00000}"/>
    <cellStyle name="Hyperlink 16" xfId="31799" hidden="1" xr:uid="{00000000-0005-0000-0000-00001DB00000}"/>
    <cellStyle name="Hyperlink 16" xfId="31736" hidden="1" xr:uid="{00000000-0005-0000-0000-00001EB00000}"/>
    <cellStyle name="Hyperlink 16" xfId="31673" hidden="1" xr:uid="{00000000-0005-0000-0000-00001FB00000}"/>
    <cellStyle name="Hyperlink 16" xfId="31610" hidden="1" xr:uid="{00000000-0005-0000-0000-000020B00000}"/>
    <cellStyle name="Hyperlink 16" xfId="31547" hidden="1" xr:uid="{00000000-0005-0000-0000-000021B00000}"/>
    <cellStyle name="Hyperlink 16" xfId="31484" hidden="1" xr:uid="{00000000-0005-0000-0000-000022B00000}"/>
    <cellStyle name="Hyperlink 16" xfId="31421" hidden="1" xr:uid="{00000000-0005-0000-0000-000023B00000}"/>
    <cellStyle name="Hyperlink 16" xfId="31358" hidden="1" xr:uid="{00000000-0005-0000-0000-000024B00000}"/>
    <cellStyle name="Hyperlink 16" xfId="31295" hidden="1" xr:uid="{00000000-0005-0000-0000-000025B00000}"/>
    <cellStyle name="Hyperlink 16" xfId="31232" hidden="1" xr:uid="{00000000-0005-0000-0000-000026B00000}"/>
    <cellStyle name="Hyperlink 16" xfId="31169" hidden="1" xr:uid="{00000000-0005-0000-0000-000027B00000}"/>
    <cellStyle name="Hyperlink 16" xfId="31106" hidden="1" xr:uid="{00000000-0005-0000-0000-000028B00000}"/>
    <cellStyle name="Hyperlink 16" xfId="31043" hidden="1" xr:uid="{00000000-0005-0000-0000-000029B00000}"/>
    <cellStyle name="Hyperlink 16" xfId="30980" hidden="1" xr:uid="{00000000-0005-0000-0000-00002AB00000}"/>
    <cellStyle name="Hyperlink 16" xfId="30917" hidden="1" xr:uid="{00000000-0005-0000-0000-00002BB00000}"/>
    <cellStyle name="Hyperlink 16" xfId="30854" hidden="1" xr:uid="{00000000-0005-0000-0000-00002CB00000}"/>
    <cellStyle name="Hyperlink 16" xfId="30791" hidden="1" xr:uid="{00000000-0005-0000-0000-00002DB00000}"/>
    <cellStyle name="Hyperlink 16" xfId="30728" hidden="1" xr:uid="{00000000-0005-0000-0000-00002EB00000}"/>
    <cellStyle name="Hyperlink 16" xfId="30665" hidden="1" xr:uid="{00000000-0005-0000-0000-00002FB00000}"/>
    <cellStyle name="Hyperlink 16" xfId="30602" hidden="1" xr:uid="{00000000-0005-0000-0000-000030B00000}"/>
    <cellStyle name="Hyperlink 16" xfId="30539" hidden="1" xr:uid="{00000000-0005-0000-0000-000031B00000}"/>
    <cellStyle name="Hyperlink 16" xfId="30476" hidden="1" xr:uid="{00000000-0005-0000-0000-000032B00000}"/>
    <cellStyle name="Hyperlink 16" xfId="30413" hidden="1" xr:uid="{00000000-0005-0000-0000-000033B00000}"/>
    <cellStyle name="Hyperlink 16" xfId="30350" hidden="1" xr:uid="{00000000-0005-0000-0000-000034B00000}"/>
    <cellStyle name="Hyperlink 16" xfId="30287" hidden="1" xr:uid="{00000000-0005-0000-0000-000035B00000}"/>
    <cellStyle name="Hyperlink 16" xfId="30224" hidden="1" xr:uid="{00000000-0005-0000-0000-000036B00000}"/>
    <cellStyle name="Hyperlink 16" xfId="30161" hidden="1" xr:uid="{00000000-0005-0000-0000-000037B00000}"/>
    <cellStyle name="Hyperlink 16" xfId="30098" hidden="1" xr:uid="{00000000-0005-0000-0000-000038B00000}"/>
    <cellStyle name="Hyperlink 16" xfId="30035" hidden="1" xr:uid="{00000000-0005-0000-0000-000039B00000}"/>
    <cellStyle name="Hyperlink 16" xfId="29972" hidden="1" xr:uid="{00000000-0005-0000-0000-00003AB00000}"/>
    <cellStyle name="Hyperlink 16" xfId="29909" hidden="1" xr:uid="{00000000-0005-0000-0000-00003BB00000}"/>
    <cellStyle name="Hyperlink 16" xfId="29846" hidden="1" xr:uid="{00000000-0005-0000-0000-00003CB00000}"/>
    <cellStyle name="Hyperlink 16" xfId="29783" hidden="1" xr:uid="{00000000-0005-0000-0000-00003DB00000}"/>
    <cellStyle name="Hyperlink 16" xfId="29720" hidden="1" xr:uid="{00000000-0005-0000-0000-00003EB00000}"/>
    <cellStyle name="Hyperlink 16" xfId="29657" hidden="1" xr:uid="{00000000-0005-0000-0000-00003FB00000}"/>
    <cellStyle name="Hyperlink 16" xfId="29594" hidden="1" xr:uid="{00000000-0005-0000-0000-000040B00000}"/>
    <cellStyle name="Hyperlink 16" xfId="29531" hidden="1" xr:uid="{00000000-0005-0000-0000-000041B00000}"/>
    <cellStyle name="Hyperlink 16" xfId="29468" hidden="1" xr:uid="{00000000-0005-0000-0000-000042B00000}"/>
    <cellStyle name="Hyperlink 16" xfId="29405" hidden="1" xr:uid="{00000000-0005-0000-0000-000043B00000}"/>
    <cellStyle name="Hyperlink 16" xfId="29342" hidden="1" xr:uid="{00000000-0005-0000-0000-000044B00000}"/>
    <cellStyle name="Hyperlink 16" xfId="29279" hidden="1" xr:uid="{00000000-0005-0000-0000-000045B00000}"/>
    <cellStyle name="Hyperlink 16" xfId="29216" hidden="1" xr:uid="{00000000-0005-0000-0000-000046B00000}"/>
    <cellStyle name="Hyperlink 16" xfId="29153" hidden="1" xr:uid="{00000000-0005-0000-0000-000047B00000}"/>
    <cellStyle name="Hyperlink 16" xfId="29090" hidden="1" xr:uid="{00000000-0005-0000-0000-000048B00000}"/>
    <cellStyle name="Hyperlink 16" xfId="29027" hidden="1" xr:uid="{00000000-0005-0000-0000-000049B00000}"/>
    <cellStyle name="Hyperlink 16" xfId="28964" hidden="1" xr:uid="{00000000-0005-0000-0000-00004AB00000}"/>
    <cellStyle name="Hyperlink 16" xfId="28901" hidden="1" xr:uid="{00000000-0005-0000-0000-00004BB00000}"/>
    <cellStyle name="Hyperlink 16" xfId="28838" hidden="1" xr:uid="{00000000-0005-0000-0000-00004CB00000}"/>
    <cellStyle name="Hyperlink 16" xfId="28775" hidden="1" xr:uid="{00000000-0005-0000-0000-00004DB00000}"/>
    <cellStyle name="Hyperlink 16" xfId="28712" hidden="1" xr:uid="{00000000-0005-0000-0000-00004EB00000}"/>
    <cellStyle name="Hyperlink 16" xfId="28649" hidden="1" xr:uid="{00000000-0005-0000-0000-00004FB00000}"/>
    <cellStyle name="Hyperlink 16" xfId="28586" hidden="1" xr:uid="{00000000-0005-0000-0000-000050B00000}"/>
    <cellStyle name="Hyperlink 16" xfId="28523" hidden="1" xr:uid="{00000000-0005-0000-0000-000051B00000}"/>
    <cellStyle name="Hyperlink 16" xfId="28460" hidden="1" xr:uid="{00000000-0005-0000-0000-000052B00000}"/>
    <cellStyle name="Hyperlink 16" xfId="28397" hidden="1" xr:uid="{00000000-0005-0000-0000-000053B00000}"/>
    <cellStyle name="Hyperlink 16" xfId="28334" hidden="1" xr:uid="{00000000-0005-0000-0000-000054B00000}"/>
    <cellStyle name="Hyperlink 16" xfId="28271" hidden="1" xr:uid="{00000000-0005-0000-0000-000055B00000}"/>
    <cellStyle name="Hyperlink 16" xfId="28208" hidden="1" xr:uid="{00000000-0005-0000-0000-000056B00000}"/>
    <cellStyle name="Hyperlink 16" xfId="28145" hidden="1" xr:uid="{00000000-0005-0000-0000-000057B00000}"/>
    <cellStyle name="Hyperlink 16" xfId="28082" hidden="1" xr:uid="{00000000-0005-0000-0000-000058B00000}"/>
    <cellStyle name="Hyperlink 16" xfId="28019" hidden="1" xr:uid="{00000000-0005-0000-0000-000059B00000}"/>
    <cellStyle name="Hyperlink 16" xfId="27956" hidden="1" xr:uid="{00000000-0005-0000-0000-00005AB00000}"/>
    <cellStyle name="Hyperlink 16" xfId="8174" hidden="1" xr:uid="{00000000-0005-0000-0000-00005BB00000}"/>
    <cellStyle name="Hyperlink 16" xfId="8111" hidden="1" xr:uid="{00000000-0005-0000-0000-00005CB00000}"/>
    <cellStyle name="Hyperlink 16" xfId="8048" hidden="1" xr:uid="{00000000-0005-0000-0000-00005DB00000}"/>
    <cellStyle name="Hyperlink 16" xfId="7985" hidden="1" xr:uid="{00000000-0005-0000-0000-00005EB00000}"/>
    <cellStyle name="Hyperlink 16" xfId="7922" hidden="1" xr:uid="{00000000-0005-0000-0000-00005FB00000}"/>
    <cellStyle name="Hyperlink 16" xfId="7859" hidden="1" xr:uid="{00000000-0005-0000-0000-000060B00000}"/>
    <cellStyle name="Hyperlink 16" xfId="7796" hidden="1" xr:uid="{00000000-0005-0000-0000-000061B00000}"/>
    <cellStyle name="Hyperlink 16" xfId="7733" hidden="1" xr:uid="{00000000-0005-0000-0000-000062B00000}"/>
    <cellStyle name="Hyperlink 16" xfId="7670" hidden="1" xr:uid="{00000000-0005-0000-0000-000063B00000}"/>
    <cellStyle name="Hyperlink 16" xfId="7607" hidden="1" xr:uid="{00000000-0005-0000-0000-000064B00000}"/>
    <cellStyle name="Hyperlink 16" xfId="7544" hidden="1" xr:uid="{00000000-0005-0000-0000-000065B00000}"/>
    <cellStyle name="Hyperlink 16" xfId="7481" hidden="1" xr:uid="{00000000-0005-0000-0000-000066B00000}"/>
    <cellStyle name="Hyperlink 16" xfId="7418" hidden="1" xr:uid="{00000000-0005-0000-0000-000067B00000}"/>
    <cellStyle name="Hyperlink 16" xfId="7355" hidden="1" xr:uid="{00000000-0005-0000-0000-000068B00000}"/>
    <cellStyle name="Hyperlink 16" xfId="7292" hidden="1" xr:uid="{00000000-0005-0000-0000-000069B00000}"/>
    <cellStyle name="Hyperlink 16" xfId="7229" hidden="1" xr:uid="{00000000-0005-0000-0000-00006AB00000}"/>
    <cellStyle name="Hyperlink 16" xfId="7166" hidden="1" xr:uid="{00000000-0005-0000-0000-00006BB00000}"/>
    <cellStyle name="Hyperlink 16" xfId="7103" hidden="1" xr:uid="{00000000-0005-0000-0000-00006CB00000}"/>
    <cellStyle name="Hyperlink 16" xfId="7040" hidden="1" xr:uid="{00000000-0005-0000-0000-00006DB00000}"/>
    <cellStyle name="Hyperlink 16" xfId="6977" hidden="1" xr:uid="{00000000-0005-0000-0000-00006EB00000}"/>
    <cellStyle name="Hyperlink 16" xfId="6914" hidden="1" xr:uid="{00000000-0005-0000-0000-00006FB00000}"/>
    <cellStyle name="Hyperlink 16" xfId="6851" hidden="1" xr:uid="{00000000-0005-0000-0000-000070B00000}"/>
    <cellStyle name="Hyperlink 16" xfId="6788" hidden="1" xr:uid="{00000000-0005-0000-0000-000071B00000}"/>
    <cellStyle name="Hyperlink 16" xfId="6725" hidden="1" xr:uid="{00000000-0005-0000-0000-000072B00000}"/>
    <cellStyle name="Hyperlink 16" xfId="6662" hidden="1" xr:uid="{00000000-0005-0000-0000-000073B00000}"/>
    <cellStyle name="Hyperlink 16" xfId="6599" hidden="1" xr:uid="{00000000-0005-0000-0000-000074B00000}"/>
    <cellStyle name="Hyperlink 16" xfId="6536" hidden="1" xr:uid="{00000000-0005-0000-0000-000075B00000}"/>
    <cellStyle name="Hyperlink 16" xfId="6473" hidden="1" xr:uid="{00000000-0005-0000-0000-000076B00000}"/>
    <cellStyle name="Hyperlink 16" xfId="6410" hidden="1" xr:uid="{00000000-0005-0000-0000-000077B00000}"/>
    <cellStyle name="Hyperlink 16" xfId="6347" hidden="1" xr:uid="{00000000-0005-0000-0000-000078B00000}"/>
    <cellStyle name="Hyperlink 16" xfId="6284" hidden="1" xr:uid="{00000000-0005-0000-0000-000079B00000}"/>
    <cellStyle name="Hyperlink 16" xfId="6221" hidden="1" xr:uid="{00000000-0005-0000-0000-00007AB00000}"/>
    <cellStyle name="Hyperlink 16" xfId="6158" hidden="1" xr:uid="{00000000-0005-0000-0000-00007BB00000}"/>
    <cellStyle name="Hyperlink 16" xfId="6095" hidden="1" xr:uid="{00000000-0005-0000-0000-00007CB00000}"/>
    <cellStyle name="Hyperlink 16" xfId="6032" hidden="1" xr:uid="{00000000-0005-0000-0000-00007DB00000}"/>
    <cellStyle name="Hyperlink 16" xfId="5969" hidden="1" xr:uid="{00000000-0005-0000-0000-00007EB00000}"/>
    <cellStyle name="Hyperlink 16" xfId="5906" hidden="1" xr:uid="{00000000-0005-0000-0000-00007FB00000}"/>
    <cellStyle name="Hyperlink 16" xfId="5843" hidden="1" xr:uid="{00000000-0005-0000-0000-000080B00000}"/>
    <cellStyle name="Hyperlink 16" xfId="5780" hidden="1" xr:uid="{00000000-0005-0000-0000-000081B00000}"/>
    <cellStyle name="Hyperlink 16" xfId="5717" hidden="1" xr:uid="{00000000-0005-0000-0000-000082B00000}"/>
    <cellStyle name="Hyperlink 16" xfId="5654" hidden="1" xr:uid="{00000000-0005-0000-0000-000083B00000}"/>
    <cellStyle name="Hyperlink 16" xfId="5591" hidden="1" xr:uid="{00000000-0005-0000-0000-000084B00000}"/>
    <cellStyle name="Hyperlink 16" xfId="5528" hidden="1" xr:uid="{00000000-0005-0000-0000-000085B00000}"/>
    <cellStyle name="Hyperlink 16" xfId="5465" hidden="1" xr:uid="{00000000-0005-0000-0000-000086B00000}"/>
    <cellStyle name="Hyperlink 16" xfId="5402" hidden="1" xr:uid="{00000000-0005-0000-0000-000087B00000}"/>
    <cellStyle name="Hyperlink 16" xfId="5339" hidden="1" xr:uid="{00000000-0005-0000-0000-000088B00000}"/>
    <cellStyle name="Hyperlink 16" xfId="5276" hidden="1" xr:uid="{00000000-0005-0000-0000-000089B00000}"/>
    <cellStyle name="Hyperlink 16" xfId="5213" hidden="1" xr:uid="{00000000-0005-0000-0000-00008AB00000}"/>
    <cellStyle name="Hyperlink 16" xfId="5150" hidden="1" xr:uid="{00000000-0005-0000-0000-00008BB00000}"/>
    <cellStyle name="Hyperlink 16" xfId="5087" hidden="1" xr:uid="{00000000-0005-0000-0000-00008CB00000}"/>
    <cellStyle name="Hyperlink 16" xfId="5024" hidden="1" xr:uid="{00000000-0005-0000-0000-00008DB00000}"/>
    <cellStyle name="Hyperlink 16" xfId="4961" hidden="1" xr:uid="{00000000-0005-0000-0000-00008EB00000}"/>
    <cellStyle name="Hyperlink 16" xfId="4898" hidden="1" xr:uid="{00000000-0005-0000-0000-00008FB00000}"/>
    <cellStyle name="Hyperlink 16" xfId="4835" hidden="1" xr:uid="{00000000-0005-0000-0000-000090B00000}"/>
    <cellStyle name="Hyperlink 16" xfId="4772" hidden="1" xr:uid="{00000000-0005-0000-0000-000091B00000}"/>
    <cellStyle name="Hyperlink 16" xfId="4646" hidden="1" xr:uid="{00000000-0005-0000-0000-000092B00000}"/>
    <cellStyle name="Hyperlink 16" xfId="4583" hidden="1" xr:uid="{00000000-0005-0000-0000-000093B00000}"/>
    <cellStyle name="Hyperlink 16" xfId="4457" hidden="1" xr:uid="{00000000-0005-0000-0000-000094B00000}"/>
    <cellStyle name="Hyperlink 16" xfId="4394" hidden="1" xr:uid="{00000000-0005-0000-0000-000095B00000}"/>
    <cellStyle name="Hyperlink 16" xfId="4331" hidden="1" xr:uid="{00000000-0005-0000-0000-000096B00000}"/>
    <cellStyle name="Hyperlink 16" xfId="4268" hidden="1" xr:uid="{00000000-0005-0000-0000-000097B00000}"/>
    <cellStyle name="Hyperlink 16" xfId="4205" hidden="1" xr:uid="{00000000-0005-0000-0000-000098B00000}"/>
    <cellStyle name="Hyperlink 16" xfId="4142" hidden="1" xr:uid="{00000000-0005-0000-0000-000099B00000}"/>
    <cellStyle name="Hyperlink 16" xfId="4079" hidden="1" xr:uid="{00000000-0005-0000-0000-00009AB00000}"/>
    <cellStyle name="Hyperlink 16" xfId="4016" hidden="1" xr:uid="{00000000-0005-0000-0000-00009BB00000}"/>
    <cellStyle name="Hyperlink 16" xfId="3953" hidden="1" xr:uid="{00000000-0005-0000-0000-00009CB00000}"/>
    <cellStyle name="Hyperlink 16" xfId="3890" hidden="1" xr:uid="{00000000-0005-0000-0000-00009DB00000}"/>
    <cellStyle name="Hyperlink 16" xfId="3827" hidden="1" xr:uid="{00000000-0005-0000-0000-00009EB00000}"/>
    <cellStyle name="Hyperlink 16" xfId="3764" hidden="1" xr:uid="{00000000-0005-0000-0000-00009FB00000}"/>
    <cellStyle name="Hyperlink 16" xfId="3701" hidden="1" xr:uid="{00000000-0005-0000-0000-0000A0B00000}"/>
    <cellStyle name="Hyperlink 16" xfId="3638" hidden="1" xr:uid="{00000000-0005-0000-0000-0000A1B00000}"/>
    <cellStyle name="Hyperlink 16" xfId="3575" hidden="1" xr:uid="{00000000-0005-0000-0000-0000A2B00000}"/>
    <cellStyle name="Hyperlink 16" xfId="3512" hidden="1" xr:uid="{00000000-0005-0000-0000-0000A3B00000}"/>
    <cellStyle name="Hyperlink 16" xfId="3449" hidden="1" xr:uid="{00000000-0005-0000-0000-0000A4B00000}"/>
    <cellStyle name="Hyperlink 16" xfId="3386" hidden="1" xr:uid="{00000000-0005-0000-0000-0000A5B00000}"/>
    <cellStyle name="Hyperlink 16" xfId="3323" hidden="1" xr:uid="{00000000-0005-0000-0000-0000A6B00000}"/>
    <cellStyle name="Hyperlink 16" xfId="3260" hidden="1" xr:uid="{00000000-0005-0000-0000-0000A7B00000}"/>
    <cellStyle name="Hyperlink 16" xfId="3197" hidden="1" xr:uid="{00000000-0005-0000-0000-0000A8B00000}"/>
    <cellStyle name="Hyperlink 16" xfId="3134" hidden="1" xr:uid="{00000000-0005-0000-0000-0000A9B00000}"/>
    <cellStyle name="Hyperlink 16" xfId="3071" hidden="1" xr:uid="{00000000-0005-0000-0000-0000AAB00000}"/>
    <cellStyle name="Hyperlink 16" xfId="3008" hidden="1" xr:uid="{00000000-0005-0000-0000-0000ABB00000}"/>
    <cellStyle name="Hyperlink 16" xfId="2945" hidden="1" xr:uid="{00000000-0005-0000-0000-0000ACB00000}"/>
    <cellStyle name="Hyperlink 16" xfId="2882" hidden="1" xr:uid="{00000000-0005-0000-0000-0000ADB00000}"/>
    <cellStyle name="Hyperlink 16" xfId="2819" hidden="1" xr:uid="{00000000-0005-0000-0000-0000AEB00000}"/>
    <cellStyle name="Hyperlink 16" xfId="2756" hidden="1" xr:uid="{00000000-0005-0000-0000-0000AFB00000}"/>
    <cellStyle name="Hyperlink 16" xfId="2693" hidden="1" xr:uid="{00000000-0005-0000-0000-0000B0B00000}"/>
    <cellStyle name="Hyperlink 16" xfId="2630" hidden="1" xr:uid="{00000000-0005-0000-0000-0000B1B00000}"/>
    <cellStyle name="Hyperlink 16" xfId="4520" hidden="1" xr:uid="{00000000-0005-0000-0000-0000B2B00000}"/>
    <cellStyle name="Hyperlink 16" xfId="10946" hidden="1" xr:uid="{00000000-0005-0000-0000-0000B3B00000}"/>
    <cellStyle name="Hyperlink 16" xfId="10883" hidden="1" xr:uid="{00000000-0005-0000-0000-0000B4B00000}"/>
    <cellStyle name="Hyperlink 16" xfId="10820" hidden="1" xr:uid="{00000000-0005-0000-0000-0000B5B00000}"/>
    <cellStyle name="Hyperlink 16" xfId="10757" hidden="1" xr:uid="{00000000-0005-0000-0000-0000B6B00000}"/>
    <cellStyle name="Hyperlink 16" xfId="10694" hidden="1" xr:uid="{00000000-0005-0000-0000-0000B7B00000}"/>
    <cellStyle name="Hyperlink 16" xfId="10631" hidden="1" xr:uid="{00000000-0005-0000-0000-0000B8B00000}"/>
    <cellStyle name="Hyperlink 16" xfId="10568" hidden="1" xr:uid="{00000000-0005-0000-0000-0000B9B00000}"/>
    <cellStyle name="Hyperlink 16" xfId="10505" hidden="1" xr:uid="{00000000-0005-0000-0000-0000BAB00000}"/>
    <cellStyle name="Hyperlink 16" xfId="10442" hidden="1" xr:uid="{00000000-0005-0000-0000-0000BBB00000}"/>
    <cellStyle name="Hyperlink 16" xfId="10379" hidden="1" xr:uid="{00000000-0005-0000-0000-0000BCB00000}"/>
    <cellStyle name="Hyperlink 16" xfId="10316" hidden="1" xr:uid="{00000000-0005-0000-0000-0000BDB00000}"/>
    <cellStyle name="Hyperlink 16" xfId="10253" hidden="1" xr:uid="{00000000-0005-0000-0000-0000BEB00000}"/>
    <cellStyle name="Hyperlink 16" xfId="10190" hidden="1" xr:uid="{00000000-0005-0000-0000-0000BFB00000}"/>
    <cellStyle name="Hyperlink 16" xfId="10127" hidden="1" xr:uid="{00000000-0005-0000-0000-0000C0B00000}"/>
    <cellStyle name="Hyperlink 16" xfId="10064" hidden="1" xr:uid="{00000000-0005-0000-0000-0000C1B00000}"/>
    <cellStyle name="Hyperlink 16" xfId="10001" hidden="1" xr:uid="{00000000-0005-0000-0000-0000C2B00000}"/>
    <cellStyle name="Hyperlink 16" xfId="9938" hidden="1" xr:uid="{00000000-0005-0000-0000-0000C3B00000}"/>
    <cellStyle name="Hyperlink 16" xfId="9875" hidden="1" xr:uid="{00000000-0005-0000-0000-0000C4B00000}"/>
    <cellStyle name="Hyperlink 16" xfId="9812" hidden="1" xr:uid="{00000000-0005-0000-0000-0000C5B00000}"/>
    <cellStyle name="Hyperlink 16" xfId="9749" hidden="1" xr:uid="{00000000-0005-0000-0000-0000C6B00000}"/>
    <cellStyle name="Hyperlink 16" xfId="9686" hidden="1" xr:uid="{00000000-0005-0000-0000-0000C7B00000}"/>
    <cellStyle name="Hyperlink 16" xfId="9623" hidden="1" xr:uid="{00000000-0005-0000-0000-0000C8B00000}"/>
    <cellStyle name="Hyperlink 16" xfId="9560" hidden="1" xr:uid="{00000000-0005-0000-0000-0000C9B00000}"/>
    <cellStyle name="Hyperlink 16" xfId="9497" hidden="1" xr:uid="{00000000-0005-0000-0000-0000CAB00000}"/>
    <cellStyle name="Hyperlink 16" xfId="9434" hidden="1" xr:uid="{00000000-0005-0000-0000-0000CBB00000}"/>
    <cellStyle name="Hyperlink 16" xfId="9371" hidden="1" xr:uid="{00000000-0005-0000-0000-0000CCB00000}"/>
    <cellStyle name="Hyperlink 16" xfId="9308" hidden="1" xr:uid="{00000000-0005-0000-0000-0000CDB00000}"/>
    <cellStyle name="Hyperlink 16" xfId="9245" hidden="1" xr:uid="{00000000-0005-0000-0000-0000CEB00000}"/>
    <cellStyle name="Hyperlink 16" xfId="9182" hidden="1" xr:uid="{00000000-0005-0000-0000-0000CFB00000}"/>
    <cellStyle name="Hyperlink 16" xfId="9119" hidden="1" xr:uid="{00000000-0005-0000-0000-0000D0B00000}"/>
    <cellStyle name="Hyperlink 16" xfId="9056" hidden="1" xr:uid="{00000000-0005-0000-0000-0000D1B00000}"/>
    <cellStyle name="Hyperlink 16" xfId="8993" hidden="1" xr:uid="{00000000-0005-0000-0000-0000D2B00000}"/>
    <cellStyle name="Hyperlink 16" xfId="8930" hidden="1" xr:uid="{00000000-0005-0000-0000-0000D3B00000}"/>
    <cellStyle name="Hyperlink 16" xfId="8867" hidden="1" xr:uid="{00000000-0005-0000-0000-0000D4B00000}"/>
    <cellStyle name="Hyperlink 16" xfId="8804" hidden="1" xr:uid="{00000000-0005-0000-0000-0000D5B00000}"/>
    <cellStyle name="Hyperlink 16" xfId="8678" hidden="1" xr:uid="{00000000-0005-0000-0000-0000D6B00000}"/>
    <cellStyle name="Hyperlink 16" xfId="8615" hidden="1" xr:uid="{00000000-0005-0000-0000-0000D7B00000}"/>
    <cellStyle name="Hyperlink 16" xfId="8552" hidden="1" xr:uid="{00000000-0005-0000-0000-0000D8B00000}"/>
    <cellStyle name="Hyperlink 16" xfId="8489" hidden="1" xr:uid="{00000000-0005-0000-0000-0000D9B00000}"/>
    <cellStyle name="Hyperlink 16" xfId="8426" hidden="1" xr:uid="{00000000-0005-0000-0000-0000DAB00000}"/>
    <cellStyle name="Hyperlink 16" xfId="8363" hidden="1" xr:uid="{00000000-0005-0000-0000-0000DBB00000}"/>
    <cellStyle name="Hyperlink 16" xfId="8300" hidden="1" xr:uid="{00000000-0005-0000-0000-0000DCB00000}"/>
    <cellStyle name="Hyperlink 16" xfId="8237" hidden="1" xr:uid="{00000000-0005-0000-0000-0000DDB00000}"/>
    <cellStyle name="Hyperlink 16" xfId="12332" hidden="1" xr:uid="{00000000-0005-0000-0000-0000DEB00000}"/>
    <cellStyle name="Hyperlink 16" xfId="12269" hidden="1" xr:uid="{00000000-0005-0000-0000-0000DFB00000}"/>
    <cellStyle name="Hyperlink 16" xfId="12206" hidden="1" xr:uid="{00000000-0005-0000-0000-0000E0B00000}"/>
    <cellStyle name="Hyperlink 16" xfId="12143" hidden="1" xr:uid="{00000000-0005-0000-0000-0000E1B00000}"/>
    <cellStyle name="Hyperlink 16" xfId="12080" hidden="1" xr:uid="{00000000-0005-0000-0000-0000E2B00000}"/>
    <cellStyle name="Hyperlink 16" xfId="12017" hidden="1" xr:uid="{00000000-0005-0000-0000-0000E3B00000}"/>
    <cellStyle name="Hyperlink 16" xfId="11954" hidden="1" xr:uid="{00000000-0005-0000-0000-0000E4B00000}"/>
    <cellStyle name="Hyperlink 16" xfId="11891" hidden="1" xr:uid="{00000000-0005-0000-0000-0000E5B00000}"/>
    <cellStyle name="Hyperlink 16" xfId="11828" hidden="1" xr:uid="{00000000-0005-0000-0000-0000E6B00000}"/>
    <cellStyle name="Hyperlink 16" xfId="11765" hidden="1" xr:uid="{00000000-0005-0000-0000-0000E7B00000}"/>
    <cellStyle name="Hyperlink 16" xfId="11702" hidden="1" xr:uid="{00000000-0005-0000-0000-0000E8B00000}"/>
    <cellStyle name="Hyperlink 16" xfId="11639" hidden="1" xr:uid="{00000000-0005-0000-0000-0000E9B00000}"/>
    <cellStyle name="Hyperlink 16" xfId="11576" hidden="1" xr:uid="{00000000-0005-0000-0000-0000EAB00000}"/>
    <cellStyle name="Hyperlink 16" xfId="11513" hidden="1" xr:uid="{00000000-0005-0000-0000-0000EBB00000}"/>
    <cellStyle name="Hyperlink 16" xfId="11450" hidden="1" xr:uid="{00000000-0005-0000-0000-0000ECB00000}"/>
    <cellStyle name="Hyperlink 16" xfId="11387" hidden="1" xr:uid="{00000000-0005-0000-0000-0000EDB00000}"/>
    <cellStyle name="Hyperlink 16" xfId="11324" hidden="1" xr:uid="{00000000-0005-0000-0000-0000EEB00000}"/>
    <cellStyle name="Hyperlink 16" xfId="11261" hidden="1" xr:uid="{00000000-0005-0000-0000-0000EFB00000}"/>
    <cellStyle name="Hyperlink 16" xfId="11198" hidden="1" xr:uid="{00000000-0005-0000-0000-0000F0B00000}"/>
    <cellStyle name="Hyperlink 16" xfId="11135" hidden="1" xr:uid="{00000000-0005-0000-0000-0000F1B00000}"/>
    <cellStyle name="Hyperlink 16" xfId="11072" hidden="1" xr:uid="{00000000-0005-0000-0000-0000F2B00000}"/>
    <cellStyle name="Hyperlink 16" xfId="11009" hidden="1" xr:uid="{00000000-0005-0000-0000-0000F3B00000}"/>
    <cellStyle name="Hyperlink 16" xfId="13088" hidden="1" xr:uid="{00000000-0005-0000-0000-0000F4B00000}"/>
    <cellStyle name="Hyperlink 16" xfId="13025" hidden="1" xr:uid="{00000000-0005-0000-0000-0000F5B00000}"/>
    <cellStyle name="Hyperlink 16" xfId="12962" hidden="1" xr:uid="{00000000-0005-0000-0000-0000F6B00000}"/>
    <cellStyle name="Hyperlink 16" xfId="12899" hidden="1" xr:uid="{00000000-0005-0000-0000-0000F7B00000}"/>
    <cellStyle name="Hyperlink 16" xfId="12836" hidden="1" xr:uid="{00000000-0005-0000-0000-0000F8B00000}"/>
    <cellStyle name="Hyperlink 16" xfId="12710" hidden="1" xr:uid="{00000000-0005-0000-0000-0000F9B00000}"/>
    <cellStyle name="Hyperlink 16" xfId="12647" hidden="1" xr:uid="{00000000-0005-0000-0000-0000FAB00000}"/>
    <cellStyle name="Hyperlink 16" xfId="12584" hidden="1" xr:uid="{00000000-0005-0000-0000-0000FBB00000}"/>
    <cellStyle name="Hyperlink 16" xfId="12521" hidden="1" xr:uid="{00000000-0005-0000-0000-0000FCB00000}"/>
    <cellStyle name="Hyperlink 16" xfId="12458" hidden="1" xr:uid="{00000000-0005-0000-0000-0000FDB00000}"/>
    <cellStyle name="Hyperlink 16" xfId="12395" hidden="1" xr:uid="{00000000-0005-0000-0000-0000FEB00000}"/>
    <cellStyle name="Hyperlink 16" xfId="13403" hidden="1" xr:uid="{00000000-0005-0000-0000-0000FFB00000}"/>
    <cellStyle name="Hyperlink 16" xfId="13340" hidden="1" xr:uid="{00000000-0005-0000-0000-000000B10000}"/>
    <cellStyle name="Hyperlink 16" xfId="13277" hidden="1" xr:uid="{00000000-0005-0000-0000-000001B10000}"/>
    <cellStyle name="Hyperlink 16" xfId="13214" hidden="1" xr:uid="{00000000-0005-0000-0000-000002B10000}"/>
    <cellStyle name="Hyperlink 16" xfId="13151" hidden="1" xr:uid="{00000000-0005-0000-0000-000003B10000}"/>
    <cellStyle name="Hyperlink 16" xfId="13592" hidden="1" xr:uid="{00000000-0005-0000-0000-000004B10000}"/>
    <cellStyle name="Hyperlink 16" xfId="13529" hidden="1" xr:uid="{00000000-0005-0000-0000-000005B10000}"/>
    <cellStyle name="Hyperlink 16" xfId="13466" hidden="1" xr:uid="{00000000-0005-0000-0000-000006B10000}"/>
    <cellStyle name="Hyperlink 16" xfId="13655" hidden="1" xr:uid="{00000000-0005-0000-0000-000007B10000}"/>
    <cellStyle name="Hyperlink 16" xfId="13718" hidden="1" xr:uid="{00000000-0005-0000-0000-000008B10000}"/>
    <cellStyle name="Hyperlink 17" xfId="37341" hidden="1" xr:uid="{00000000-0005-0000-0000-000009B10000}"/>
    <cellStyle name="Hyperlink 17" xfId="37278" hidden="1" xr:uid="{00000000-0005-0000-0000-00000AB10000}"/>
    <cellStyle name="Hyperlink 17" xfId="37215" hidden="1" xr:uid="{00000000-0005-0000-0000-00000BB10000}"/>
    <cellStyle name="Hyperlink 17" xfId="37152" hidden="1" xr:uid="{00000000-0005-0000-0000-00000CB10000}"/>
    <cellStyle name="Hyperlink 17" xfId="37089" hidden="1" xr:uid="{00000000-0005-0000-0000-00000DB10000}"/>
    <cellStyle name="Hyperlink 17" xfId="37026" hidden="1" xr:uid="{00000000-0005-0000-0000-00000EB10000}"/>
    <cellStyle name="Hyperlink 17" xfId="36963" hidden="1" xr:uid="{00000000-0005-0000-0000-00000FB10000}"/>
    <cellStyle name="Hyperlink 17" xfId="36900" hidden="1" xr:uid="{00000000-0005-0000-0000-000010B10000}"/>
    <cellStyle name="Hyperlink 17" xfId="36837" hidden="1" xr:uid="{00000000-0005-0000-0000-000011B10000}"/>
    <cellStyle name="Hyperlink 17" xfId="36774" hidden="1" xr:uid="{00000000-0005-0000-0000-000012B10000}"/>
    <cellStyle name="Hyperlink 17" xfId="36711" hidden="1" xr:uid="{00000000-0005-0000-0000-000013B10000}"/>
    <cellStyle name="Hyperlink 17" xfId="36648" hidden="1" xr:uid="{00000000-0005-0000-0000-000014B10000}"/>
    <cellStyle name="Hyperlink 17" xfId="36585" hidden="1" xr:uid="{00000000-0005-0000-0000-000015B10000}"/>
    <cellStyle name="Hyperlink 17" xfId="36522" hidden="1" xr:uid="{00000000-0005-0000-0000-000016B10000}"/>
    <cellStyle name="Hyperlink 17" xfId="36459" hidden="1" xr:uid="{00000000-0005-0000-0000-000017B10000}"/>
    <cellStyle name="Hyperlink 17" xfId="36396" hidden="1" xr:uid="{00000000-0005-0000-0000-000018B10000}"/>
    <cellStyle name="Hyperlink 17" xfId="36333" hidden="1" xr:uid="{00000000-0005-0000-0000-000019B10000}"/>
    <cellStyle name="Hyperlink 17" xfId="36270" hidden="1" xr:uid="{00000000-0005-0000-0000-00001AB10000}"/>
    <cellStyle name="Hyperlink 17" xfId="36207" hidden="1" xr:uid="{00000000-0005-0000-0000-00001BB10000}"/>
    <cellStyle name="Hyperlink 17" xfId="36144" hidden="1" xr:uid="{00000000-0005-0000-0000-00001CB10000}"/>
    <cellStyle name="Hyperlink 17" xfId="36081" hidden="1" xr:uid="{00000000-0005-0000-0000-00001DB10000}"/>
    <cellStyle name="Hyperlink 17" xfId="36018" hidden="1" xr:uid="{00000000-0005-0000-0000-00001EB10000}"/>
    <cellStyle name="Hyperlink 17" xfId="35955" hidden="1" xr:uid="{00000000-0005-0000-0000-00001FB10000}"/>
    <cellStyle name="Hyperlink 17" xfId="35892" hidden="1" xr:uid="{00000000-0005-0000-0000-000020B10000}"/>
    <cellStyle name="Hyperlink 17" xfId="35829" hidden="1" xr:uid="{00000000-0005-0000-0000-000021B10000}"/>
    <cellStyle name="Hyperlink 17" xfId="35766" hidden="1" xr:uid="{00000000-0005-0000-0000-000022B10000}"/>
    <cellStyle name="Hyperlink 17" xfId="35703" hidden="1" xr:uid="{00000000-0005-0000-0000-000023B10000}"/>
    <cellStyle name="Hyperlink 17" xfId="42759" hidden="1" xr:uid="{00000000-0005-0000-0000-000024B10000}"/>
    <cellStyle name="Hyperlink 17" xfId="52524" hidden="1" xr:uid="{00000000-0005-0000-0000-000025B10000}"/>
    <cellStyle name="Hyperlink 17" xfId="52461" hidden="1" xr:uid="{00000000-0005-0000-0000-000026B10000}"/>
    <cellStyle name="Hyperlink 17" xfId="52398" hidden="1" xr:uid="{00000000-0005-0000-0000-000027B10000}"/>
    <cellStyle name="Hyperlink 17" xfId="52335" hidden="1" xr:uid="{00000000-0005-0000-0000-000028B10000}"/>
    <cellStyle name="Hyperlink 17" xfId="52272" hidden="1" xr:uid="{00000000-0005-0000-0000-000029B10000}"/>
    <cellStyle name="Hyperlink 17" xfId="52209" hidden="1" xr:uid="{00000000-0005-0000-0000-00002AB10000}"/>
    <cellStyle name="Hyperlink 17" xfId="52146" hidden="1" xr:uid="{00000000-0005-0000-0000-00002BB10000}"/>
    <cellStyle name="Hyperlink 17" xfId="52083" hidden="1" xr:uid="{00000000-0005-0000-0000-00002CB10000}"/>
    <cellStyle name="Hyperlink 17" xfId="51957" hidden="1" xr:uid="{00000000-0005-0000-0000-00002DB10000}"/>
    <cellStyle name="Hyperlink 17" xfId="51894" hidden="1" xr:uid="{00000000-0005-0000-0000-00002EB10000}"/>
    <cellStyle name="Hyperlink 17" xfId="51831" hidden="1" xr:uid="{00000000-0005-0000-0000-00002FB10000}"/>
    <cellStyle name="Hyperlink 17" xfId="51768" hidden="1" xr:uid="{00000000-0005-0000-0000-000030B10000}"/>
    <cellStyle name="Hyperlink 17" xfId="51705" hidden="1" xr:uid="{00000000-0005-0000-0000-000031B10000}"/>
    <cellStyle name="Hyperlink 17" xfId="51642" hidden="1" xr:uid="{00000000-0005-0000-0000-000032B10000}"/>
    <cellStyle name="Hyperlink 17" xfId="51579" hidden="1" xr:uid="{00000000-0005-0000-0000-000033B10000}"/>
    <cellStyle name="Hyperlink 17" xfId="51516" hidden="1" xr:uid="{00000000-0005-0000-0000-000034B10000}"/>
    <cellStyle name="Hyperlink 17" xfId="51453" hidden="1" xr:uid="{00000000-0005-0000-0000-000035B10000}"/>
    <cellStyle name="Hyperlink 17" xfId="51390" hidden="1" xr:uid="{00000000-0005-0000-0000-000036B10000}"/>
    <cellStyle name="Hyperlink 17" xfId="51327" hidden="1" xr:uid="{00000000-0005-0000-0000-000037B10000}"/>
    <cellStyle name="Hyperlink 17" xfId="51264" hidden="1" xr:uid="{00000000-0005-0000-0000-000038B10000}"/>
    <cellStyle name="Hyperlink 17" xfId="51201" hidden="1" xr:uid="{00000000-0005-0000-0000-000039B10000}"/>
    <cellStyle name="Hyperlink 17" xfId="51138" hidden="1" xr:uid="{00000000-0005-0000-0000-00003AB10000}"/>
    <cellStyle name="Hyperlink 17" xfId="51075" hidden="1" xr:uid="{00000000-0005-0000-0000-00003BB10000}"/>
    <cellStyle name="Hyperlink 17" xfId="51012" hidden="1" xr:uid="{00000000-0005-0000-0000-00003CB10000}"/>
    <cellStyle name="Hyperlink 17" xfId="50949" hidden="1" xr:uid="{00000000-0005-0000-0000-00003DB10000}"/>
    <cellStyle name="Hyperlink 17" xfId="50886" hidden="1" xr:uid="{00000000-0005-0000-0000-00003EB10000}"/>
    <cellStyle name="Hyperlink 17" xfId="50823" hidden="1" xr:uid="{00000000-0005-0000-0000-00003FB10000}"/>
    <cellStyle name="Hyperlink 17" xfId="50760" hidden="1" xr:uid="{00000000-0005-0000-0000-000040B10000}"/>
    <cellStyle name="Hyperlink 17" xfId="50697" hidden="1" xr:uid="{00000000-0005-0000-0000-000041B10000}"/>
    <cellStyle name="Hyperlink 17" xfId="50634" hidden="1" xr:uid="{00000000-0005-0000-0000-000042B10000}"/>
    <cellStyle name="Hyperlink 17" xfId="50571" hidden="1" xr:uid="{00000000-0005-0000-0000-000043B10000}"/>
    <cellStyle name="Hyperlink 17" xfId="50508" hidden="1" xr:uid="{00000000-0005-0000-0000-000044B10000}"/>
    <cellStyle name="Hyperlink 17" xfId="50445" hidden="1" xr:uid="{00000000-0005-0000-0000-000045B10000}"/>
    <cellStyle name="Hyperlink 17" xfId="50382" hidden="1" xr:uid="{00000000-0005-0000-0000-000046B10000}"/>
    <cellStyle name="Hyperlink 17" xfId="50319" hidden="1" xr:uid="{00000000-0005-0000-0000-000047B10000}"/>
    <cellStyle name="Hyperlink 17" xfId="50256" hidden="1" xr:uid="{00000000-0005-0000-0000-000048B10000}"/>
    <cellStyle name="Hyperlink 17" xfId="50193" hidden="1" xr:uid="{00000000-0005-0000-0000-000049B10000}"/>
    <cellStyle name="Hyperlink 17" xfId="50130" hidden="1" xr:uid="{00000000-0005-0000-0000-00004AB10000}"/>
    <cellStyle name="Hyperlink 17" xfId="50067" hidden="1" xr:uid="{00000000-0005-0000-0000-00004BB10000}"/>
    <cellStyle name="Hyperlink 17" xfId="50004" hidden="1" xr:uid="{00000000-0005-0000-0000-00004CB10000}"/>
    <cellStyle name="Hyperlink 17" xfId="49941" hidden="1" xr:uid="{00000000-0005-0000-0000-00004DB10000}"/>
    <cellStyle name="Hyperlink 17" xfId="49878" hidden="1" xr:uid="{00000000-0005-0000-0000-00004EB10000}"/>
    <cellStyle name="Hyperlink 17" xfId="49815" hidden="1" xr:uid="{00000000-0005-0000-0000-00004FB10000}"/>
    <cellStyle name="Hyperlink 17" xfId="49752" hidden="1" xr:uid="{00000000-0005-0000-0000-000050B10000}"/>
    <cellStyle name="Hyperlink 17" xfId="49689" hidden="1" xr:uid="{00000000-0005-0000-0000-000051B10000}"/>
    <cellStyle name="Hyperlink 17" xfId="49626" hidden="1" xr:uid="{00000000-0005-0000-0000-000052B10000}"/>
    <cellStyle name="Hyperlink 17" xfId="49563" hidden="1" xr:uid="{00000000-0005-0000-0000-000053B10000}"/>
    <cellStyle name="Hyperlink 17" xfId="49500" hidden="1" xr:uid="{00000000-0005-0000-0000-000054B10000}"/>
    <cellStyle name="Hyperlink 17" xfId="49437" hidden="1" xr:uid="{00000000-0005-0000-0000-000055B10000}"/>
    <cellStyle name="Hyperlink 17" xfId="49374" hidden="1" xr:uid="{00000000-0005-0000-0000-000056B10000}"/>
    <cellStyle name="Hyperlink 17" xfId="49311" hidden="1" xr:uid="{00000000-0005-0000-0000-000057B10000}"/>
    <cellStyle name="Hyperlink 17" xfId="49248" hidden="1" xr:uid="{00000000-0005-0000-0000-000058B10000}"/>
    <cellStyle name="Hyperlink 17" xfId="49185" hidden="1" xr:uid="{00000000-0005-0000-0000-000059B10000}"/>
    <cellStyle name="Hyperlink 17" xfId="49122" hidden="1" xr:uid="{00000000-0005-0000-0000-00005AB10000}"/>
    <cellStyle name="Hyperlink 17" xfId="49059" hidden="1" xr:uid="{00000000-0005-0000-0000-00005BB10000}"/>
    <cellStyle name="Hyperlink 17" xfId="48996" hidden="1" xr:uid="{00000000-0005-0000-0000-00005CB10000}"/>
    <cellStyle name="Hyperlink 17" xfId="48933" hidden="1" xr:uid="{00000000-0005-0000-0000-00005DB10000}"/>
    <cellStyle name="Hyperlink 17" xfId="48870" hidden="1" xr:uid="{00000000-0005-0000-0000-00005EB10000}"/>
    <cellStyle name="Hyperlink 17" xfId="48807" hidden="1" xr:uid="{00000000-0005-0000-0000-00005FB10000}"/>
    <cellStyle name="Hyperlink 17" xfId="48744" hidden="1" xr:uid="{00000000-0005-0000-0000-000060B10000}"/>
    <cellStyle name="Hyperlink 17" xfId="48681" hidden="1" xr:uid="{00000000-0005-0000-0000-000061B10000}"/>
    <cellStyle name="Hyperlink 17" xfId="48618" hidden="1" xr:uid="{00000000-0005-0000-0000-000062B10000}"/>
    <cellStyle name="Hyperlink 17" xfId="48555" hidden="1" xr:uid="{00000000-0005-0000-0000-000063B10000}"/>
    <cellStyle name="Hyperlink 17" xfId="48492" hidden="1" xr:uid="{00000000-0005-0000-0000-000064B10000}"/>
    <cellStyle name="Hyperlink 17" xfId="48429" hidden="1" xr:uid="{00000000-0005-0000-0000-000065B10000}"/>
    <cellStyle name="Hyperlink 17" xfId="48366" hidden="1" xr:uid="{00000000-0005-0000-0000-000066B10000}"/>
    <cellStyle name="Hyperlink 17" xfId="48303" hidden="1" xr:uid="{00000000-0005-0000-0000-000067B10000}"/>
    <cellStyle name="Hyperlink 17" xfId="48240" hidden="1" xr:uid="{00000000-0005-0000-0000-000068B10000}"/>
    <cellStyle name="Hyperlink 17" xfId="48177" hidden="1" xr:uid="{00000000-0005-0000-0000-000069B10000}"/>
    <cellStyle name="Hyperlink 17" xfId="48114" hidden="1" xr:uid="{00000000-0005-0000-0000-00006AB10000}"/>
    <cellStyle name="Hyperlink 17" xfId="48051" hidden="1" xr:uid="{00000000-0005-0000-0000-00006BB10000}"/>
    <cellStyle name="Hyperlink 17" xfId="47925" hidden="1" xr:uid="{00000000-0005-0000-0000-00006CB10000}"/>
    <cellStyle name="Hyperlink 17" xfId="47862" hidden="1" xr:uid="{00000000-0005-0000-0000-00006DB10000}"/>
    <cellStyle name="Hyperlink 17" xfId="47799" hidden="1" xr:uid="{00000000-0005-0000-0000-00006EB10000}"/>
    <cellStyle name="Hyperlink 17" xfId="47736" hidden="1" xr:uid="{00000000-0005-0000-0000-00006FB10000}"/>
    <cellStyle name="Hyperlink 17" xfId="47673" hidden="1" xr:uid="{00000000-0005-0000-0000-000070B10000}"/>
    <cellStyle name="Hyperlink 17" xfId="47610" hidden="1" xr:uid="{00000000-0005-0000-0000-000071B10000}"/>
    <cellStyle name="Hyperlink 17" xfId="47547" hidden="1" xr:uid="{00000000-0005-0000-0000-000072B10000}"/>
    <cellStyle name="Hyperlink 17" xfId="47484" hidden="1" xr:uid="{00000000-0005-0000-0000-000073B10000}"/>
    <cellStyle name="Hyperlink 17" xfId="47421" hidden="1" xr:uid="{00000000-0005-0000-0000-000074B10000}"/>
    <cellStyle name="Hyperlink 17" xfId="47358" hidden="1" xr:uid="{00000000-0005-0000-0000-000075B10000}"/>
    <cellStyle name="Hyperlink 17" xfId="47295" hidden="1" xr:uid="{00000000-0005-0000-0000-000076B10000}"/>
    <cellStyle name="Hyperlink 17" xfId="47232" hidden="1" xr:uid="{00000000-0005-0000-0000-000077B10000}"/>
    <cellStyle name="Hyperlink 17" xfId="47169" hidden="1" xr:uid="{00000000-0005-0000-0000-000078B10000}"/>
    <cellStyle name="Hyperlink 17" xfId="47106" hidden="1" xr:uid="{00000000-0005-0000-0000-000079B10000}"/>
    <cellStyle name="Hyperlink 17" xfId="47043" hidden="1" xr:uid="{00000000-0005-0000-0000-00007AB10000}"/>
    <cellStyle name="Hyperlink 17" xfId="46980" hidden="1" xr:uid="{00000000-0005-0000-0000-00007BB10000}"/>
    <cellStyle name="Hyperlink 17" xfId="55296" hidden="1" xr:uid="{00000000-0005-0000-0000-00007CB10000}"/>
    <cellStyle name="Hyperlink 17" xfId="55233" hidden="1" xr:uid="{00000000-0005-0000-0000-00007DB10000}"/>
    <cellStyle name="Hyperlink 17" xfId="55170" hidden="1" xr:uid="{00000000-0005-0000-0000-00007EB10000}"/>
    <cellStyle name="Hyperlink 17" xfId="55107" hidden="1" xr:uid="{00000000-0005-0000-0000-00007FB10000}"/>
    <cellStyle name="Hyperlink 17" xfId="55044" hidden="1" xr:uid="{00000000-0005-0000-0000-000080B10000}"/>
    <cellStyle name="Hyperlink 17" xfId="54981" hidden="1" xr:uid="{00000000-0005-0000-0000-000081B10000}"/>
    <cellStyle name="Hyperlink 17" xfId="54918" hidden="1" xr:uid="{00000000-0005-0000-0000-000082B10000}"/>
    <cellStyle name="Hyperlink 17" xfId="54855" hidden="1" xr:uid="{00000000-0005-0000-0000-000083B10000}"/>
    <cellStyle name="Hyperlink 17" xfId="54792" hidden="1" xr:uid="{00000000-0005-0000-0000-000084B10000}"/>
    <cellStyle name="Hyperlink 17" xfId="54729" hidden="1" xr:uid="{00000000-0005-0000-0000-000085B10000}"/>
    <cellStyle name="Hyperlink 17" xfId="54666" hidden="1" xr:uid="{00000000-0005-0000-0000-000086B10000}"/>
    <cellStyle name="Hyperlink 17" xfId="54603" hidden="1" xr:uid="{00000000-0005-0000-0000-000087B10000}"/>
    <cellStyle name="Hyperlink 17" xfId="54540" hidden="1" xr:uid="{00000000-0005-0000-0000-000088B10000}"/>
    <cellStyle name="Hyperlink 17" xfId="54477" hidden="1" xr:uid="{00000000-0005-0000-0000-000089B10000}"/>
    <cellStyle name="Hyperlink 17" xfId="54414" hidden="1" xr:uid="{00000000-0005-0000-0000-00008AB10000}"/>
    <cellStyle name="Hyperlink 17" xfId="54351" hidden="1" xr:uid="{00000000-0005-0000-0000-00008BB10000}"/>
    <cellStyle name="Hyperlink 17" xfId="54288" hidden="1" xr:uid="{00000000-0005-0000-0000-00008CB10000}"/>
    <cellStyle name="Hyperlink 17" xfId="54225" hidden="1" xr:uid="{00000000-0005-0000-0000-00008DB10000}"/>
    <cellStyle name="Hyperlink 17" xfId="54162" hidden="1" xr:uid="{00000000-0005-0000-0000-00008EB10000}"/>
    <cellStyle name="Hyperlink 17" xfId="54099" hidden="1" xr:uid="{00000000-0005-0000-0000-00008FB10000}"/>
    <cellStyle name="Hyperlink 17" xfId="54036" hidden="1" xr:uid="{00000000-0005-0000-0000-000090B10000}"/>
    <cellStyle name="Hyperlink 17" xfId="53973" hidden="1" xr:uid="{00000000-0005-0000-0000-000091B10000}"/>
    <cellStyle name="Hyperlink 17" xfId="53910" hidden="1" xr:uid="{00000000-0005-0000-0000-000092B10000}"/>
    <cellStyle name="Hyperlink 17" xfId="53847" hidden="1" xr:uid="{00000000-0005-0000-0000-000093B10000}"/>
    <cellStyle name="Hyperlink 17" xfId="53784" hidden="1" xr:uid="{00000000-0005-0000-0000-000094B10000}"/>
    <cellStyle name="Hyperlink 17" xfId="53721" hidden="1" xr:uid="{00000000-0005-0000-0000-000095B10000}"/>
    <cellStyle name="Hyperlink 17" xfId="53658" hidden="1" xr:uid="{00000000-0005-0000-0000-000096B10000}"/>
    <cellStyle name="Hyperlink 17" xfId="53595" hidden="1" xr:uid="{00000000-0005-0000-0000-000097B10000}"/>
    <cellStyle name="Hyperlink 17" xfId="53532" hidden="1" xr:uid="{00000000-0005-0000-0000-000098B10000}"/>
    <cellStyle name="Hyperlink 17" xfId="53469" hidden="1" xr:uid="{00000000-0005-0000-0000-000099B10000}"/>
    <cellStyle name="Hyperlink 17" xfId="53406" hidden="1" xr:uid="{00000000-0005-0000-0000-00009AB10000}"/>
    <cellStyle name="Hyperlink 17" xfId="53343" hidden="1" xr:uid="{00000000-0005-0000-0000-00009BB10000}"/>
    <cellStyle name="Hyperlink 17" xfId="53280" hidden="1" xr:uid="{00000000-0005-0000-0000-00009CB10000}"/>
    <cellStyle name="Hyperlink 17" xfId="53217" hidden="1" xr:uid="{00000000-0005-0000-0000-00009DB10000}"/>
    <cellStyle name="Hyperlink 17" xfId="53154" hidden="1" xr:uid="{00000000-0005-0000-0000-00009EB10000}"/>
    <cellStyle name="Hyperlink 17" xfId="53091" hidden="1" xr:uid="{00000000-0005-0000-0000-00009FB10000}"/>
    <cellStyle name="Hyperlink 17" xfId="53028" hidden="1" xr:uid="{00000000-0005-0000-0000-0000A0B10000}"/>
    <cellStyle name="Hyperlink 17" xfId="52965" hidden="1" xr:uid="{00000000-0005-0000-0000-0000A1B10000}"/>
    <cellStyle name="Hyperlink 17" xfId="52902" hidden="1" xr:uid="{00000000-0005-0000-0000-0000A2B10000}"/>
    <cellStyle name="Hyperlink 17" xfId="52839" hidden="1" xr:uid="{00000000-0005-0000-0000-0000A3B10000}"/>
    <cellStyle name="Hyperlink 17" xfId="52776" hidden="1" xr:uid="{00000000-0005-0000-0000-0000A4B10000}"/>
    <cellStyle name="Hyperlink 17" xfId="52713" hidden="1" xr:uid="{00000000-0005-0000-0000-0000A5B10000}"/>
    <cellStyle name="Hyperlink 17" xfId="52650" hidden="1" xr:uid="{00000000-0005-0000-0000-0000A6B10000}"/>
    <cellStyle name="Hyperlink 17" xfId="52587" hidden="1" xr:uid="{00000000-0005-0000-0000-0000A7B10000}"/>
    <cellStyle name="Hyperlink 17" xfId="56682" hidden="1" xr:uid="{00000000-0005-0000-0000-0000A8B10000}"/>
    <cellStyle name="Hyperlink 17" xfId="56619" hidden="1" xr:uid="{00000000-0005-0000-0000-0000A9B10000}"/>
    <cellStyle name="Hyperlink 17" xfId="56556" hidden="1" xr:uid="{00000000-0005-0000-0000-0000AAB10000}"/>
    <cellStyle name="Hyperlink 17" xfId="56430" hidden="1" xr:uid="{00000000-0005-0000-0000-0000ABB10000}"/>
    <cellStyle name="Hyperlink 17" xfId="56367" hidden="1" xr:uid="{00000000-0005-0000-0000-0000ACB10000}"/>
    <cellStyle name="Hyperlink 17" xfId="56304" hidden="1" xr:uid="{00000000-0005-0000-0000-0000ADB10000}"/>
    <cellStyle name="Hyperlink 17" xfId="56241" hidden="1" xr:uid="{00000000-0005-0000-0000-0000AEB10000}"/>
    <cellStyle name="Hyperlink 17" xfId="56178" hidden="1" xr:uid="{00000000-0005-0000-0000-0000AFB10000}"/>
    <cellStyle name="Hyperlink 17" xfId="56115" hidden="1" xr:uid="{00000000-0005-0000-0000-0000B0B10000}"/>
    <cellStyle name="Hyperlink 17" xfId="56052" hidden="1" xr:uid="{00000000-0005-0000-0000-0000B1B10000}"/>
    <cellStyle name="Hyperlink 17" xfId="55989" hidden="1" xr:uid="{00000000-0005-0000-0000-0000B2B10000}"/>
    <cellStyle name="Hyperlink 17" xfId="55926" hidden="1" xr:uid="{00000000-0005-0000-0000-0000B3B10000}"/>
    <cellStyle name="Hyperlink 17" xfId="55863" hidden="1" xr:uid="{00000000-0005-0000-0000-0000B4B10000}"/>
    <cellStyle name="Hyperlink 17" xfId="55800" hidden="1" xr:uid="{00000000-0005-0000-0000-0000B5B10000}"/>
    <cellStyle name="Hyperlink 17" xfId="55737" hidden="1" xr:uid="{00000000-0005-0000-0000-0000B6B10000}"/>
    <cellStyle name="Hyperlink 17" xfId="55674" hidden="1" xr:uid="{00000000-0005-0000-0000-0000B7B10000}"/>
    <cellStyle name="Hyperlink 17" xfId="55611" hidden="1" xr:uid="{00000000-0005-0000-0000-0000B8B10000}"/>
    <cellStyle name="Hyperlink 17" xfId="55548" hidden="1" xr:uid="{00000000-0005-0000-0000-0000B9B10000}"/>
    <cellStyle name="Hyperlink 17" xfId="55485" hidden="1" xr:uid="{00000000-0005-0000-0000-0000BAB10000}"/>
    <cellStyle name="Hyperlink 17" xfId="55422" hidden="1" xr:uid="{00000000-0005-0000-0000-0000BBB10000}"/>
    <cellStyle name="Hyperlink 17" xfId="55359" hidden="1" xr:uid="{00000000-0005-0000-0000-0000BCB10000}"/>
    <cellStyle name="Hyperlink 17" xfId="57375" hidden="1" xr:uid="{00000000-0005-0000-0000-0000BDB10000}"/>
    <cellStyle name="Hyperlink 17" xfId="57312" hidden="1" xr:uid="{00000000-0005-0000-0000-0000BEB10000}"/>
    <cellStyle name="Hyperlink 17" xfId="57249" hidden="1" xr:uid="{00000000-0005-0000-0000-0000BFB10000}"/>
    <cellStyle name="Hyperlink 17" xfId="57186" hidden="1" xr:uid="{00000000-0005-0000-0000-0000C0B10000}"/>
    <cellStyle name="Hyperlink 17" xfId="57123" hidden="1" xr:uid="{00000000-0005-0000-0000-0000C1B10000}"/>
    <cellStyle name="Hyperlink 17" xfId="57060" hidden="1" xr:uid="{00000000-0005-0000-0000-0000C2B10000}"/>
    <cellStyle name="Hyperlink 17" xfId="56997" hidden="1" xr:uid="{00000000-0005-0000-0000-0000C3B10000}"/>
    <cellStyle name="Hyperlink 17" xfId="56934" hidden="1" xr:uid="{00000000-0005-0000-0000-0000C4B10000}"/>
    <cellStyle name="Hyperlink 17" xfId="56871" hidden="1" xr:uid="{00000000-0005-0000-0000-0000C5B10000}"/>
    <cellStyle name="Hyperlink 17" xfId="56808" hidden="1" xr:uid="{00000000-0005-0000-0000-0000C6B10000}"/>
    <cellStyle name="Hyperlink 17" xfId="56745" hidden="1" xr:uid="{00000000-0005-0000-0000-0000C7B10000}"/>
    <cellStyle name="Hyperlink 17" xfId="57753" hidden="1" xr:uid="{00000000-0005-0000-0000-0000C8B10000}"/>
    <cellStyle name="Hyperlink 17" xfId="57690" hidden="1" xr:uid="{00000000-0005-0000-0000-0000C9B10000}"/>
    <cellStyle name="Hyperlink 17" xfId="57627" hidden="1" xr:uid="{00000000-0005-0000-0000-0000CAB10000}"/>
    <cellStyle name="Hyperlink 17" xfId="57564" hidden="1" xr:uid="{00000000-0005-0000-0000-0000CBB10000}"/>
    <cellStyle name="Hyperlink 17" xfId="57501" hidden="1" xr:uid="{00000000-0005-0000-0000-0000CCB10000}"/>
    <cellStyle name="Hyperlink 17" xfId="57438" hidden="1" xr:uid="{00000000-0005-0000-0000-0000CDB10000}"/>
    <cellStyle name="Hyperlink 17" xfId="57942" hidden="1" xr:uid="{00000000-0005-0000-0000-0000CEB10000}"/>
    <cellStyle name="Hyperlink 17" xfId="57879" hidden="1" xr:uid="{00000000-0005-0000-0000-0000CFB10000}"/>
    <cellStyle name="Hyperlink 17" xfId="57816" hidden="1" xr:uid="{00000000-0005-0000-0000-0000D0B10000}"/>
    <cellStyle name="Hyperlink 17" xfId="58005" hidden="1" xr:uid="{00000000-0005-0000-0000-0000D1B10000}"/>
    <cellStyle name="Hyperlink 17" xfId="58068" hidden="1" xr:uid="{00000000-0005-0000-0000-0000D2B10000}"/>
    <cellStyle name="Hyperlink 17" xfId="56493" hidden="1" xr:uid="{00000000-0005-0000-0000-0000D3B10000}"/>
    <cellStyle name="Hyperlink 17" xfId="47988" hidden="1" xr:uid="{00000000-0005-0000-0000-0000D4B10000}"/>
    <cellStyle name="Hyperlink 17" xfId="52020" hidden="1" xr:uid="{00000000-0005-0000-0000-0000D5B10000}"/>
    <cellStyle name="Hyperlink 17" xfId="26001" hidden="1" xr:uid="{00000000-0005-0000-0000-0000D6B10000}"/>
    <cellStyle name="Hyperlink 17" xfId="25938" hidden="1" xr:uid="{00000000-0005-0000-0000-0000D7B10000}"/>
    <cellStyle name="Hyperlink 17" xfId="25875" hidden="1" xr:uid="{00000000-0005-0000-0000-0000D8B10000}"/>
    <cellStyle name="Hyperlink 17" xfId="25812" hidden="1" xr:uid="{00000000-0005-0000-0000-0000D9B10000}"/>
    <cellStyle name="Hyperlink 17" xfId="25749" hidden="1" xr:uid="{00000000-0005-0000-0000-0000DAB10000}"/>
    <cellStyle name="Hyperlink 17" xfId="25686" hidden="1" xr:uid="{00000000-0005-0000-0000-0000DBB10000}"/>
    <cellStyle name="Hyperlink 17" xfId="25623" hidden="1" xr:uid="{00000000-0005-0000-0000-0000DCB10000}"/>
    <cellStyle name="Hyperlink 17" xfId="25560" hidden="1" xr:uid="{00000000-0005-0000-0000-0000DDB10000}"/>
    <cellStyle name="Hyperlink 17" xfId="25497" hidden="1" xr:uid="{00000000-0005-0000-0000-0000DEB10000}"/>
    <cellStyle name="Hyperlink 17" xfId="25434" hidden="1" xr:uid="{00000000-0005-0000-0000-0000DFB10000}"/>
    <cellStyle name="Hyperlink 17" xfId="25371" hidden="1" xr:uid="{00000000-0005-0000-0000-0000E0B10000}"/>
    <cellStyle name="Hyperlink 17" xfId="25308" hidden="1" xr:uid="{00000000-0005-0000-0000-0000E1B10000}"/>
    <cellStyle name="Hyperlink 17" xfId="25245" hidden="1" xr:uid="{00000000-0005-0000-0000-0000E2B10000}"/>
    <cellStyle name="Hyperlink 17" xfId="25182" hidden="1" xr:uid="{00000000-0005-0000-0000-0000E3B10000}"/>
    <cellStyle name="Hyperlink 17" xfId="25119" hidden="1" xr:uid="{00000000-0005-0000-0000-0000E4B10000}"/>
    <cellStyle name="Hyperlink 17" xfId="24993" hidden="1" xr:uid="{00000000-0005-0000-0000-0000E5B10000}"/>
    <cellStyle name="Hyperlink 17" xfId="24930" hidden="1" xr:uid="{00000000-0005-0000-0000-0000E6B10000}"/>
    <cellStyle name="Hyperlink 17" xfId="24867" hidden="1" xr:uid="{00000000-0005-0000-0000-0000E7B10000}"/>
    <cellStyle name="Hyperlink 17" xfId="24804" hidden="1" xr:uid="{00000000-0005-0000-0000-0000E8B10000}"/>
    <cellStyle name="Hyperlink 17" xfId="24741" hidden="1" xr:uid="{00000000-0005-0000-0000-0000E9B10000}"/>
    <cellStyle name="Hyperlink 17" xfId="24678" hidden="1" xr:uid="{00000000-0005-0000-0000-0000EAB10000}"/>
    <cellStyle name="Hyperlink 17" xfId="24615" hidden="1" xr:uid="{00000000-0005-0000-0000-0000EBB10000}"/>
    <cellStyle name="Hyperlink 17" xfId="24552" hidden="1" xr:uid="{00000000-0005-0000-0000-0000ECB10000}"/>
    <cellStyle name="Hyperlink 17" xfId="24489" hidden="1" xr:uid="{00000000-0005-0000-0000-0000EDB10000}"/>
    <cellStyle name="Hyperlink 17" xfId="24426" hidden="1" xr:uid="{00000000-0005-0000-0000-0000EEB10000}"/>
    <cellStyle name="Hyperlink 17" xfId="24363" hidden="1" xr:uid="{00000000-0005-0000-0000-0000EFB10000}"/>
    <cellStyle name="Hyperlink 17" xfId="24300" hidden="1" xr:uid="{00000000-0005-0000-0000-0000F0B10000}"/>
    <cellStyle name="Hyperlink 17" xfId="24237" hidden="1" xr:uid="{00000000-0005-0000-0000-0000F1B10000}"/>
    <cellStyle name="Hyperlink 17" xfId="24174" hidden="1" xr:uid="{00000000-0005-0000-0000-0000F2B10000}"/>
    <cellStyle name="Hyperlink 17" xfId="24111" hidden="1" xr:uid="{00000000-0005-0000-0000-0000F3B10000}"/>
    <cellStyle name="Hyperlink 17" xfId="24048" hidden="1" xr:uid="{00000000-0005-0000-0000-0000F4B10000}"/>
    <cellStyle name="Hyperlink 17" xfId="23985" hidden="1" xr:uid="{00000000-0005-0000-0000-0000F5B10000}"/>
    <cellStyle name="Hyperlink 17" xfId="23922" hidden="1" xr:uid="{00000000-0005-0000-0000-0000F6B10000}"/>
    <cellStyle name="Hyperlink 17" xfId="23859" hidden="1" xr:uid="{00000000-0005-0000-0000-0000F7B10000}"/>
    <cellStyle name="Hyperlink 17" xfId="23796" hidden="1" xr:uid="{00000000-0005-0000-0000-0000F8B10000}"/>
    <cellStyle name="Hyperlink 17" xfId="23733" hidden="1" xr:uid="{00000000-0005-0000-0000-0000F9B10000}"/>
    <cellStyle name="Hyperlink 17" xfId="23670" hidden="1" xr:uid="{00000000-0005-0000-0000-0000FAB10000}"/>
    <cellStyle name="Hyperlink 17" xfId="23607" hidden="1" xr:uid="{00000000-0005-0000-0000-0000FBB10000}"/>
    <cellStyle name="Hyperlink 17" xfId="23544" hidden="1" xr:uid="{00000000-0005-0000-0000-0000FCB10000}"/>
    <cellStyle name="Hyperlink 17" xfId="23481" hidden="1" xr:uid="{00000000-0005-0000-0000-0000FDB10000}"/>
    <cellStyle name="Hyperlink 17" xfId="23418" hidden="1" xr:uid="{00000000-0005-0000-0000-0000FEB10000}"/>
    <cellStyle name="Hyperlink 17" xfId="23355" hidden="1" xr:uid="{00000000-0005-0000-0000-0000FFB10000}"/>
    <cellStyle name="Hyperlink 17" xfId="23292" hidden="1" xr:uid="{00000000-0005-0000-0000-000000B20000}"/>
    <cellStyle name="Hyperlink 17" xfId="23229" hidden="1" xr:uid="{00000000-0005-0000-0000-000001B20000}"/>
    <cellStyle name="Hyperlink 17" xfId="23166" hidden="1" xr:uid="{00000000-0005-0000-0000-000002B20000}"/>
    <cellStyle name="Hyperlink 17" xfId="23103" hidden="1" xr:uid="{00000000-0005-0000-0000-000003B20000}"/>
    <cellStyle name="Hyperlink 17" xfId="23040" hidden="1" xr:uid="{00000000-0005-0000-0000-000004B20000}"/>
    <cellStyle name="Hyperlink 17" xfId="22977" hidden="1" xr:uid="{00000000-0005-0000-0000-000005B20000}"/>
    <cellStyle name="Hyperlink 17" xfId="22914" hidden="1" xr:uid="{00000000-0005-0000-0000-000006B20000}"/>
    <cellStyle name="Hyperlink 17" xfId="22851" hidden="1" xr:uid="{00000000-0005-0000-0000-000007B20000}"/>
    <cellStyle name="Hyperlink 17" xfId="22788" hidden="1" xr:uid="{00000000-0005-0000-0000-000008B20000}"/>
    <cellStyle name="Hyperlink 17" xfId="22725" hidden="1" xr:uid="{00000000-0005-0000-0000-000009B20000}"/>
    <cellStyle name="Hyperlink 17" xfId="22662" hidden="1" xr:uid="{00000000-0005-0000-0000-00000AB20000}"/>
    <cellStyle name="Hyperlink 17" xfId="22599" hidden="1" xr:uid="{00000000-0005-0000-0000-00000BB20000}"/>
    <cellStyle name="Hyperlink 17" xfId="22536" hidden="1" xr:uid="{00000000-0005-0000-0000-00000CB20000}"/>
    <cellStyle name="Hyperlink 17" xfId="22473" hidden="1" xr:uid="{00000000-0005-0000-0000-00000DB20000}"/>
    <cellStyle name="Hyperlink 17" xfId="22410" hidden="1" xr:uid="{00000000-0005-0000-0000-00000EB20000}"/>
    <cellStyle name="Hyperlink 17" xfId="22347" hidden="1" xr:uid="{00000000-0005-0000-0000-00000FB20000}"/>
    <cellStyle name="Hyperlink 17" xfId="22284" hidden="1" xr:uid="{00000000-0005-0000-0000-000010B20000}"/>
    <cellStyle name="Hyperlink 17" xfId="22221" hidden="1" xr:uid="{00000000-0005-0000-0000-000011B20000}"/>
    <cellStyle name="Hyperlink 17" xfId="22158" hidden="1" xr:uid="{00000000-0005-0000-0000-000012B20000}"/>
    <cellStyle name="Hyperlink 17" xfId="22095" hidden="1" xr:uid="{00000000-0005-0000-0000-000013B20000}"/>
    <cellStyle name="Hyperlink 17" xfId="22032" hidden="1" xr:uid="{00000000-0005-0000-0000-000014B20000}"/>
    <cellStyle name="Hyperlink 17" xfId="21969" hidden="1" xr:uid="{00000000-0005-0000-0000-000015B20000}"/>
    <cellStyle name="Hyperlink 17" xfId="21906" hidden="1" xr:uid="{00000000-0005-0000-0000-000016B20000}"/>
    <cellStyle name="Hyperlink 17" xfId="21843" hidden="1" xr:uid="{00000000-0005-0000-0000-000017B20000}"/>
    <cellStyle name="Hyperlink 17" xfId="21780" hidden="1" xr:uid="{00000000-0005-0000-0000-000018B20000}"/>
    <cellStyle name="Hyperlink 17" xfId="21717" hidden="1" xr:uid="{00000000-0005-0000-0000-000019B20000}"/>
    <cellStyle name="Hyperlink 17" xfId="21654" hidden="1" xr:uid="{00000000-0005-0000-0000-00001AB20000}"/>
    <cellStyle name="Hyperlink 17" xfId="21591" hidden="1" xr:uid="{00000000-0005-0000-0000-00001BB20000}"/>
    <cellStyle name="Hyperlink 17" xfId="21528" hidden="1" xr:uid="{00000000-0005-0000-0000-00001CB20000}"/>
    <cellStyle name="Hyperlink 17" xfId="21465" hidden="1" xr:uid="{00000000-0005-0000-0000-00001DB20000}"/>
    <cellStyle name="Hyperlink 17" xfId="21402" hidden="1" xr:uid="{00000000-0005-0000-0000-00001EB20000}"/>
    <cellStyle name="Hyperlink 17" xfId="21339" hidden="1" xr:uid="{00000000-0005-0000-0000-00001FB20000}"/>
    <cellStyle name="Hyperlink 17" xfId="21276" hidden="1" xr:uid="{00000000-0005-0000-0000-000020B20000}"/>
    <cellStyle name="Hyperlink 17" xfId="21213" hidden="1" xr:uid="{00000000-0005-0000-0000-000021B20000}"/>
    <cellStyle name="Hyperlink 17" xfId="21150" hidden="1" xr:uid="{00000000-0005-0000-0000-000022B20000}"/>
    <cellStyle name="Hyperlink 17" xfId="21087" hidden="1" xr:uid="{00000000-0005-0000-0000-000023B20000}"/>
    <cellStyle name="Hyperlink 17" xfId="21024" hidden="1" xr:uid="{00000000-0005-0000-0000-000024B20000}"/>
    <cellStyle name="Hyperlink 17" xfId="20961" hidden="1" xr:uid="{00000000-0005-0000-0000-000025B20000}"/>
    <cellStyle name="Hyperlink 17" xfId="20898" hidden="1" xr:uid="{00000000-0005-0000-0000-000026B20000}"/>
    <cellStyle name="Hyperlink 17" xfId="20835" hidden="1" xr:uid="{00000000-0005-0000-0000-000027B20000}"/>
    <cellStyle name="Hyperlink 17" xfId="20772" hidden="1" xr:uid="{00000000-0005-0000-0000-000028B20000}"/>
    <cellStyle name="Hyperlink 17" xfId="20709" hidden="1" xr:uid="{00000000-0005-0000-0000-000029B20000}"/>
    <cellStyle name="Hyperlink 17" xfId="20646" hidden="1" xr:uid="{00000000-0005-0000-0000-00002AB20000}"/>
    <cellStyle name="Hyperlink 17" xfId="20583" hidden="1" xr:uid="{00000000-0005-0000-0000-00002BB20000}"/>
    <cellStyle name="Hyperlink 17" xfId="20520" hidden="1" xr:uid="{00000000-0005-0000-0000-00002CB20000}"/>
    <cellStyle name="Hyperlink 17" xfId="20457" hidden="1" xr:uid="{00000000-0005-0000-0000-00002DB20000}"/>
    <cellStyle name="Hyperlink 17" xfId="20394" hidden="1" xr:uid="{00000000-0005-0000-0000-00002EB20000}"/>
    <cellStyle name="Hyperlink 17" xfId="20331" hidden="1" xr:uid="{00000000-0005-0000-0000-00002FB20000}"/>
    <cellStyle name="Hyperlink 17" xfId="20268" hidden="1" xr:uid="{00000000-0005-0000-0000-000030B20000}"/>
    <cellStyle name="Hyperlink 17" xfId="20205" hidden="1" xr:uid="{00000000-0005-0000-0000-000031B20000}"/>
    <cellStyle name="Hyperlink 17" xfId="20142" hidden="1" xr:uid="{00000000-0005-0000-0000-000032B20000}"/>
    <cellStyle name="Hyperlink 17" xfId="20079" hidden="1" xr:uid="{00000000-0005-0000-0000-000033B20000}"/>
    <cellStyle name="Hyperlink 17" xfId="20016" hidden="1" xr:uid="{00000000-0005-0000-0000-000034B20000}"/>
    <cellStyle name="Hyperlink 17" xfId="19953" hidden="1" xr:uid="{00000000-0005-0000-0000-000035B20000}"/>
    <cellStyle name="Hyperlink 17" xfId="19890" hidden="1" xr:uid="{00000000-0005-0000-0000-000036B20000}"/>
    <cellStyle name="Hyperlink 17" xfId="19827" hidden="1" xr:uid="{00000000-0005-0000-0000-000037B20000}"/>
    <cellStyle name="Hyperlink 17" xfId="19764" hidden="1" xr:uid="{00000000-0005-0000-0000-000038B20000}"/>
    <cellStyle name="Hyperlink 17" xfId="19701" hidden="1" xr:uid="{00000000-0005-0000-0000-000039B20000}"/>
    <cellStyle name="Hyperlink 17" xfId="19638" hidden="1" xr:uid="{00000000-0005-0000-0000-00003AB20000}"/>
    <cellStyle name="Hyperlink 17" xfId="19575" hidden="1" xr:uid="{00000000-0005-0000-0000-00003BB20000}"/>
    <cellStyle name="Hyperlink 17" xfId="19512" hidden="1" xr:uid="{00000000-0005-0000-0000-00003CB20000}"/>
    <cellStyle name="Hyperlink 17" xfId="19449" hidden="1" xr:uid="{00000000-0005-0000-0000-00003DB20000}"/>
    <cellStyle name="Hyperlink 17" xfId="19386" hidden="1" xr:uid="{00000000-0005-0000-0000-00003EB20000}"/>
    <cellStyle name="Hyperlink 17" xfId="19323" hidden="1" xr:uid="{00000000-0005-0000-0000-00003FB20000}"/>
    <cellStyle name="Hyperlink 17" xfId="19260" hidden="1" xr:uid="{00000000-0005-0000-0000-000040B20000}"/>
    <cellStyle name="Hyperlink 17" xfId="19197" hidden="1" xr:uid="{00000000-0005-0000-0000-000041B20000}"/>
    <cellStyle name="Hyperlink 17" xfId="19134" hidden="1" xr:uid="{00000000-0005-0000-0000-000042B20000}"/>
    <cellStyle name="Hyperlink 17" xfId="19071" hidden="1" xr:uid="{00000000-0005-0000-0000-000043B20000}"/>
    <cellStyle name="Hyperlink 17" xfId="19008" hidden="1" xr:uid="{00000000-0005-0000-0000-000044B20000}"/>
    <cellStyle name="Hyperlink 17" xfId="18945" hidden="1" xr:uid="{00000000-0005-0000-0000-000045B20000}"/>
    <cellStyle name="Hyperlink 17" xfId="18882" hidden="1" xr:uid="{00000000-0005-0000-0000-000046B20000}"/>
    <cellStyle name="Hyperlink 17" xfId="18819" hidden="1" xr:uid="{00000000-0005-0000-0000-000047B20000}"/>
    <cellStyle name="Hyperlink 17" xfId="18756" hidden="1" xr:uid="{00000000-0005-0000-0000-000048B20000}"/>
    <cellStyle name="Hyperlink 17" xfId="18693" hidden="1" xr:uid="{00000000-0005-0000-0000-000049B20000}"/>
    <cellStyle name="Hyperlink 17" xfId="18630" hidden="1" xr:uid="{00000000-0005-0000-0000-00004AB20000}"/>
    <cellStyle name="Hyperlink 17" xfId="18504" hidden="1" xr:uid="{00000000-0005-0000-0000-00004BB20000}"/>
    <cellStyle name="Hyperlink 17" xfId="18441" hidden="1" xr:uid="{00000000-0005-0000-0000-00004CB20000}"/>
    <cellStyle name="Hyperlink 17" xfId="18378" hidden="1" xr:uid="{00000000-0005-0000-0000-00004DB20000}"/>
    <cellStyle name="Hyperlink 17" xfId="18315" hidden="1" xr:uid="{00000000-0005-0000-0000-00004EB20000}"/>
    <cellStyle name="Hyperlink 17" xfId="18252" hidden="1" xr:uid="{00000000-0005-0000-0000-00004FB20000}"/>
    <cellStyle name="Hyperlink 17" xfId="18189" hidden="1" xr:uid="{00000000-0005-0000-0000-000050B20000}"/>
    <cellStyle name="Hyperlink 17" xfId="18126" hidden="1" xr:uid="{00000000-0005-0000-0000-000051B20000}"/>
    <cellStyle name="Hyperlink 17" xfId="18063" hidden="1" xr:uid="{00000000-0005-0000-0000-000052B20000}"/>
    <cellStyle name="Hyperlink 17" xfId="18000" hidden="1" xr:uid="{00000000-0005-0000-0000-000053B20000}"/>
    <cellStyle name="Hyperlink 17" xfId="17937" hidden="1" xr:uid="{00000000-0005-0000-0000-000054B20000}"/>
    <cellStyle name="Hyperlink 17" xfId="17874" hidden="1" xr:uid="{00000000-0005-0000-0000-000055B20000}"/>
    <cellStyle name="Hyperlink 17" xfId="17811" hidden="1" xr:uid="{00000000-0005-0000-0000-000056B20000}"/>
    <cellStyle name="Hyperlink 17" xfId="17748" hidden="1" xr:uid="{00000000-0005-0000-0000-000057B20000}"/>
    <cellStyle name="Hyperlink 17" xfId="17685" hidden="1" xr:uid="{00000000-0005-0000-0000-000058B20000}"/>
    <cellStyle name="Hyperlink 17" xfId="17622" hidden="1" xr:uid="{00000000-0005-0000-0000-000059B20000}"/>
    <cellStyle name="Hyperlink 17" xfId="17559" hidden="1" xr:uid="{00000000-0005-0000-0000-00005AB20000}"/>
    <cellStyle name="Hyperlink 17" xfId="17496" hidden="1" xr:uid="{00000000-0005-0000-0000-00005BB20000}"/>
    <cellStyle name="Hyperlink 17" xfId="17433" hidden="1" xr:uid="{00000000-0005-0000-0000-00005CB20000}"/>
    <cellStyle name="Hyperlink 17" xfId="17370" hidden="1" xr:uid="{00000000-0005-0000-0000-00005DB20000}"/>
    <cellStyle name="Hyperlink 17" xfId="17307" hidden="1" xr:uid="{00000000-0005-0000-0000-00005EB20000}"/>
    <cellStyle name="Hyperlink 17" xfId="17244" hidden="1" xr:uid="{00000000-0005-0000-0000-00005FB20000}"/>
    <cellStyle name="Hyperlink 17" xfId="17181" hidden="1" xr:uid="{00000000-0005-0000-0000-000060B20000}"/>
    <cellStyle name="Hyperlink 17" xfId="17118" hidden="1" xr:uid="{00000000-0005-0000-0000-000061B20000}"/>
    <cellStyle name="Hyperlink 17" xfId="17055" hidden="1" xr:uid="{00000000-0005-0000-0000-000062B20000}"/>
    <cellStyle name="Hyperlink 17" xfId="16992" hidden="1" xr:uid="{00000000-0005-0000-0000-000063B20000}"/>
    <cellStyle name="Hyperlink 17" xfId="16866" hidden="1" xr:uid="{00000000-0005-0000-0000-000064B20000}"/>
    <cellStyle name="Hyperlink 17" xfId="16803" hidden="1" xr:uid="{00000000-0005-0000-0000-000065B20000}"/>
    <cellStyle name="Hyperlink 17" xfId="16740" hidden="1" xr:uid="{00000000-0005-0000-0000-000066B20000}"/>
    <cellStyle name="Hyperlink 17" xfId="16677" hidden="1" xr:uid="{00000000-0005-0000-0000-000067B20000}"/>
    <cellStyle name="Hyperlink 17" xfId="16614" hidden="1" xr:uid="{00000000-0005-0000-0000-000068B20000}"/>
    <cellStyle name="Hyperlink 17" xfId="16551" hidden="1" xr:uid="{00000000-0005-0000-0000-000069B20000}"/>
    <cellStyle name="Hyperlink 17" xfId="16488" hidden="1" xr:uid="{00000000-0005-0000-0000-00006AB20000}"/>
    <cellStyle name="Hyperlink 17" xfId="16425" hidden="1" xr:uid="{00000000-0005-0000-0000-00006BB20000}"/>
    <cellStyle name="Hyperlink 17" xfId="16362" hidden="1" xr:uid="{00000000-0005-0000-0000-00006CB20000}"/>
    <cellStyle name="Hyperlink 17" xfId="16299" hidden="1" xr:uid="{00000000-0005-0000-0000-00006DB20000}"/>
    <cellStyle name="Hyperlink 17" xfId="16236" hidden="1" xr:uid="{00000000-0005-0000-0000-00006EB20000}"/>
    <cellStyle name="Hyperlink 17" xfId="16173" hidden="1" xr:uid="{00000000-0005-0000-0000-00006FB20000}"/>
    <cellStyle name="Hyperlink 17" xfId="16110" hidden="1" xr:uid="{00000000-0005-0000-0000-000070B20000}"/>
    <cellStyle name="Hyperlink 17" xfId="16047" hidden="1" xr:uid="{00000000-0005-0000-0000-000071B20000}"/>
    <cellStyle name="Hyperlink 17" xfId="15984" hidden="1" xr:uid="{00000000-0005-0000-0000-000072B20000}"/>
    <cellStyle name="Hyperlink 17" xfId="15921" hidden="1" xr:uid="{00000000-0005-0000-0000-000073B20000}"/>
    <cellStyle name="Hyperlink 17" xfId="15858" hidden="1" xr:uid="{00000000-0005-0000-0000-000074B20000}"/>
    <cellStyle name="Hyperlink 17" xfId="15795" hidden="1" xr:uid="{00000000-0005-0000-0000-000075B20000}"/>
    <cellStyle name="Hyperlink 17" xfId="15732" hidden="1" xr:uid="{00000000-0005-0000-0000-000076B20000}"/>
    <cellStyle name="Hyperlink 17" xfId="15669" hidden="1" xr:uid="{00000000-0005-0000-0000-000077B20000}"/>
    <cellStyle name="Hyperlink 17" xfId="15606" hidden="1" xr:uid="{00000000-0005-0000-0000-000078B20000}"/>
    <cellStyle name="Hyperlink 17" xfId="15543" hidden="1" xr:uid="{00000000-0005-0000-0000-000079B20000}"/>
    <cellStyle name="Hyperlink 17" xfId="15480" hidden="1" xr:uid="{00000000-0005-0000-0000-00007AB20000}"/>
    <cellStyle name="Hyperlink 17" xfId="15417" hidden="1" xr:uid="{00000000-0005-0000-0000-00007BB20000}"/>
    <cellStyle name="Hyperlink 17" xfId="15354" hidden="1" xr:uid="{00000000-0005-0000-0000-00007CB20000}"/>
    <cellStyle name="Hyperlink 17" xfId="15291" hidden="1" xr:uid="{00000000-0005-0000-0000-00007DB20000}"/>
    <cellStyle name="Hyperlink 17" xfId="15228" hidden="1" xr:uid="{00000000-0005-0000-0000-00007EB20000}"/>
    <cellStyle name="Hyperlink 17" xfId="15165" hidden="1" xr:uid="{00000000-0005-0000-0000-00007FB20000}"/>
    <cellStyle name="Hyperlink 17" xfId="15102" hidden="1" xr:uid="{00000000-0005-0000-0000-000080B20000}"/>
    <cellStyle name="Hyperlink 17" xfId="15039" hidden="1" xr:uid="{00000000-0005-0000-0000-000081B20000}"/>
    <cellStyle name="Hyperlink 17" xfId="14976" hidden="1" xr:uid="{00000000-0005-0000-0000-000082B20000}"/>
    <cellStyle name="Hyperlink 17" xfId="14913" hidden="1" xr:uid="{00000000-0005-0000-0000-000083B20000}"/>
    <cellStyle name="Hyperlink 17" xfId="14850" hidden="1" xr:uid="{00000000-0005-0000-0000-000084B20000}"/>
    <cellStyle name="Hyperlink 17" xfId="14787" hidden="1" xr:uid="{00000000-0005-0000-0000-000085B20000}"/>
    <cellStyle name="Hyperlink 17" xfId="14724" hidden="1" xr:uid="{00000000-0005-0000-0000-000086B20000}"/>
    <cellStyle name="Hyperlink 17" xfId="14661" hidden="1" xr:uid="{00000000-0005-0000-0000-000087B20000}"/>
    <cellStyle name="Hyperlink 17" xfId="14598" hidden="1" xr:uid="{00000000-0005-0000-0000-000088B20000}"/>
    <cellStyle name="Hyperlink 17" xfId="14535" hidden="1" xr:uid="{00000000-0005-0000-0000-000089B20000}"/>
    <cellStyle name="Hyperlink 17" xfId="14472" hidden="1" xr:uid="{00000000-0005-0000-0000-00008AB20000}"/>
    <cellStyle name="Hyperlink 17" xfId="14409" hidden="1" xr:uid="{00000000-0005-0000-0000-00008BB20000}"/>
    <cellStyle name="Hyperlink 17" xfId="14346" hidden="1" xr:uid="{00000000-0005-0000-0000-00008CB20000}"/>
    <cellStyle name="Hyperlink 17" xfId="14283" hidden="1" xr:uid="{00000000-0005-0000-0000-00008DB20000}"/>
    <cellStyle name="Hyperlink 17" xfId="14220" hidden="1" xr:uid="{00000000-0005-0000-0000-00008EB20000}"/>
    <cellStyle name="Hyperlink 17" xfId="14157" hidden="1" xr:uid="{00000000-0005-0000-0000-00008FB20000}"/>
    <cellStyle name="Hyperlink 17" xfId="14094" hidden="1" xr:uid="{00000000-0005-0000-0000-000090B20000}"/>
    <cellStyle name="Hyperlink 17" xfId="14031" hidden="1" xr:uid="{00000000-0005-0000-0000-000091B20000}"/>
    <cellStyle name="Hyperlink 17" xfId="13968" hidden="1" xr:uid="{00000000-0005-0000-0000-000092B20000}"/>
    <cellStyle name="Hyperlink 17" xfId="13905" hidden="1" xr:uid="{00000000-0005-0000-0000-000093B20000}"/>
    <cellStyle name="Hyperlink 17" xfId="13842" hidden="1" xr:uid="{00000000-0005-0000-0000-000094B20000}"/>
    <cellStyle name="Hyperlink 17" xfId="13779" hidden="1" xr:uid="{00000000-0005-0000-0000-000095B20000}"/>
    <cellStyle name="Hyperlink 17" xfId="13716" hidden="1" xr:uid="{00000000-0005-0000-0000-000096B20000}"/>
    <cellStyle name="Hyperlink 17" xfId="13653" hidden="1" xr:uid="{00000000-0005-0000-0000-000097B20000}"/>
    <cellStyle name="Hyperlink 17" xfId="13590" hidden="1" xr:uid="{00000000-0005-0000-0000-000098B20000}"/>
    <cellStyle name="Hyperlink 17" xfId="13527" hidden="1" xr:uid="{00000000-0005-0000-0000-000099B20000}"/>
    <cellStyle name="Hyperlink 17" xfId="13464" hidden="1" xr:uid="{00000000-0005-0000-0000-00009AB20000}"/>
    <cellStyle name="Hyperlink 17" xfId="13401" hidden="1" xr:uid="{00000000-0005-0000-0000-00009BB20000}"/>
    <cellStyle name="Hyperlink 17" xfId="13338" hidden="1" xr:uid="{00000000-0005-0000-0000-00009CB20000}"/>
    <cellStyle name="Hyperlink 17" xfId="13275" hidden="1" xr:uid="{00000000-0005-0000-0000-00009DB20000}"/>
    <cellStyle name="Hyperlink 17" xfId="13212" hidden="1" xr:uid="{00000000-0005-0000-0000-00009EB20000}"/>
    <cellStyle name="Hyperlink 17" xfId="13149" hidden="1" xr:uid="{00000000-0005-0000-0000-00009FB20000}"/>
    <cellStyle name="Hyperlink 17" xfId="13086" hidden="1" xr:uid="{00000000-0005-0000-0000-0000A0B20000}"/>
    <cellStyle name="Hyperlink 17" xfId="13023" hidden="1" xr:uid="{00000000-0005-0000-0000-0000A1B20000}"/>
    <cellStyle name="Hyperlink 17" xfId="12960" hidden="1" xr:uid="{00000000-0005-0000-0000-0000A2B20000}"/>
    <cellStyle name="Hyperlink 17" xfId="12897" hidden="1" xr:uid="{00000000-0005-0000-0000-0000A3B20000}"/>
    <cellStyle name="Hyperlink 17" xfId="12834" hidden="1" xr:uid="{00000000-0005-0000-0000-0000A4B20000}"/>
    <cellStyle name="Hyperlink 17" xfId="18567" hidden="1" xr:uid="{00000000-0005-0000-0000-0000A5B20000}"/>
    <cellStyle name="Hyperlink 17" xfId="26631" hidden="1" xr:uid="{00000000-0005-0000-0000-0000A6B20000}"/>
    <cellStyle name="Hyperlink 17" xfId="34695" hidden="1" xr:uid="{00000000-0005-0000-0000-0000A7B20000}"/>
    <cellStyle name="Hyperlink 17" xfId="46917" hidden="1" xr:uid="{00000000-0005-0000-0000-0000A8B20000}"/>
    <cellStyle name="Hyperlink 17" xfId="46854" hidden="1" xr:uid="{00000000-0005-0000-0000-0000A9B20000}"/>
    <cellStyle name="Hyperlink 17" xfId="46791" hidden="1" xr:uid="{00000000-0005-0000-0000-0000AAB20000}"/>
    <cellStyle name="Hyperlink 17" xfId="46728" hidden="1" xr:uid="{00000000-0005-0000-0000-0000ABB20000}"/>
    <cellStyle name="Hyperlink 17" xfId="46665" hidden="1" xr:uid="{00000000-0005-0000-0000-0000ACB20000}"/>
    <cellStyle name="Hyperlink 17" xfId="46602" hidden="1" xr:uid="{00000000-0005-0000-0000-0000ADB20000}"/>
    <cellStyle name="Hyperlink 17" xfId="46539" hidden="1" xr:uid="{00000000-0005-0000-0000-0000AEB20000}"/>
    <cellStyle name="Hyperlink 17" xfId="46476" hidden="1" xr:uid="{00000000-0005-0000-0000-0000AFB20000}"/>
    <cellStyle name="Hyperlink 17" xfId="46413" hidden="1" xr:uid="{00000000-0005-0000-0000-0000B0B20000}"/>
    <cellStyle name="Hyperlink 17" xfId="46350" hidden="1" xr:uid="{00000000-0005-0000-0000-0000B1B20000}"/>
    <cellStyle name="Hyperlink 17" xfId="46287" hidden="1" xr:uid="{00000000-0005-0000-0000-0000B2B20000}"/>
    <cellStyle name="Hyperlink 17" xfId="46224" hidden="1" xr:uid="{00000000-0005-0000-0000-0000B3B20000}"/>
    <cellStyle name="Hyperlink 17" xfId="46161" hidden="1" xr:uid="{00000000-0005-0000-0000-0000B4B20000}"/>
    <cellStyle name="Hyperlink 17" xfId="46098" hidden="1" xr:uid="{00000000-0005-0000-0000-0000B5B20000}"/>
    <cellStyle name="Hyperlink 17" xfId="46035" hidden="1" xr:uid="{00000000-0005-0000-0000-0000B6B20000}"/>
    <cellStyle name="Hyperlink 17" xfId="45972" hidden="1" xr:uid="{00000000-0005-0000-0000-0000B7B20000}"/>
    <cellStyle name="Hyperlink 17" xfId="45909" hidden="1" xr:uid="{00000000-0005-0000-0000-0000B8B20000}"/>
    <cellStyle name="Hyperlink 17" xfId="45846" hidden="1" xr:uid="{00000000-0005-0000-0000-0000B9B20000}"/>
    <cellStyle name="Hyperlink 17" xfId="45783" hidden="1" xr:uid="{00000000-0005-0000-0000-0000BAB20000}"/>
    <cellStyle name="Hyperlink 17" xfId="45720" hidden="1" xr:uid="{00000000-0005-0000-0000-0000BBB20000}"/>
    <cellStyle name="Hyperlink 17" xfId="45657" hidden="1" xr:uid="{00000000-0005-0000-0000-0000BCB20000}"/>
    <cellStyle name="Hyperlink 17" xfId="45594" hidden="1" xr:uid="{00000000-0005-0000-0000-0000BDB20000}"/>
    <cellStyle name="Hyperlink 17" xfId="45531" hidden="1" xr:uid="{00000000-0005-0000-0000-0000BEB20000}"/>
    <cellStyle name="Hyperlink 17" xfId="45468" hidden="1" xr:uid="{00000000-0005-0000-0000-0000BFB20000}"/>
    <cellStyle name="Hyperlink 17" xfId="45405" hidden="1" xr:uid="{00000000-0005-0000-0000-0000C0B20000}"/>
    <cellStyle name="Hyperlink 17" xfId="45342" hidden="1" xr:uid="{00000000-0005-0000-0000-0000C1B20000}"/>
    <cellStyle name="Hyperlink 17" xfId="45279" hidden="1" xr:uid="{00000000-0005-0000-0000-0000C2B20000}"/>
    <cellStyle name="Hyperlink 17" xfId="45216" hidden="1" xr:uid="{00000000-0005-0000-0000-0000C3B20000}"/>
    <cellStyle name="Hyperlink 17" xfId="45153" hidden="1" xr:uid="{00000000-0005-0000-0000-0000C4B20000}"/>
    <cellStyle name="Hyperlink 17" xfId="45090" hidden="1" xr:uid="{00000000-0005-0000-0000-0000C5B20000}"/>
    <cellStyle name="Hyperlink 17" xfId="45027" hidden="1" xr:uid="{00000000-0005-0000-0000-0000C6B20000}"/>
    <cellStyle name="Hyperlink 17" xfId="44964" hidden="1" xr:uid="{00000000-0005-0000-0000-0000C7B20000}"/>
    <cellStyle name="Hyperlink 17" xfId="44901" hidden="1" xr:uid="{00000000-0005-0000-0000-0000C8B20000}"/>
    <cellStyle name="Hyperlink 17" xfId="44838" hidden="1" xr:uid="{00000000-0005-0000-0000-0000C9B20000}"/>
    <cellStyle name="Hyperlink 17" xfId="44775" hidden="1" xr:uid="{00000000-0005-0000-0000-0000CAB20000}"/>
    <cellStyle name="Hyperlink 17" xfId="44712" hidden="1" xr:uid="{00000000-0005-0000-0000-0000CBB20000}"/>
    <cellStyle name="Hyperlink 17" xfId="44649" hidden="1" xr:uid="{00000000-0005-0000-0000-0000CCB20000}"/>
    <cellStyle name="Hyperlink 17" xfId="44586" hidden="1" xr:uid="{00000000-0005-0000-0000-0000CDB20000}"/>
    <cellStyle name="Hyperlink 17" xfId="44523" hidden="1" xr:uid="{00000000-0005-0000-0000-0000CEB20000}"/>
    <cellStyle name="Hyperlink 17" xfId="44460" hidden="1" xr:uid="{00000000-0005-0000-0000-0000CFB20000}"/>
    <cellStyle name="Hyperlink 17" xfId="44397" hidden="1" xr:uid="{00000000-0005-0000-0000-0000D0B20000}"/>
    <cellStyle name="Hyperlink 17" xfId="44334" hidden="1" xr:uid="{00000000-0005-0000-0000-0000D1B20000}"/>
    <cellStyle name="Hyperlink 17" xfId="44271" hidden="1" xr:uid="{00000000-0005-0000-0000-0000D2B20000}"/>
    <cellStyle name="Hyperlink 17" xfId="44208" hidden="1" xr:uid="{00000000-0005-0000-0000-0000D3B20000}"/>
    <cellStyle name="Hyperlink 17" xfId="44145" hidden="1" xr:uid="{00000000-0005-0000-0000-0000D4B20000}"/>
    <cellStyle name="Hyperlink 17" xfId="44082" hidden="1" xr:uid="{00000000-0005-0000-0000-0000D5B20000}"/>
    <cellStyle name="Hyperlink 17" xfId="44019" hidden="1" xr:uid="{00000000-0005-0000-0000-0000D6B20000}"/>
    <cellStyle name="Hyperlink 17" xfId="43956" hidden="1" xr:uid="{00000000-0005-0000-0000-0000D7B20000}"/>
    <cellStyle name="Hyperlink 17" xfId="43893" hidden="1" xr:uid="{00000000-0005-0000-0000-0000D8B20000}"/>
    <cellStyle name="Hyperlink 17" xfId="43830" hidden="1" xr:uid="{00000000-0005-0000-0000-0000D9B20000}"/>
    <cellStyle name="Hyperlink 17" xfId="43767" hidden="1" xr:uid="{00000000-0005-0000-0000-0000DAB20000}"/>
    <cellStyle name="Hyperlink 17" xfId="43704" hidden="1" xr:uid="{00000000-0005-0000-0000-0000DBB20000}"/>
    <cellStyle name="Hyperlink 17" xfId="43641" hidden="1" xr:uid="{00000000-0005-0000-0000-0000DCB20000}"/>
    <cellStyle name="Hyperlink 17" xfId="43578" hidden="1" xr:uid="{00000000-0005-0000-0000-0000DDB20000}"/>
    <cellStyle name="Hyperlink 17" xfId="43515" hidden="1" xr:uid="{00000000-0005-0000-0000-0000DEB20000}"/>
    <cellStyle name="Hyperlink 17" xfId="43452" hidden="1" xr:uid="{00000000-0005-0000-0000-0000DFB20000}"/>
    <cellStyle name="Hyperlink 17" xfId="43389" hidden="1" xr:uid="{00000000-0005-0000-0000-0000E0B20000}"/>
    <cellStyle name="Hyperlink 17" xfId="43326" hidden="1" xr:uid="{00000000-0005-0000-0000-0000E1B20000}"/>
    <cellStyle name="Hyperlink 17" xfId="43263" hidden="1" xr:uid="{00000000-0005-0000-0000-0000E2B20000}"/>
    <cellStyle name="Hyperlink 17" xfId="43137" hidden="1" xr:uid="{00000000-0005-0000-0000-0000E3B20000}"/>
    <cellStyle name="Hyperlink 17" xfId="43074" hidden="1" xr:uid="{00000000-0005-0000-0000-0000E4B20000}"/>
    <cellStyle name="Hyperlink 17" xfId="43011" hidden="1" xr:uid="{00000000-0005-0000-0000-0000E5B20000}"/>
    <cellStyle name="Hyperlink 17" xfId="42948" hidden="1" xr:uid="{00000000-0005-0000-0000-0000E6B20000}"/>
    <cellStyle name="Hyperlink 17" xfId="42885" hidden="1" xr:uid="{00000000-0005-0000-0000-0000E7B20000}"/>
    <cellStyle name="Hyperlink 17" xfId="42822" hidden="1" xr:uid="{00000000-0005-0000-0000-0000E8B20000}"/>
    <cellStyle name="Hyperlink 17" xfId="42696" hidden="1" xr:uid="{00000000-0005-0000-0000-0000E9B20000}"/>
    <cellStyle name="Hyperlink 17" xfId="42633" hidden="1" xr:uid="{00000000-0005-0000-0000-0000EAB20000}"/>
    <cellStyle name="Hyperlink 17" xfId="42570" hidden="1" xr:uid="{00000000-0005-0000-0000-0000EBB20000}"/>
    <cellStyle name="Hyperlink 17" xfId="42507" hidden="1" xr:uid="{00000000-0005-0000-0000-0000ECB20000}"/>
    <cellStyle name="Hyperlink 17" xfId="42444" hidden="1" xr:uid="{00000000-0005-0000-0000-0000EDB20000}"/>
    <cellStyle name="Hyperlink 17" xfId="42381" hidden="1" xr:uid="{00000000-0005-0000-0000-0000EEB20000}"/>
    <cellStyle name="Hyperlink 17" xfId="42318" hidden="1" xr:uid="{00000000-0005-0000-0000-0000EFB20000}"/>
    <cellStyle name="Hyperlink 17" xfId="42255" hidden="1" xr:uid="{00000000-0005-0000-0000-0000F0B20000}"/>
    <cellStyle name="Hyperlink 17" xfId="42192" hidden="1" xr:uid="{00000000-0005-0000-0000-0000F1B20000}"/>
    <cellStyle name="Hyperlink 17" xfId="42129" hidden="1" xr:uid="{00000000-0005-0000-0000-0000F2B20000}"/>
    <cellStyle name="Hyperlink 17" xfId="42066" hidden="1" xr:uid="{00000000-0005-0000-0000-0000F3B20000}"/>
    <cellStyle name="Hyperlink 17" xfId="42003" hidden="1" xr:uid="{00000000-0005-0000-0000-0000F4B20000}"/>
    <cellStyle name="Hyperlink 17" xfId="41940" hidden="1" xr:uid="{00000000-0005-0000-0000-0000F5B20000}"/>
    <cellStyle name="Hyperlink 17" xfId="41877" hidden="1" xr:uid="{00000000-0005-0000-0000-0000F6B20000}"/>
    <cellStyle name="Hyperlink 17" xfId="41814" hidden="1" xr:uid="{00000000-0005-0000-0000-0000F7B20000}"/>
    <cellStyle name="Hyperlink 17" xfId="41751" hidden="1" xr:uid="{00000000-0005-0000-0000-0000F8B20000}"/>
    <cellStyle name="Hyperlink 17" xfId="41688" hidden="1" xr:uid="{00000000-0005-0000-0000-0000F9B20000}"/>
    <cellStyle name="Hyperlink 17" xfId="41625" hidden="1" xr:uid="{00000000-0005-0000-0000-0000FAB20000}"/>
    <cellStyle name="Hyperlink 17" xfId="41562" hidden="1" xr:uid="{00000000-0005-0000-0000-0000FBB20000}"/>
    <cellStyle name="Hyperlink 17" xfId="41499" hidden="1" xr:uid="{00000000-0005-0000-0000-0000FCB20000}"/>
    <cellStyle name="Hyperlink 17" xfId="41436" hidden="1" xr:uid="{00000000-0005-0000-0000-0000FDB20000}"/>
    <cellStyle name="Hyperlink 17" xfId="41373" hidden="1" xr:uid="{00000000-0005-0000-0000-0000FEB20000}"/>
    <cellStyle name="Hyperlink 17" xfId="41310" hidden="1" xr:uid="{00000000-0005-0000-0000-0000FFB20000}"/>
    <cellStyle name="Hyperlink 17" xfId="41247" hidden="1" xr:uid="{00000000-0005-0000-0000-000000B30000}"/>
    <cellStyle name="Hyperlink 17" xfId="41184" hidden="1" xr:uid="{00000000-0005-0000-0000-000001B30000}"/>
    <cellStyle name="Hyperlink 17" xfId="41121" hidden="1" xr:uid="{00000000-0005-0000-0000-000002B30000}"/>
    <cellStyle name="Hyperlink 17" xfId="41058" hidden="1" xr:uid="{00000000-0005-0000-0000-000003B30000}"/>
    <cellStyle name="Hyperlink 17" xfId="40995" hidden="1" xr:uid="{00000000-0005-0000-0000-000004B30000}"/>
    <cellStyle name="Hyperlink 17" xfId="40932" hidden="1" xr:uid="{00000000-0005-0000-0000-000005B30000}"/>
    <cellStyle name="Hyperlink 17" xfId="40869" hidden="1" xr:uid="{00000000-0005-0000-0000-000006B30000}"/>
    <cellStyle name="Hyperlink 17" xfId="40806" hidden="1" xr:uid="{00000000-0005-0000-0000-000007B30000}"/>
    <cellStyle name="Hyperlink 17" xfId="40743" hidden="1" xr:uid="{00000000-0005-0000-0000-000008B30000}"/>
    <cellStyle name="Hyperlink 17" xfId="40680" hidden="1" xr:uid="{00000000-0005-0000-0000-000009B30000}"/>
    <cellStyle name="Hyperlink 17" xfId="40617" hidden="1" xr:uid="{00000000-0005-0000-0000-00000AB30000}"/>
    <cellStyle name="Hyperlink 17" xfId="40554" hidden="1" xr:uid="{00000000-0005-0000-0000-00000BB30000}"/>
    <cellStyle name="Hyperlink 17" xfId="40491" hidden="1" xr:uid="{00000000-0005-0000-0000-00000CB30000}"/>
    <cellStyle name="Hyperlink 17" xfId="40428" hidden="1" xr:uid="{00000000-0005-0000-0000-00000DB30000}"/>
    <cellStyle name="Hyperlink 17" xfId="40365" hidden="1" xr:uid="{00000000-0005-0000-0000-00000EB30000}"/>
    <cellStyle name="Hyperlink 17" xfId="40302" hidden="1" xr:uid="{00000000-0005-0000-0000-00000FB30000}"/>
    <cellStyle name="Hyperlink 17" xfId="40239" hidden="1" xr:uid="{00000000-0005-0000-0000-000010B30000}"/>
    <cellStyle name="Hyperlink 17" xfId="40176" hidden="1" xr:uid="{00000000-0005-0000-0000-000011B30000}"/>
    <cellStyle name="Hyperlink 17" xfId="40113" hidden="1" xr:uid="{00000000-0005-0000-0000-000012B30000}"/>
    <cellStyle name="Hyperlink 17" xfId="40050" hidden="1" xr:uid="{00000000-0005-0000-0000-000013B30000}"/>
    <cellStyle name="Hyperlink 17" xfId="39987" hidden="1" xr:uid="{00000000-0005-0000-0000-000014B30000}"/>
    <cellStyle name="Hyperlink 17" xfId="39924" hidden="1" xr:uid="{00000000-0005-0000-0000-000015B30000}"/>
    <cellStyle name="Hyperlink 17" xfId="39861" hidden="1" xr:uid="{00000000-0005-0000-0000-000016B30000}"/>
    <cellStyle name="Hyperlink 17" xfId="39798" hidden="1" xr:uid="{00000000-0005-0000-0000-000017B30000}"/>
    <cellStyle name="Hyperlink 17" xfId="39735" hidden="1" xr:uid="{00000000-0005-0000-0000-000018B30000}"/>
    <cellStyle name="Hyperlink 17" xfId="39672" hidden="1" xr:uid="{00000000-0005-0000-0000-000019B30000}"/>
    <cellStyle name="Hyperlink 17" xfId="39609" hidden="1" xr:uid="{00000000-0005-0000-0000-00001AB30000}"/>
    <cellStyle name="Hyperlink 17" xfId="39546" hidden="1" xr:uid="{00000000-0005-0000-0000-00001BB30000}"/>
    <cellStyle name="Hyperlink 17" xfId="39483" hidden="1" xr:uid="{00000000-0005-0000-0000-00001CB30000}"/>
    <cellStyle name="Hyperlink 17" xfId="39420" hidden="1" xr:uid="{00000000-0005-0000-0000-00001DB30000}"/>
    <cellStyle name="Hyperlink 17" xfId="39357" hidden="1" xr:uid="{00000000-0005-0000-0000-00001EB30000}"/>
    <cellStyle name="Hyperlink 17" xfId="39294" hidden="1" xr:uid="{00000000-0005-0000-0000-00001FB30000}"/>
    <cellStyle name="Hyperlink 17" xfId="39231" hidden="1" xr:uid="{00000000-0005-0000-0000-000020B30000}"/>
    <cellStyle name="Hyperlink 17" xfId="39168" hidden="1" xr:uid="{00000000-0005-0000-0000-000021B30000}"/>
    <cellStyle name="Hyperlink 17" xfId="39105" hidden="1" xr:uid="{00000000-0005-0000-0000-000022B30000}"/>
    <cellStyle name="Hyperlink 17" xfId="39042" hidden="1" xr:uid="{00000000-0005-0000-0000-000023B30000}"/>
    <cellStyle name="Hyperlink 17" xfId="38979" hidden="1" xr:uid="{00000000-0005-0000-0000-000024B30000}"/>
    <cellStyle name="Hyperlink 17" xfId="38916" hidden="1" xr:uid="{00000000-0005-0000-0000-000025B30000}"/>
    <cellStyle name="Hyperlink 17" xfId="38853" hidden="1" xr:uid="{00000000-0005-0000-0000-000026B30000}"/>
    <cellStyle name="Hyperlink 17" xfId="38790" hidden="1" xr:uid="{00000000-0005-0000-0000-000027B30000}"/>
    <cellStyle name="Hyperlink 17" xfId="38727" hidden="1" xr:uid="{00000000-0005-0000-0000-000028B30000}"/>
    <cellStyle name="Hyperlink 17" xfId="38664" hidden="1" xr:uid="{00000000-0005-0000-0000-000029B30000}"/>
    <cellStyle name="Hyperlink 17" xfId="38601" hidden="1" xr:uid="{00000000-0005-0000-0000-00002AB30000}"/>
    <cellStyle name="Hyperlink 17" xfId="38538" hidden="1" xr:uid="{00000000-0005-0000-0000-00002BB30000}"/>
    <cellStyle name="Hyperlink 17" xfId="38475" hidden="1" xr:uid="{00000000-0005-0000-0000-00002CB30000}"/>
    <cellStyle name="Hyperlink 17" xfId="38412" hidden="1" xr:uid="{00000000-0005-0000-0000-00002DB30000}"/>
    <cellStyle name="Hyperlink 17" xfId="38349" hidden="1" xr:uid="{00000000-0005-0000-0000-00002EB30000}"/>
    <cellStyle name="Hyperlink 17" xfId="38286" hidden="1" xr:uid="{00000000-0005-0000-0000-00002FB30000}"/>
    <cellStyle name="Hyperlink 17" xfId="38223" hidden="1" xr:uid="{00000000-0005-0000-0000-000030B30000}"/>
    <cellStyle name="Hyperlink 17" xfId="38160" hidden="1" xr:uid="{00000000-0005-0000-0000-000031B30000}"/>
    <cellStyle name="Hyperlink 17" xfId="38097" hidden="1" xr:uid="{00000000-0005-0000-0000-000032B30000}"/>
    <cellStyle name="Hyperlink 17" xfId="38034" hidden="1" xr:uid="{00000000-0005-0000-0000-000033B30000}"/>
    <cellStyle name="Hyperlink 17" xfId="37971" hidden="1" xr:uid="{00000000-0005-0000-0000-000034B30000}"/>
    <cellStyle name="Hyperlink 17" xfId="37908" hidden="1" xr:uid="{00000000-0005-0000-0000-000035B30000}"/>
    <cellStyle name="Hyperlink 17" xfId="37845" hidden="1" xr:uid="{00000000-0005-0000-0000-000036B30000}"/>
    <cellStyle name="Hyperlink 17" xfId="37782" hidden="1" xr:uid="{00000000-0005-0000-0000-000037B30000}"/>
    <cellStyle name="Hyperlink 17" xfId="37719" hidden="1" xr:uid="{00000000-0005-0000-0000-000038B30000}"/>
    <cellStyle name="Hyperlink 17" xfId="37656" hidden="1" xr:uid="{00000000-0005-0000-0000-000039B30000}"/>
    <cellStyle name="Hyperlink 17" xfId="37593" hidden="1" xr:uid="{00000000-0005-0000-0000-00003AB30000}"/>
    <cellStyle name="Hyperlink 17" xfId="37530" hidden="1" xr:uid="{00000000-0005-0000-0000-00003BB30000}"/>
    <cellStyle name="Hyperlink 17" xfId="37467" hidden="1" xr:uid="{00000000-0005-0000-0000-00003CB30000}"/>
    <cellStyle name="Hyperlink 17" xfId="37404" hidden="1" xr:uid="{00000000-0005-0000-0000-00003DB30000}"/>
    <cellStyle name="Hyperlink 17" xfId="43200" hidden="1" xr:uid="{00000000-0005-0000-0000-00003EB30000}"/>
    <cellStyle name="Hyperlink 17" xfId="16929" hidden="1" xr:uid="{00000000-0005-0000-0000-00003FB30000}"/>
    <cellStyle name="Hyperlink 17" xfId="25056" hidden="1" xr:uid="{00000000-0005-0000-0000-000040B30000}"/>
    <cellStyle name="Hyperlink 17" xfId="1431" hidden="1" xr:uid="{00000000-0005-0000-0000-000041B30000}"/>
    <cellStyle name="Hyperlink 17" xfId="1368" hidden="1" xr:uid="{00000000-0005-0000-0000-000042B30000}"/>
    <cellStyle name="Hyperlink 17" xfId="1305" hidden="1" xr:uid="{00000000-0005-0000-0000-000043B30000}"/>
    <cellStyle name="Hyperlink 17" xfId="1242" hidden="1" xr:uid="{00000000-0005-0000-0000-000044B30000}"/>
    <cellStyle name="Hyperlink 17" xfId="1179" hidden="1" xr:uid="{00000000-0005-0000-0000-000045B30000}"/>
    <cellStyle name="Hyperlink 17" xfId="1116" hidden="1" xr:uid="{00000000-0005-0000-0000-000046B30000}"/>
    <cellStyle name="Hyperlink 17" xfId="1053" hidden="1" xr:uid="{00000000-0005-0000-0000-000047B30000}"/>
    <cellStyle name="Hyperlink 17" xfId="990" hidden="1" xr:uid="{00000000-0005-0000-0000-000048B30000}"/>
    <cellStyle name="Hyperlink 17" xfId="927" hidden="1" xr:uid="{00000000-0005-0000-0000-000049B30000}"/>
    <cellStyle name="Hyperlink 17" xfId="864" hidden="1" xr:uid="{00000000-0005-0000-0000-00004AB30000}"/>
    <cellStyle name="Hyperlink 17" xfId="801" hidden="1" xr:uid="{00000000-0005-0000-0000-00004BB30000}"/>
    <cellStyle name="Hyperlink 17" xfId="738" hidden="1" xr:uid="{00000000-0005-0000-0000-00004CB30000}"/>
    <cellStyle name="Hyperlink 17" xfId="675" hidden="1" xr:uid="{00000000-0005-0000-0000-00004DB30000}"/>
    <cellStyle name="Hyperlink 17" xfId="612" hidden="1" xr:uid="{00000000-0005-0000-0000-00004EB30000}"/>
    <cellStyle name="Hyperlink 17" xfId="549" hidden="1" xr:uid="{00000000-0005-0000-0000-00004FB30000}"/>
    <cellStyle name="Hyperlink 17" xfId="486" hidden="1" xr:uid="{00000000-0005-0000-0000-000050B30000}"/>
    <cellStyle name="Hyperlink 17" xfId="423" hidden="1" xr:uid="{00000000-0005-0000-0000-000051B30000}"/>
    <cellStyle name="Hyperlink 17" xfId="360" hidden="1" xr:uid="{00000000-0005-0000-0000-000052B30000}"/>
    <cellStyle name="Hyperlink 17" xfId="297" hidden="1" xr:uid="{00000000-0005-0000-0000-000053B30000}"/>
    <cellStyle name="Hyperlink 17" xfId="234" hidden="1" xr:uid="{00000000-0005-0000-0000-000054B30000}"/>
    <cellStyle name="Hyperlink 17" xfId="171" hidden="1" xr:uid="{00000000-0005-0000-0000-000055B30000}"/>
    <cellStyle name="Hyperlink 17" xfId="108" hidden="1" xr:uid="{00000000-0005-0000-0000-000056B30000}"/>
    <cellStyle name="Hyperlink 17" xfId="45" hidden="1" xr:uid="{00000000-0005-0000-0000-000057B30000}"/>
    <cellStyle name="Hyperlink 17" xfId="58174" hidden="1" xr:uid="{00000000-0005-0000-0000-000058B30000}"/>
    <cellStyle name="Hyperlink 17" xfId="58237" hidden="1" xr:uid="{00000000-0005-0000-0000-000059B30000}"/>
    <cellStyle name="Hyperlink 17" xfId="2439" hidden="1" xr:uid="{00000000-0005-0000-0000-00005AB30000}"/>
    <cellStyle name="Hyperlink 17" xfId="6471" hidden="1" xr:uid="{00000000-0005-0000-0000-00005BB30000}"/>
    <cellStyle name="Hyperlink 17" xfId="10503" hidden="1" xr:uid="{00000000-0005-0000-0000-00005CB30000}"/>
    <cellStyle name="Hyperlink 17" xfId="35640" hidden="1" xr:uid="{00000000-0005-0000-0000-00005DB30000}"/>
    <cellStyle name="Hyperlink 17" xfId="35577" hidden="1" xr:uid="{00000000-0005-0000-0000-00005EB30000}"/>
    <cellStyle name="Hyperlink 17" xfId="35514" hidden="1" xr:uid="{00000000-0005-0000-0000-00005FB30000}"/>
    <cellStyle name="Hyperlink 17" xfId="35451" hidden="1" xr:uid="{00000000-0005-0000-0000-000060B30000}"/>
    <cellStyle name="Hyperlink 17" xfId="35388" hidden="1" xr:uid="{00000000-0005-0000-0000-000061B30000}"/>
    <cellStyle name="Hyperlink 17" xfId="35325" hidden="1" xr:uid="{00000000-0005-0000-0000-000062B30000}"/>
    <cellStyle name="Hyperlink 17" xfId="35262" hidden="1" xr:uid="{00000000-0005-0000-0000-000063B30000}"/>
    <cellStyle name="Hyperlink 17" xfId="35199" hidden="1" xr:uid="{00000000-0005-0000-0000-000064B30000}"/>
    <cellStyle name="Hyperlink 17" xfId="35136" hidden="1" xr:uid="{00000000-0005-0000-0000-000065B30000}"/>
    <cellStyle name="Hyperlink 17" xfId="35073" hidden="1" xr:uid="{00000000-0005-0000-0000-000066B30000}"/>
    <cellStyle name="Hyperlink 17" xfId="35010" hidden="1" xr:uid="{00000000-0005-0000-0000-000067B30000}"/>
    <cellStyle name="Hyperlink 17" xfId="34947" hidden="1" xr:uid="{00000000-0005-0000-0000-000068B30000}"/>
    <cellStyle name="Hyperlink 17" xfId="34884" hidden="1" xr:uid="{00000000-0005-0000-0000-000069B30000}"/>
    <cellStyle name="Hyperlink 17" xfId="34821" hidden="1" xr:uid="{00000000-0005-0000-0000-00006AB30000}"/>
    <cellStyle name="Hyperlink 17" xfId="34758" hidden="1" xr:uid="{00000000-0005-0000-0000-00006BB30000}"/>
    <cellStyle name="Hyperlink 17" xfId="34632" hidden="1" xr:uid="{00000000-0005-0000-0000-00006CB30000}"/>
    <cellStyle name="Hyperlink 17" xfId="34569" hidden="1" xr:uid="{00000000-0005-0000-0000-00006DB30000}"/>
    <cellStyle name="Hyperlink 17" xfId="34506" hidden="1" xr:uid="{00000000-0005-0000-0000-00006EB30000}"/>
    <cellStyle name="Hyperlink 17" xfId="34443" hidden="1" xr:uid="{00000000-0005-0000-0000-00006FB30000}"/>
    <cellStyle name="Hyperlink 17" xfId="34380" hidden="1" xr:uid="{00000000-0005-0000-0000-000070B30000}"/>
    <cellStyle name="Hyperlink 17" xfId="34317" hidden="1" xr:uid="{00000000-0005-0000-0000-000071B30000}"/>
    <cellStyle name="Hyperlink 17" xfId="34254" hidden="1" xr:uid="{00000000-0005-0000-0000-000072B30000}"/>
    <cellStyle name="Hyperlink 17" xfId="34191" hidden="1" xr:uid="{00000000-0005-0000-0000-000073B30000}"/>
    <cellStyle name="Hyperlink 17" xfId="34128" hidden="1" xr:uid="{00000000-0005-0000-0000-000074B30000}"/>
    <cellStyle name="Hyperlink 17" xfId="34065" hidden="1" xr:uid="{00000000-0005-0000-0000-000075B30000}"/>
    <cellStyle name="Hyperlink 17" xfId="34002" hidden="1" xr:uid="{00000000-0005-0000-0000-000076B30000}"/>
    <cellStyle name="Hyperlink 17" xfId="33939" hidden="1" xr:uid="{00000000-0005-0000-0000-000077B30000}"/>
    <cellStyle name="Hyperlink 17" xfId="33876" hidden="1" xr:uid="{00000000-0005-0000-0000-000078B30000}"/>
    <cellStyle name="Hyperlink 17" xfId="33813" hidden="1" xr:uid="{00000000-0005-0000-0000-000079B30000}"/>
    <cellStyle name="Hyperlink 17" xfId="33750" hidden="1" xr:uid="{00000000-0005-0000-0000-00007AB30000}"/>
    <cellStyle name="Hyperlink 17" xfId="33687" hidden="1" xr:uid="{00000000-0005-0000-0000-00007BB30000}"/>
    <cellStyle name="Hyperlink 17" xfId="33624" hidden="1" xr:uid="{00000000-0005-0000-0000-00007CB30000}"/>
    <cellStyle name="Hyperlink 17" xfId="33561" hidden="1" xr:uid="{00000000-0005-0000-0000-00007DB30000}"/>
    <cellStyle name="Hyperlink 17" xfId="33498" hidden="1" xr:uid="{00000000-0005-0000-0000-00007EB30000}"/>
    <cellStyle name="Hyperlink 17" xfId="33435" hidden="1" xr:uid="{00000000-0005-0000-0000-00007FB30000}"/>
    <cellStyle name="Hyperlink 17" xfId="33372" hidden="1" xr:uid="{00000000-0005-0000-0000-000080B30000}"/>
    <cellStyle name="Hyperlink 17" xfId="33309" hidden="1" xr:uid="{00000000-0005-0000-0000-000081B30000}"/>
    <cellStyle name="Hyperlink 17" xfId="33246" hidden="1" xr:uid="{00000000-0005-0000-0000-000082B30000}"/>
    <cellStyle name="Hyperlink 17" xfId="33120" hidden="1" xr:uid="{00000000-0005-0000-0000-000083B30000}"/>
    <cellStyle name="Hyperlink 17" xfId="33057" hidden="1" xr:uid="{00000000-0005-0000-0000-000084B30000}"/>
    <cellStyle name="Hyperlink 17" xfId="32994" hidden="1" xr:uid="{00000000-0005-0000-0000-000085B30000}"/>
    <cellStyle name="Hyperlink 17" xfId="32931" hidden="1" xr:uid="{00000000-0005-0000-0000-000086B30000}"/>
    <cellStyle name="Hyperlink 17" xfId="32868" hidden="1" xr:uid="{00000000-0005-0000-0000-000087B30000}"/>
    <cellStyle name="Hyperlink 17" xfId="32805" hidden="1" xr:uid="{00000000-0005-0000-0000-000088B30000}"/>
    <cellStyle name="Hyperlink 17" xfId="32742" hidden="1" xr:uid="{00000000-0005-0000-0000-000089B30000}"/>
    <cellStyle name="Hyperlink 17" xfId="32679" hidden="1" xr:uid="{00000000-0005-0000-0000-00008AB30000}"/>
    <cellStyle name="Hyperlink 17" xfId="32616" hidden="1" xr:uid="{00000000-0005-0000-0000-00008BB30000}"/>
    <cellStyle name="Hyperlink 17" xfId="32553" hidden="1" xr:uid="{00000000-0005-0000-0000-00008CB30000}"/>
    <cellStyle name="Hyperlink 17" xfId="32490" hidden="1" xr:uid="{00000000-0005-0000-0000-00008DB30000}"/>
    <cellStyle name="Hyperlink 17" xfId="32427" hidden="1" xr:uid="{00000000-0005-0000-0000-00008EB30000}"/>
    <cellStyle name="Hyperlink 17" xfId="32364" hidden="1" xr:uid="{00000000-0005-0000-0000-00008FB30000}"/>
    <cellStyle name="Hyperlink 17" xfId="32301" hidden="1" xr:uid="{00000000-0005-0000-0000-000090B30000}"/>
    <cellStyle name="Hyperlink 17" xfId="32238" hidden="1" xr:uid="{00000000-0005-0000-0000-000091B30000}"/>
    <cellStyle name="Hyperlink 17" xfId="32175" hidden="1" xr:uid="{00000000-0005-0000-0000-000092B30000}"/>
    <cellStyle name="Hyperlink 17" xfId="32112" hidden="1" xr:uid="{00000000-0005-0000-0000-000093B30000}"/>
    <cellStyle name="Hyperlink 17" xfId="32049" hidden="1" xr:uid="{00000000-0005-0000-0000-000094B30000}"/>
    <cellStyle name="Hyperlink 17" xfId="31986" hidden="1" xr:uid="{00000000-0005-0000-0000-000095B30000}"/>
    <cellStyle name="Hyperlink 17" xfId="31923" hidden="1" xr:uid="{00000000-0005-0000-0000-000096B30000}"/>
    <cellStyle name="Hyperlink 17" xfId="31860" hidden="1" xr:uid="{00000000-0005-0000-0000-000097B30000}"/>
    <cellStyle name="Hyperlink 17" xfId="31797" hidden="1" xr:uid="{00000000-0005-0000-0000-000098B30000}"/>
    <cellStyle name="Hyperlink 17" xfId="31734" hidden="1" xr:uid="{00000000-0005-0000-0000-000099B30000}"/>
    <cellStyle name="Hyperlink 17" xfId="31671" hidden="1" xr:uid="{00000000-0005-0000-0000-00009AB30000}"/>
    <cellStyle name="Hyperlink 17" xfId="31608" hidden="1" xr:uid="{00000000-0005-0000-0000-00009BB30000}"/>
    <cellStyle name="Hyperlink 17" xfId="31545" hidden="1" xr:uid="{00000000-0005-0000-0000-00009CB30000}"/>
    <cellStyle name="Hyperlink 17" xfId="31482" hidden="1" xr:uid="{00000000-0005-0000-0000-00009DB30000}"/>
    <cellStyle name="Hyperlink 17" xfId="31419" hidden="1" xr:uid="{00000000-0005-0000-0000-00009EB30000}"/>
    <cellStyle name="Hyperlink 17" xfId="31356" hidden="1" xr:uid="{00000000-0005-0000-0000-00009FB30000}"/>
    <cellStyle name="Hyperlink 17" xfId="31293" hidden="1" xr:uid="{00000000-0005-0000-0000-0000A0B30000}"/>
    <cellStyle name="Hyperlink 17" xfId="31230" hidden="1" xr:uid="{00000000-0005-0000-0000-0000A1B30000}"/>
    <cellStyle name="Hyperlink 17" xfId="31167" hidden="1" xr:uid="{00000000-0005-0000-0000-0000A2B30000}"/>
    <cellStyle name="Hyperlink 17" xfId="31104" hidden="1" xr:uid="{00000000-0005-0000-0000-0000A3B30000}"/>
    <cellStyle name="Hyperlink 17" xfId="31041" hidden="1" xr:uid="{00000000-0005-0000-0000-0000A4B30000}"/>
    <cellStyle name="Hyperlink 17" xfId="30978" hidden="1" xr:uid="{00000000-0005-0000-0000-0000A5B30000}"/>
    <cellStyle name="Hyperlink 17" xfId="30915" hidden="1" xr:uid="{00000000-0005-0000-0000-0000A6B30000}"/>
    <cellStyle name="Hyperlink 17" xfId="30852" hidden="1" xr:uid="{00000000-0005-0000-0000-0000A7B30000}"/>
    <cellStyle name="Hyperlink 17" xfId="30789" hidden="1" xr:uid="{00000000-0005-0000-0000-0000A8B30000}"/>
    <cellStyle name="Hyperlink 17" xfId="30726" hidden="1" xr:uid="{00000000-0005-0000-0000-0000A9B30000}"/>
    <cellStyle name="Hyperlink 17" xfId="30663" hidden="1" xr:uid="{00000000-0005-0000-0000-0000AAB30000}"/>
    <cellStyle name="Hyperlink 17" xfId="30600" hidden="1" xr:uid="{00000000-0005-0000-0000-0000ABB30000}"/>
    <cellStyle name="Hyperlink 17" xfId="30537" hidden="1" xr:uid="{00000000-0005-0000-0000-0000ACB30000}"/>
    <cellStyle name="Hyperlink 17" xfId="30474" hidden="1" xr:uid="{00000000-0005-0000-0000-0000ADB30000}"/>
    <cellStyle name="Hyperlink 17" xfId="30411" hidden="1" xr:uid="{00000000-0005-0000-0000-0000AEB30000}"/>
    <cellStyle name="Hyperlink 17" xfId="30348" hidden="1" xr:uid="{00000000-0005-0000-0000-0000AFB30000}"/>
    <cellStyle name="Hyperlink 17" xfId="30285" hidden="1" xr:uid="{00000000-0005-0000-0000-0000B0B30000}"/>
    <cellStyle name="Hyperlink 17" xfId="30222" hidden="1" xr:uid="{00000000-0005-0000-0000-0000B1B30000}"/>
    <cellStyle name="Hyperlink 17" xfId="30159" hidden="1" xr:uid="{00000000-0005-0000-0000-0000B2B30000}"/>
    <cellStyle name="Hyperlink 17" xfId="30096" hidden="1" xr:uid="{00000000-0005-0000-0000-0000B3B30000}"/>
    <cellStyle name="Hyperlink 17" xfId="30033" hidden="1" xr:uid="{00000000-0005-0000-0000-0000B4B30000}"/>
    <cellStyle name="Hyperlink 17" xfId="29970" hidden="1" xr:uid="{00000000-0005-0000-0000-0000B5B30000}"/>
    <cellStyle name="Hyperlink 17" xfId="29907" hidden="1" xr:uid="{00000000-0005-0000-0000-0000B6B30000}"/>
    <cellStyle name="Hyperlink 17" xfId="29844" hidden="1" xr:uid="{00000000-0005-0000-0000-0000B7B30000}"/>
    <cellStyle name="Hyperlink 17" xfId="29781" hidden="1" xr:uid="{00000000-0005-0000-0000-0000B8B30000}"/>
    <cellStyle name="Hyperlink 17" xfId="29718" hidden="1" xr:uid="{00000000-0005-0000-0000-0000B9B30000}"/>
    <cellStyle name="Hyperlink 17" xfId="29655" hidden="1" xr:uid="{00000000-0005-0000-0000-0000BAB30000}"/>
    <cellStyle name="Hyperlink 17" xfId="29592" hidden="1" xr:uid="{00000000-0005-0000-0000-0000BBB30000}"/>
    <cellStyle name="Hyperlink 17" xfId="29529" hidden="1" xr:uid="{00000000-0005-0000-0000-0000BCB30000}"/>
    <cellStyle name="Hyperlink 17" xfId="29466" hidden="1" xr:uid="{00000000-0005-0000-0000-0000BDB30000}"/>
    <cellStyle name="Hyperlink 17" xfId="29403" hidden="1" xr:uid="{00000000-0005-0000-0000-0000BEB30000}"/>
    <cellStyle name="Hyperlink 17" xfId="29340" hidden="1" xr:uid="{00000000-0005-0000-0000-0000BFB30000}"/>
    <cellStyle name="Hyperlink 17" xfId="29277" hidden="1" xr:uid="{00000000-0005-0000-0000-0000C0B30000}"/>
    <cellStyle name="Hyperlink 17" xfId="29214" hidden="1" xr:uid="{00000000-0005-0000-0000-0000C1B30000}"/>
    <cellStyle name="Hyperlink 17" xfId="29151" hidden="1" xr:uid="{00000000-0005-0000-0000-0000C2B30000}"/>
    <cellStyle name="Hyperlink 17" xfId="29088" hidden="1" xr:uid="{00000000-0005-0000-0000-0000C3B30000}"/>
    <cellStyle name="Hyperlink 17" xfId="29025" hidden="1" xr:uid="{00000000-0005-0000-0000-0000C4B30000}"/>
    <cellStyle name="Hyperlink 17" xfId="28962" hidden="1" xr:uid="{00000000-0005-0000-0000-0000C5B30000}"/>
    <cellStyle name="Hyperlink 17" xfId="28899" hidden="1" xr:uid="{00000000-0005-0000-0000-0000C6B30000}"/>
    <cellStyle name="Hyperlink 17" xfId="28836" hidden="1" xr:uid="{00000000-0005-0000-0000-0000C7B30000}"/>
    <cellStyle name="Hyperlink 17" xfId="28773" hidden="1" xr:uid="{00000000-0005-0000-0000-0000C8B30000}"/>
    <cellStyle name="Hyperlink 17" xfId="28710" hidden="1" xr:uid="{00000000-0005-0000-0000-0000C9B30000}"/>
    <cellStyle name="Hyperlink 17" xfId="28647" hidden="1" xr:uid="{00000000-0005-0000-0000-0000CAB30000}"/>
    <cellStyle name="Hyperlink 17" xfId="28584" hidden="1" xr:uid="{00000000-0005-0000-0000-0000CBB30000}"/>
    <cellStyle name="Hyperlink 17" xfId="28521" hidden="1" xr:uid="{00000000-0005-0000-0000-0000CCB30000}"/>
    <cellStyle name="Hyperlink 17" xfId="28458" hidden="1" xr:uid="{00000000-0005-0000-0000-0000CDB30000}"/>
    <cellStyle name="Hyperlink 17" xfId="28395" hidden="1" xr:uid="{00000000-0005-0000-0000-0000CEB30000}"/>
    <cellStyle name="Hyperlink 17" xfId="28332" hidden="1" xr:uid="{00000000-0005-0000-0000-0000CFB30000}"/>
    <cellStyle name="Hyperlink 17" xfId="28269" hidden="1" xr:uid="{00000000-0005-0000-0000-0000D0B30000}"/>
    <cellStyle name="Hyperlink 17" xfId="28206" hidden="1" xr:uid="{00000000-0005-0000-0000-0000D1B30000}"/>
    <cellStyle name="Hyperlink 17" xfId="28143" hidden="1" xr:uid="{00000000-0005-0000-0000-0000D2B30000}"/>
    <cellStyle name="Hyperlink 17" xfId="28080" hidden="1" xr:uid="{00000000-0005-0000-0000-0000D3B30000}"/>
    <cellStyle name="Hyperlink 17" xfId="28017" hidden="1" xr:uid="{00000000-0005-0000-0000-0000D4B30000}"/>
    <cellStyle name="Hyperlink 17" xfId="27954" hidden="1" xr:uid="{00000000-0005-0000-0000-0000D5B30000}"/>
    <cellStyle name="Hyperlink 17" xfId="27891" hidden="1" xr:uid="{00000000-0005-0000-0000-0000D6B30000}"/>
    <cellStyle name="Hyperlink 17" xfId="27828" hidden="1" xr:uid="{00000000-0005-0000-0000-0000D7B30000}"/>
    <cellStyle name="Hyperlink 17" xfId="27765" hidden="1" xr:uid="{00000000-0005-0000-0000-0000D8B30000}"/>
    <cellStyle name="Hyperlink 17" xfId="27702" hidden="1" xr:uid="{00000000-0005-0000-0000-0000D9B30000}"/>
    <cellStyle name="Hyperlink 17" xfId="27639" hidden="1" xr:uid="{00000000-0005-0000-0000-0000DAB30000}"/>
    <cellStyle name="Hyperlink 17" xfId="27576" hidden="1" xr:uid="{00000000-0005-0000-0000-0000DBB30000}"/>
    <cellStyle name="Hyperlink 17" xfId="27513" hidden="1" xr:uid="{00000000-0005-0000-0000-0000DCB30000}"/>
    <cellStyle name="Hyperlink 17" xfId="27450" hidden="1" xr:uid="{00000000-0005-0000-0000-0000DDB30000}"/>
    <cellStyle name="Hyperlink 17" xfId="27387" hidden="1" xr:uid="{00000000-0005-0000-0000-0000DEB30000}"/>
    <cellStyle name="Hyperlink 17" xfId="27324" hidden="1" xr:uid="{00000000-0005-0000-0000-0000DFB30000}"/>
    <cellStyle name="Hyperlink 17" xfId="27261" hidden="1" xr:uid="{00000000-0005-0000-0000-0000E0B30000}"/>
    <cellStyle name="Hyperlink 17" xfId="27198" hidden="1" xr:uid="{00000000-0005-0000-0000-0000E1B30000}"/>
    <cellStyle name="Hyperlink 17" xfId="27135" hidden="1" xr:uid="{00000000-0005-0000-0000-0000E2B30000}"/>
    <cellStyle name="Hyperlink 17" xfId="27072" hidden="1" xr:uid="{00000000-0005-0000-0000-0000E3B30000}"/>
    <cellStyle name="Hyperlink 17" xfId="27009" hidden="1" xr:uid="{00000000-0005-0000-0000-0000E4B30000}"/>
    <cellStyle name="Hyperlink 17" xfId="26946" hidden="1" xr:uid="{00000000-0005-0000-0000-0000E5B30000}"/>
    <cellStyle name="Hyperlink 17" xfId="26883" hidden="1" xr:uid="{00000000-0005-0000-0000-0000E6B30000}"/>
    <cellStyle name="Hyperlink 17" xfId="26820" hidden="1" xr:uid="{00000000-0005-0000-0000-0000E7B30000}"/>
    <cellStyle name="Hyperlink 17" xfId="26757" hidden="1" xr:uid="{00000000-0005-0000-0000-0000E8B30000}"/>
    <cellStyle name="Hyperlink 17" xfId="26694" hidden="1" xr:uid="{00000000-0005-0000-0000-0000E9B30000}"/>
    <cellStyle name="Hyperlink 17" xfId="26568" hidden="1" xr:uid="{00000000-0005-0000-0000-0000EAB30000}"/>
    <cellStyle name="Hyperlink 17" xfId="26505" hidden="1" xr:uid="{00000000-0005-0000-0000-0000EBB30000}"/>
    <cellStyle name="Hyperlink 17" xfId="26442" hidden="1" xr:uid="{00000000-0005-0000-0000-0000ECB30000}"/>
    <cellStyle name="Hyperlink 17" xfId="26379" hidden="1" xr:uid="{00000000-0005-0000-0000-0000EDB30000}"/>
    <cellStyle name="Hyperlink 17" xfId="26316" hidden="1" xr:uid="{00000000-0005-0000-0000-0000EEB30000}"/>
    <cellStyle name="Hyperlink 17" xfId="26253" hidden="1" xr:uid="{00000000-0005-0000-0000-0000EFB30000}"/>
    <cellStyle name="Hyperlink 17" xfId="26190" hidden="1" xr:uid="{00000000-0005-0000-0000-0000F0B30000}"/>
    <cellStyle name="Hyperlink 17" xfId="26127" hidden="1" xr:uid="{00000000-0005-0000-0000-0000F1B30000}"/>
    <cellStyle name="Hyperlink 17" xfId="26064" hidden="1" xr:uid="{00000000-0005-0000-0000-0000F2B30000}"/>
    <cellStyle name="Hyperlink 17" xfId="33183" hidden="1" xr:uid="{00000000-0005-0000-0000-0000F3B30000}"/>
    <cellStyle name="Hyperlink 17" xfId="7164" hidden="1" xr:uid="{00000000-0005-0000-0000-0000F4B30000}"/>
    <cellStyle name="Hyperlink 17" xfId="7101" hidden="1" xr:uid="{00000000-0005-0000-0000-0000F5B30000}"/>
    <cellStyle name="Hyperlink 17" xfId="7038" hidden="1" xr:uid="{00000000-0005-0000-0000-0000F6B30000}"/>
    <cellStyle name="Hyperlink 17" xfId="6975" hidden="1" xr:uid="{00000000-0005-0000-0000-0000F7B30000}"/>
    <cellStyle name="Hyperlink 17" xfId="6912" hidden="1" xr:uid="{00000000-0005-0000-0000-0000F8B30000}"/>
    <cellStyle name="Hyperlink 17" xfId="6849" hidden="1" xr:uid="{00000000-0005-0000-0000-0000F9B30000}"/>
    <cellStyle name="Hyperlink 17" xfId="6786" hidden="1" xr:uid="{00000000-0005-0000-0000-0000FAB30000}"/>
    <cellStyle name="Hyperlink 17" xfId="6723" hidden="1" xr:uid="{00000000-0005-0000-0000-0000FBB30000}"/>
    <cellStyle name="Hyperlink 17" xfId="6660" hidden="1" xr:uid="{00000000-0005-0000-0000-0000FCB30000}"/>
    <cellStyle name="Hyperlink 17" xfId="6597" hidden="1" xr:uid="{00000000-0005-0000-0000-0000FDB30000}"/>
    <cellStyle name="Hyperlink 17" xfId="6534" hidden="1" xr:uid="{00000000-0005-0000-0000-0000FEB30000}"/>
    <cellStyle name="Hyperlink 17" xfId="6408" hidden="1" xr:uid="{00000000-0005-0000-0000-0000FFB30000}"/>
    <cellStyle name="Hyperlink 17" xfId="6345" hidden="1" xr:uid="{00000000-0005-0000-0000-000000B40000}"/>
    <cellStyle name="Hyperlink 17" xfId="6282" hidden="1" xr:uid="{00000000-0005-0000-0000-000001B40000}"/>
    <cellStyle name="Hyperlink 17" xfId="6219" hidden="1" xr:uid="{00000000-0005-0000-0000-000002B40000}"/>
    <cellStyle name="Hyperlink 17" xfId="6156" hidden="1" xr:uid="{00000000-0005-0000-0000-000003B40000}"/>
    <cellStyle name="Hyperlink 17" xfId="6093" hidden="1" xr:uid="{00000000-0005-0000-0000-000004B40000}"/>
    <cellStyle name="Hyperlink 17" xfId="6030" hidden="1" xr:uid="{00000000-0005-0000-0000-000005B40000}"/>
    <cellStyle name="Hyperlink 17" xfId="5967" hidden="1" xr:uid="{00000000-0005-0000-0000-000006B40000}"/>
    <cellStyle name="Hyperlink 17" xfId="5904" hidden="1" xr:uid="{00000000-0005-0000-0000-000007B40000}"/>
    <cellStyle name="Hyperlink 17" xfId="5841" hidden="1" xr:uid="{00000000-0005-0000-0000-000008B40000}"/>
    <cellStyle name="Hyperlink 17" xfId="5778" hidden="1" xr:uid="{00000000-0005-0000-0000-000009B40000}"/>
    <cellStyle name="Hyperlink 17" xfId="5715" hidden="1" xr:uid="{00000000-0005-0000-0000-00000AB40000}"/>
    <cellStyle name="Hyperlink 17" xfId="5652" hidden="1" xr:uid="{00000000-0005-0000-0000-00000BB40000}"/>
    <cellStyle name="Hyperlink 17" xfId="5589" hidden="1" xr:uid="{00000000-0005-0000-0000-00000CB40000}"/>
    <cellStyle name="Hyperlink 17" xfId="5526" hidden="1" xr:uid="{00000000-0005-0000-0000-00000DB40000}"/>
    <cellStyle name="Hyperlink 17" xfId="5463" hidden="1" xr:uid="{00000000-0005-0000-0000-00000EB40000}"/>
    <cellStyle name="Hyperlink 17" xfId="5400" hidden="1" xr:uid="{00000000-0005-0000-0000-00000FB40000}"/>
    <cellStyle name="Hyperlink 17" xfId="5337" hidden="1" xr:uid="{00000000-0005-0000-0000-000010B40000}"/>
    <cellStyle name="Hyperlink 17" xfId="5274" hidden="1" xr:uid="{00000000-0005-0000-0000-000011B40000}"/>
    <cellStyle name="Hyperlink 17" xfId="5211" hidden="1" xr:uid="{00000000-0005-0000-0000-000012B40000}"/>
    <cellStyle name="Hyperlink 17" xfId="5148" hidden="1" xr:uid="{00000000-0005-0000-0000-000013B40000}"/>
    <cellStyle name="Hyperlink 17" xfId="5085" hidden="1" xr:uid="{00000000-0005-0000-0000-000014B40000}"/>
    <cellStyle name="Hyperlink 17" xfId="5022" hidden="1" xr:uid="{00000000-0005-0000-0000-000015B40000}"/>
    <cellStyle name="Hyperlink 17" xfId="4959" hidden="1" xr:uid="{00000000-0005-0000-0000-000016B40000}"/>
    <cellStyle name="Hyperlink 17" xfId="4896" hidden="1" xr:uid="{00000000-0005-0000-0000-000017B40000}"/>
    <cellStyle name="Hyperlink 17" xfId="4833" hidden="1" xr:uid="{00000000-0005-0000-0000-000018B40000}"/>
    <cellStyle name="Hyperlink 17" xfId="4770" hidden="1" xr:uid="{00000000-0005-0000-0000-000019B40000}"/>
    <cellStyle name="Hyperlink 17" xfId="4707" hidden="1" xr:uid="{00000000-0005-0000-0000-00001AB40000}"/>
    <cellStyle name="Hyperlink 17" xfId="4644" hidden="1" xr:uid="{00000000-0005-0000-0000-00001BB40000}"/>
    <cellStyle name="Hyperlink 17" xfId="4581" hidden="1" xr:uid="{00000000-0005-0000-0000-00001CB40000}"/>
    <cellStyle name="Hyperlink 17" xfId="4518" hidden="1" xr:uid="{00000000-0005-0000-0000-00001DB40000}"/>
    <cellStyle name="Hyperlink 17" xfId="4455" hidden="1" xr:uid="{00000000-0005-0000-0000-00001EB40000}"/>
    <cellStyle name="Hyperlink 17" xfId="4392" hidden="1" xr:uid="{00000000-0005-0000-0000-00001FB40000}"/>
    <cellStyle name="Hyperlink 17" xfId="4329" hidden="1" xr:uid="{00000000-0005-0000-0000-000020B40000}"/>
    <cellStyle name="Hyperlink 17" xfId="4266" hidden="1" xr:uid="{00000000-0005-0000-0000-000021B40000}"/>
    <cellStyle name="Hyperlink 17" xfId="4203" hidden="1" xr:uid="{00000000-0005-0000-0000-000022B40000}"/>
    <cellStyle name="Hyperlink 17" xfId="4140" hidden="1" xr:uid="{00000000-0005-0000-0000-000023B40000}"/>
    <cellStyle name="Hyperlink 17" xfId="4077" hidden="1" xr:uid="{00000000-0005-0000-0000-000024B40000}"/>
    <cellStyle name="Hyperlink 17" xfId="4014" hidden="1" xr:uid="{00000000-0005-0000-0000-000025B40000}"/>
    <cellStyle name="Hyperlink 17" xfId="3951" hidden="1" xr:uid="{00000000-0005-0000-0000-000026B40000}"/>
    <cellStyle name="Hyperlink 17" xfId="3888" hidden="1" xr:uid="{00000000-0005-0000-0000-000027B40000}"/>
    <cellStyle name="Hyperlink 17" xfId="3825" hidden="1" xr:uid="{00000000-0005-0000-0000-000028B40000}"/>
    <cellStyle name="Hyperlink 17" xfId="3762" hidden="1" xr:uid="{00000000-0005-0000-0000-000029B40000}"/>
    <cellStyle name="Hyperlink 17" xfId="3699" hidden="1" xr:uid="{00000000-0005-0000-0000-00002AB40000}"/>
    <cellStyle name="Hyperlink 17" xfId="3636" hidden="1" xr:uid="{00000000-0005-0000-0000-00002BB40000}"/>
    <cellStyle name="Hyperlink 17" xfId="3573" hidden="1" xr:uid="{00000000-0005-0000-0000-00002CB40000}"/>
    <cellStyle name="Hyperlink 17" xfId="3510" hidden="1" xr:uid="{00000000-0005-0000-0000-00002DB40000}"/>
    <cellStyle name="Hyperlink 17" xfId="3447" hidden="1" xr:uid="{00000000-0005-0000-0000-00002EB40000}"/>
    <cellStyle name="Hyperlink 17" xfId="3384" hidden="1" xr:uid="{00000000-0005-0000-0000-00002FB40000}"/>
    <cellStyle name="Hyperlink 17" xfId="3321" hidden="1" xr:uid="{00000000-0005-0000-0000-000030B40000}"/>
    <cellStyle name="Hyperlink 17" xfId="3258" hidden="1" xr:uid="{00000000-0005-0000-0000-000031B40000}"/>
    <cellStyle name="Hyperlink 17" xfId="3195" hidden="1" xr:uid="{00000000-0005-0000-0000-000032B40000}"/>
    <cellStyle name="Hyperlink 17" xfId="3132" hidden="1" xr:uid="{00000000-0005-0000-0000-000033B40000}"/>
    <cellStyle name="Hyperlink 17" xfId="3069" hidden="1" xr:uid="{00000000-0005-0000-0000-000034B40000}"/>
    <cellStyle name="Hyperlink 17" xfId="3006" hidden="1" xr:uid="{00000000-0005-0000-0000-000035B40000}"/>
    <cellStyle name="Hyperlink 17" xfId="2943" hidden="1" xr:uid="{00000000-0005-0000-0000-000036B40000}"/>
    <cellStyle name="Hyperlink 17" xfId="2880" hidden="1" xr:uid="{00000000-0005-0000-0000-000037B40000}"/>
    <cellStyle name="Hyperlink 17" xfId="2817" hidden="1" xr:uid="{00000000-0005-0000-0000-000038B40000}"/>
    <cellStyle name="Hyperlink 17" xfId="2754" hidden="1" xr:uid="{00000000-0005-0000-0000-000039B40000}"/>
    <cellStyle name="Hyperlink 17" xfId="2691" hidden="1" xr:uid="{00000000-0005-0000-0000-00003AB40000}"/>
    <cellStyle name="Hyperlink 17" xfId="2628" hidden="1" xr:uid="{00000000-0005-0000-0000-00003BB40000}"/>
    <cellStyle name="Hyperlink 17" xfId="2565" hidden="1" xr:uid="{00000000-0005-0000-0000-00003CB40000}"/>
    <cellStyle name="Hyperlink 17" xfId="2502" hidden="1" xr:uid="{00000000-0005-0000-0000-00003DB40000}"/>
    <cellStyle name="Hyperlink 17" xfId="2376" hidden="1" xr:uid="{00000000-0005-0000-0000-00003EB40000}"/>
    <cellStyle name="Hyperlink 17" xfId="2313" hidden="1" xr:uid="{00000000-0005-0000-0000-00003FB40000}"/>
    <cellStyle name="Hyperlink 17" xfId="2250" hidden="1" xr:uid="{00000000-0005-0000-0000-000040B40000}"/>
    <cellStyle name="Hyperlink 17" xfId="2187" hidden="1" xr:uid="{00000000-0005-0000-0000-000041B40000}"/>
    <cellStyle name="Hyperlink 17" xfId="2124" hidden="1" xr:uid="{00000000-0005-0000-0000-000042B40000}"/>
    <cellStyle name="Hyperlink 17" xfId="2061" hidden="1" xr:uid="{00000000-0005-0000-0000-000043B40000}"/>
    <cellStyle name="Hyperlink 17" xfId="1998" hidden="1" xr:uid="{00000000-0005-0000-0000-000044B40000}"/>
    <cellStyle name="Hyperlink 17" xfId="1935" hidden="1" xr:uid="{00000000-0005-0000-0000-000045B40000}"/>
    <cellStyle name="Hyperlink 17" xfId="1872" hidden="1" xr:uid="{00000000-0005-0000-0000-000046B40000}"/>
    <cellStyle name="Hyperlink 17" xfId="1809" hidden="1" xr:uid="{00000000-0005-0000-0000-000047B40000}"/>
    <cellStyle name="Hyperlink 17" xfId="1746" hidden="1" xr:uid="{00000000-0005-0000-0000-000048B40000}"/>
    <cellStyle name="Hyperlink 17" xfId="1683" hidden="1" xr:uid="{00000000-0005-0000-0000-000049B40000}"/>
    <cellStyle name="Hyperlink 17" xfId="1620" hidden="1" xr:uid="{00000000-0005-0000-0000-00004AB40000}"/>
    <cellStyle name="Hyperlink 17" xfId="1557" hidden="1" xr:uid="{00000000-0005-0000-0000-00004BB40000}"/>
    <cellStyle name="Hyperlink 17" xfId="1494" hidden="1" xr:uid="{00000000-0005-0000-0000-00004CB40000}"/>
    <cellStyle name="Hyperlink 17" xfId="9936" hidden="1" xr:uid="{00000000-0005-0000-0000-00004DB40000}"/>
    <cellStyle name="Hyperlink 17" xfId="9873" hidden="1" xr:uid="{00000000-0005-0000-0000-00004EB40000}"/>
    <cellStyle name="Hyperlink 17" xfId="9810" hidden="1" xr:uid="{00000000-0005-0000-0000-00004FB40000}"/>
    <cellStyle name="Hyperlink 17" xfId="9747" hidden="1" xr:uid="{00000000-0005-0000-0000-000050B40000}"/>
    <cellStyle name="Hyperlink 17" xfId="9684" hidden="1" xr:uid="{00000000-0005-0000-0000-000051B40000}"/>
    <cellStyle name="Hyperlink 17" xfId="9621" hidden="1" xr:uid="{00000000-0005-0000-0000-000052B40000}"/>
    <cellStyle name="Hyperlink 17" xfId="9558" hidden="1" xr:uid="{00000000-0005-0000-0000-000053B40000}"/>
    <cellStyle name="Hyperlink 17" xfId="9495" hidden="1" xr:uid="{00000000-0005-0000-0000-000054B40000}"/>
    <cellStyle name="Hyperlink 17" xfId="9432" hidden="1" xr:uid="{00000000-0005-0000-0000-000055B40000}"/>
    <cellStyle name="Hyperlink 17" xfId="9369" hidden="1" xr:uid="{00000000-0005-0000-0000-000056B40000}"/>
    <cellStyle name="Hyperlink 17" xfId="9306" hidden="1" xr:uid="{00000000-0005-0000-0000-000057B40000}"/>
    <cellStyle name="Hyperlink 17" xfId="9243" hidden="1" xr:uid="{00000000-0005-0000-0000-000058B40000}"/>
    <cellStyle name="Hyperlink 17" xfId="9180" hidden="1" xr:uid="{00000000-0005-0000-0000-000059B40000}"/>
    <cellStyle name="Hyperlink 17" xfId="9117" hidden="1" xr:uid="{00000000-0005-0000-0000-00005AB40000}"/>
    <cellStyle name="Hyperlink 17" xfId="9054" hidden="1" xr:uid="{00000000-0005-0000-0000-00005BB40000}"/>
    <cellStyle name="Hyperlink 17" xfId="8991" hidden="1" xr:uid="{00000000-0005-0000-0000-00005CB40000}"/>
    <cellStyle name="Hyperlink 17" xfId="8928" hidden="1" xr:uid="{00000000-0005-0000-0000-00005DB40000}"/>
    <cellStyle name="Hyperlink 17" xfId="8865" hidden="1" xr:uid="{00000000-0005-0000-0000-00005EB40000}"/>
    <cellStyle name="Hyperlink 17" xfId="8802" hidden="1" xr:uid="{00000000-0005-0000-0000-00005FB40000}"/>
    <cellStyle name="Hyperlink 17" xfId="8739" hidden="1" xr:uid="{00000000-0005-0000-0000-000060B40000}"/>
    <cellStyle name="Hyperlink 17" xfId="8676" hidden="1" xr:uid="{00000000-0005-0000-0000-000061B40000}"/>
    <cellStyle name="Hyperlink 17" xfId="8613" hidden="1" xr:uid="{00000000-0005-0000-0000-000062B40000}"/>
    <cellStyle name="Hyperlink 17" xfId="8550" hidden="1" xr:uid="{00000000-0005-0000-0000-000063B40000}"/>
    <cellStyle name="Hyperlink 17" xfId="8487" hidden="1" xr:uid="{00000000-0005-0000-0000-000064B40000}"/>
    <cellStyle name="Hyperlink 17" xfId="8424" hidden="1" xr:uid="{00000000-0005-0000-0000-000065B40000}"/>
    <cellStyle name="Hyperlink 17" xfId="8361" hidden="1" xr:uid="{00000000-0005-0000-0000-000066B40000}"/>
    <cellStyle name="Hyperlink 17" xfId="8298" hidden="1" xr:uid="{00000000-0005-0000-0000-000067B40000}"/>
    <cellStyle name="Hyperlink 17" xfId="8235" hidden="1" xr:uid="{00000000-0005-0000-0000-000068B40000}"/>
    <cellStyle name="Hyperlink 17" xfId="8172" hidden="1" xr:uid="{00000000-0005-0000-0000-000069B40000}"/>
    <cellStyle name="Hyperlink 17" xfId="8109" hidden="1" xr:uid="{00000000-0005-0000-0000-00006AB40000}"/>
    <cellStyle name="Hyperlink 17" xfId="8046" hidden="1" xr:uid="{00000000-0005-0000-0000-00006BB40000}"/>
    <cellStyle name="Hyperlink 17" xfId="7983" hidden="1" xr:uid="{00000000-0005-0000-0000-00006CB40000}"/>
    <cellStyle name="Hyperlink 17" xfId="7920" hidden="1" xr:uid="{00000000-0005-0000-0000-00006DB40000}"/>
    <cellStyle name="Hyperlink 17" xfId="7857" hidden="1" xr:uid="{00000000-0005-0000-0000-00006EB40000}"/>
    <cellStyle name="Hyperlink 17" xfId="7794" hidden="1" xr:uid="{00000000-0005-0000-0000-00006FB40000}"/>
    <cellStyle name="Hyperlink 17" xfId="7731" hidden="1" xr:uid="{00000000-0005-0000-0000-000070B40000}"/>
    <cellStyle name="Hyperlink 17" xfId="7668" hidden="1" xr:uid="{00000000-0005-0000-0000-000071B40000}"/>
    <cellStyle name="Hyperlink 17" xfId="7605" hidden="1" xr:uid="{00000000-0005-0000-0000-000072B40000}"/>
    <cellStyle name="Hyperlink 17" xfId="7542" hidden="1" xr:uid="{00000000-0005-0000-0000-000073B40000}"/>
    <cellStyle name="Hyperlink 17" xfId="7479" hidden="1" xr:uid="{00000000-0005-0000-0000-000074B40000}"/>
    <cellStyle name="Hyperlink 17" xfId="7416" hidden="1" xr:uid="{00000000-0005-0000-0000-000075B40000}"/>
    <cellStyle name="Hyperlink 17" xfId="7353" hidden="1" xr:uid="{00000000-0005-0000-0000-000076B40000}"/>
    <cellStyle name="Hyperlink 17" xfId="7290" hidden="1" xr:uid="{00000000-0005-0000-0000-000077B40000}"/>
    <cellStyle name="Hyperlink 17" xfId="7227" hidden="1" xr:uid="{00000000-0005-0000-0000-000078B40000}"/>
    <cellStyle name="Hyperlink 17" xfId="11385" hidden="1" xr:uid="{00000000-0005-0000-0000-000079B40000}"/>
    <cellStyle name="Hyperlink 17" xfId="11322" hidden="1" xr:uid="{00000000-0005-0000-0000-00007AB40000}"/>
    <cellStyle name="Hyperlink 17" xfId="11259" hidden="1" xr:uid="{00000000-0005-0000-0000-00007BB40000}"/>
    <cellStyle name="Hyperlink 17" xfId="11196" hidden="1" xr:uid="{00000000-0005-0000-0000-00007CB40000}"/>
    <cellStyle name="Hyperlink 17" xfId="11133" hidden="1" xr:uid="{00000000-0005-0000-0000-00007DB40000}"/>
    <cellStyle name="Hyperlink 17" xfId="11070" hidden="1" xr:uid="{00000000-0005-0000-0000-00007EB40000}"/>
    <cellStyle name="Hyperlink 17" xfId="11007" hidden="1" xr:uid="{00000000-0005-0000-0000-00007FB40000}"/>
    <cellStyle name="Hyperlink 17" xfId="10944" hidden="1" xr:uid="{00000000-0005-0000-0000-000080B40000}"/>
    <cellStyle name="Hyperlink 17" xfId="10881" hidden="1" xr:uid="{00000000-0005-0000-0000-000081B40000}"/>
    <cellStyle name="Hyperlink 17" xfId="10818" hidden="1" xr:uid="{00000000-0005-0000-0000-000082B40000}"/>
    <cellStyle name="Hyperlink 17" xfId="10755" hidden="1" xr:uid="{00000000-0005-0000-0000-000083B40000}"/>
    <cellStyle name="Hyperlink 17" xfId="10692" hidden="1" xr:uid="{00000000-0005-0000-0000-000084B40000}"/>
    <cellStyle name="Hyperlink 17" xfId="10629" hidden="1" xr:uid="{00000000-0005-0000-0000-000085B40000}"/>
    <cellStyle name="Hyperlink 17" xfId="10566" hidden="1" xr:uid="{00000000-0005-0000-0000-000086B40000}"/>
    <cellStyle name="Hyperlink 17" xfId="10440" hidden="1" xr:uid="{00000000-0005-0000-0000-000087B40000}"/>
    <cellStyle name="Hyperlink 17" xfId="10377" hidden="1" xr:uid="{00000000-0005-0000-0000-000088B40000}"/>
    <cellStyle name="Hyperlink 17" xfId="10314" hidden="1" xr:uid="{00000000-0005-0000-0000-000089B40000}"/>
    <cellStyle name="Hyperlink 17" xfId="10251" hidden="1" xr:uid="{00000000-0005-0000-0000-00008AB40000}"/>
    <cellStyle name="Hyperlink 17" xfId="10188" hidden="1" xr:uid="{00000000-0005-0000-0000-00008BB40000}"/>
    <cellStyle name="Hyperlink 17" xfId="10125" hidden="1" xr:uid="{00000000-0005-0000-0000-00008CB40000}"/>
    <cellStyle name="Hyperlink 17" xfId="10062" hidden="1" xr:uid="{00000000-0005-0000-0000-00008DB40000}"/>
    <cellStyle name="Hyperlink 17" xfId="9999" hidden="1" xr:uid="{00000000-0005-0000-0000-00008EB40000}"/>
    <cellStyle name="Hyperlink 17" xfId="12078" hidden="1" xr:uid="{00000000-0005-0000-0000-00008FB40000}"/>
    <cellStyle name="Hyperlink 17" xfId="12015" hidden="1" xr:uid="{00000000-0005-0000-0000-000090B40000}"/>
    <cellStyle name="Hyperlink 17" xfId="11952" hidden="1" xr:uid="{00000000-0005-0000-0000-000091B40000}"/>
    <cellStyle name="Hyperlink 17" xfId="11889" hidden="1" xr:uid="{00000000-0005-0000-0000-000092B40000}"/>
    <cellStyle name="Hyperlink 17" xfId="11826" hidden="1" xr:uid="{00000000-0005-0000-0000-000093B40000}"/>
    <cellStyle name="Hyperlink 17" xfId="11763" hidden="1" xr:uid="{00000000-0005-0000-0000-000094B40000}"/>
    <cellStyle name="Hyperlink 17" xfId="11700" hidden="1" xr:uid="{00000000-0005-0000-0000-000095B40000}"/>
    <cellStyle name="Hyperlink 17" xfId="11637" hidden="1" xr:uid="{00000000-0005-0000-0000-000096B40000}"/>
    <cellStyle name="Hyperlink 17" xfId="11574" hidden="1" xr:uid="{00000000-0005-0000-0000-000097B40000}"/>
    <cellStyle name="Hyperlink 17" xfId="11511" hidden="1" xr:uid="{00000000-0005-0000-0000-000098B40000}"/>
    <cellStyle name="Hyperlink 17" xfId="11448" hidden="1" xr:uid="{00000000-0005-0000-0000-000099B40000}"/>
    <cellStyle name="Hyperlink 17" xfId="12456" hidden="1" xr:uid="{00000000-0005-0000-0000-00009AB40000}"/>
    <cellStyle name="Hyperlink 17" xfId="12393" hidden="1" xr:uid="{00000000-0005-0000-0000-00009BB40000}"/>
    <cellStyle name="Hyperlink 17" xfId="12330" hidden="1" xr:uid="{00000000-0005-0000-0000-00009CB40000}"/>
    <cellStyle name="Hyperlink 17" xfId="12267" hidden="1" xr:uid="{00000000-0005-0000-0000-00009DB40000}"/>
    <cellStyle name="Hyperlink 17" xfId="12204" hidden="1" xr:uid="{00000000-0005-0000-0000-00009EB40000}"/>
    <cellStyle name="Hyperlink 17" xfId="12141" hidden="1" xr:uid="{00000000-0005-0000-0000-00009FB40000}"/>
    <cellStyle name="Hyperlink 17" xfId="12645" hidden="1" xr:uid="{00000000-0005-0000-0000-0000A0B40000}"/>
    <cellStyle name="Hyperlink 17" xfId="12582" hidden="1" xr:uid="{00000000-0005-0000-0000-0000A1B40000}"/>
    <cellStyle name="Hyperlink 17" xfId="12519" hidden="1" xr:uid="{00000000-0005-0000-0000-0000A2B40000}"/>
    <cellStyle name="Hyperlink 17" xfId="12708" hidden="1" xr:uid="{00000000-0005-0000-0000-0000A3B40000}"/>
    <cellStyle name="Hyperlink 17" xfId="12771" hidden="1" xr:uid="{00000000-0005-0000-0000-0000A4B40000}"/>
    <cellStyle name="Hyperlink 18" xfId="35638" hidden="1" xr:uid="{00000000-0005-0000-0000-0000A5B40000}"/>
    <cellStyle name="Hyperlink 18" xfId="35575" hidden="1" xr:uid="{00000000-0005-0000-0000-0000A6B40000}"/>
    <cellStyle name="Hyperlink 18" xfId="35512" hidden="1" xr:uid="{00000000-0005-0000-0000-0000A7B40000}"/>
    <cellStyle name="Hyperlink 18" xfId="35449" hidden="1" xr:uid="{00000000-0005-0000-0000-0000A8B40000}"/>
    <cellStyle name="Hyperlink 18" xfId="35386" hidden="1" xr:uid="{00000000-0005-0000-0000-0000A9B40000}"/>
    <cellStyle name="Hyperlink 18" xfId="35323" hidden="1" xr:uid="{00000000-0005-0000-0000-0000AAB40000}"/>
    <cellStyle name="Hyperlink 18" xfId="35260" hidden="1" xr:uid="{00000000-0005-0000-0000-0000ABB40000}"/>
    <cellStyle name="Hyperlink 18" xfId="35197" hidden="1" xr:uid="{00000000-0005-0000-0000-0000ACB40000}"/>
    <cellStyle name="Hyperlink 18" xfId="36457" hidden="1" xr:uid="{00000000-0005-0000-0000-0000ADB40000}"/>
    <cellStyle name="Hyperlink 18" xfId="52396" hidden="1" xr:uid="{00000000-0005-0000-0000-0000AEB40000}"/>
    <cellStyle name="Hyperlink 18" xfId="52333" hidden="1" xr:uid="{00000000-0005-0000-0000-0000AFB40000}"/>
    <cellStyle name="Hyperlink 18" xfId="52270" hidden="1" xr:uid="{00000000-0005-0000-0000-0000B0B40000}"/>
    <cellStyle name="Hyperlink 18" xfId="52207" hidden="1" xr:uid="{00000000-0005-0000-0000-0000B1B40000}"/>
    <cellStyle name="Hyperlink 18" xfId="52144" hidden="1" xr:uid="{00000000-0005-0000-0000-0000B2B40000}"/>
    <cellStyle name="Hyperlink 18" xfId="52081" hidden="1" xr:uid="{00000000-0005-0000-0000-0000B3B40000}"/>
    <cellStyle name="Hyperlink 18" xfId="52018" hidden="1" xr:uid="{00000000-0005-0000-0000-0000B4B40000}"/>
    <cellStyle name="Hyperlink 18" xfId="51955" hidden="1" xr:uid="{00000000-0005-0000-0000-0000B5B40000}"/>
    <cellStyle name="Hyperlink 18" xfId="51892" hidden="1" xr:uid="{00000000-0005-0000-0000-0000B6B40000}"/>
    <cellStyle name="Hyperlink 18" xfId="51829" hidden="1" xr:uid="{00000000-0005-0000-0000-0000B7B40000}"/>
    <cellStyle name="Hyperlink 18" xfId="51766" hidden="1" xr:uid="{00000000-0005-0000-0000-0000B8B40000}"/>
    <cellStyle name="Hyperlink 18" xfId="51703" hidden="1" xr:uid="{00000000-0005-0000-0000-0000B9B40000}"/>
    <cellStyle name="Hyperlink 18" xfId="51640" hidden="1" xr:uid="{00000000-0005-0000-0000-0000BAB40000}"/>
    <cellStyle name="Hyperlink 18" xfId="51577" hidden="1" xr:uid="{00000000-0005-0000-0000-0000BBB40000}"/>
    <cellStyle name="Hyperlink 18" xfId="51514" hidden="1" xr:uid="{00000000-0005-0000-0000-0000BCB40000}"/>
    <cellStyle name="Hyperlink 18" xfId="51451" hidden="1" xr:uid="{00000000-0005-0000-0000-0000BDB40000}"/>
    <cellStyle name="Hyperlink 18" xfId="51388" hidden="1" xr:uid="{00000000-0005-0000-0000-0000BEB40000}"/>
    <cellStyle name="Hyperlink 18" xfId="51325" hidden="1" xr:uid="{00000000-0005-0000-0000-0000BFB40000}"/>
    <cellStyle name="Hyperlink 18" xfId="51262" hidden="1" xr:uid="{00000000-0005-0000-0000-0000C0B40000}"/>
    <cellStyle name="Hyperlink 18" xfId="51199" hidden="1" xr:uid="{00000000-0005-0000-0000-0000C1B40000}"/>
    <cellStyle name="Hyperlink 18" xfId="51136" hidden="1" xr:uid="{00000000-0005-0000-0000-0000C2B40000}"/>
    <cellStyle name="Hyperlink 18" xfId="51073" hidden="1" xr:uid="{00000000-0005-0000-0000-0000C3B40000}"/>
    <cellStyle name="Hyperlink 18" xfId="51010" hidden="1" xr:uid="{00000000-0005-0000-0000-0000C4B40000}"/>
    <cellStyle name="Hyperlink 18" xfId="50947" hidden="1" xr:uid="{00000000-0005-0000-0000-0000C5B40000}"/>
    <cellStyle name="Hyperlink 18" xfId="50884" hidden="1" xr:uid="{00000000-0005-0000-0000-0000C6B40000}"/>
    <cellStyle name="Hyperlink 18" xfId="50821" hidden="1" xr:uid="{00000000-0005-0000-0000-0000C7B40000}"/>
    <cellStyle name="Hyperlink 18" xfId="50758" hidden="1" xr:uid="{00000000-0005-0000-0000-0000C8B40000}"/>
    <cellStyle name="Hyperlink 18" xfId="50695" hidden="1" xr:uid="{00000000-0005-0000-0000-0000C9B40000}"/>
    <cellStyle name="Hyperlink 18" xfId="50632" hidden="1" xr:uid="{00000000-0005-0000-0000-0000CAB40000}"/>
    <cellStyle name="Hyperlink 18" xfId="50569" hidden="1" xr:uid="{00000000-0005-0000-0000-0000CBB40000}"/>
    <cellStyle name="Hyperlink 18" xfId="50506" hidden="1" xr:uid="{00000000-0005-0000-0000-0000CCB40000}"/>
    <cellStyle name="Hyperlink 18" xfId="50443" hidden="1" xr:uid="{00000000-0005-0000-0000-0000CDB40000}"/>
    <cellStyle name="Hyperlink 18" xfId="50380" hidden="1" xr:uid="{00000000-0005-0000-0000-0000CEB40000}"/>
    <cellStyle name="Hyperlink 18" xfId="50317" hidden="1" xr:uid="{00000000-0005-0000-0000-0000CFB40000}"/>
    <cellStyle name="Hyperlink 18" xfId="50254" hidden="1" xr:uid="{00000000-0005-0000-0000-0000D0B40000}"/>
    <cellStyle name="Hyperlink 18" xfId="50191" hidden="1" xr:uid="{00000000-0005-0000-0000-0000D1B40000}"/>
    <cellStyle name="Hyperlink 18" xfId="50128" hidden="1" xr:uid="{00000000-0005-0000-0000-0000D2B40000}"/>
    <cellStyle name="Hyperlink 18" xfId="50065" hidden="1" xr:uid="{00000000-0005-0000-0000-0000D3B40000}"/>
    <cellStyle name="Hyperlink 18" xfId="50002" hidden="1" xr:uid="{00000000-0005-0000-0000-0000D4B40000}"/>
    <cellStyle name="Hyperlink 18" xfId="49939" hidden="1" xr:uid="{00000000-0005-0000-0000-0000D5B40000}"/>
    <cellStyle name="Hyperlink 18" xfId="49876" hidden="1" xr:uid="{00000000-0005-0000-0000-0000D6B40000}"/>
    <cellStyle name="Hyperlink 18" xfId="49813" hidden="1" xr:uid="{00000000-0005-0000-0000-0000D7B40000}"/>
    <cellStyle name="Hyperlink 18" xfId="49750" hidden="1" xr:uid="{00000000-0005-0000-0000-0000D8B40000}"/>
    <cellStyle name="Hyperlink 18" xfId="49687" hidden="1" xr:uid="{00000000-0005-0000-0000-0000D9B40000}"/>
    <cellStyle name="Hyperlink 18" xfId="49624" hidden="1" xr:uid="{00000000-0005-0000-0000-0000DAB40000}"/>
    <cellStyle name="Hyperlink 18" xfId="49561" hidden="1" xr:uid="{00000000-0005-0000-0000-0000DBB40000}"/>
    <cellStyle name="Hyperlink 18" xfId="49498" hidden="1" xr:uid="{00000000-0005-0000-0000-0000DCB40000}"/>
    <cellStyle name="Hyperlink 18" xfId="49435" hidden="1" xr:uid="{00000000-0005-0000-0000-0000DDB40000}"/>
    <cellStyle name="Hyperlink 18" xfId="49309" hidden="1" xr:uid="{00000000-0005-0000-0000-0000DEB40000}"/>
    <cellStyle name="Hyperlink 18" xfId="49246" hidden="1" xr:uid="{00000000-0005-0000-0000-0000DFB40000}"/>
    <cellStyle name="Hyperlink 18" xfId="49183" hidden="1" xr:uid="{00000000-0005-0000-0000-0000E0B40000}"/>
    <cellStyle name="Hyperlink 18" xfId="49120" hidden="1" xr:uid="{00000000-0005-0000-0000-0000E1B40000}"/>
    <cellStyle name="Hyperlink 18" xfId="49057" hidden="1" xr:uid="{00000000-0005-0000-0000-0000E2B40000}"/>
    <cellStyle name="Hyperlink 18" xfId="48994" hidden="1" xr:uid="{00000000-0005-0000-0000-0000E3B40000}"/>
    <cellStyle name="Hyperlink 18" xfId="48931" hidden="1" xr:uid="{00000000-0005-0000-0000-0000E4B40000}"/>
    <cellStyle name="Hyperlink 18" xfId="48868" hidden="1" xr:uid="{00000000-0005-0000-0000-0000E5B40000}"/>
    <cellStyle name="Hyperlink 18" xfId="48805" hidden="1" xr:uid="{00000000-0005-0000-0000-0000E6B40000}"/>
    <cellStyle name="Hyperlink 18" xfId="48742" hidden="1" xr:uid="{00000000-0005-0000-0000-0000E7B40000}"/>
    <cellStyle name="Hyperlink 18" xfId="48679" hidden="1" xr:uid="{00000000-0005-0000-0000-0000E8B40000}"/>
    <cellStyle name="Hyperlink 18" xfId="48616" hidden="1" xr:uid="{00000000-0005-0000-0000-0000E9B40000}"/>
    <cellStyle name="Hyperlink 18" xfId="48553" hidden="1" xr:uid="{00000000-0005-0000-0000-0000EAB40000}"/>
    <cellStyle name="Hyperlink 18" xfId="48490" hidden="1" xr:uid="{00000000-0005-0000-0000-0000EBB40000}"/>
    <cellStyle name="Hyperlink 18" xfId="48427" hidden="1" xr:uid="{00000000-0005-0000-0000-0000ECB40000}"/>
    <cellStyle name="Hyperlink 18" xfId="48364" hidden="1" xr:uid="{00000000-0005-0000-0000-0000EDB40000}"/>
    <cellStyle name="Hyperlink 18" xfId="48301" hidden="1" xr:uid="{00000000-0005-0000-0000-0000EEB40000}"/>
    <cellStyle name="Hyperlink 18" xfId="48238" hidden="1" xr:uid="{00000000-0005-0000-0000-0000EFB40000}"/>
    <cellStyle name="Hyperlink 18" xfId="48175" hidden="1" xr:uid="{00000000-0005-0000-0000-0000F0B40000}"/>
    <cellStyle name="Hyperlink 18" xfId="48112" hidden="1" xr:uid="{00000000-0005-0000-0000-0000F1B40000}"/>
    <cellStyle name="Hyperlink 18" xfId="48049" hidden="1" xr:uid="{00000000-0005-0000-0000-0000F2B40000}"/>
    <cellStyle name="Hyperlink 18" xfId="47986" hidden="1" xr:uid="{00000000-0005-0000-0000-0000F3B40000}"/>
    <cellStyle name="Hyperlink 18" xfId="47923" hidden="1" xr:uid="{00000000-0005-0000-0000-0000F4B40000}"/>
    <cellStyle name="Hyperlink 18" xfId="47860" hidden="1" xr:uid="{00000000-0005-0000-0000-0000F5B40000}"/>
    <cellStyle name="Hyperlink 18" xfId="47797" hidden="1" xr:uid="{00000000-0005-0000-0000-0000F6B40000}"/>
    <cellStyle name="Hyperlink 18" xfId="47734" hidden="1" xr:uid="{00000000-0005-0000-0000-0000F7B40000}"/>
    <cellStyle name="Hyperlink 18" xfId="47671" hidden="1" xr:uid="{00000000-0005-0000-0000-0000F8B40000}"/>
    <cellStyle name="Hyperlink 18" xfId="47608" hidden="1" xr:uid="{00000000-0005-0000-0000-0000F9B40000}"/>
    <cellStyle name="Hyperlink 18" xfId="47545" hidden="1" xr:uid="{00000000-0005-0000-0000-0000FAB40000}"/>
    <cellStyle name="Hyperlink 18" xfId="47482" hidden="1" xr:uid="{00000000-0005-0000-0000-0000FBB40000}"/>
    <cellStyle name="Hyperlink 18" xfId="47419" hidden="1" xr:uid="{00000000-0005-0000-0000-0000FCB40000}"/>
    <cellStyle name="Hyperlink 18" xfId="47356" hidden="1" xr:uid="{00000000-0005-0000-0000-0000FDB40000}"/>
    <cellStyle name="Hyperlink 18" xfId="47293" hidden="1" xr:uid="{00000000-0005-0000-0000-0000FEB40000}"/>
    <cellStyle name="Hyperlink 18" xfId="47230" hidden="1" xr:uid="{00000000-0005-0000-0000-0000FFB40000}"/>
    <cellStyle name="Hyperlink 18" xfId="47167" hidden="1" xr:uid="{00000000-0005-0000-0000-000000B50000}"/>
    <cellStyle name="Hyperlink 18" xfId="47104" hidden="1" xr:uid="{00000000-0005-0000-0000-000001B50000}"/>
    <cellStyle name="Hyperlink 18" xfId="47041" hidden="1" xr:uid="{00000000-0005-0000-0000-000002B50000}"/>
    <cellStyle name="Hyperlink 18" xfId="46978" hidden="1" xr:uid="{00000000-0005-0000-0000-000003B50000}"/>
    <cellStyle name="Hyperlink 18" xfId="46915" hidden="1" xr:uid="{00000000-0005-0000-0000-000004B50000}"/>
    <cellStyle name="Hyperlink 18" xfId="46852" hidden="1" xr:uid="{00000000-0005-0000-0000-000005B50000}"/>
    <cellStyle name="Hyperlink 18" xfId="46789" hidden="1" xr:uid="{00000000-0005-0000-0000-000006B50000}"/>
    <cellStyle name="Hyperlink 18" xfId="46726" hidden="1" xr:uid="{00000000-0005-0000-0000-000007B50000}"/>
    <cellStyle name="Hyperlink 18" xfId="55231" hidden="1" xr:uid="{00000000-0005-0000-0000-000008B50000}"/>
    <cellStyle name="Hyperlink 18" xfId="55168" hidden="1" xr:uid="{00000000-0005-0000-0000-000009B50000}"/>
    <cellStyle name="Hyperlink 18" xfId="55105" hidden="1" xr:uid="{00000000-0005-0000-0000-00000AB50000}"/>
    <cellStyle name="Hyperlink 18" xfId="55042" hidden="1" xr:uid="{00000000-0005-0000-0000-00000BB50000}"/>
    <cellStyle name="Hyperlink 18" xfId="54979" hidden="1" xr:uid="{00000000-0005-0000-0000-00000CB50000}"/>
    <cellStyle name="Hyperlink 18" xfId="54916" hidden="1" xr:uid="{00000000-0005-0000-0000-00000DB50000}"/>
    <cellStyle name="Hyperlink 18" xfId="54853" hidden="1" xr:uid="{00000000-0005-0000-0000-00000EB50000}"/>
    <cellStyle name="Hyperlink 18" xfId="54790" hidden="1" xr:uid="{00000000-0005-0000-0000-00000FB50000}"/>
    <cellStyle name="Hyperlink 18" xfId="54727" hidden="1" xr:uid="{00000000-0005-0000-0000-000010B50000}"/>
    <cellStyle name="Hyperlink 18" xfId="54664" hidden="1" xr:uid="{00000000-0005-0000-0000-000011B50000}"/>
    <cellStyle name="Hyperlink 18" xfId="54601" hidden="1" xr:uid="{00000000-0005-0000-0000-000012B50000}"/>
    <cellStyle name="Hyperlink 18" xfId="54538" hidden="1" xr:uid="{00000000-0005-0000-0000-000013B50000}"/>
    <cellStyle name="Hyperlink 18" xfId="54475" hidden="1" xr:uid="{00000000-0005-0000-0000-000014B50000}"/>
    <cellStyle name="Hyperlink 18" xfId="54412" hidden="1" xr:uid="{00000000-0005-0000-0000-000015B50000}"/>
    <cellStyle name="Hyperlink 18" xfId="54349" hidden="1" xr:uid="{00000000-0005-0000-0000-000016B50000}"/>
    <cellStyle name="Hyperlink 18" xfId="54286" hidden="1" xr:uid="{00000000-0005-0000-0000-000017B50000}"/>
    <cellStyle name="Hyperlink 18" xfId="54223" hidden="1" xr:uid="{00000000-0005-0000-0000-000018B50000}"/>
    <cellStyle name="Hyperlink 18" xfId="54160" hidden="1" xr:uid="{00000000-0005-0000-0000-000019B50000}"/>
    <cellStyle name="Hyperlink 18" xfId="54097" hidden="1" xr:uid="{00000000-0005-0000-0000-00001AB50000}"/>
    <cellStyle name="Hyperlink 18" xfId="54034" hidden="1" xr:uid="{00000000-0005-0000-0000-00001BB50000}"/>
    <cellStyle name="Hyperlink 18" xfId="53971" hidden="1" xr:uid="{00000000-0005-0000-0000-00001CB50000}"/>
    <cellStyle name="Hyperlink 18" xfId="53845" hidden="1" xr:uid="{00000000-0005-0000-0000-00001DB50000}"/>
    <cellStyle name="Hyperlink 18" xfId="53782" hidden="1" xr:uid="{00000000-0005-0000-0000-00001EB50000}"/>
    <cellStyle name="Hyperlink 18" xfId="53719" hidden="1" xr:uid="{00000000-0005-0000-0000-00001FB50000}"/>
    <cellStyle name="Hyperlink 18" xfId="53656" hidden="1" xr:uid="{00000000-0005-0000-0000-000020B50000}"/>
    <cellStyle name="Hyperlink 18" xfId="53593" hidden="1" xr:uid="{00000000-0005-0000-0000-000021B50000}"/>
    <cellStyle name="Hyperlink 18" xfId="53530" hidden="1" xr:uid="{00000000-0005-0000-0000-000022B50000}"/>
    <cellStyle name="Hyperlink 18" xfId="53467" hidden="1" xr:uid="{00000000-0005-0000-0000-000023B50000}"/>
    <cellStyle name="Hyperlink 18" xfId="53404" hidden="1" xr:uid="{00000000-0005-0000-0000-000024B50000}"/>
    <cellStyle name="Hyperlink 18" xfId="53341" hidden="1" xr:uid="{00000000-0005-0000-0000-000025B50000}"/>
    <cellStyle name="Hyperlink 18" xfId="53278" hidden="1" xr:uid="{00000000-0005-0000-0000-000026B50000}"/>
    <cellStyle name="Hyperlink 18" xfId="53215" hidden="1" xr:uid="{00000000-0005-0000-0000-000027B50000}"/>
    <cellStyle name="Hyperlink 18" xfId="53152" hidden="1" xr:uid="{00000000-0005-0000-0000-000028B50000}"/>
    <cellStyle name="Hyperlink 18" xfId="53089" hidden="1" xr:uid="{00000000-0005-0000-0000-000029B50000}"/>
    <cellStyle name="Hyperlink 18" xfId="53026" hidden="1" xr:uid="{00000000-0005-0000-0000-00002AB50000}"/>
    <cellStyle name="Hyperlink 18" xfId="52963" hidden="1" xr:uid="{00000000-0005-0000-0000-00002BB50000}"/>
    <cellStyle name="Hyperlink 18" xfId="52900" hidden="1" xr:uid="{00000000-0005-0000-0000-00002CB50000}"/>
    <cellStyle name="Hyperlink 18" xfId="52837" hidden="1" xr:uid="{00000000-0005-0000-0000-00002DB50000}"/>
    <cellStyle name="Hyperlink 18" xfId="52774" hidden="1" xr:uid="{00000000-0005-0000-0000-00002EB50000}"/>
    <cellStyle name="Hyperlink 18" xfId="52711" hidden="1" xr:uid="{00000000-0005-0000-0000-00002FB50000}"/>
    <cellStyle name="Hyperlink 18" xfId="52648" hidden="1" xr:uid="{00000000-0005-0000-0000-000030B50000}"/>
    <cellStyle name="Hyperlink 18" xfId="52585" hidden="1" xr:uid="{00000000-0005-0000-0000-000031B50000}"/>
    <cellStyle name="Hyperlink 18" xfId="52522" hidden="1" xr:uid="{00000000-0005-0000-0000-000032B50000}"/>
    <cellStyle name="Hyperlink 18" xfId="52459" hidden="1" xr:uid="{00000000-0005-0000-0000-000033B50000}"/>
    <cellStyle name="Hyperlink 18" xfId="56680" hidden="1" xr:uid="{00000000-0005-0000-0000-000034B50000}"/>
    <cellStyle name="Hyperlink 18" xfId="56617" hidden="1" xr:uid="{00000000-0005-0000-0000-000035B50000}"/>
    <cellStyle name="Hyperlink 18" xfId="56554" hidden="1" xr:uid="{00000000-0005-0000-0000-000036B50000}"/>
    <cellStyle name="Hyperlink 18" xfId="56491" hidden="1" xr:uid="{00000000-0005-0000-0000-000037B50000}"/>
    <cellStyle name="Hyperlink 18" xfId="56428" hidden="1" xr:uid="{00000000-0005-0000-0000-000038B50000}"/>
    <cellStyle name="Hyperlink 18" xfId="56365" hidden="1" xr:uid="{00000000-0005-0000-0000-000039B50000}"/>
    <cellStyle name="Hyperlink 18" xfId="56302" hidden="1" xr:uid="{00000000-0005-0000-0000-00003AB50000}"/>
    <cellStyle name="Hyperlink 18" xfId="56239" hidden="1" xr:uid="{00000000-0005-0000-0000-00003BB50000}"/>
    <cellStyle name="Hyperlink 18" xfId="56176" hidden="1" xr:uid="{00000000-0005-0000-0000-00003CB50000}"/>
    <cellStyle name="Hyperlink 18" xfId="56113" hidden="1" xr:uid="{00000000-0005-0000-0000-00003DB50000}"/>
    <cellStyle name="Hyperlink 18" xfId="56050" hidden="1" xr:uid="{00000000-0005-0000-0000-00003EB50000}"/>
    <cellStyle name="Hyperlink 18" xfId="55987" hidden="1" xr:uid="{00000000-0005-0000-0000-00003FB50000}"/>
    <cellStyle name="Hyperlink 18" xfId="55924" hidden="1" xr:uid="{00000000-0005-0000-0000-000040B50000}"/>
    <cellStyle name="Hyperlink 18" xfId="55861" hidden="1" xr:uid="{00000000-0005-0000-0000-000041B50000}"/>
    <cellStyle name="Hyperlink 18" xfId="55798" hidden="1" xr:uid="{00000000-0005-0000-0000-000042B50000}"/>
    <cellStyle name="Hyperlink 18" xfId="55735" hidden="1" xr:uid="{00000000-0005-0000-0000-000043B50000}"/>
    <cellStyle name="Hyperlink 18" xfId="55672" hidden="1" xr:uid="{00000000-0005-0000-0000-000044B50000}"/>
    <cellStyle name="Hyperlink 18" xfId="55609" hidden="1" xr:uid="{00000000-0005-0000-0000-000045B50000}"/>
    <cellStyle name="Hyperlink 18" xfId="55546" hidden="1" xr:uid="{00000000-0005-0000-0000-000046B50000}"/>
    <cellStyle name="Hyperlink 18" xfId="55483" hidden="1" xr:uid="{00000000-0005-0000-0000-000047B50000}"/>
    <cellStyle name="Hyperlink 18" xfId="55420" hidden="1" xr:uid="{00000000-0005-0000-0000-000048B50000}"/>
    <cellStyle name="Hyperlink 18" xfId="55357" hidden="1" xr:uid="{00000000-0005-0000-0000-000049B50000}"/>
    <cellStyle name="Hyperlink 18" xfId="55294" hidden="1" xr:uid="{00000000-0005-0000-0000-00004AB50000}"/>
    <cellStyle name="Hyperlink 18" xfId="57373" hidden="1" xr:uid="{00000000-0005-0000-0000-00004BB50000}"/>
    <cellStyle name="Hyperlink 18" xfId="57310" hidden="1" xr:uid="{00000000-0005-0000-0000-00004CB50000}"/>
    <cellStyle name="Hyperlink 18" xfId="57247" hidden="1" xr:uid="{00000000-0005-0000-0000-00004DB50000}"/>
    <cellStyle name="Hyperlink 18" xfId="57184" hidden="1" xr:uid="{00000000-0005-0000-0000-00004EB50000}"/>
    <cellStyle name="Hyperlink 18" xfId="57121" hidden="1" xr:uid="{00000000-0005-0000-0000-00004FB50000}"/>
    <cellStyle name="Hyperlink 18" xfId="57058" hidden="1" xr:uid="{00000000-0005-0000-0000-000050B50000}"/>
    <cellStyle name="Hyperlink 18" xfId="56995" hidden="1" xr:uid="{00000000-0005-0000-0000-000051B50000}"/>
    <cellStyle name="Hyperlink 18" xfId="56932" hidden="1" xr:uid="{00000000-0005-0000-0000-000052B50000}"/>
    <cellStyle name="Hyperlink 18" xfId="56869" hidden="1" xr:uid="{00000000-0005-0000-0000-000053B50000}"/>
    <cellStyle name="Hyperlink 18" xfId="56806" hidden="1" xr:uid="{00000000-0005-0000-0000-000054B50000}"/>
    <cellStyle name="Hyperlink 18" xfId="56743" hidden="1" xr:uid="{00000000-0005-0000-0000-000055B50000}"/>
    <cellStyle name="Hyperlink 18" xfId="57751" hidden="1" xr:uid="{00000000-0005-0000-0000-000056B50000}"/>
    <cellStyle name="Hyperlink 18" xfId="57688" hidden="1" xr:uid="{00000000-0005-0000-0000-000057B50000}"/>
    <cellStyle name="Hyperlink 18" xfId="57625" hidden="1" xr:uid="{00000000-0005-0000-0000-000058B50000}"/>
    <cellStyle name="Hyperlink 18" xfId="57562" hidden="1" xr:uid="{00000000-0005-0000-0000-000059B50000}"/>
    <cellStyle name="Hyperlink 18" xfId="57499" hidden="1" xr:uid="{00000000-0005-0000-0000-00005AB50000}"/>
    <cellStyle name="Hyperlink 18" xfId="57436" hidden="1" xr:uid="{00000000-0005-0000-0000-00005BB50000}"/>
    <cellStyle name="Hyperlink 18" xfId="57877" hidden="1" xr:uid="{00000000-0005-0000-0000-00005CB50000}"/>
    <cellStyle name="Hyperlink 18" xfId="57814" hidden="1" xr:uid="{00000000-0005-0000-0000-00005DB50000}"/>
    <cellStyle name="Hyperlink 18" xfId="58003" hidden="1" xr:uid="{00000000-0005-0000-0000-00005EB50000}"/>
    <cellStyle name="Hyperlink 18" xfId="58066" hidden="1" xr:uid="{00000000-0005-0000-0000-00005FB50000}"/>
    <cellStyle name="Hyperlink 18" xfId="57940" hidden="1" xr:uid="{00000000-0005-0000-0000-000060B50000}"/>
    <cellStyle name="Hyperlink 18" xfId="53908" hidden="1" xr:uid="{00000000-0005-0000-0000-000061B50000}"/>
    <cellStyle name="Hyperlink 18" xfId="49372" hidden="1" xr:uid="{00000000-0005-0000-0000-000062B50000}"/>
    <cellStyle name="Hyperlink 18" xfId="24109" hidden="1" xr:uid="{00000000-0005-0000-0000-000063B50000}"/>
    <cellStyle name="Hyperlink 18" xfId="24046" hidden="1" xr:uid="{00000000-0005-0000-0000-000064B50000}"/>
    <cellStyle name="Hyperlink 18" xfId="23983" hidden="1" xr:uid="{00000000-0005-0000-0000-000065B50000}"/>
    <cellStyle name="Hyperlink 18" xfId="23920" hidden="1" xr:uid="{00000000-0005-0000-0000-000066B50000}"/>
    <cellStyle name="Hyperlink 18" xfId="23857" hidden="1" xr:uid="{00000000-0005-0000-0000-000067B50000}"/>
    <cellStyle name="Hyperlink 18" xfId="23794" hidden="1" xr:uid="{00000000-0005-0000-0000-000068B50000}"/>
    <cellStyle name="Hyperlink 18" xfId="23731" hidden="1" xr:uid="{00000000-0005-0000-0000-000069B50000}"/>
    <cellStyle name="Hyperlink 18" xfId="23668" hidden="1" xr:uid="{00000000-0005-0000-0000-00006AB50000}"/>
    <cellStyle name="Hyperlink 18" xfId="23605" hidden="1" xr:uid="{00000000-0005-0000-0000-00006BB50000}"/>
    <cellStyle name="Hyperlink 18" xfId="23542" hidden="1" xr:uid="{00000000-0005-0000-0000-00006CB50000}"/>
    <cellStyle name="Hyperlink 18" xfId="23479" hidden="1" xr:uid="{00000000-0005-0000-0000-00006DB50000}"/>
    <cellStyle name="Hyperlink 18" xfId="23416" hidden="1" xr:uid="{00000000-0005-0000-0000-00006EB50000}"/>
    <cellStyle name="Hyperlink 18" xfId="23353" hidden="1" xr:uid="{00000000-0005-0000-0000-00006FB50000}"/>
    <cellStyle name="Hyperlink 18" xfId="23290" hidden="1" xr:uid="{00000000-0005-0000-0000-000070B50000}"/>
    <cellStyle name="Hyperlink 18" xfId="23227" hidden="1" xr:uid="{00000000-0005-0000-0000-000071B50000}"/>
    <cellStyle name="Hyperlink 18" xfId="23164" hidden="1" xr:uid="{00000000-0005-0000-0000-000072B50000}"/>
    <cellStyle name="Hyperlink 18" xfId="23101" hidden="1" xr:uid="{00000000-0005-0000-0000-000073B50000}"/>
    <cellStyle name="Hyperlink 18" xfId="23038" hidden="1" xr:uid="{00000000-0005-0000-0000-000074B50000}"/>
    <cellStyle name="Hyperlink 18" xfId="22975" hidden="1" xr:uid="{00000000-0005-0000-0000-000075B50000}"/>
    <cellStyle name="Hyperlink 18" xfId="22912" hidden="1" xr:uid="{00000000-0005-0000-0000-000076B50000}"/>
    <cellStyle name="Hyperlink 18" xfId="22849" hidden="1" xr:uid="{00000000-0005-0000-0000-000077B50000}"/>
    <cellStyle name="Hyperlink 18" xfId="22786" hidden="1" xr:uid="{00000000-0005-0000-0000-000078B50000}"/>
    <cellStyle name="Hyperlink 18" xfId="22723" hidden="1" xr:uid="{00000000-0005-0000-0000-000079B50000}"/>
    <cellStyle name="Hyperlink 18" xfId="22660" hidden="1" xr:uid="{00000000-0005-0000-0000-00007AB50000}"/>
    <cellStyle name="Hyperlink 18" xfId="22597" hidden="1" xr:uid="{00000000-0005-0000-0000-00007BB50000}"/>
    <cellStyle name="Hyperlink 18" xfId="22534" hidden="1" xr:uid="{00000000-0005-0000-0000-00007CB50000}"/>
    <cellStyle name="Hyperlink 18" xfId="22471" hidden="1" xr:uid="{00000000-0005-0000-0000-00007DB50000}"/>
    <cellStyle name="Hyperlink 18" xfId="22408" hidden="1" xr:uid="{00000000-0005-0000-0000-00007EB50000}"/>
    <cellStyle name="Hyperlink 18" xfId="22345" hidden="1" xr:uid="{00000000-0005-0000-0000-00007FB50000}"/>
    <cellStyle name="Hyperlink 18" xfId="22282" hidden="1" xr:uid="{00000000-0005-0000-0000-000080B50000}"/>
    <cellStyle name="Hyperlink 18" xfId="22219" hidden="1" xr:uid="{00000000-0005-0000-0000-000081B50000}"/>
    <cellStyle name="Hyperlink 18" xfId="22156" hidden="1" xr:uid="{00000000-0005-0000-0000-000082B50000}"/>
    <cellStyle name="Hyperlink 18" xfId="22093" hidden="1" xr:uid="{00000000-0005-0000-0000-000083B50000}"/>
    <cellStyle name="Hyperlink 18" xfId="22030" hidden="1" xr:uid="{00000000-0005-0000-0000-000084B50000}"/>
    <cellStyle name="Hyperlink 18" xfId="21967" hidden="1" xr:uid="{00000000-0005-0000-0000-000085B50000}"/>
    <cellStyle name="Hyperlink 18" xfId="21904" hidden="1" xr:uid="{00000000-0005-0000-0000-000086B50000}"/>
    <cellStyle name="Hyperlink 18" xfId="21841" hidden="1" xr:uid="{00000000-0005-0000-0000-000087B50000}"/>
    <cellStyle name="Hyperlink 18" xfId="21778" hidden="1" xr:uid="{00000000-0005-0000-0000-000088B50000}"/>
    <cellStyle name="Hyperlink 18" xfId="21715" hidden="1" xr:uid="{00000000-0005-0000-0000-000089B50000}"/>
    <cellStyle name="Hyperlink 18" xfId="21652" hidden="1" xr:uid="{00000000-0005-0000-0000-00008AB50000}"/>
    <cellStyle name="Hyperlink 18" xfId="21589" hidden="1" xr:uid="{00000000-0005-0000-0000-00008BB50000}"/>
    <cellStyle name="Hyperlink 18" xfId="21526" hidden="1" xr:uid="{00000000-0005-0000-0000-00008CB50000}"/>
    <cellStyle name="Hyperlink 18" xfId="21463" hidden="1" xr:uid="{00000000-0005-0000-0000-00008DB50000}"/>
    <cellStyle name="Hyperlink 18" xfId="21400" hidden="1" xr:uid="{00000000-0005-0000-0000-00008EB50000}"/>
    <cellStyle name="Hyperlink 18" xfId="21337" hidden="1" xr:uid="{00000000-0005-0000-0000-00008FB50000}"/>
    <cellStyle name="Hyperlink 18" xfId="21274" hidden="1" xr:uid="{00000000-0005-0000-0000-000090B50000}"/>
    <cellStyle name="Hyperlink 18" xfId="21211" hidden="1" xr:uid="{00000000-0005-0000-0000-000091B50000}"/>
    <cellStyle name="Hyperlink 18" xfId="21148" hidden="1" xr:uid="{00000000-0005-0000-0000-000092B50000}"/>
    <cellStyle name="Hyperlink 18" xfId="21085" hidden="1" xr:uid="{00000000-0005-0000-0000-000093B50000}"/>
    <cellStyle name="Hyperlink 18" xfId="21022" hidden="1" xr:uid="{00000000-0005-0000-0000-000094B50000}"/>
    <cellStyle name="Hyperlink 18" xfId="20959" hidden="1" xr:uid="{00000000-0005-0000-0000-000095B50000}"/>
    <cellStyle name="Hyperlink 18" xfId="20896" hidden="1" xr:uid="{00000000-0005-0000-0000-000096B50000}"/>
    <cellStyle name="Hyperlink 18" xfId="20833" hidden="1" xr:uid="{00000000-0005-0000-0000-000097B50000}"/>
    <cellStyle name="Hyperlink 18" xfId="20770" hidden="1" xr:uid="{00000000-0005-0000-0000-000098B50000}"/>
    <cellStyle name="Hyperlink 18" xfId="20707" hidden="1" xr:uid="{00000000-0005-0000-0000-000099B50000}"/>
    <cellStyle name="Hyperlink 18" xfId="20644" hidden="1" xr:uid="{00000000-0005-0000-0000-00009AB50000}"/>
    <cellStyle name="Hyperlink 18" xfId="20581" hidden="1" xr:uid="{00000000-0005-0000-0000-00009BB50000}"/>
    <cellStyle name="Hyperlink 18" xfId="20518" hidden="1" xr:uid="{00000000-0005-0000-0000-00009CB50000}"/>
    <cellStyle name="Hyperlink 18" xfId="20455" hidden="1" xr:uid="{00000000-0005-0000-0000-00009DB50000}"/>
    <cellStyle name="Hyperlink 18" xfId="20392" hidden="1" xr:uid="{00000000-0005-0000-0000-00009EB50000}"/>
    <cellStyle name="Hyperlink 18" xfId="20266" hidden="1" xr:uid="{00000000-0005-0000-0000-00009FB50000}"/>
    <cellStyle name="Hyperlink 18" xfId="20203" hidden="1" xr:uid="{00000000-0005-0000-0000-0000A0B50000}"/>
    <cellStyle name="Hyperlink 18" xfId="20140" hidden="1" xr:uid="{00000000-0005-0000-0000-0000A1B50000}"/>
    <cellStyle name="Hyperlink 18" xfId="20077" hidden="1" xr:uid="{00000000-0005-0000-0000-0000A2B50000}"/>
    <cellStyle name="Hyperlink 18" xfId="20014" hidden="1" xr:uid="{00000000-0005-0000-0000-0000A3B50000}"/>
    <cellStyle name="Hyperlink 18" xfId="19951" hidden="1" xr:uid="{00000000-0005-0000-0000-0000A4B50000}"/>
    <cellStyle name="Hyperlink 18" xfId="19888" hidden="1" xr:uid="{00000000-0005-0000-0000-0000A5B50000}"/>
    <cellStyle name="Hyperlink 18" xfId="19825" hidden="1" xr:uid="{00000000-0005-0000-0000-0000A6B50000}"/>
    <cellStyle name="Hyperlink 18" xfId="19762" hidden="1" xr:uid="{00000000-0005-0000-0000-0000A7B50000}"/>
    <cellStyle name="Hyperlink 18" xfId="19699" hidden="1" xr:uid="{00000000-0005-0000-0000-0000A8B50000}"/>
    <cellStyle name="Hyperlink 18" xfId="19636" hidden="1" xr:uid="{00000000-0005-0000-0000-0000A9B50000}"/>
    <cellStyle name="Hyperlink 18" xfId="19573" hidden="1" xr:uid="{00000000-0005-0000-0000-0000AAB50000}"/>
    <cellStyle name="Hyperlink 18" xfId="19510" hidden="1" xr:uid="{00000000-0005-0000-0000-0000ABB50000}"/>
    <cellStyle name="Hyperlink 18" xfId="19447" hidden="1" xr:uid="{00000000-0005-0000-0000-0000ACB50000}"/>
    <cellStyle name="Hyperlink 18" xfId="19384" hidden="1" xr:uid="{00000000-0005-0000-0000-0000ADB50000}"/>
    <cellStyle name="Hyperlink 18" xfId="19321" hidden="1" xr:uid="{00000000-0005-0000-0000-0000AEB50000}"/>
    <cellStyle name="Hyperlink 18" xfId="19258" hidden="1" xr:uid="{00000000-0005-0000-0000-0000AFB50000}"/>
    <cellStyle name="Hyperlink 18" xfId="19195" hidden="1" xr:uid="{00000000-0005-0000-0000-0000B0B50000}"/>
    <cellStyle name="Hyperlink 18" xfId="19132" hidden="1" xr:uid="{00000000-0005-0000-0000-0000B1B50000}"/>
    <cellStyle name="Hyperlink 18" xfId="19069" hidden="1" xr:uid="{00000000-0005-0000-0000-0000B2B50000}"/>
    <cellStyle name="Hyperlink 18" xfId="19006" hidden="1" xr:uid="{00000000-0005-0000-0000-0000B3B50000}"/>
    <cellStyle name="Hyperlink 18" xfId="18943" hidden="1" xr:uid="{00000000-0005-0000-0000-0000B4B50000}"/>
    <cellStyle name="Hyperlink 18" xfId="18880" hidden="1" xr:uid="{00000000-0005-0000-0000-0000B5B50000}"/>
    <cellStyle name="Hyperlink 18" xfId="18817" hidden="1" xr:uid="{00000000-0005-0000-0000-0000B6B50000}"/>
    <cellStyle name="Hyperlink 18" xfId="18754" hidden="1" xr:uid="{00000000-0005-0000-0000-0000B7B50000}"/>
    <cellStyle name="Hyperlink 18" xfId="18691" hidden="1" xr:uid="{00000000-0005-0000-0000-0000B8B50000}"/>
    <cellStyle name="Hyperlink 18" xfId="18628" hidden="1" xr:uid="{00000000-0005-0000-0000-0000B9B50000}"/>
    <cellStyle name="Hyperlink 18" xfId="18565" hidden="1" xr:uid="{00000000-0005-0000-0000-0000BAB50000}"/>
    <cellStyle name="Hyperlink 18" xfId="18502" hidden="1" xr:uid="{00000000-0005-0000-0000-0000BBB50000}"/>
    <cellStyle name="Hyperlink 18" xfId="18439" hidden="1" xr:uid="{00000000-0005-0000-0000-0000BCB50000}"/>
    <cellStyle name="Hyperlink 18" xfId="18376" hidden="1" xr:uid="{00000000-0005-0000-0000-0000BDB50000}"/>
    <cellStyle name="Hyperlink 18" xfId="18313" hidden="1" xr:uid="{00000000-0005-0000-0000-0000BEB50000}"/>
    <cellStyle name="Hyperlink 18" xfId="18250" hidden="1" xr:uid="{00000000-0005-0000-0000-0000BFB50000}"/>
    <cellStyle name="Hyperlink 18" xfId="18187" hidden="1" xr:uid="{00000000-0005-0000-0000-0000C0B50000}"/>
    <cellStyle name="Hyperlink 18" xfId="18124" hidden="1" xr:uid="{00000000-0005-0000-0000-0000C1B50000}"/>
    <cellStyle name="Hyperlink 18" xfId="18061" hidden="1" xr:uid="{00000000-0005-0000-0000-0000C2B50000}"/>
    <cellStyle name="Hyperlink 18" xfId="17998" hidden="1" xr:uid="{00000000-0005-0000-0000-0000C3B50000}"/>
    <cellStyle name="Hyperlink 18" xfId="17935" hidden="1" xr:uid="{00000000-0005-0000-0000-0000C4B50000}"/>
    <cellStyle name="Hyperlink 18" xfId="17872" hidden="1" xr:uid="{00000000-0005-0000-0000-0000C5B50000}"/>
    <cellStyle name="Hyperlink 18" xfId="17809" hidden="1" xr:uid="{00000000-0005-0000-0000-0000C6B50000}"/>
    <cellStyle name="Hyperlink 18" xfId="17746" hidden="1" xr:uid="{00000000-0005-0000-0000-0000C7B50000}"/>
    <cellStyle name="Hyperlink 18" xfId="17683" hidden="1" xr:uid="{00000000-0005-0000-0000-0000C8B50000}"/>
    <cellStyle name="Hyperlink 18" xfId="17620" hidden="1" xr:uid="{00000000-0005-0000-0000-0000C9B50000}"/>
    <cellStyle name="Hyperlink 18" xfId="17557" hidden="1" xr:uid="{00000000-0005-0000-0000-0000CAB50000}"/>
    <cellStyle name="Hyperlink 18" xfId="17494" hidden="1" xr:uid="{00000000-0005-0000-0000-0000CBB50000}"/>
    <cellStyle name="Hyperlink 18" xfId="17431" hidden="1" xr:uid="{00000000-0005-0000-0000-0000CCB50000}"/>
    <cellStyle name="Hyperlink 18" xfId="17368" hidden="1" xr:uid="{00000000-0005-0000-0000-0000CDB50000}"/>
    <cellStyle name="Hyperlink 18" xfId="17242" hidden="1" xr:uid="{00000000-0005-0000-0000-0000CEB50000}"/>
    <cellStyle name="Hyperlink 18" xfId="17179" hidden="1" xr:uid="{00000000-0005-0000-0000-0000CFB50000}"/>
    <cellStyle name="Hyperlink 18" xfId="17116" hidden="1" xr:uid="{00000000-0005-0000-0000-0000D0B50000}"/>
    <cellStyle name="Hyperlink 18" xfId="17053" hidden="1" xr:uid="{00000000-0005-0000-0000-0000D1B50000}"/>
    <cellStyle name="Hyperlink 18" xfId="16990" hidden="1" xr:uid="{00000000-0005-0000-0000-0000D2B50000}"/>
    <cellStyle name="Hyperlink 18" xfId="16927" hidden="1" xr:uid="{00000000-0005-0000-0000-0000D3B50000}"/>
    <cellStyle name="Hyperlink 18" xfId="16864" hidden="1" xr:uid="{00000000-0005-0000-0000-0000D4B50000}"/>
    <cellStyle name="Hyperlink 18" xfId="16801" hidden="1" xr:uid="{00000000-0005-0000-0000-0000D5B50000}"/>
    <cellStyle name="Hyperlink 18" xfId="16738" hidden="1" xr:uid="{00000000-0005-0000-0000-0000D6B50000}"/>
    <cellStyle name="Hyperlink 18" xfId="16675" hidden="1" xr:uid="{00000000-0005-0000-0000-0000D7B50000}"/>
    <cellStyle name="Hyperlink 18" xfId="16612" hidden="1" xr:uid="{00000000-0005-0000-0000-0000D8B50000}"/>
    <cellStyle name="Hyperlink 18" xfId="16549" hidden="1" xr:uid="{00000000-0005-0000-0000-0000D9B50000}"/>
    <cellStyle name="Hyperlink 18" xfId="16486" hidden="1" xr:uid="{00000000-0005-0000-0000-0000DAB50000}"/>
    <cellStyle name="Hyperlink 18" xfId="16423" hidden="1" xr:uid="{00000000-0005-0000-0000-0000DBB50000}"/>
    <cellStyle name="Hyperlink 18" xfId="16360" hidden="1" xr:uid="{00000000-0005-0000-0000-0000DCB50000}"/>
    <cellStyle name="Hyperlink 18" xfId="16297" hidden="1" xr:uid="{00000000-0005-0000-0000-0000DDB50000}"/>
    <cellStyle name="Hyperlink 18" xfId="16234" hidden="1" xr:uid="{00000000-0005-0000-0000-0000DEB50000}"/>
    <cellStyle name="Hyperlink 18" xfId="16171" hidden="1" xr:uid="{00000000-0005-0000-0000-0000DFB50000}"/>
    <cellStyle name="Hyperlink 18" xfId="16108" hidden="1" xr:uid="{00000000-0005-0000-0000-0000E0B50000}"/>
    <cellStyle name="Hyperlink 18" xfId="16045" hidden="1" xr:uid="{00000000-0005-0000-0000-0000E1B50000}"/>
    <cellStyle name="Hyperlink 18" xfId="15982" hidden="1" xr:uid="{00000000-0005-0000-0000-0000E2B50000}"/>
    <cellStyle name="Hyperlink 18" xfId="15919" hidden="1" xr:uid="{00000000-0005-0000-0000-0000E3B50000}"/>
    <cellStyle name="Hyperlink 18" xfId="15856" hidden="1" xr:uid="{00000000-0005-0000-0000-0000E4B50000}"/>
    <cellStyle name="Hyperlink 18" xfId="15793" hidden="1" xr:uid="{00000000-0005-0000-0000-0000E5B50000}"/>
    <cellStyle name="Hyperlink 18" xfId="15730" hidden="1" xr:uid="{00000000-0005-0000-0000-0000E6B50000}"/>
    <cellStyle name="Hyperlink 18" xfId="15667" hidden="1" xr:uid="{00000000-0005-0000-0000-0000E7B50000}"/>
    <cellStyle name="Hyperlink 18" xfId="15604" hidden="1" xr:uid="{00000000-0005-0000-0000-0000E8B50000}"/>
    <cellStyle name="Hyperlink 18" xfId="15541" hidden="1" xr:uid="{00000000-0005-0000-0000-0000E9B50000}"/>
    <cellStyle name="Hyperlink 18" xfId="15478" hidden="1" xr:uid="{00000000-0005-0000-0000-0000EAB50000}"/>
    <cellStyle name="Hyperlink 18" xfId="15415" hidden="1" xr:uid="{00000000-0005-0000-0000-0000EBB50000}"/>
    <cellStyle name="Hyperlink 18" xfId="15352" hidden="1" xr:uid="{00000000-0005-0000-0000-0000ECB50000}"/>
    <cellStyle name="Hyperlink 18" xfId="15289" hidden="1" xr:uid="{00000000-0005-0000-0000-0000EDB50000}"/>
    <cellStyle name="Hyperlink 18" xfId="15226" hidden="1" xr:uid="{00000000-0005-0000-0000-0000EEB50000}"/>
    <cellStyle name="Hyperlink 18" xfId="15163" hidden="1" xr:uid="{00000000-0005-0000-0000-0000EFB50000}"/>
    <cellStyle name="Hyperlink 18" xfId="15100" hidden="1" xr:uid="{00000000-0005-0000-0000-0000F0B50000}"/>
    <cellStyle name="Hyperlink 18" xfId="15037" hidden="1" xr:uid="{00000000-0005-0000-0000-0000F1B50000}"/>
    <cellStyle name="Hyperlink 18" xfId="14974" hidden="1" xr:uid="{00000000-0005-0000-0000-0000F2B50000}"/>
    <cellStyle name="Hyperlink 18" xfId="14911" hidden="1" xr:uid="{00000000-0005-0000-0000-0000F3B50000}"/>
    <cellStyle name="Hyperlink 18" xfId="14848" hidden="1" xr:uid="{00000000-0005-0000-0000-0000F4B50000}"/>
    <cellStyle name="Hyperlink 18" xfId="14785" hidden="1" xr:uid="{00000000-0005-0000-0000-0000F5B50000}"/>
    <cellStyle name="Hyperlink 18" xfId="14722" hidden="1" xr:uid="{00000000-0005-0000-0000-0000F6B50000}"/>
    <cellStyle name="Hyperlink 18" xfId="14659" hidden="1" xr:uid="{00000000-0005-0000-0000-0000F7B50000}"/>
    <cellStyle name="Hyperlink 18" xfId="14596" hidden="1" xr:uid="{00000000-0005-0000-0000-0000F8B50000}"/>
    <cellStyle name="Hyperlink 18" xfId="14533" hidden="1" xr:uid="{00000000-0005-0000-0000-0000F9B50000}"/>
    <cellStyle name="Hyperlink 18" xfId="14470" hidden="1" xr:uid="{00000000-0005-0000-0000-0000FAB50000}"/>
    <cellStyle name="Hyperlink 18" xfId="14407" hidden="1" xr:uid="{00000000-0005-0000-0000-0000FBB50000}"/>
    <cellStyle name="Hyperlink 18" xfId="14344" hidden="1" xr:uid="{00000000-0005-0000-0000-0000FCB50000}"/>
    <cellStyle name="Hyperlink 18" xfId="14281" hidden="1" xr:uid="{00000000-0005-0000-0000-0000FDB50000}"/>
    <cellStyle name="Hyperlink 18" xfId="14218" hidden="1" xr:uid="{00000000-0005-0000-0000-0000FEB50000}"/>
    <cellStyle name="Hyperlink 18" xfId="14155" hidden="1" xr:uid="{00000000-0005-0000-0000-0000FFB50000}"/>
    <cellStyle name="Hyperlink 18" xfId="14092" hidden="1" xr:uid="{00000000-0005-0000-0000-000000B60000}"/>
    <cellStyle name="Hyperlink 18" xfId="14029" hidden="1" xr:uid="{00000000-0005-0000-0000-000001B60000}"/>
    <cellStyle name="Hyperlink 18" xfId="13966" hidden="1" xr:uid="{00000000-0005-0000-0000-000002B60000}"/>
    <cellStyle name="Hyperlink 18" xfId="13903" hidden="1" xr:uid="{00000000-0005-0000-0000-000003B60000}"/>
    <cellStyle name="Hyperlink 18" xfId="13840" hidden="1" xr:uid="{00000000-0005-0000-0000-000004B60000}"/>
    <cellStyle name="Hyperlink 18" xfId="13777" hidden="1" xr:uid="{00000000-0005-0000-0000-000005B60000}"/>
    <cellStyle name="Hyperlink 18" xfId="13714" hidden="1" xr:uid="{00000000-0005-0000-0000-000006B60000}"/>
    <cellStyle name="Hyperlink 18" xfId="13651" hidden="1" xr:uid="{00000000-0005-0000-0000-000007B60000}"/>
    <cellStyle name="Hyperlink 18" xfId="13588" hidden="1" xr:uid="{00000000-0005-0000-0000-000008B60000}"/>
    <cellStyle name="Hyperlink 18" xfId="13525" hidden="1" xr:uid="{00000000-0005-0000-0000-000009B60000}"/>
    <cellStyle name="Hyperlink 18" xfId="13462" hidden="1" xr:uid="{00000000-0005-0000-0000-00000AB60000}"/>
    <cellStyle name="Hyperlink 18" xfId="13399" hidden="1" xr:uid="{00000000-0005-0000-0000-00000BB60000}"/>
    <cellStyle name="Hyperlink 18" xfId="13336" hidden="1" xr:uid="{00000000-0005-0000-0000-00000CB60000}"/>
    <cellStyle name="Hyperlink 18" xfId="13273" hidden="1" xr:uid="{00000000-0005-0000-0000-00000DB60000}"/>
    <cellStyle name="Hyperlink 18" xfId="13210" hidden="1" xr:uid="{00000000-0005-0000-0000-00000EB60000}"/>
    <cellStyle name="Hyperlink 18" xfId="13147" hidden="1" xr:uid="{00000000-0005-0000-0000-00000FB60000}"/>
    <cellStyle name="Hyperlink 18" xfId="13084" hidden="1" xr:uid="{00000000-0005-0000-0000-000010B60000}"/>
    <cellStyle name="Hyperlink 18" xfId="13021" hidden="1" xr:uid="{00000000-0005-0000-0000-000011B60000}"/>
    <cellStyle name="Hyperlink 18" xfId="12958" hidden="1" xr:uid="{00000000-0005-0000-0000-000012B60000}"/>
    <cellStyle name="Hyperlink 18" xfId="12895" hidden="1" xr:uid="{00000000-0005-0000-0000-000013B60000}"/>
    <cellStyle name="Hyperlink 18" xfId="12832" hidden="1" xr:uid="{00000000-0005-0000-0000-000014B60000}"/>
    <cellStyle name="Hyperlink 18" xfId="12769" hidden="1" xr:uid="{00000000-0005-0000-0000-000015B60000}"/>
    <cellStyle name="Hyperlink 18" xfId="12706" hidden="1" xr:uid="{00000000-0005-0000-0000-000016B60000}"/>
    <cellStyle name="Hyperlink 18" xfId="12643" hidden="1" xr:uid="{00000000-0005-0000-0000-000017B60000}"/>
    <cellStyle name="Hyperlink 18" xfId="12580" hidden="1" xr:uid="{00000000-0005-0000-0000-000018B60000}"/>
    <cellStyle name="Hyperlink 18" xfId="12517" hidden="1" xr:uid="{00000000-0005-0000-0000-000019B60000}"/>
    <cellStyle name="Hyperlink 18" xfId="12454" hidden="1" xr:uid="{00000000-0005-0000-0000-00001AB60000}"/>
    <cellStyle name="Hyperlink 18" xfId="12391" hidden="1" xr:uid="{00000000-0005-0000-0000-00001BB60000}"/>
    <cellStyle name="Hyperlink 18" xfId="12328" hidden="1" xr:uid="{00000000-0005-0000-0000-00001CB60000}"/>
    <cellStyle name="Hyperlink 18" xfId="12202" hidden="1" xr:uid="{00000000-0005-0000-0000-00001DB60000}"/>
    <cellStyle name="Hyperlink 18" xfId="12139" hidden="1" xr:uid="{00000000-0005-0000-0000-00001EB60000}"/>
    <cellStyle name="Hyperlink 18" xfId="12076" hidden="1" xr:uid="{00000000-0005-0000-0000-00001FB60000}"/>
    <cellStyle name="Hyperlink 18" xfId="12013" hidden="1" xr:uid="{00000000-0005-0000-0000-000020B60000}"/>
    <cellStyle name="Hyperlink 18" xfId="11950" hidden="1" xr:uid="{00000000-0005-0000-0000-000021B60000}"/>
    <cellStyle name="Hyperlink 18" xfId="11887" hidden="1" xr:uid="{00000000-0005-0000-0000-000022B60000}"/>
    <cellStyle name="Hyperlink 18" xfId="12265" hidden="1" xr:uid="{00000000-0005-0000-0000-000023B60000}"/>
    <cellStyle name="Hyperlink 18" xfId="20329" hidden="1" xr:uid="{00000000-0005-0000-0000-000024B60000}"/>
    <cellStyle name="Hyperlink 18" xfId="28393" hidden="1" xr:uid="{00000000-0005-0000-0000-000025B60000}"/>
    <cellStyle name="Hyperlink 18" xfId="46663" hidden="1" xr:uid="{00000000-0005-0000-0000-000026B60000}"/>
    <cellStyle name="Hyperlink 18" xfId="46600" hidden="1" xr:uid="{00000000-0005-0000-0000-000027B60000}"/>
    <cellStyle name="Hyperlink 18" xfId="46537" hidden="1" xr:uid="{00000000-0005-0000-0000-000028B60000}"/>
    <cellStyle name="Hyperlink 18" xfId="46474" hidden="1" xr:uid="{00000000-0005-0000-0000-000029B60000}"/>
    <cellStyle name="Hyperlink 18" xfId="46411" hidden="1" xr:uid="{00000000-0005-0000-0000-00002AB60000}"/>
    <cellStyle name="Hyperlink 18" xfId="46348" hidden="1" xr:uid="{00000000-0005-0000-0000-00002BB60000}"/>
    <cellStyle name="Hyperlink 18" xfId="46285" hidden="1" xr:uid="{00000000-0005-0000-0000-00002CB60000}"/>
    <cellStyle name="Hyperlink 18" xfId="46222" hidden="1" xr:uid="{00000000-0005-0000-0000-00002DB60000}"/>
    <cellStyle name="Hyperlink 18" xfId="46159" hidden="1" xr:uid="{00000000-0005-0000-0000-00002EB60000}"/>
    <cellStyle name="Hyperlink 18" xfId="46096" hidden="1" xr:uid="{00000000-0005-0000-0000-00002FB60000}"/>
    <cellStyle name="Hyperlink 18" xfId="46033" hidden="1" xr:uid="{00000000-0005-0000-0000-000030B60000}"/>
    <cellStyle name="Hyperlink 18" xfId="45970" hidden="1" xr:uid="{00000000-0005-0000-0000-000031B60000}"/>
    <cellStyle name="Hyperlink 18" xfId="45907" hidden="1" xr:uid="{00000000-0005-0000-0000-000032B60000}"/>
    <cellStyle name="Hyperlink 18" xfId="45844" hidden="1" xr:uid="{00000000-0005-0000-0000-000033B60000}"/>
    <cellStyle name="Hyperlink 18" xfId="45781" hidden="1" xr:uid="{00000000-0005-0000-0000-000034B60000}"/>
    <cellStyle name="Hyperlink 18" xfId="45718" hidden="1" xr:uid="{00000000-0005-0000-0000-000035B60000}"/>
    <cellStyle name="Hyperlink 18" xfId="45655" hidden="1" xr:uid="{00000000-0005-0000-0000-000036B60000}"/>
    <cellStyle name="Hyperlink 18" xfId="45592" hidden="1" xr:uid="{00000000-0005-0000-0000-000037B60000}"/>
    <cellStyle name="Hyperlink 18" xfId="45529" hidden="1" xr:uid="{00000000-0005-0000-0000-000038B60000}"/>
    <cellStyle name="Hyperlink 18" xfId="45466" hidden="1" xr:uid="{00000000-0005-0000-0000-000039B60000}"/>
    <cellStyle name="Hyperlink 18" xfId="45403" hidden="1" xr:uid="{00000000-0005-0000-0000-00003AB60000}"/>
    <cellStyle name="Hyperlink 18" xfId="45340" hidden="1" xr:uid="{00000000-0005-0000-0000-00003BB60000}"/>
    <cellStyle name="Hyperlink 18" xfId="45277" hidden="1" xr:uid="{00000000-0005-0000-0000-00003CB60000}"/>
    <cellStyle name="Hyperlink 18" xfId="45214" hidden="1" xr:uid="{00000000-0005-0000-0000-00003DB60000}"/>
    <cellStyle name="Hyperlink 18" xfId="45151" hidden="1" xr:uid="{00000000-0005-0000-0000-00003EB60000}"/>
    <cellStyle name="Hyperlink 18" xfId="45088" hidden="1" xr:uid="{00000000-0005-0000-0000-00003FB60000}"/>
    <cellStyle name="Hyperlink 18" xfId="45025" hidden="1" xr:uid="{00000000-0005-0000-0000-000040B60000}"/>
    <cellStyle name="Hyperlink 18" xfId="44962" hidden="1" xr:uid="{00000000-0005-0000-0000-000041B60000}"/>
    <cellStyle name="Hyperlink 18" xfId="44899" hidden="1" xr:uid="{00000000-0005-0000-0000-000042B60000}"/>
    <cellStyle name="Hyperlink 18" xfId="44836" hidden="1" xr:uid="{00000000-0005-0000-0000-000043B60000}"/>
    <cellStyle name="Hyperlink 18" xfId="44773" hidden="1" xr:uid="{00000000-0005-0000-0000-000044B60000}"/>
    <cellStyle name="Hyperlink 18" xfId="44710" hidden="1" xr:uid="{00000000-0005-0000-0000-000045B60000}"/>
    <cellStyle name="Hyperlink 18" xfId="44647" hidden="1" xr:uid="{00000000-0005-0000-0000-000046B60000}"/>
    <cellStyle name="Hyperlink 18" xfId="44584" hidden="1" xr:uid="{00000000-0005-0000-0000-000047B60000}"/>
    <cellStyle name="Hyperlink 18" xfId="44521" hidden="1" xr:uid="{00000000-0005-0000-0000-000048B60000}"/>
    <cellStyle name="Hyperlink 18" xfId="44458" hidden="1" xr:uid="{00000000-0005-0000-0000-000049B60000}"/>
    <cellStyle name="Hyperlink 18" xfId="44395" hidden="1" xr:uid="{00000000-0005-0000-0000-00004AB60000}"/>
    <cellStyle name="Hyperlink 18" xfId="44332" hidden="1" xr:uid="{00000000-0005-0000-0000-00004BB60000}"/>
    <cellStyle name="Hyperlink 18" xfId="44269" hidden="1" xr:uid="{00000000-0005-0000-0000-00004CB60000}"/>
    <cellStyle name="Hyperlink 18" xfId="44143" hidden="1" xr:uid="{00000000-0005-0000-0000-00004DB60000}"/>
    <cellStyle name="Hyperlink 18" xfId="44080" hidden="1" xr:uid="{00000000-0005-0000-0000-00004EB60000}"/>
    <cellStyle name="Hyperlink 18" xfId="44017" hidden="1" xr:uid="{00000000-0005-0000-0000-00004FB60000}"/>
    <cellStyle name="Hyperlink 18" xfId="43954" hidden="1" xr:uid="{00000000-0005-0000-0000-000050B60000}"/>
    <cellStyle name="Hyperlink 18" xfId="43891" hidden="1" xr:uid="{00000000-0005-0000-0000-000051B60000}"/>
    <cellStyle name="Hyperlink 18" xfId="43828" hidden="1" xr:uid="{00000000-0005-0000-0000-000052B60000}"/>
    <cellStyle name="Hyperlink 18" xfId="43765" hidden="1" xr:uid="{00000000-0005-0000-0000-000053B60000}"/>
    <cellStyle name="Hyperlink 18" xfId="43702" hidden="1" xr:uid="{00000000-0005-0000-0000-000054B60000}"/>
    <cellStyle name="Hyperlink 18" xfId="43639" hidden="1" xr:uid="{00000000-0005-0000-0000-000055B60000}"/>
    <cellStyle name="Hyperlink 18" xfId="43576" hidden="1" xr:uid="{00000000-0005-0000-0000-000056B60000}"/>
    <cellStyle name="Hyperlink 18" xfId="43513" hidden="1" xr:uid="{00000000-0005-0000-0000-000057B60000}"/>
    <cellStyle name="Hyperlink 18" xfId="43450" hidden="1" xr:uid="{00000000-0005-0000-0000-000058B60000}"/>
    <cellStyle name="Hyperlink 18" xfId="43387" hidden="1" xr:uid="{00000000-0005-0000-0000-000059B60000}"/>
    <cellStyle name="Hyperlink 18" xfId="43324" hidden="1" xr:uid="{00000000-0005-0000-0000-00005AB60000}"/>
    <cellStyle name="Hyperlink 18" xfId="43261" hidden="1" xr:uid="{00000000-0005-0000-0000-00005BB60000}"/>
    <cellStyle name="Hyperlink 18" xfId="43198" hidden="1" xr:uid="{00000000-0005-0000-0000-00005CB60000}"/>
    <cellStyle name="Hyperlink 18" xfId="43135" hidden="1" xr:uid="{00000000-0005-0000-0000-00005DB60000}"/>
    <cellStyle name="Hyperlink 18" xfId="43072" hidden="1" xr:uid="{00000000-0005-0000-0000-00005EB60000}"/>
    <cellStyle name="Hyperlink 18" xfId="43009" hidden="1" xr:uid="{00000000-0005-0000-0000-00005FB60000}"/>
    <cellStyle name="Hyperlink 18" xfId="42946" hidden="1" xr:uid="{00000000-0005-0000-0000-000060B60000}"/>
    <cellStyle name="Hyperlink 18" xfId="42883" hidden="1" xr:uid="{00000000-0005-0000-0000-000061B60000}"/>
    <cellStyle name="Hyperlink 18" xfId="42820" hidden="1" xr:uid="{00000000-0005-0000-0000-000062B60000}"/>
    <cellStyle name="Hyperlink 18" xfId="42757" hidden="1" xr:uid="{00000000-0005-0000-0000-000063B60000}"/>
    <cellStyle name="Hyperlink 18" xfId="42694" hidden="1" xr:uid="{00000000-0005-0000-0000-000064B60000}"/>
    <cellStyle name="Hyperlink 18" xfId="42631" hidden="1" xr:uid="{00000000-0005-0000-0000-000065B60000}"/>
    <cellStyle name="Hyperlink 18" xfId="42568" hidden="1" xr:uid="{00000000-0005-0000-0000-000066B60000}"/>
    <cellStyle name="Hyperlink 18" xfId="42505" hidden="1" xr:uid="{00000000-0005-0000-0000-000067B60000}"/>
    <cellStyle name="Hyperlink 18" xfId="42442" hidden="1" xr:uid="{00000000-0005-0000-0000-000068B60000}"/>
    <cellStyle name="Hyperlink 18" xfId="42379" hidden="1" xr:uid="{00000000-0005-0000-0000-000069B60000}"/>
    <cellStyle name="Hyperlink 18" xfId="42316" hidden="1" xr:uid="{00000000-0005-0000-0000-00006AB60000}"/>
    <cellStyle name="Hyperlink 18" xfId="42253" hidden="1" xr:uid="{00000000-0005-0000-0000-00006BB60000}"/>
    <cellStyle name="Hyperlink 18" xfId="42190" hidden="1" xr:uid="{00000000-0005-0000-0000-00006CB60000}"/>
    <cellStyle name="Hyperlink 18" xfId="42127" hidden="1" xr:uid="{00000000-0005-0000-0000-00006DB60000}"/>
    <cellStyle name="Hyperlink 18" xfId="42064" hidden="1" xr:uid="{00000000-0005-0000-0000-00006EB60000}"/>
    <cellStyle name="Hyperlink 18" xfId="42001" hidden="1" xr:uid="{00000000-0005-0000-0000-00006FB60000}"/>
    <cellStyle name="Hyperlink 18" xfId="41938" hidden="1" xr:uid="{00000000-0005-0000-0000-000070B60000}"/>
    <cellStyle name="Hyperlink 18" xfId="41875" hidden="1" xr:uid="{00000000-0005-0000-0000-000071B60000}"/>
    <cellStyle name="Hyperlink 18" xfId="41812" hidden="1" xr:uid="{00000000-0005-0000-0000-000072B60000}"/>
    <cellStyle name="Hyperlink 18" xfId="41749" hidden="1" xr:uid="{00000000-0005-0000-0000-000073B60000}"/>
    <cellStyle name="Hyperlink 18" xfId="41686" hidden="1" xr:uid="{00000000-0005-0000-0000-000074B60000}"/>
    <cellStyle name="Hyperlink 18" xfId="41623" hidden="1" xr:uid="{00000000-0005-0000-0000-000075B60000}"/>
    <cellStyle name="Hyperlink 18" xfId="41560" hidden="1" xr:uid="{00000000-0005-0000-0000-000076B60000}"/>
    <cellStyle name="Hyperlink 18" xfId="41497" hidden="1" xr:uid="{00000000-0005-0000-0000-000077B60000}"/>
    <cellStyle name="Hyperlink 18" xfId="41434" hidden="1" xr:uid="{00000000-0005-0000-0000-000078B60000}"/>
    <cellStyle name="Hyperlink 18" xfId="41371" hidden="1" xr:uid="{00000000-0005-0000-0000-000079B60000}"/>
    <cellStyle name="Hyperlink 18" xfId="41308" hidden="1" xr:uid="{00000000-0005-0000-0000-00007AB60000}"/>
    <cellStyle name="Hyperlink 18" xfId="41245" hidden="1" xr:uid="{00000000-0005-0000-0000-00007BB60000}"/>
    <cellStyle name="Hyperlink 18" xfId="41182" hidden="1" xr:uid="{00000000-0005-0000-0000-00007CB60000}"/>
    <cellStyle name="Hyperlink 18" xfId="41119" hidden="1" xr:uid="{00000000-0005-0000-0000-00007DB60000}"/>
    <cellStyle name="Hyperlink 18" xfId="41056" hidden="1" xr:uid="{00000000-0005-0000-0000-00007EB60000}"/>
    <cellStyle name="Hyperlink 18" xfId="40993" hidden="1" xr:uid="{00000000-0005-0000-0000-00007FB60000}"/>
    <cellStyle name="Hyperlink 18" xfId="40930" hidden="1" xr:uid="{00000000-0005-0000-0000-000080B60000}"/>
    <cellStyle name="Hyperlink 18" xfId="40867" hidden="1" xr:uid="{00000000-0005-0000-0000-000081B60000}"/>
    <cellStyle name="Hyperlink 18" xfId="40804" hidden="1" xr:uid="{00000000-0005-0000-0000-000082B60000}"/>
    <cellStyle name="Hyperlink 18" xfId="40741" hidden="1" xr:uid="{00000000-0005-0000-0000-000083B60000}"/>
    <cellStyle name="Hyperlink 18" xfId="40678" hidden="1" xr:uid="{00000000-0005-0000-0000-000084B60000}"/>
    <cellStyle name="Hyperlink 18" xfId="40615" hidden="1" xr:uid="{00000000-0005-0000-0000-000085B60000}"/>
    <cellStyle name="Hyperlink 18" xfId="40552" hidden="1" xr:uid="{00000000-0005-0000-0000-000086B60000}"/>
    <cellStyle name="Hyperlink 18" xfId="40489" hidden="1" xr:uid="{00000000-0005-0000-0000-000087B60000}"/>
    <cellStyle name="Hyperlink 18" xfId="40426" hidden="1" xr:uid="{00000000-0005-0000-0000-000088B60000}"/>
    <cellStyle name="Hyperlink 18" xfId="40363" hidden="1" xr:uid="{00000000-0005-0000-0000-000089B60000}"/>
    <cellStyle name="Hyperlink 18" xfId="40300" hidden="1" xr:uid="{00000000-0005-0000-0000-00008AB60000}"/>
    <cellStyle name="Hyperlink 18" xfId="40237" hidden="1" xr:uid="{00000000-0005-0000-0000-00008BB60000}"/>
    <cellStyle name="Hyperlink 18" xfId="40174" hidden="1" xr:uid="{00000000-0005-0000-0000-00008CB60000}"/>
    <cellStyle name="Hyperlink 18" xfId="40111" hidden="1" xr:uid="{00000000-0005-0000-0000-00008DB60000}"/>
    <cellStyle name="Hyperlink 18" xfId="40048" hidden="1" xr:uid="{00000000-0005-0000-0000-00008EB60000}"/>
    <cellStyle name="Hyperlink 18" xfId="39985" hidden="1" xr:uid="{00000000-0005-0000-0000-00008FB60000}"/>
    <cellStyle name="Hyperlink 18" xfId="39922" hidden="1" xr:uid="{00000000-0005-0000-0000-000090B60000}"/>
    <cellStyle name="Hyperlink 18" xfId="39859" hidden="1" xr:uid="{00000000-0005-0000-0000-000091B60000}"/>
    <cellStyle name="Hyperlink 18" xfId="39796" hidden="1" xr:uid="{00000000-0005-0000-0000-000092B60000}"/>
    <cellStyle name="Hyperlink 18" xfId="39733" hidden="1" xr:uid="{00000000-0005-0000-0000-000093B60000}"/>
    <cellStyle name="Hyperlink 18" xfId="39670" hidden="1" xr:uid="{00000000-0005-0000-0000-000094B60000}"/>
    <cellStyle name="Hyperlink 18" xfId="39607" hidden="1" xr:uid="{00000000-0005-0000-0000-000095B60000}"/>
    <cellStyle name="Hyperlink 18" xfId="39544" hidden="1" xr:uid="{00000000-0005-0000-0000-000096B60000}"/>
    <cellStyle name="Hyperlink 18" xfId="39481" hidden="1" xr:uid="{00000000-0005-0000-0000-000097B60000}"/>
    <cellStyle name="Hyperlink 18" xfId="39418" hidden="1" xr:uid="{00000000-0005-0000-0000-000098B60000}"/>
    <cellStyle name="Hyperlink 18" xfId="39355" hidden="1" xr:uid="{00000000-0005-0000-0000-000099B60000}"/>
    <cellStyle name="Hyperlink 18" xfId="39292" hidden="1" xr:uid="{00000000-0005-0000-0000-00009AB60000}"/>
    <cellStyle name="Hyperlink 18" xfId="39229" hidden="1" xr:uid="{00000000-0005-0000-0000-00009BB60000}"/>
    <cellStyle name="Hyperlink 18" xfId="39166" hidden="1" xr:uid="{00000000-0005-0000-0000-00009CB60000}"/>
    <cellStyle name="Hyperlink 18" xfId="39103" hidden="1" xr:uid="{00000000-0005-0000-0000-00009DB60000}"/>
    <cellStyle name="Hyperlink 18" xfId="39040" hidden="1" xr:uid="{00000000-0005-0000-0000-00009EB60000}"/>
    <cellStyle name="Hyperlink 18" xfId="38977" hidden="1" xr:uid="{00000000-0005-0000-0000-00009FB60000}"/>
    <cellStyle name="Hyperlink 18" xfId="38914" hidden="1" xr:uid="{00000000-0005-0000-0000-0000A0B60000}"/>
    <cellStyle name="Hyperlink 18" xfId="38851" hidden="1" xr:uid="{00000000-0005-0000-0000-0000A1B60000}"/>
    <cellStyle name="Hyperlink 18" xfId="38788" hidden="1" xr:uid="{00000000-0005-0000-0000-0000A2B60000}"/>
    <cellStyle name="Hyperlink 18" xfId="38725" hidden="1" xr:uid="{00000000-0005-0000-0000-0000A3B60000}"/>
    <cellStyle name="Hyperlink 18" xfId="38662" hidden="1" xr:uid="{00000000-0005-0000-0000-0000A4B60000}"/>
    <cellStyle name="Hyperlink 18" xfId="38599" hidden="1" xr:uid="{00000000-0005-0000-0000-0000A5B60000}"/>
    <cellStyle name="Hyperlink 18" xfId="38536" hidden="1" xr:uid="{00000000-0005-0000-0000-0000A6B60000}"/>
    <cellStyle name="Hyperlink 18" xfId="38473" hidden="1" xr:uid="{00000000-0005-0000-0000-0000A7B60000}"/>
    <cellStyle name="Hyperlink 18" xfId="38410" hidden="1" xr:uid="{00000000-0005-0000-0000-0000A8B60000}"/>
    <cellStyle name="Hyperlink 18" xfId="38347" hidden="1" xr:uid="{00000000-0005-0000-0000-0000A9B60000}"/>
    <cellStyle name="Hyperlink 18" xfId="38284" hidden="1" xr:uid="{00000000-0005-0000-0000-0000AAB60000}"/>
    <cellStyle name="Hyperlink 18" xfId="38221" hidden="1" xr:uid="{00000000-0005-0000-0000-0000ABB60000}"/>
    <cellStyle name="Hyperlink 18" xfId="38158" hidden="1" xr:uid="{00000000-0005-0000-0000-0000ACB60000}"/>
    <cellStyle name="Hyperlink 18" xfId="38095" hidden="1" xr:uid="{00000000-0005-0000-0000-0000ADB60000}"/>
    <cellStyle name="Hyperlink 18" xfId="38032" hidden="1" xr:uid="{00000000-0005-0000-0000-0000AEB60000}"/>
    <cellStyle name="Hyperlink 18" xfId="37969" hidden="1" xr:uid="{00000000-0005-0000-0000-0000AFB60000}"/>
    <cellStyle name="Hyperlink 18" xfId="37906" hidden="1" xr:uid="{00000000-0005-0000-0000-0000B0B60000}"/>
    <cellStyle name="Hyperlink 18" xfId="37843" hidden="1" xr:uid="{00000000-0005-0000-0000-0000B1B60000}"/>
    <cellStyle name="Hyperlink 18" xfId="37780" hidden="1" xr:uid="{00000000-0005-0000-0000-0000B2B60000}"/>
    <cellStyle name="Hyperlink 18" xfId="37717" hidden="1" xr:uid="{00000000-0005-0000-0000-0000B3B60000}"/>
    <cellStyle name="Hyperlink 18" xfId="37654" hidden="1" xr:uid="{00000000-0005-0000-0000-0000B4B60000}"/>
    <cellStyle name="Hyperlink 18" xfId="37591" hidden="1" xr:uid="{00000000-0005-0000-0000-0000B5B60000}"/>
    <cellStyle name="Hyperlink 18" xfId="37528" hidden="1" xr:uid="{00000000-0005-0000-0000-0000B6B60000}"/>
    <cellStyle name="Hyperlink 18" xfId="37465" hidden="1" xr:uid="{00000000-0005-0000-0000-0000B7B60000}"/>
    <cellStyle name="Hyperlink 18" xfId="37402" hidden="1" xr:uid="{00000000-0005-0000-0000-0000B8B60000}"/>
    <cellStyle name="Hyperlink 18" xfId="37339" hidden="1" xr:uid="{00000000-0005-0000-0000-0000B9B60000}"/>
    <cellStyle name="Hyperlink 18" xfId="37276" hidden="1" xr:uid="{00000000-0005-0000-0000-0000BAB60000}"/>
    <cellStyle name="Hyperlink 18" xfId="37213" hidden="1" xr:uid="{00000000-0005-0000-0000-0000BBB60000}"/>
    <cellStyle name="Hyperlink 18" xfId="37150" hidden="1" xr:uid="{00000000-0005-0000-0000-0000BCB60000}"/>
    <cellStyle name="Hyperlink 18" xfId="37087" hidden="1" xr:uid="{00000000-0005-0000-0000-0000BDB60000}"/>
    <cellStyle name="Hyperlink 18" xfId="37024" hidden="1" xr:uid="{00000000-0005-0000-0000-0000BEB60000}"/>
    <cellStyle name="Hyperlink 18" xfId="36961" hidden="1" xr:uid="{00000000-0005-0000-0000-0000BFB60000}"/>
    <cellStyle name="Hyperlink 18" xfId="36898" hidden="1" xr:uid="{00000000-0005-0000-0000-0000C0B60000}"/>
    <cellStyle name="Hyperlink 18" xfId="36835" hidden="1" xr:uid="{00000000-0005-0000-0000-0000C1B60000}"/>
    <cellStyle name="Hyperlink 18" xfId="36772" hidden="1" xr:uid="{00000000-0005-0000-0000-0000C2B60000}"/>
    <cellStyle name="Hyperlink 18" xfId="36709" hidden="1" xr:uid="{00000000-0005-0000-0000-0000C3B60000}"/>
    <cellStyle name="Hyperlink 18" xfId="36646" hidden="1" xr:uid="{00000000-0005-0000-0000-0000C4B60000}"/>
    <cellStyle name="Hyperlink 18" xfId="36583" hidden="1" xr:uid="{00000000-0005-0000-0000-0000C5B60000}"/>
    <cellStyle name="Hyperlink 18" xfId="36520" hidden="1" xr:uid="{00000000-0005-0000-0000-0000C6B60000}"/>
    <cellStyle name="Hyperlink 18" xfId="36394" hidden="1" xr:uid="{00000000-0005-0000-0000-0000C7B60000}"/>
    <cellStyle name="Hyperlink 18" xfId="36331" hidden="1" xr:uid="{00000000-0005-0000-0000-0000C8B60000}"/>
    <cellStyle name="Hyperlink 18" xfId="36268" hidden="1" xr:uid="{00000000-0005-0000-0000-0000C9B60000}"/>
    <cellStyle name="Hyperlink 18" xfId="36205" hidden="1" xr:uid="{00000000-0005-0000-0000-0000CAB60000}"/>
    <cellStyle name="Hyperlink 18" xfId="36142" hidden="1" xr:uid="{00000000-0005-0000-0000-0000CBB60000}"/>
    <cellStyle name="Hyperlink 18" xfId="36016" hidden="1" xr:uid="{00000000-0005-0000-0000-0000CCB60000}"/>
    <cellStyle name="Hyperlink 18" xfId="35953" hidden="1" xr:uid="{00000000-0005-0000-0000-0000CDB60000}"/>
    <cellStyle name="Hyperlink 18" xfId="35890" hidden="1" xr:uid="{00000000-0005-0000-0000-0000CEB60000}"/>
    <cellStyle name="Hyperlink 18" xfId="35827" hidden="1" xr:uid="{00000000-0005-0000-0000-0000CFB60000}"/>
    <cellStyle name="Hyperlink 18" xfId="35764" hidden="1" xr:uid="{00000000-0005-0000-0000-0000D0B60000}"/>
    <cellStyle name="Hyperlink 18" xfId="35701" hidden="1" xr:uid="{00000000-0005-0000-0000-0000D1B60000}"/>
    <cellStyle name="Hyperlink 18" xfId="36079" hidden="1" xr:uid="{00000000-0005-0000-0000-0000D2B60000}"/>
    <cellStyle name="Hyperlink 18" xfId="44206" hidden="1" xr:uid="{00000000-0005-0000-0000-0000D3B60000}"/>
    <cellStyle name="Hyperlink 18" xfId="17305" hidden="1" xr:uid="{00000000-0005-0000-0000-0000D4B60000}"/>
    <cellStyle name="Hyperlink 18" xfId="295" hidden="1" xr:uid="{00000000-0005-0000-0000-0000D5B60000}"/>
    <cellStyle name="Hyperlink 18" xfId="232" hidden="1" xr:uid="{00000000-0005-0000-0000-0000D6B60000}"/>
    <cellStyle name="Hyperlink 18" xfId="106" hidden="1" xr:uid="{00000000-0005-0000-0000-0000D7B60000}"/>
    <cellStyle name="Hyperlink 18" xfId="43" hidden="1" xr:uid="{00000000-0005-0000-0000-0000D8B60000}"/>
    <cellStyle name="Hyperlink 18" xfId="58176" hidden="1" xr:uid="{00000000-0005-0000-0000-0000D9B60000}"/>
    <cellStyle name="Hyperlink 18" xfId="58239" hidden="1" xr:uid="{00000000-0005-0000-0000-0000DAB60000}"/>
    <cellStyle name="Hyperlink 18" xfId="169" hidden="1" xr:uid="{00000000-0005-0000-0000-0000DBB60000}"/>
    <cellStyle name="Hyperlink 18" xfId="4201" hidden="1" xr:uid="{00000000-0005-0000-0000-0000DCB60000}"/>
    <cellStyle name="Hyperlink 18" xfId="8233" hidden="1" xr:uid="{00000000-0005-0000-0000-0000DDB60000}"/>
    <cellStyle name="Hyperlink 18" xfId="35134" hidden="1" xr:uid="{00000000-0005-0000-0000-0000DEB60000}"/>
    <cellStyle name="Hyperlink 18" xfId="35071" hidden="1" xr:uid="{00000000-0005-0000-0000-0000DFB60000}"/>
    <cellStyle name="Hyperlink 18" xfId="35008" hidden="1" xr:uid="{00000000-0005-0000-0000-0000E0B60000}"/>
    <cellStyle name="Hyperlink 18" xfId="34945" hidden="1" xr:uid="{00000000-0005-0000-0000-0000E1B60000}"/>
    <cellStyle name="Hyperlink 18" xfId="34882" hidden="1" xr:uid="{00000000-0005-0000-0000-0000E2B60000}"/>
    <cellStyle name="Hyperlink 18" xfId="34819" hidden="1" xr:uid="{00000000-0005-0000-0000-0000E3B60000}"/>
    <cellStyle name="Hyperlink 18" xfId="34756" hidden="1" xr:uid="{00000000-0005-0000-0000-0000E4B60000}"/>
    <cellStyle name="Hyperlink 18" xfId="34693" hidden="1" xr:uid="{00000000-0005-0000-0000-0000E5B60000}"/>
    <cellStyle name="Hyperlink 18" xfId="34630" hidden="1" xr:uid="{00000000-0005-0000-0000-0000E6B60000}"/>
    <cellStyle name="Hyperlink 18" xfId="34567" hidden="1" xr:uid="{00000000-0005-0000-0000-0000E7B60000}"/>
    <cellStyle name="Hyperlink 18" xfId="34504" hidden="1" xr:uid="{00000000-0005-0000-0000-0000E8B60000}"/>
    <cellStyle name="Hyperlink 18" xfId="34441" hidden="1" xr:uid="{00000000-0005-0000-0000-0000E9B60000}"/>
    <cellStyle name="Hyperlink 18" xfId="34378" hidden="1" xr:uid="{00000000-0005-0000-0000-0000EAB60000}"/>
    <cellStyle name="Hyperlink 18" xfId="34315" hidden="1" xr:uid="{00000000-0005-0000-0000-0000EBB60000}"/>
    <cellStyle name="Hyperlink 18" xfId="34252" hidden="1" xr:uid="{00000000-0005-0000-0000-0000ECB60000}"/>
    <cellStyle name="Hyperlink 18" xfId="34189" hidden="1" xr:uid="{00000000-0005-0000-0000-0000EDB60000}"/>
    <cellStyle name="Hyperlink 18" xfId="34126" hidden="1" xr:uid="{00000000-0005-0000-0000-0000EEB60000}"/>
    <cellStyle name="Hyperlink 18" xfId="34063" hidden="1" xr:uid="{00000000-0005-0000-0000-0000EFB60000}"/>
    <cellStyle name="Hyperlink 18" xfId="34000" hidden="1" xr:uid="{00000000-0005-0000-0000-0000F0B60000}"/>
    <cellStyle name="Hyperlink 18" xfId="33937" hidden="1" xr:uid="{00000000-0005-0000-0000-0000F1B60000}"/>
    <cellStyle name="Hyperlink 18" xfId="33874" hidden="1" xr:uid="{00000000-0005-0000-0000-0000F2B60000}"/>
    <cellStyle name="Hyperlink 18" xfId="33811" hidden="1" xr:uid="{00000000-0005-0000-0000-0000F3B60000}"/>
    <cellStyle name="Hyperlink 18" xfId="33748" hidden="1" xr:uid="{00000000-0005-0000-0000-0000F4B60000}"/>
    <cellStyle name="Hyperlink 18" xfId="33685" hidden="1" xr:uid="{00000000-0005-0000-0000-0000F5B60000}"/>
    <cellStyle name="Hyperlink 18" xfId="33622" hidden="1" xr:uid="{00000000-0005-0000-0000-0000F6B60000}"/>
    <cellStyle name="Hyperlink 18" xfId="33559" hidden="1" xr:uid="{00000000-0005-0000-0000-0000F7B60000}"/>
    <cellStyle name="Hyperlink 18" xfId="33496" hidden="1" xr:uid="{00000000-0005-0000-0000-0000F8B60000}"/>
    <cellStyle name="Hyperlink 18" xfId="33433" hidden="1" xr:uid="{00000000-0005-0000-0000-0000F9B60000}"/>
    <cellStyle name="Hyperlink 18" xfId="33370" hidden="1" xr:uid="{00000000-0005-0000-0000-0000FAB60000}"/>
    <cellStyle name="Hyperlink 18" xfId="33307" hidden="1" xr:uid="{00000000-0005-0000-0000-0000FBB60000}"/>
    <cellStyle name="Hyperlink 18" xfId="33244" hidden="1" xr:uid="{00000000-0005-0000-0000-0000FCB60000}"/>
    <cellStyle name="Hyperlink 18" xfId="33181" hidden="1" xr:uid="{00000000-0005-0000-0000-0000FDB60000}"/>
    <cellStyle name="Hyperlink 18" xfId="33118" hidden="1" xr:uid="{00000000-0005-0000-0000-0000FEB60000}"/>
    <cellStyle name="Hyperlink 18" xfId="33055" hidden="1" xr:uid="{00000000-0005-0000-0000-0000FFB60000}"/>
    <cellStyle name="Hyperlink 18" xfId="32992" hidden="1" xr:uid="{00000000-0005-0000-0000-000000B70000}"/>
    <cellStyle name="Hyperlink 18" xfId="32929" hidden="1" xr:uid="{00000000-0005-0000-0000-000001B70000}"/>
    <cellStyle name="Hyperlink 18" xfId="32866" hidden="1" xr:uid="{00000000-0005-0000-0000-000002B70000}"/>
    <cellStyle name="Hyperlink 18" xfId="32803" hidden="1" xr:uid="{00000000-0005-0000-0000-000003B70000}"/>
    <cellStyle name="Hyperlink 18" xfId="32740" hidden="1" xr:uid="{00000000-0005-0000-0000-000004B70000}"/>
    <cellStyle name="Hyperlink 18" xfId="32677" hidden="1" xr:uid="{00000000-0005-0000-0000-000005B70000}"/>
    <cellStyle name="Hyperlink 18" xfId="32614" hidden="1" xr:uid="{00000000-0005-0000-0000-000006B70000}"/>
    <cellStyle name="Hyperlink 18" xfId="32551" hidden="1" xr:uid="{00000000-0005-0000-0000-000007B70000}"/>
    <cellStyle name="Hyperlink 18" xfId="32488" hidden="1" xr:uid="{00000000-0005-0000-0000-000008B70000}"/>
    <cellStyle name="Hyperlink 18" xfId="32425" hidden="1" xr:uid="{00000000-0005-0000-0000-000009B70000}"/>
    <cellStyle name="Hyperlink 18" xfId="32362" hidden="1" xr:uid="{00000000-0005-0000-0000-00000AB70000}"/>
    <cellStyle name="Hyperlink 18" xfId="32299" hidden="1" xr:uid="{00000000-0005-0000-0000-00000BB70000}"/>
    <cellStyle name="Hyperlink 18" xfId="32236" hidden="1" xr:uid="{00000000-0005-0000-0000-00000CB70000}"/>
    <cellStyle name="Hyperlink 18" xfId="32173" hidden="1" xr:uid="{00000000-0005-0000-0000-00000DB70000}"/>
    <cellStyle name="Hyperlink 18" xfId="32110" hidden="1" xr:uid="{00000000-0005-0000-0000-00000EB70000}"/>
    <cellStyle name="Hyperlink 18" xfId="32047" hidden="1" xr:uid="{00000000-0005-0000-0000-00000FB70000}"/>
    <cellStyle name="Hyperlink 18" xfId="31984" hidden="1" xr:uid="{00000000-0005-0000-0000-000010B70000}"/>
    <cellStyle name="Hyperlink 18" xfId="31921" hidden="1" xr:uid="{00000000-0005-0000-0000-000011B70000}"/>
    <cellStyle name="Hyperlink 18" xfId="31858" hidden="1" xr:uid="{00000000-0005-0000-0000-000012B70000}"/>
    <cellStyle name="Hyperlink 18" xfId="31795" hidden="1" xr:uid="{00000000-0005-0000-0000-000013B70000}"/>
    <cellStyle name="Hyperlink 18" xfId="31732" hidden="1" xr:uid="{00000000-0005-0000-0000-000014B70000}"/>
    <cellStyle name="Hyperlink 18" xfId="31669" hidden="1" xr:uid="{00000000-0005-0000-0000-000015B70000}"/>
    <cellStyle name="Hyperlink 18" xfId="31606" hidden="1" xr:uid="{00000000-0005-0000-0000-000016B70000}"/>
    <cellStyle name="Hyperlink 18" xfId="31543" hidden="1" xr:uid="{00000000-0005-0000-0000-000017B70000}"/>
    <cellStyle name="Hyperlink 18" xfId="31480" hidden="1" xr:uid="{00000000-0005-0000-0000-000018B70000}"/>
    <cellStyle name="Hyperlink 18" xfId="31417" hidden="1" xr:uid="{00000000-0005-0000-0000-000019B70000}"/>
    <cellStyle name="Hyperlink 18" xfId="31354" hidden="1" xr:uid="{00000000-0005-0000-0000-00001AB70000}"/>
    <cellStyle name="Hyperlink 18" xfId="31291" hidden="1" xr:uid="{00000000-0005-0000-0000-00001BB70000}"/>
    <cellStyle name="Hyperlink 18" xfId="31228" hidden="1" xr:uid="{00000000-0005-0000-0000-00001CB70000}"/>
    <cellStyle name="Hyperlink 18" xfId="31165" hidden="1" xr:uid="{00000000-0005-0000-0000-00001DB70000}"/>
    <cellStyle name="Hyperlink 18" xfId="31102" hidden="1" xr:uid="{00000000-0005-0000-0000-00001EB70000}"/>
    <cellStyle name="Hyperlink 18" xfId="31039" hidden="1" xr:uid="{00000000-0005-0000-0000-00001FB70000}"/>
    <cellStyle name="Hyperlink 18" xfId="30976" hidden="1" xr:uid="{00000000-0005-0000-0000-000020B70000}"/>
    <cellStyle name="Hyperlink 18" xfId="30913" hidden="1" xr:uid="{00000000-0005-0000-0000-000021B70000}"/>
    <cellStyle name="Hyperlink 18" xfId="30850" hidden="1" xr:uid="{00000000-0005-0000-0000-000022B70000}"/>
    <cellStyle name="Hyperlink 18" xfId="30787" hidden="1" xr:uid="{00000000-0005-0000-0000-000023B70000}"/>
    <cellStyle name="Hyperlink 18" xfId="30724" hidden="1" xr:uid="{00000000-0005-0000-0000-000024B70000}"/>
    <cellStyle name="Hyperlink 18" xfId="30661" hidden="1" xr:uid="{00000000-0005-0000-0000-000025B70000}"/>
    <cellStyle name="Hyperlink 18" xfId="30598" hidden="1" xr:uid="{00000000-0005-0000-0000-000026B70000}"/>
    <cellStyle name="Hyperlink 18" xfId="30535" hidden="1" xr:uid="{00000000-0005-0000-0000-000027B70000}"/>
    <cellStyle name="Hyperlink 18" xfId="30472" hidden="1" xr:uid="{00000000-0005-0000-0000-000028B70000}"/>
    <cellStyle name="Hyperlink 18" xfId="30409" hidden="1" xr:uid="{00000000-0005-0000-0000-000029B70000}"/>
    <cellStyle name="Hyperlink 18" xfId="30346" hidden="1" xr:uid="{00000000-0005-0000-0000-00002AB70000}"/>
    <cellStyle name="Hyperlink 18" xfId="30283" hidden="1" xr:uid="{00000000-0005-0000-0000-00002BB70000}"/>
    <cellStyle name="Hyperlink 18" xfId="30220" hidden="1" xr:uid="{00000000-0005-0000-0000-00002CB70000}"/>
    <cellStyle name="Hyperlink 18" xfId="30157" hidden="1" xr:uid="{00000000-0005-0000-0000-00002DB70000}"/>
    <cellStyle name="Hyperlink 18" xfId="30094" hidden="1" xr:uid="{00000000-0005-0000-0000-00002EB70000}"/>
    <cellStyle name="Hyperlink 18" xfId="30031" hidden="1" xr:uid="{00000000-0005-0000-0000-00002FB70000}"/>
    <cellStyle name="Hyperlink 18" xfId="29968" hidden="1" xr:uid="{00000000-0005-0000-0000-000030B70000}"/>
    <cellStyle name="Hyperlink 18" xfId="29905" hidden="1" xr:uid="{00000000-0005-0000-0000-000031B70000}"/>
    <cellStyle name="Hyperlink 18" xfId="29842" hidden="1" xr:uid="{00000000-0005-0000-0000-000032B70000}"/>
    <cellStyle name="Hyperlink 18" xfId="29779" hidden="1" xr:uid="{00000000-0005-0000-0000-000033B70000}"/>
    <cellStyle name="Hyperlink 18" xfId="29716" hidden="1" xr:uid="{00000000-0005-0000-0000-000034B70000}"/>
    <cellStyle name="Hyperlink 18" xfId="29653" hidden="1" xr:uid="{00000000-0005-0000-0000-000035B70000}"/>
    <cellStyle name="Hyperlink 18" xfId="29590" hidden="1" xr:uid="{00000000-0005-0000-0000-000036B70000}"/>
    <cellStyle name="Hyperlink 18" xfId="29527" hidden="1" xr:uid="{00000000-0005-0000-0000-000037B70000}"/>
    <cellStyle name="Hyperlink 18" xfId="29464" hidden="1" xr:uid="{00000000-0005-0000-0000-000038B70000}"/>
    <cellStyle name="Hyperlink 18" xfId="29401" hidden="1" xr:uid="{00000000-0005-0000-0000-000039B70000}"/>
    <cellStyle name="Hyperlink 18" xfId="29338" hidden="1" xr:uid="{00000000-0005-0000-0000-00003AB70000}"/>
    <cellStyle name="Hyperlink 18" xfId="29275" hidden="1" xr:uid="{00000000-0005-0000-0000-00003BB70000}"/>
    <cellStyle name="Hyperlink 18" xfId="29212" hidden="1" xr:uid="{00000000-0005-0000-0000-00003CB70000}"/>
    <cellStyle name="Hyperlink 18" xfId="29149" hidden="1" xr:uid="{00000000-0005-0000-0000-00003DB70000}"/>
    <cellStyle name="Hyperlink 18" xfId="29086" hidden="1" xr:uid="{00000000-0005-0000-0000-00003EB70000}"/>
    <cellStyle name="Hyperlink 18" xfId="29023" hidden="1" xr:uid="{00000000-0005-0000-0000-00003FB70000}"/>
    <cellStyle name="Hyperlink 18" xfId="28960" hidden="1" xr:uid="{00000000-0005-0000-0000-000040B70000}"/>
    <cellStyle name="Hyperlink 18" xfId="28897" hidden="1" xr:uid="{00000000-0005-0000-0000-000041B70000}"/>
    <cellStyle name="Hyperlink 18" xfId="28834" hidden="1" xr:uid="{00000000-0005-0000-0000-000042B70000}"/>
    <cellStyle name="Hyperlink 18" xfId="28771" hidden="1" xr:uid="{00000000-0005-0000-0000-000043B70000}"/>
    <cellStyle name="Hyperlink 18" xfId="28708" hidden="1" xr:uid="{00000000-0005-0000-0000-000044B70000}"/>
    <cellStyle name="Hyperlink 18" xfId="28645" hidden="1" xr:uid="{00000000-0005-0000-0000-000045B70000}"/>
    <cellStyle name="Hyperlink 18" xfId="28582" hidden="1" xr:uid="{00000000-0005-0000-0000-000046B70000}"/>
    <cellStyle name="Hyperlink 18" xfId="28519" hidden="1" xr:uid="{00000000-0005-0000-0000-000047B70000}"/>
    <cellStyle name="Hyperlink 18" xfId="28456" hidden="1" xr:uid="{00000000-0005-0000-0000-000048B70000}"/>
    <cellStyle name="Hyperlink 18" xfId="28330" hidden="1" xr:uid="{00000000-0005-0000-0000-000049B70000}"/>
    <cellStyle name="Hyperlink 18" xfId="28267" hidden="1" xr:uid="{00000000-0005-0000-0000-00004AB70000}"/>
    <cellStyle name="Hyperlink 18" xfId="28204" hidden="1" xr:uid="{00000000-0005-0000-0000-00004BB70000}"/>
    <cellStyle name="Hyperlink 18" xfId="28141" hidden="1" xr:uid="{00000000-0005-0000-0000-00004CB70000}"/>
    <cellStyle name="Hyperlink 18" xfId="28078" hidden="1" xr:uid="{00000000-0005-0000-0000-00004DB70000}"/>
    <cellStyle name="Hyperlink 18" xfId="28015" hidden="1" xr:uid="{00000000-0005-0000-0000-00004EB70000}"/>
    <cellStyle name="Hyperlink 18" xfId="27952" hidden="1" xr:uid="{00000000-0005-0000-0000-00004FB70000}"/>
    <cellStyle name="Hyperlink 18" xfId="27889" hidden="1" xr:uid="{00000000-0005-0000-0000-000050B70000}"/>
    <cellStyle name="Hyperlink 18" xfId="27826" hidden="1" xr:uid="{00000000-0005-0000-0000-000051B70000}"/>
    <cellStyle name="Hyperlink 18" xfId="27763" hidden="1" xr:uid="{00000000-0005-0000-0000-000052B70000}"/>
    <cellStyle name="Hyperlink 18" xfId="27700" hidden="1" xr:uid="{00000000-0005-0000-0000-000053B70000}"/>
    <cellStyle name="Hyperlink 18" xfId="27637" hidden="1" xr:uid="{00000000-0005-0000-0000-000054B70000}"/>
    <cellStyle name="Hyperlink 18" xfId="27574" hidden="1" xr:uid="{00000000-0005-0000-0000-000055B70000}"/>
    <cellStyle name="Hyperlink 18" xfId="27511" hidden="1" xr:uid="{00000000-0005-0000-0000-000056B70000}"/>
    <cellStyle name="Hyperlink 18" xfId="27448" hidden="1" xr:uid="{00000000-0005-0000-0000-000057B70000}"/>
    <cellStyle name="Hyperlink 18" xfId="27385" hidden="1" xr:uid="{00000000-0005-0000-0000-000058B70000}"/>
    <cellStyle name="Hyperlink 18" xfId="27322" hidden="1" xr:uid="{00000000-0005-0000-0000-000059B70000}"/>
    <cellStyle name="Hyperlink 18" xfId="27259" hidden="1" xr:uid="{00000000-0005-0000-0000-00005AB70000}"/>
    <cellStyle name="Hyperlink 18" xfId="27196" hidden="1" xr:uid="{00000000-0005-0000-0000-00005BB70000}"/>
    <cellStyle name="Hyperlink 18" xfId="27133" hidden="1" xr:uid="{00000000-0005-0000-0000-00005CB70000}"/>
    <cellStyle name="Hyperlink 18" xfId="27070" hidden="1" xr:uid="{00000000-0005-0000-0000-00005DB70000}"/>
    <cellStyle name="Hyperlink 18" xfId="27007" hidden="1" xr:uid="{00000000-0005-0000-0000-00005EB70000}"/>
    <cellStyle name="Hyperlink 18" xfId="26944" hidden="1" xr:uid="{00000000-0005-0000-0000-00005FB70000}"/>
    <cellStyle name="Hyperlink 18" xfId="26881" hidden="1" xr:uid="{00000000-0005-0000-0000-000060B70000}"/>
    <cellStyle name="Hyperlink 18" xfId="26818" hidden="1" xr:uid="{00000000-0005-0000-0000-000061B70000}"/>
    <cellStyle name="Hyperlink 18" xfId="26755" hidden="1" xr:uid="{00000000-0005-0000-0000-000062B70000}"/>
    <cellStyle name="Hyperlink 18" xfId="26692" hidden="1" xr:uid="{00000000-0005-0000-0000-000063B70000}"/>
    <cellStyle name="Hyperlink 18" xfId="26629" hidden="1" xr:uid="{00000000-0005-0000-0000-000064B70000}"/>
    <cellStyle name="Hyperlink 18" xfId="26566" hidden="1" xr:uid="{00000000-0005-0000-0000-000065B70000}"/>
    <cellStyle name="Hyperlink 18" xfId="26503" hidden="1" xr:uid="{00000000-0005-0000-0000-000066B70000}"/>
    <cellStyle name="Hyperlink 18" xfId="26440" hidden="1" xr:uid="{00000000-0005-0000-0000-000067B70000}"/>
    <cellStyle name="Hyperlink 18" xfId="26377" hidden="1" xr:uid="{00000000-0005-0000-0000-000068B70000}"/>
    <cellStyle name="Hyperlink 18" xfId="26314" hidden="1" xr:uid="{00000000-0005-0000-0000-000069B70000}"/>
    <cellStyle name="Hyperlink 18" xfId="26251" hidden="1" xr:uid="{00000000-0005-0000-0000-00006AB70000}"/>
    <cellStyle name="Hyperlink 18" xfId="26188" hidden="1" xr:uid="{00000000-0005-0000-0000-00006BB70000}"/>
    <cellStyle name="Hyperlink 18" xfId="26125" hidden="1" xr:uid="{00000000-0005-0000-0000-00006CB70000}"/>
    <cellStyle name="Hyperlink 18" xfId="26062" hidden="1" xr:uid="{00000000-0005-0000-0000-00006DB70000}"/>
    <cellStyle name="Hyperlink 18" xfId="25999" hidden="1" xr:uid="{00000000-0005-0000-0000-00006EB70000}"/>
    <cellStyle name="Hyperlink 18" xfId="25936" hidden="1" xr:uid="{00000000-0005-0000-0000-00006FB70000}"/>
    <cellStyle name="Hyperlink 18" xfId="25873" hidden="1" xr:uid="{00000000-0005-0000-0000-000070B70000}"/>
    <cellStyle name="Hyperlink 18" xfId="25810" hidden="1" xr:uid="{00000000-0005-0000-0000-000071B70000}"/>
    <cellStyle name="Hyperlink 18" xfId="25747" hidden="1" xr:uid="{00000000-0005-0000-0000-000072B70000}"/>
    <cellStyle name="Hyperlink 18" xfId="25684" hidden="1" xr:uid="{00000000-0005-0000-0000-000073B70000}"/>
    <cellStyle name="Hyperlink 18" xfId="25621" hidden="1" xr:uid="{00000000-0005-0000-0000-000074B70000}"/>
    <cellStyle name="Hyperlink 18" xfId="25558" hidden="1" xr:uid="{00000000-0005-0000-0000-000075B70000}"/>
    <cellStyle name="Hyperlink 18" xfId="25495" hidden="1" xr:uid="{00000000-0005-0000-0000-000076B70000}"/>
    <cellStyle name="Hyperlink 18" xfId="25369" hidden="1" xr:uid="{00000000-0005-0000-0000-000077B70000}"/>
    <cellStyle name="Hyperlink 18" xfId="25306" hidden="1" xr:uid="{00000000-0005-0000-0000-000078B70000}"/>
    <cellStyle name="Hyperlink 18" xfId="25243" hidden="1" xr:uid="{00000000-0005-0000-0000-000079B70000}"/>
    <cellStyle name="Hyperlink 18" xfId="25180" hidden="1" xr:uid="{00000000-0005-0000-0000-00007AB70000}"/>
    <cellStyle name="Hyperlink 18" xfId="25117" hidden="1" xr:uid="{00000000-0005-0000-0000-00007BB70000}"/>
    <cellStyle name="Hyperlink 18" xfId="25054" hidden="1" xr:uid="{00000000-0005-0000-0000-00007CB70000}"/>
    <cellStyle name="Hyperlink 18" xfId="24991" hidden="1" xr:uid="{00000000-0005-0000-0000-00007DB70000}"/>
    <cellStyle name="Hyperlink 18" xfId="24928" hidden="1" xr:uid="{00000000-0005-0000-0000-00007EB70000}"/>
    <cellStyle name="Hyperlink 18" xfId="24865" hidden="1" xr:uid="{00000000-0005-0000-0000-00007FB70000}"/>
    <cellStyle name="Hyperlink 18" xfId="24802" hidden="1" xr:uid="{00000000-0005-0000-0000-000080B70000}"/>
    <cellStyle name="Hyperlink 18" xfId="24739" hidden="1" xr:uid="{00000000-0005-0000-0000-000081B70000}"/>
    <cellStyle name="Hyperlink 18" xfId="24676" hidden="1" xr:uid="{00000000-0005-0000-0000-000082B70000}"/>
    <cellStyle name="Hyperlink 18" xfId="24613" hidden="1" xr:uid="{00000000-0005-0000-0000-000083B70000}"/>
    <cellStyle name="Hyperlink 18" xfId="24550" hidden="1" xr:uid="{00000000-0005-0000-0000-000084B70000}"/>
    <cellStyle name="Hyperlink 18" xfId="24487" hidden="1" xr:uid="{00000000-0005-0000-0000-000085B70000}"/>
    <cellStyle name="Hyperlink 18" xfId="24424" hidden="1" xr:uid="{00000000-0005-0000-0000-000086B70000}"/>
    <cellStyle name="Hyperlink 18" xfId="24361" hidden="1" xr:uid="{00000000-0005-0000-0000-000087B70000}"/>
    <cellStyle name="Hyperlink 18" xfId="24298" hidden="1" xr:uid="{00000000-0005-0000-0000-000088B70000}"/>
    <cellStyle name="Hyperlink 18" xfId="24235" hidden="1" xr:uid="{00000000-0005-0000-0000-000089B70000}"/>
    <cellStyle name="Hyperlink 18" xfId="24172" hidden="1" xr:uid="{00000000-0005-0000-0000-00008AB70000}"/>
    <cellStyle name="Hyperlink 18" xfId="25432" hidden="1" xr:uid="{00000000-0005-0000-0000-00008BB70000}"/>
    <cellStyle name="Hyperlink 18" xfId="6091" hidden="1" xr:uid="{00000000-0005-0000-0000-00008CB70000}"/>
    <cellStyle name="Hyperlink 18" xfId="6028" hidden="1" xr:uid="{00000000-0005-0000-0000-00008DB70000}"/>
    <cellStyle name="Hyperlink 18" xfId="5965" hidden="1" xr:uid="{00000000-0005-0000-0000-00008EB70000}"/>
    <cellStyle name="Hyperlink 18" xfId="5902" hidden="1" xr:uid="{00000000-0005-0000-0000-00008FB70000}"/>
    <cellStyle name="Hyperlink 18" xfId="5839" hidden="1" xr:uid="{00000000-0005-0000-0000-000090B70000}"/>
    <cellStyle name="Hyperlink 18" xfId="5776" hidden="1" xr:uid="{00000000-0005-0000-0000-000091B70000}"/>
    <cellStyle name="Hyperlink 18" xfId="5713" hidden="1" xr:uid="{00000000-0005-0000-0000-000092B70000}"/>
    <cellStyle name="Hyperlink 18" xfId="5650" hidden="1" xr:uid="{00000000-0005-0000-0000-000093B70000}"/>
    <cellStyle name="Hyperlink 18" xfId="5587" hidden="1" xr:uid="{00000000-0005-0000-0000-000094B70000}"/>
    <cellStyle name="Hyperlink 18" xfId="5524" hidden="1" xr:uid="{00000000-0005-0000-0000-000095B70000}"/>
    <cellStyle name="Hyperlink 18" xfId="5461" hidden="1" xr:uid="{00000000-0005-0000-0000-000096B70000}"/>
    <cellStyle name="Hyperlink 18" xfId="5398" hidden="1" xr:uid="{00000000-0005-0000-0000-000097B70000}"/>
    <cellStyle name="Hyperlink 18" xfId="5335" hidden="1" xr:uid="{00000000-0005-0000-0000-000098B70000}"/>
    <cellStyle name="Hyperlink 18" xfId="5272" hidden="1" xr:uid="{00000000-0005-0000-0000-000099B70000}"/>
    <cellStyle name="Hyperlink 18" xfId="5209" hidden="1" xr:uid="{00000000-0005-0000-0000-00009AB70000}"/>
    <cellStyle name="Hyperlink 18" xfId="5146" hidden="1" xr:uid="{00000000-0005-0000-0000-00009BB70000}"/>
    <cellStyle name="Hyperlink 18" xfId="5083" hidden="1" xr:uid="{00000000-0005-0000-0000-00009CB70000}"/>
    <cellStyle name="Hyperlink 18" xfId="5020" hidden="1" xr:uid="{00000000-0005-0000-0000-00009DB70000}"/>
    <cellStyle name="Hyperlink 18" xfId="4957" hidden="1" xr:uid="{00000000-0005-0000-0000-00009EB70000}"/>
    <cellStyle name="Hyperlink 18" xfId="4894" hidden="1" xr:uid="{00000000-0005-0000-0000-00009FB70000}"/>
    <cellStyle name="Hyperlink 18" xfId="4831" hidden="1" xr:uid="{00000000-0005-0000-0000-0000A0B70000}"/>
    <cellStyle name="Hyperlink 18" xfId="4768" hidden="1" xr:uid="{00000000-0005-0000-0000-0000A1B70000}"/>
    <cellStyle name="Hyperlink 18" xfId="4705" hidden="1" xr:uid="{00000000-0005-0000-0000-0000A2B70000}"/>
    <cellStyle name="Hyperlink 18" xfId="4642" hidden="1" xr:uid="{00000000-0005-0000-0000-0000A3B70000}"/>
    <cellStyle name="Hyperlink 18" xfId="4579" hidden="1" xr:uid="{00000000-0005-0000-0000-0000A4B70000}"/>
    <cellStyle name="Hyperlink 18" xfId="4516" hidden="1" xr:uid="{00000000-0005-0000-0000-0000A5B70000}"/>
    <cellStyle name="Hyperlink 18" xfId="4453" hidden="1" xr:uid="{00000000-0005-0000-0000-0000A6B70000}"/>
    <cellStyle name="Hyperlink 18" xfId="4390" hidden="1" xr:uid="{00000000-0005-0000-0000-0000A7B70000}"/>
    <cellStyle name="Hyperlink 18" xfId="4327" hidden="1" xr:uid="{00000000-0005-0000-0000-0000A8B70000}"/>
    <cellStyle name="Hyperlink 18" xfId="4264" hidden="1" xr:uid="{00000000-0005-0000-0000-0000A9B70000}"/>
    <cellStyle name="Hyperlink 18" xfId="4138" hidden="1" xr:uid="{00000000-0005-0000-0000-0000AAB70000}"/>
    <cellStyle name="Hyperlink 18" xfId="4075" hidden="1" xr:uid="{00000000-0005-0000-0000-0000ABB70000}"/>
    <cellStyle name="Hyperlink 18" xfId="4012" hidden="1" xr:uid="{00000000-0005-0000-0000-0000ACB70000}"/>
    <cellStyle name="Hyperlink 18" xfId="3949" hidden="1" xr:uid="{00000000-0005-0000-0000-0000ADB70000}"/>
    <cellStyle name="Hyperlink 18" xfId="3886" hidden="1" xr:uid="{00000000-0005-0000-0000-0000AEB70000}"/>
    <cellStyle name="Hyperlink 18" xfId="3823" hidden="1" xr:uid="{00000000-0005-0000-0000-0000AFB70000}"/>
    <cellStyle name="Hyperlink 18" xfId="3760" hidden="1" xr:uid="{00000000-0005-0000-0000-0000B0B70000}"/>
    <cellStyle name="Hyperlink 18" xfId="3697" hidden="1" xr:uid="{00000000-0005-0000-0000-0000B1B70000}"/>
    <cellStyle name="Hyperlink 18" xfId="3634" hidden="1" xr:uid="{00000000-0005-0000-0000-0000B2B70000}"/>
    <cellStyle name="Hyperlink 18" xfId="3571" hidden="1" xr:uid="{00000000-0005-0000-0000-0000B3B70000}"/>
    <cellStyle name="Hyperlink 18" xfId="3508" hidden="1" xr:uid="{00000000-0005-0000-0000-0000B4B70000}"/>
    <cellStyle name="Hyperlink 18" xfId="3445" hidden="1" xr:uid="{00000000-0005-0000-0000-0000B5B70000}"/>
    <cellStyle name="Hyperlink 18" xfId="3382" hidden="1" xr:uid="{00000000-0005-0000-0000-0000B6B70000}"/>
    <cellStyle name="Hyperlink 18" xfId="3319" hidden="1" xr:uid="{00000000-0005-0000-0000-0000B7B70000}"/>
    <cellStyle name="Hyperlink 18" xfId="3256" hidden="1" xr:uid="{00000000-0005-0000-0000-0000B8B70000}"/>
    <cellStyle name="Hyperlink 18" xfId="3193" hidden="1" xr:uid="{00000000-0005-0000-0000-0000B9B70000}"/>
    <cellStyle name="Hyperlink 18" xfId="3130" hidden="1" xr:uid="{00000000-0005-0000-0000-0000BAB70000}"/>
    <cellStyle name="Hyperlink 18" xfId="3067" hidden="1" xr:uid="{00000000-0005-0000-0000-0000BBB70000}"/>
    <cellStyle name="Hyperlink 18" xfId="3004" hidden="1" xr:uid="{00000000-0005-0000-0000-0000BCB70000}"/>
    <cellStyle name="Hyperlink 18" xfId="2941" hidden="1" xr:uid="{00000000-0005-0000-0000-0000BDB70000}"/>
    <cellStyle name="Hyperlink 18" xfId="2878" hidden="1" xr:uid="{00000000-0005-0000-0000-0000BEB70000}"/>
    <cellStyle name="Hyperlink 18" xfId="2815" hidden="1" xr:uid="{00000000-0005-0000-0000-0000BFB70000}"/>
    <cellStyle name="Hyperlink 18" xfId="2752" hidden="1" xr:uid="{00000000-0005-0000-0000-0000C0B70000}"/>
    <cellStyle name="Hyperlink 18" xfId="2689" hidden="1" xr:uid="{00000000-0005-0000-0000-0000C1B70000}"/>
    <cellStyle name="Hyperlink 18" xfId="2626" hidden="1" xr:uid="{00000000-0005-0000-0000-0000C2B70000}"/>
    <cellStyle name="Hyperlink 18" xfId="2563" hidden="1" xr:uid="{00000000-0005-0000-0000-0000C3B70000}"/>
    <cellStyle name="Hyperlink 18" xfId="2500" hidden="1" xr:uid="{00000000-0005-0000-0000-0000C4B70000}"/>
    <cellStyle name="Hyperlink 18" xfId="2437" hidden="1" xr:uid="{00000000-0005-0000-0000-0000C5B70000}"/>
    <cellStyle name="Hyperlink 18" xfId="2374" hidden="1" xr:uid="{00000000-0005-0000-0000-0000C6B70000}"/>
    <cellStyle name="Hyperlink 18" xfId="2311" hidden="1" xr:uid="{00000000-0005-0000-0000-0000C7B70000}"/>
    <cellStyle name="Hyperlink 18" xfId="2248" hidden="1" xr:uid="{00000000-0005-0000-0000-0000C8B70000}"/>
    <cellStyle name="Hyperlink 18" xfId="2185" hidden="1" xr:uid="{00000000-0005-0000-0000-0000C9B70000}"/>
    <cellStyle name="Hyperlink 18" xfId="2122" hidden="1" xr:uid="{00000000-0005-0000-0000-0000CAB70000}"/>
    <cellStyle name="Hyperlink 18" xfId="2059" hidden="1" xr:uid="{00000000-0005-0000-0000-0000CBB70000}"/>
    <cellStyle name="Hyperlink 18" xfId="1996" hidden="1" xr:uid="{00000000-0005-0000-0000-0000CCB70000}"/>
    <cellStyle name="Hyperlink 18" xfId="1933" hidden="1" xr:uid="{00000000-0005-0000-0000-0000CDB70000}"/>
    <cellStyle name="Hyperlink 18" xfId="1870" hidden="1" xr:uid="{00000000-0005-0000-0000-0000CEB70000}"/>
    <cellStyle name="Hyperlink 18" xfId="1807" hidden="1" xr:uid="{00000000-0005-0000-0000-0000CFB70000}"/>
    <cellStyle name="Hyperlink 18" xfId="1744" hidden="1" xr:uid="{00000000-0005-0000-0000-0000D0B70000}"/>
    <cellStyle name="Hyperlink 18" xfId="1681" hidden="1" xr:uid="{00000000-0005-0000-0000-0000D1B70000}"/>
    <cellStyle name="Hyperlink 18" xfId="1618" hidden="1" xr:uid="{00000000-0005-0000-0000-0000D2B70000}"/>
    <cellStyle name="Hyperlink 18" xfId="1555" hidden="1" xr:uid="{00000000-0005-0000-0000-0000D3B70000}"/>
    <cellStyle name="Hyperlink 18" xfId="1492" hidden="1" xr:uid="{00000000-0005-0000-0000-0000D4B70000}"/>
    <cellStyle name="Hyperlink 18" xfId="1429" hidden="1" xr:uid="{00000000-0005-0000-0000-0000D5B70000}"/>
    <cellStyle name="Hyperlink 18" xfId="1366" hidden="1" xr:uid="{00000000-0005-0000-0000-0000D6B70000}"/>
    <cellStyle name="Hyperlink 18" xfId="1303" hidden="1" xr:uid="{00000000-0005-0000-0000-0000D7B70000}"/>
    <cellStyle name="Hyperlink 18" xfId="1240" hidden="1" xr:uid="{00000000-0005-0000-0000-0000D8B70000}"/>
    <cellStyle name="Hyperlink 18" xfId="1177" hidden="1" xr:uid="{00000000-0005-0000-0000-0000D9B70000}"/>
    <cellStyle name="Hyperlink 18" xfId="1114" hidden="1" xr:uid="{00000000-0005-0000-0000-0000DAB70000}"/>
    <cellStyle name="Hyperlink 18" xfId="1051" hidden="1" xr:uid="{00000000-0005-0000-0000-0000DBB70000}"/>
    <cellStyle name="Hyperlink 18" xfId="988" hidden="1" xr:uid="{00000000-0005-0000-0000-0000DCB70000}"/>
    <cellStyle name="Hyperlink 18" xfId="925" hidden="1" xr:uid="{00000000-0005-0000-0000-0000DDB70000}"/>
    <cellStyle name="Hyperlink 18" xfId="862" hidden="1" xr:uid="{00000000-0005-0000-0000-0000DEB70000}"/>
    <cellStyle name="Hyperlink 18" xfId="799" hidden="1" xr:uid="{00000000-0005-0000-0000-0000DFB70000}"/>
    <cellStyle name="Hyperlink 18" xfId="736" hidden="1" xr:uid="{00000000-0005-0000-0000-0000E0B70000}"/>
    <cellStyle name="Hyperlink 18" xfId="673" hidden="1" xr:uid="{00000000-0005-0000-0000-0000E1B70000}"/>
    <cellStyle name="Hyperlink 18" xfId="610" hidden="1" xr:uid="{00000000-0005-0000-0000-0000E2B70000}"/>
    <cellStyle name="Hyperlink 18" xfId="547" hidden="1" xr:uid="{00000000-0005-0000-0000-0000E3B70000}"/>
    <cellStyle name="Hyperlink 18" xfId="484" hidden="1" xr:uid="{00000000-0005-0000-0000-0000E4B70000}"/>
    <cellStyle name="Hyperlink 18" xfId="421" hidden="1" xr:uid="{00000000-0005-0000-0000-0000E5B70000}"/>
    <cellStyle name="Hyperlink 18" xfId="358" hidden="1" xr:uid="{00000000-0005-0000-0000-0000E6B70000}"/>
    <cellStyle name="Hyperlink 18" xfId="8989" hidden="1" xr:uid="{00000000-0005-0000-0000-0000E7B70000}"/>
    <cellStyle name="Hyperlink 18" xfId="8926" hidden="1" xr:uid="{00000000-0005-0000-0000-0000E8B70000}"/>
    <cellStyle name="Hyperlink 18" xfId="8863" hidden="1" xr:uid="{00000000-0005-0000-0000-0000E9B70000}"/>
    <cellStyle name="Hyperlink 18" xfId="8800" hidden="1" xr:uid="{00000000-0005-0000-0000-0000EAB70000}"/>
    <cellStyle name="Hyperlink 18" xfId="8737" hidden="1" xr:uid="{00000000-0005-0000-0000-0000EBB70000}"/>
    <cellStyle name="Hyperlink 18" xfId="8674" hidden="1" xr:uid="{00000000-0005-0000-0000-0000ECB70000}"/>
    <cellStyle name="Hyperlink 18" xfId="8611" hidden="1" xr:uid="{00000000-0005-0000-0000-0000EDB70000}"/>
    <cellStyle name="Hyperlink 18" xfId="8548" hidden="1" xr:uid="{00000000-0005-0000-0000-0000EEB70000}"/>
    <cellStyle name="Hyperlink 18" xfId="8485" hidden="1" xr:uid="{00000000-0005-0000-0000-0000EFB70000}"/>
    <cellStyle name="Hyperlink 18" xfId="8422" hidden="1" xr:uid="{00000000-0005-0000-0000-0000F0B70000}"/>
    <cellStyle name="Hyperlink 18" xfId="8359" hidden="1" xr:uid="{00000000-0005-0000-0000-0000F1B70000}"/>
    <cellStyle name="Hyperlink 18" xfId="8296" hidden="1" xr:uid="{00000000-0005-0000-0000-0000F2B70000}"/>
    <cellStyle name="Hyperlink 18" xfId="8170" hidden="1" xr:uid="{00000000-0005-0000-0000-0000F3B70000}"/>
    <cellStyle name="Hyperlink 18" xfId="8107" hidden="1" xr:uid="{00000000-0005-0000-0000-0000F4B70000}"/>
    <cellStyle name="Hyperlink 18" xfId="8044" hidden="1" xr:uid="{00000000-0005-0000-0000-0000F5B70000}"/>
    <cellStyle name="Hyperlink 18" xfId="7981" hidden="1" xr:uid="{00000000-0005-0000-0000-0000F6B70000}"/>
    <cellStyle name="Hyperlink 18" xfId="7918" hidden="1" xr:uid="{00000000-0005-0000-0000-0000F7B70000}"/>
    <cellStyle name="Hyperlink 18" xfId="7855" hidden="1" xr:uid="{00000000-0005-0000-0000-0000F8B70000}"/>
    <cellStyle name="Hyperlink 18" xfId="7792" hidden="1" xr:uid="{00000000-0005-0000-0000-0000F9B70000}"/>
    <cellStyle name="Hyperlink 18" xfId="7729" hidden="1" xr:uid="{00000000-0005-0000-0000-0000FAB70000}"/>
    <cellStyle name="Hyperlink 18" xfId="7666" hidden="1" xr:uid="{00000000-0005-0000-0000-0000FBB70000}"/>
    <cellStyle name="Hyperlink 18" xfId="7603" hidden="1" xr:uid="{00000000-0005-0000-0000-0000FCB70000}"/>
    <cellStyle name="Hyperlink 18" xfId="7540" hidden="1" xr:uid="{00000000-0005-0000-0000-0000FDB70000}"/>
    <cellStyle name="Hyperlink 18" xfId="7477" hidden="1" xr:uid="{00000000-0005-0000-0000-0000FEB70000}"/>
    <cellStyle name="Hyperlink 18" xfId="7414" hidden="1" xr:uid="{00000000-0005-0000-0000-0000FFB70000}"/>
    <cellStyle name="Hyperlink 18" xfId="7351" hidden="1" xr:uid="{00000000-0005-0000-0000-000000B80000}"/>
    <cellStyle name="Hyperlink 18" xfId="7288" hidden="1" xr:uid="{00000000-0005-0000-0000-000001B80000}"/>
    <cellStyle name="Hyperlink 18" xfId="7225" hidden="1" xr:uid="{00000000-0005-0000-0000-000002B80000}"/>
    <cellStyle name="Hyperlink 18" xfId="7162" hidden="1" xr:uid="{00000000-0005-0000-0000-000003B80000}"/>
    <cellStyle name="Hyperlink 18" xfId="7099" hidden="1" xr:uid="{00000000-0005-0000-0000-000004B80000}"/>
    <cellStyle name="Hyperlink 18" xfId="7036" hidden="1" xr:uid="{00000000-0005-0000-0000-000005B80000}"/>
    <cellStyle name="Hyperlink 18" xfId="6973" hidden="1" xr:uid="{00000000-0005-0000-0000-000006B80000}"/>
    <cellStyle name="Hyperlink 18" xfId="6910" hidden="1" xr:uid="{00000000-0005-0000-0000-000007B80000}"/>
    <cellStyle name="Hyperlink 18" xfId="6847" hidden="1" xr:uid="{00000000-0005-0000-0000-000008B80000}"/>
    <cellStyle name="Hyperlink 18" xfId="6784" hidden="1" xr:uid="{00000000-0005-0000-0000-000009B80000}"/>
    <cellStyle name="Hyperlink 18" xfId="6721" hidden="1" xr:uid="{00000000-0005-0000-0000-00000AB80000}"/>
    <cellStyle name="Hyperlink 18" xfId="6658" hidden="1" xr:uid="{00000000-0005-0000-0000-00000BB80000}"/>
    <cellStyle name="Hyperlink 18" xfId="6595" hidden="1" xr:uid="{00000000-0005-0000-0000-00000CB80000}"/>
    <cellStyle name="Hyperlink 18" xfId="6532" hidden="1" xr:uid="{00000000-0005-0000-0000-00000DB80000}"/>
    <cellStyle name="Hyperlink 18" xfId="6469" hidden="1" xr:uid="{00000000-0005-0000-0000-00000EB80000}"/>
    <cellStyle name="Hyperlink 18" xfId="6406" hidden="1" xr:uid="{00000000-0005-0000-0000-00000FB80000}"/>
    <cellStyle name="Hyperlink 18" xfId="6343" hidden="1" xr:uid="{00000000-0005-0000-0000-000010B80000}"/>
    <cellStyle name="Hyperlink 18" xfId="6280" hidden="1" xr:uid="{00000000-0005-0000-0000-000011B80000}"/>
    <cellStyle name="Hyperlink 18" xfId="6217" hidden="1" xr:uid="{00000000-0005-0000-0000-000012B80000}"/>
    <cellStyle name="Hyperlink 18" xfId="6154" hidden="1" xr:uid="{00000000-0005-0000-0000-000013B80000}"/>
    <cellStyle name="Hyperlink 18" xfId="10438" hidden="1" xr:uid="{00000000-0005-0000-0000-000014B80000}"/>
    <cellStyle name="Hyperlink 18" xfId="10375" hidden="1" xr:uid="{00000000-0005-0000-0000-000015B80000}"/>
    <cellStyle name="Hyperlink 18" xfId="10312" hidden="1" xr:uid="{00000000-0005-0000-0000-000016B80000}"/>
    <cellStyle name="Hyperlink 18" xfId="10249" hidden="1" xr:uid="{00000000-0005-0000-0000-000017B80000}"/>
    <cellStyle name="Hyperlink 18" xfId="10186" hidden="1" xr:uid="{00000000-0005-0000-0000-000018B80000}"/>
    <cellStyle name="Hyperlink 18" xfId="10123" hidden="1" xr:uid="{00000000-0005-0000-0000-000019B80000}"/>
    <cellStyle name="Hyperlink 18" xfId="10060" hidden="1" xr:uid="{00000000-0005-0000-0000-00001AB80000}"/>
    <cellStyle name="Hyperlink 18" xfId="9997" hidden="1" xr:uid="{00000000-0005-0000-0000-00001BB80000}"/>
    <cellStyle name="Hyperlink 18" xfId="9934" hidden="1" xr:uid="{00000000-0005-0000-0000-00001CB80000}"/>
    <cellStyle name="Hyperlink 18" xfId="9871" hidden="1" xr:uid="{00000000-0005-0000-0000-00001DB80000}"/>
    <cellStyle name="Hyperlink 18" xfId="9808" hidden="1" xr:uid="{00000000-0005-0000-0000-00001EB80000}"/>
    <cellStyle name="Hyperlink 18" xfId="9745" hidden="1" xr:uid="{00000000-0005-0000-0000-00001FB80000}"/>
    <cellStyle name="Hyperlink 18" xfId="9682" hidden="1" xr:uid="{00000000-0005-0000-0000-000020B80000}"/>
    <cellStyle name="Hyperlink 18" xfId="9619" hidden="1" xr:uid="{00000000-0005-0000-0000-000021B80000}"/>
    <cellStyle name="Hyperlink 18" xfId="9556" hidden="1" xr:uid="{00000000-0005-0000-0000-000022B80000}"/>
    <cellStyle name="Hyperlink 18" xfId="9493" hidden="1" xr:uid="{00000000-0005-0000-0000-000023B80000}"/>
    <cellStyle name="Hyperlink 18" xfId="9430" hidden="1" xr:uid="{00000000-0005-0000-0000-000024B80000}"/>
    <cellStyle name="Hyperlink 18" xfId="9367" hidden="1" xr:uid="{00000000-0005-0000-0000-000025B80000}"/>
    <cellStyle name="Hyperlink 18" xfId="9304" hidden="1" xr:uid="{00000000-0005-0000-0000-000026B80000}"/>
    <cellStyle name="Hyperlink 18" xfId="9241" hidden="1" xr:uid="{00000000-0005-0000-0000-000027B80000}"/>
    <cellStyle name="Hyperlink 18" xfId="9178" hidden="1" xr:uid="{00000000-0005-0000-0000-000028B80000}"/>
    <cellStyle name="Hyperlink 18" xfId="9115" hidden="1" xr:uid="{00000000-0005-0000-0000-000029B80000}"/>
    <cellStyle name="Hyperlink 18" xfId="9052" hidden="1" xr:uid="{00000000-0005-0000-0000-00002AB80000}"/>
    <cellStyle name="Hyperlink 18" xfId="11131" hidden="1" xr:uid="{00000000-0005-0000-0000-00002BB80000}"/>
    <cellStyle name="Hyperlink 18" xfId="11068" hidden="1" xr:uid="{00000000-0005-0000-0000-00002CB80000}"/>
    <cellStyle name="Hyperlink 18" xfId="11005" hidden="1" xr:uid="{00000000-0005-0000-0000-00002DB80000}"/>
    <cellStyle name="Hyperlink 18" xfId="10942" hidden="1" xr:uid="{00000000-0005-0000-0000-00002EB80000}"/>
    <cellStyle name="Hyperlink 18" xfId="10879" hidden="1" xr:uid="{00000000-0005-0000-0000-00002FB80000}"/>
    <cellStyle name="Hyperlink 18" xfId="10816" hidden="1" xr:uid="{00000000-0005-0000-0000-000030B80000}"/>
    <cellStyle name="Hyperlink 18" xfId="10753" hidden="1" xr:uid="{00000000-0005-0000-0000-000031B80000}"/>
    <cellStyle name="Hyperlink 18" xfId="10690" hidden="1" xr:uid="{00000000-0005-0000-0000-000032B80000}"/>
    <cellStyle name="Hyperlink 18" xfId="10627" hidden="1" xr:uid="{00000000-0005-0000-0000-000033B80000}"/>
    <cellStyle name="Hyperlink 18" xfId="10564" hidden="1" xr:uid="{00000000-0005-0000-0000-000034B80000}"/>
    <cellStyle name="Hyperlink 18" xfId="10501" hidden="1" xr:uid="{00000000-0005-0000-0000-000035B80000}"/>
    <cellStyle name="Hyperlink 18" xfId="11509" hidden="1" xr:uid="{00000000-0005-0000-0000-000036B80000}"/>
    <cellStyle name="Hyperlink 18" xfId="11446" hidden="1" xr:uid="{00000000-0005-0000-0000-000037B80000}"/>
    <cellStyle name="Hyperlink 18" xfId="11383" hidden="1" xr:uid="{00000000-0005-0000-0000-000038B80000}"/>
    <cellStyle name="Hyperlink 18" xfId="11320" hidden="1" xr:uid="{00000000-0005-0000-0000-000039B80000}"/>
    <cellStyle name="Hyperlink 18" xfId="11257" hidden="1" xr:uid="{00000000-0005-0000-0000-00003AB80000}"/>
    <cellStyle name="Hyperlink 18" xfId="11194" hidden="1" xr:uid="{00000000-0005-0000-0000-00003BB80000}"/>
    <cellStyle name="Hyperlink 18" xfId="11698" hidden="1" xr:uid="{00000000-0005-0000-0000-00003CB80000}"/>
    <cellStyle name="Hyperlink 18" xfId="11635" hidden="1" xr:uid="{00000000-0005-0000-0000-00003DB80000}"/>
    <cellStyle name="Hyperlink 18" xfId="11572" hidden="1" xr:uid="{00000000-0005-0000-0000-00003EB80000}"/>
    <cellStyle name="Hyperlink 18" xfId="11761" hidden="1" xr:uid="{00000000-0005-0000-0000-00003FB80000}"/>
    <cellStyle name="Hyperlink 18" xfId="11824" hidden="1" xr:uid="{00000000-0005-0000-0000-000040B80000}"/>
    <cellStyle name="Hyperlink 19" xfId="51764" hidden="1" xr:uid="{00000000-0005-0000-0000-000041B80000}"/>
    <cellStyle name="Hyperlink 19" xfId="51701" hidden="1" xr:uid="{00000000-0005-0000-0000-000042B80000}"/>
    <cellStyle name="Hyperlink 19" xfId="51638" hidden="1" xr:uid="{00000000-0005-0000-0000-000043B80000}"/>
    <cellStyle name="Hyperlink 19" xfId="51575" hidden="1" xr:uid="{00000000-0005-0000-0000-000044B80000}"/>
    <cellStyle name="Hyperlink 19" xfId="51512" hidden="1" xr:uid="{00000000-0005-0000-0000-000045B80000}"/>
    <cellStyle name="Hyperlink 19" xfId="51449" hidden="1" xr:uid="{00000000-0005-0000-0000-000046B80000}"/>
    <cellStyle name="Hyperlink 19" xfId="51386" hidden="1" xr:uid="{00000000-0005-0000-0000-000047B80000}"/>
    <cellStyle name="Hyperlink 19" xfId="51323" hidden="1" xr:uid="{00000000-0005-0000-0000-000048B80000}"/>
    <cellStyle name="Hyperlink 19" xfId="51260" hidden="1" xr:uid="{00000000-0005-0000-0000-000049B80000}"/>
    <cellStyle name="Hyperlink 19" xfId="51197" hidden="1" xr:uid="{00000000-0005-0000-0000-00004AB80000}"/>
    <cellStyle name="Hyperlink 19" xfId="51134" hidden="1" xr:uid="{00000000-0005-0000-0000-00004BB80000}"/>
    <cellStyle name="Hyperlink 19" xfId="51071" hidden="1" xr:uid="{00000000-0005-0000-0000-00004CB80000}"/>
    <cellStyle name="Hyperlink 19" xfId="51008" hidden="1" xr:uid="{00000000-0005-0000-0000-00004DB80000}"/>
    <cellStyle name="Hyperlink 19" xfId="50945" hidden="1" xr:uid="{00000000-0005-0000-0000-00004EB80000}"/>
    <cellStyle name="Hyperlink 19" xfId="50882" hidden="1" xr:uid="{00000000-0005-0000-0000-00004FB80000}"/>
    <cellStyle name="Hyperlink 19" xfId="50756" hidden="1" xr:uid="{00000000-0005-0000-0000-000050B80000}"/>
    <cellStyle name="Hyperlink 19" xfId="50693" hidden="1" xr:uid="{00000000-0005-0000-0000-000051B80000}"/>
    <cellStyle name="Hyperlink 19" xfId="50630" hidden="1" xr:uid="{00000000-0005-0000-0000-000052B80000}"/>
    <cellStyle name="Hyperlink 19" xfId="50567" hidden="1" xr:uid="{00000000-0005-0000-0000-000053B80000}"/>
    <cellStyle name="Hyperlink 19" xfId="50504" hidden="1" xr:uid="{00000000-0005-0000-0000-000054B80000}"/>
    <cellStyle name="Hyperlink 19" xfId="50441" hidden="1" xr:uid="{00000000-0005-0000-0000-000055B80000}"/>
    <cellStyle name="Hyperlink 19" xfId="50378" hidden="1" xr:uid="{00000000-0005-0000-0000-000056B80000}"/>
    <cellStyle name="Hyperlink 19" xfId="50315" hidden="1" xr:uid="{00000000-0005-0000-0000-000057B80000}"/>
    <cellStyle name="Hyperlink 19" xfId="50252" hidden="1" xr:uid="{00000000-0005-0000-0000-000058B80000}"/>
    <cellStyle name="Hyperlink 19" xfId="50189" hidden="1" xr:uid="{00000000-0005-0000-0000-000059B80000}"/>
    <cellStyle name="Hyperlink 19" xfId="50126" hidden="1" xr:uid="{00000000-0005-0000-0000-00005AB80000}"/>
    <cellStyle name="Hyperlink 19" xfId="50063" hidden="1" xr:uid="{00000000-0005-0000-0000-00005BB80000}"/>
    <cellStyle name="Hyperlink 19" xfId="50000" hidden="1" xr:uid="{00000000-0005-0000-0000-00005CB80000}"/>
    <cellStyle name="Hyperlink 19" xfId="49937" hidden="1" xr:uid="{00000000-0005-0000-0000-00005DB80000}"/>
    <cellStyle name="Hyperlink 19" xfId="49874" hidden="1" xr:uid="{00000000-0005-0000-0000-00005EB80000}"/>
    <cellStyle name="Hyperlink 19" xfId="49811" hidden="1" xr:uid="{00000000-0005-0000-0000-00005FB80000}"/>
    <cellStyle name="Hyperlink 19" xfId="49748" hidden="1" xr:uid="{00000000-0005-0000-0000-000060B80000}"/>
    <cellStyle name="Hyperlink 19" xfId="49685" hidden="1" xr:uid="{00000000-0005-0000-0000-000061B80000}"/>
    <cellStyle name="Hyperlink 19" xfId="49622" hidden="1" xr:uid="{00000000-0005-0000-0000-000062B80000}"/>
    <cellStyle name="Hyperlink 19" xfId="49559" hidden="1" xr:uid="{00000000-0005-0000-0000-000063B80000}"/>
    <cellStyle name="Hyperlink 19" xfId="49496" hidden="1" xr:uid="{00000000-0005-0000-0000-000064B80000}"/>
    <cellStyle name="Hyperlink 19" xfId="49433" hidden="1" xr:uid="{00000000-0005-0000-0000-000065B80000}"/>
    <cellStyle name="Hyperlink 19" xfId="49370" hidden="1" xr:uid="{00000000-0005-0000-0000-000066B80000}"/>
    <cellStyle name="Hyperlink 19" xfId="49307" hidden="1" xr:uid="{00000000-0005-0000-0000-000067B80000}"/>
    <cellStyle name="Hyperlink 19" xfId="49244" hidden="1" xr:uid="{00000000-0005-0000-0000-000068B80000}"/>
    <cellStyle name="Hyperlink 19" xfId="49181" hidden="1" xr:uid="{00000000-0005-0000-0000-000069B80000}"/>
    <cellStyle name="Hyperlink 19" xfId="49118" hidden="1" xr:uid="{00000000-0005-0000-0000-00006AB80000}"/>
    <cellStyle name="Hyperlink 19" xfId="49055" hidden="1" xr:uid="{00000000-0005-0000-0000-00006BB80000}"/>
    <cellStyle name="Hyperlink 19" xfId="48992" hidden="1" xr:uid="{00000000-0005-0000-0000-00006CB80000}"/>
    <cellStyle name="Hyperlink 19" xfId="48929" hidden="1" xr:uid="{00000000-0005-0000-0000-00006DB80000}"/>
    <cellStyle name="Hyperlink 19" xfId="48866" hidden="1" xr:uid="{00000000-0005-0000-0000-00006EB80000}"/>
    <cellStyle name="Hyperlink 19" xfId="48803" hidden="1" xr:uid="{00000000-0005-0000-0000-00006FB80000}"/>
    <cellStyle name="Hyperlink 19" xfId="48740" hidden="1" xr:uid="{00000000-0005-0000-0000-000070B80000}"/>
    <cellStyle name="Hyperlink 19" xfId="48677" hidden="1" xr:uid="{00000000-0005-0000-0000-000071B80000}"/>
    <cellStyle name="Hyperlink 19" xfId="48614" hidden="1" xr:uid="{00000000-0005-0000-0000-000072B80000}"/>
    <cellStyle name="Hyperlink 19" xfId="48551" hidden="1" xr:uid="{00000000-0005-0000-0000-000073B80000}"/>
    <cellStyle name="Hyperlink 19" xfId="48488" hidden="1" xr:uid="{00000000-0005-0000-0000-000074B80000}"/>
    <cellStyle name="Hyperlink 19" xfId="48425" hidden="1" xr:uid="{00000000-0005-0000-0000-000075B80000}"/>
    <cellStyle name="Hyperlink 19" xfId="48362" hidden="1" xr:uid="{00000000-0005-0000-0000-000076B80000}"/>
    <cellStyle name="Hyperlink 19" xfId="48299" hidden="1" xr:uid="{00000000-0005-0000-0000-000077B80000}"/>
    <cellStyle name="Hyperlink 19" xfId="48236" hidden="1" xr:uid="{00000000-0005-0000-0000-000078B80000}"/>
    <cellStyle name="Hyperlink 19" xfId="48173" hidden="1" xr:uid="{00000000-0005-0000-0000-000079B80000}"/>
    <cellStyle name="Hyperlink 19" xfId="48110" hidden="1" xr:uid="{00000000-0005-0000-0000-00007AB80000}"/>
    <cellStyle name="Hyperlink 19" xfId="48047" hidden="1" xr:uid="{00000000-0005-0000-0000-00007BB80000}"/>
    <cellStyle name="Hyperlink 19" xfId="47984" hidden="1" xr:uid="{00000000-0005-0000-0000-00007CB80000}"/>
    <cellStyle name="Hyperlink 19" xfId="47921" hidden="1" xr:uid="{00000000-0005-0000-0000-00007DB80000}"/>
    <cellStyle name="Hyperlink 19" xfId="47858" hidden="1" xr:uid="{00000000-0005-0000-0000-00007EB80000}"/>
    <cellStyle name="Hyperlink 19" xfId="47795" hidden="1" xr:uid="{00000000-0005-0000-0000-00007FB80000}"/>
    <cellStyle name="Hyperlink 19" xfId="47732" hidden="1" xr:uid="{00000000-0005-0000-0000-000080B80000}"/>
    <cellStyle name="Hyperlink 19" xfId="47669" hidden="1" xr:uid="{00000000-0005-0000-0000-000081B80000}"/>
    <cellStyle name="Hyperlink 19" xfId="47606" hidden="1" xr:uid="{00000000-0005-0000-0000-000082B80000}"/>
    <cellStyle name="Hyperlink 19" xfId="47543" hidden="1" xr:uid="{00000000-0005-0000-0000-000083B80000}"/>
    <cellStyle name="Hyperlink 19" xfId="47480" hidden="1" xr:uid="{00000000-0005-0000-0000-000084B80000}"/>
    <cellStyle name="Hyperlink 19" xfId="47417" hidden="1" xr:uid="{00000000-0005-0000-0000-000085B80000}"/>
    <cellStyle name="Hyperlink 19" xfId="47354" hidden="1" xr:uid="{00000000-0005-0000-0000-000086B80000}"/>
    <cellStyle name="Hyperlink 19" xfId="47291" hidden="1" xr:uid="{00000000-0005-0000-0000-000087B80000}"/>
    <cellStyle name="Hyperlink 19" xfId="47228" hidden="1" xr:uid="{00000000-0005-0000-0000-000088B80000}"/>
    <cellStyle name="Hyperlink 19" xfId="47165" hidden="1" xr:uid="{00000000-0005-0000-0000-000089B80000}"/>
    <cellStyle name="Hyperlink 19" xfId="47102" hidden="1" xr:uid="{00000000-0005-0000-0000-00008AB80000}"/>
    <cellStyle name="Hyperlink 19" xfId="47039" hidden="1" xr:uid="{00000000-0005-0000-0000-00008BB80000}"/>
    <cellStyle name="Hyperlink 19" xfId="46976" hidden="1" xr:uid="{00000000-0005-0000-0000-00008CB80000}"/>
    <cellStyle name="Hyperlink 19" xfId="46913" hidden="1" xr:uid="{00000000-0005-0000-0000-00008DB80000}"/>
    <cellStyle name="Hyperlink 19" xfId="46850" hidden="1" xr:uid="{00000000-0005-0000-0000-00008EB80000}"/>
    <cellStyle name="Hyperlink 19" xfId="46724" hidden="1" xr:uid="{00000000-0005-0000-0000-00008FB80000}"/>
    <cellStyle name="Hyperlink 19" xfId="46661" hidden="1" xr:uid="{00000000-0005-0000-0000-000090B80000}"/>
    <cellStyle name="Hyperlink 19" xfId="46598" hidden="1" xr:uid="{00000000-0005-0000-0000-000091B80000}"/>
    <cellStyle name="Hyperlink 19" xfId="46535" hidden="1" xr:uid="{00000000-0005-0000-0000-000092B80000}"/>
    <cellStyle name="Hyperlink 19" xfId="55166" hidden="1" xr:uid="{00000000-0005-0000-0000-000093B80000}"/>
    <cellStyle name="Hyperlink 19" xfId="55103" hidden="1" xr:uid="{00000000-0005-0000-0000-000094B80000}"/>
    <cellStyle name="Hyperlink 19" xfId="55040" hidden="1" xr:uid="{00000000-0005-0000-0000-000095B80000}"/>
    <cellStyle name="Hyperlink 19" xfId="54977" hidden="1" xr:uid="{00000000-0005-0000-0000-000096B80000}"/>
    <cellStyle name="Hyperlink 19" xfId="54914" hidden="1" xr:uid="{00000000-0005-0000-0000-000097B80000}"/>
    <cellStyle name="Hyperlink 19" xfId="54851" hidden="1" xr:uid="{00000000-0005-0000-0000-000098B80000}"/>
    <cellStyle name="Hyperlink 19" xfId="54788" hidden="1" xr:uid="{00000000-0005-0000-0000-000099B80000}"/>
    <cellStyle name="Hyperlink 19" xfId="54725" hidden="1" xr:uid="{00000000-0005-0000-0000-00009AB80000}"/>
    <cellStyle name="Hyperlink 19" xfId="54662" hidden="1" xr:uid="{00000000-0005-0000-0000-00009BB80000}"/>
    <cellStyle name="Hyperlink 19" xfId="54599" hidden="1" xr:uid="{00000000-0005-0000-0000-00009CB80000}"/>
    <cellStyle name="Hyperlink 19" xfId="54536" hidden="1" xr:uid="{00000000-0005-0000-0000-00009DB80000}"/>
    <cellStyle name="Hyperlink 19" xfId="54473" hidden="1" xr:uid="{00000000-0005-0000-0000-00009EB80000}"/>
    <cellStyle name="Hyperlink 19" xfId="54410" hidden="1" xr:uid="{00000000-0005-0000-0000-00009FB80000}"/>
    <cellStyle name="Hyperlink 19" xfId="54347" hidden="1" xr:uid="{00000000-0005-0000-0000-0000A0B80000}"/>
    <cellStyle name="Hyperlink 19" xfId="54284" hidden="1" xr:uid="{00000000-0005-0000-0000-0000A1B80000}"/>
    <cellStyle name="Hyperlink 19" xfId="54221" hidden="1" xr:uid="{00000000-0005-0000-0000-0000A2B80000}"/>
    <cellStyle name="Hyperlink 19" xfId="54158" hidden="1" xr:uid="{00000000-0005-0000-0000-0000A3B80000}"/>
    <cellStyle name="Hyperlink 19" xfId="54095" hidden="1" xr:uid="{00000000-0005-0000-0000-0000A4B80000}"/>
    <cellStyle name="Hyperlink 19" xfId="54032" hidden="1" xr:uid="{00000000-0005-0000-0000-0000A5B80000}"/>
    <cellStyle name="Hyperlink 19" xfId="53969" hidden="1" xr:uid="{00000000-0005-0000-0000-0000A6B80000}"/>
    <cellStyle name="Hyperlink 19" xfId="53906" hidden="1" xr:uid="{00000000-0005-0000-0000-0000A7B80000}"/>
    <cellStyle name="Hyperlink 19" xfId="53843" hidden="1" xr:uid="{00000000-0005-0000-0000-0000A8B80000}"/>
    <cellStyle name="Hyperlink 19" xfId="53780" hidden="1" xr:uid="{00000000-0005-0000-0000-0000A9B80000}"/>
    <cellStyle name="Hyperlink 19" xfId="53717" hidden="1" xr:uid="{00000000-0005-0000-0000-0000AAB80000}"/>
    <cellStyle name="Hyperlink 19" xfId="53654" hidden="1" xr:uid="{00000000-0005-0000-0000-0000ABB80000}"/>
    <cellStyle name="Hyperlink 19" xfId="53591" hidden="1" xr:uid="{00000000-0005-0000-0000-0000ACB80000}"/>
    <cellStyle name="Hyperlink 19" xfId="53528" hidden="1" xr:uid="{00000000-0005-0000-0000-0000ADB80000}"/>
    <cellStyle name="Hyperlink 19" xfId="53465" hidden="1" xr:uid="{00000000-0005-0000-0000-0000AEB80000}"/>
    <cellStyle name="Hyperlink 19" xfId="53402" hidden="1" xr:uid="{00000000-0005-0000-0000-0000AFB80000}"/>
    <cellStyle name="Hyperlink 19" xfId="53339" hidden="1" xr:uid="{00000000-0005-0000-0000-0000B0B80000}"/>
    <cellStyle name="Hyperlink 19" xfId="53276" hidden="1" xr:uid="{00000000-0005-0000-0000-0000B1B80000}"/>
    <cellStyle name="Hyperlink 19" xfId="53213" hidden="1" xr:uid="{00000000-0005-0000-0000-0000B2B80000}"/>
    <cellStyle name="Hyperlink 19" xfId="53150" hidden="1" xr:uid="{00000000-0005-0000-0000-0000B3B80000}"/>
    <cellStyle name="Hyperlink 19" xfId="53087" hidden="1" xr:uid="{00000000-0005-0000-0000-0000B4B80000}"/>
    <cellStyle name="Hyperlink 19" xfId="53024" hidden="1" xr:uid="{00000000-0005-0000-0000-0000B5B80000}"/>
    <cellStyle name="Hyperlink 19" xfId="52961" hidden="1" xr:uid="{00000000-0005-0000-0000-0000B6B80000}"/>
    <cellStyle name="Hyperlink 19" xfId="52898" hidden="1" xr:uid="{00000000-0005-0000-0000-0000B7B80000}"/>
    <cellStyle name="Hyperlink 19" xfId="52835" hidden="1" xr:uid="{00000000-0005-0000-0000-0000B8B80000}"/>
    <cellStyle name="Hyperlink 19" xfId="52772" hidden="1" xr:uid="{00000000-0005-0000-0000-0000B9B80000}"/>
    <cellStyle name="Hyperlink 19" xfId="52709" hidden="1" xr:uid="{00000000-0005-0000-0000-0000BAB80000}"/>
    <cellStyle name="Hyperlink 19" xfId="52646" hidden="1" xr:uid="{00000000-0005-0000-0000-0000BBB80000}"/>
    <cellStyle name="Hyperlink 19" xfId="52583" hidden="1" xr:uid="{00000000-0005-0000-0000-0000BCB80000}"/>
    <cellStyle name="Hyperlink 19" xfId="52520" hidden="1" xr:uid="{00000000-0005-0000-0000-0000BDB80000}"/>
    <cellStyle name="Hyperlink 19" xfId="52457" hidden="1" xr:uid="{00000000-0005-0000-0000-0000BEB80000}"/>
    <cellStyle name="Hyperlink 19" xfId="52394" hidden="1" xr:uid="{00000000-0005-0000-0000-0000BFB80000}"/>
    <cellStyle name="Hyperlink 19" xfId="52331" hidden="1" xr:uid="{00000000-0005-0000-0000-0000C0B80000}"/>
    <cellStyle name="Hyperlink 19" xfId="56615" hidden="1" xr:uid="{00000000-0005-0000-0000-0000C1B80000}"/>
    <cellStyle name="Hyperlink 19" xfId="56552" hidden="1" xr:uid="{00000000-0005-0000-0000-0000C2B80000}"/>
    <cellStyle name="Hyperlink 19" xfId="56489" hidden="1" xr:uid="{00000000-0005-0000-0000-0000C3B80000}"/>
    <cellStyle name="Hyperlink 19" xfId="56426" hidden="1" xr:uid="{00000000-0005-0000-0000-0000C4B80000}"/>
    <cellStyle name="Hyperlink 19" xfId="56363" hidden="1" xr:uid="{00000000-0005-0000-0000-0000C5B80000}"/>
    <cellStyle name="Hyperlink 19" xfId="56300" hidden="1" xr:uid="{00000000-0005-0000-0000-0000C6B80000}"/>
    <cellStyle name="Hyperlink 19" xfId="56237" hidden="1" xr:uid="{00000000-0005-0000-0000-0000C7B80000}"/>
    <cellStyle name="Hyperlink 19" xfId="56174" hidden="1" xr:uid="{00000000-0005-0000-0000-0000C8B80000}"/>
    <cellStyle name="Hyperlink 19" xfId="56111" hidden="1" xr:uid="{00000000-0005-0000-0000-0000C9B80000}"/>
    <cellStyle name="Hyperlink 19" xfId="56048" hidden="1" xr:uid="{00000000-0005-0000-0000-0000CAB80000}"/>
    <cellStyle name="Hyperlink 19" xfId="55985" hidden="1" xr:uid="{00000000-0005-0000-0000-0000CBB80000}"/>
    <cellStyle name="Hyperlink 19" xfId="55922" hidden="1" xr:uid="{00000000-0005-0000-0000-0000CCB80000}"/>
    <cellStyle name="Hyperlink 19" xfId="55859" hidden="1" xr:uid="{00000000-0005-0000-0000-0000CDB80000}"/>
    <cellStyle name="Hyperlink 19" xfId="55733" hidden="1" xr:uid="{00000000-0005-0000-0000-0000CEB80000}"/>
    <cellStyle name="Hyperlink 19" xfId="55670" hidden="1" xr:uid="{00000000-0005-0000-0000-0000CFB80000}"/>
    <cellStyle name="Hyperlink 19" xfId="55607" hidden="1" xr:uid="{00000000-0005-0000-0000-0000D0B80000}"/>
    <cellStyle name="Hyperlink 19" xfId="55544" hidden="1" xr:uid="{00000000-0005-0000-0000-0000D1B80000}"/>
    <cellStyle name="Hyperlink 19" xfId="55481" hidden="1" xr:uid="{00000000-0005-0000-0000-0000D2B80000}"/>
    <cellStyle name="Hyperlink 19" xfId="55418" hidden="1" xr:uid="{00000000-0005-0000-0000-0000D3B80000}"/>
    <cellStyle name="Hyperlink 19" xfId="55355" hidden="1" xr:uid="{00000000-0005-0000-0000-0000D4B80000}"/>
    <cellStyle name="Hyperlink 19" xfId="55292" hidden="1" xr:uid="{00000000-0005-0000-0000-0000D5B80000}"/>
    <cellStyle name="Hyperlink 19" xfId="55229" hidden="1" xr:uid="{00000000-0005-0000-0000-0000D6B80000}"/>
    <cellStyle name="Hyperlink 19" xfId="57371" hidden="1" xr:uid="{00000000-0005-0000-0000-0000D7B80000}"/>
    <cellStyle name="Hyperlink 19" xfId="57308" hidden="1" xr:uid="{00000000-0005-0000-0000-0000D8B80000}"/>
    <cellStyle name="Hyperlink 19" xfId="57245" hidden="1" xr:uid="{00000000-0005-0000-0000-0000D9B80000}"/>
    <cellStyle name="Hyperlink 19" xfId="57182" hidden="1" xr:uid="{00000000-0005-0000-0000-0000DAB80000}"/>
    <cellStyle name="Hyperlink 19" xfId="57119" hidden="1" xr:uid="{00000000-0005-0000-0000-0000DBB80000}"/>
    <cellStyle name="Hyperlink 19" xfId="57056" hidden="1" xr:uid="{00000000-0005-0000-0000-0000DCB80000}"/>
    <cellStyle name="Hyperlink 19" xfId="56993" hidden="1" xr:uid="{00000000-0005-0000-0000-0000DDB80000}"/>
    <cellStyle name="Hyperlink 19" xfId="56930" hidden="1" xr:uid="{00000000-0005-0000-0000-0000DEB80000}"/>
    <cellStyle name="Hyperlink 19" xfId="56867" hidden="1" xr:uid="{00000000-0005-0000-0000-0000DFB80000}"/>
    <cellStyle name="Hyperlink 19" xfId="56804" hidden="1" xr:uid="{00000000-0005-0000-0000-0000E0B80000}"/>
    <cellStyle name="Hyperlink 19" xfId="56741" hidden="1" xr:uid="{00000000-0005-0000-0000-0000E1B80000}"/>
    <cellStyle name="Hyperlink 19" xfId="56678" hidden="1" xr:uid="{00000000-0005-0000-0000-0000E2B80000}"/>
    <cellStyle name="Hyperlink 19" xfId="57749" hidden="1" xr:uid="{00000000-0005-0000-0000-0000E3B80000}"/>
    <cellStyle name="Hyperlink 19" xfId="57686" hidden="1" xr:uid="{00000000-0005-0000-0000-0000E4B80000}"/>
    <cellStyle name="Hyperlink 19" xfId="57623" hidden="1" xr:uid="{00000000-0005-0000-0000-0000E5B80000}"/>
    <cellStyle name="Hyperlink 19" xfId="57560" hidden="1" xr:uid="{00000000-0005-0000-0000-0000E6B80000}"/>
    <cellStyle name="Hyperlink 19" xfId="57497" hidden="1" xr:uid="{00000000-0005-0000-0000-0000E7B80000}"/>
    <cellStyle name="Hyperlink 19" xfId="57434" hidden="1" xr:uid="{00000000-0005-0000-0000-0000E8B80000}"/>
    <cellStyle name="Hyperlink 19" xfId="57938" hidden="1" xr:uid="{00000000-0005-0000-0000-0000E9B80000}"/>
    <cellStyle name="Hyperlink 19" xfId="57875" hidden="1" xr:uid="{00000000-0005-0000-0000-0000EAB80000}"/>
    <cellStyle name="Hyperlink 19" xfId="57812" hidden="1" xr:uid="{00000000-0005-0000-0000-0000EBB80000}"/>
    <cellStyle name="Hyperlink 19" xfId="58001" hidden="1" xr:uid="{00000000-0005-0000-0000-0000ECB80000}"/>
    <cellStyle name="Hyperlink 19" xfId="58064" hidden="1" xr:uid="{00000000-0005-0000-0000-0000EDB80000}"/>
    <cellStyle name="Hyperlink 19" xfId="55796" hidden="1" xr:uid="{00000000-0005-0000-0000-0000EEB80000}"/>
    <cellStyle name="Hyperlink 19" xfId="46787" hidden="1" xr:uid="{00000000-0005-0000-0000-0000EFB80000}"/>
    <cellStyle name="Hyperlink 19" xfId="50819" hidden="1" xr:uid="{00000000-0005-0000-0000-0000F0B80000}"/>
    <cellStyle name="Hyperlink 19" xfId="22343" hidden="1" xr:uid="{00000000-0005-0000-0000-0000F1B80000}"/>
    <cellStyle name="Hyperlink 19" xfId="22280" hidden="1" xr:uid="{00000000-0005-0000-0000-0000F2B80000}"/>
    <cellStyle name="Hyperlink 19" xfId="22217" hidden="1" xr:uid="{00000000-0005-0000-0000-0000F3B80000}"/>
    <cellStyle name="Hyperlink 19" xfId="22154" hidden="1" xr:uid="{00000000-0005-0000-0000-0000F4B80000}"/>
    <cellStyle name="Hyperlink 19" xfId="22028" hidden="1" xr:uid="{00000000-0005-0000-0000-0000F5B80000}"/>
    <cellStyle name="Hyperlink 19" xfId="21965" hidden="1" xr:uid="{00000000-0005-0000-0000-0000F6B80000}"/>
    <cellStyle name="Hyperlink 19" xfId="21902" hidden="1" xr:uid="{00000000-0005-0000-0000-0000F7B80000}"/>
    <cellStyle name="Hyperlink 19" xfId="21839" hidden="1" xr:uid="{00000000-0005-0000-0000-0000F8B80000}"/>
    <cellStyle name="Hyperlink 19" xfId="21776" hidden="1" xr:uid="{00000000-0005-0000-0000-0000F9B80000}"/>
    <cellStyle name="Hyperlink 19" xfId="21713" hidden="1" xr:uid="{00000000-0005-0000-0000-0000FAB80000}"/>
    <cellStyle name="Hyperlink 19" xfId="21650" hidden="1" xr:uid="{00000000-0005-0000-0000-0000FBB80000}"/>
    <cellStyle name="Hyperlink 19" xfId="21587" hidden="1" xr:uid="{00000000-0005-0000-0000-0000FCB80000}"/>
    <cellStyle name="Hyperlink 19" xfId="21524" hidden="1" xr:uid="{00000000-0005-0000-0000-0000FDB80000}"/>
    <cellStyle name="Hyperlink 19" xfId="21461" hidden="1" xr:uid="{00000000-0005-0000-0000-0000FEB80000}"/>
    <cellStyle name="Hyperlink 19" xfId="21398" hidden="1" xr:uid="{00000000-0005-0000-0000-0000FFB80000}"/>
    <cellStyle name="Hyperlink 19" xfId="21335" hidden="1" xr:uid="{00000000-0005-0000-0000-000000B90000}"/>
    <cellStyle name="Hyperlink 19" xfId="21272" hidden="1" xr:uid="{00000000-0005-0000-0000-000001B90000}"/>
    <cellStyle name="Hyperlink 19" xfId="21209" hidden="1" xr:uid="{00000000-0005-0000-0000-000002B90000}"/>
    <cellStyle name="Hyperlink 19" xfId="21146" hidden="1" xr:uid="{00000000-0005-0000-0000-000003B90000}"/>
    <cellStyle name="Hyperlink 19" xfId="21083" hidden="1" xr:uid="{00000000-0005-0000-0000-000004B90000}"/>
    <cellStyle name="Hyperlink 19" xfId="21020" hidden="1" xr:uid="{00000000-0005-0000-0000-000005B90000}"/>
    <cellStyle name="Hyperlink 19" xfId="20957" hidden="1" xr:uid="{00000000-0005-0000-0000-000006B90000}"/>
    <cellStyle name="Hyperlink 19" xfId="20894" hidden="1" xr:uid="{00000000-0005-0000-0000-000007B90000}"/>
    <cellStyle name="Hyperlink 19" xfId="20831" hidden="1" xr:uid="{00000000-0005-0000-0000-000008B90000}"/>
    <cellStyle name="Hyperlink 19" xfId="20768" hidden="1" xr:uid="{00000000-0005-0000-0000-000009B90000}"/>
    <cellStyle name="Hyperlink 19" xfId="20705" hidden="1" xr:uid="{00000000-0005-0000-0000-00000AB90000}"/>
    <cellStyle name="Hyperlink 19" xfId="20642" hidden="1" xr:uid="{00000000-0005-0000-0000-00000BB90000}"/>
    <cellStyle name="Hyperlink 19" xfId="20579" hidden="1" xr:uid="{00000000-0005-0000-0000-00000CB90000}"/>
    <cellStyle name="Hyperlink 19" xfId="20516" hidden="1" xr:uid="{00000000-0005-0000-0000-00000DB90000}"/>
    <cellStyle name="Hyperlink 19" xfId="20453" hidden="1" xr:uid="{00000000-0005-0000-0000-00000EB90000}"/>
    <cellStyle name="Hyperlink 19" xfId="20390" hidden="1" xr:uid="{00000000-0005-0000-0000-00000FB90000}"/>
    <cellStyle name="Hyperlink 19" xfId="20327" hidden="1" xr:uid="{00000000-0005-0000-0000-000010B90000}"/>
    <cellStyle name="Hyperlink 19" xfId="20264" hidden="1" xr:uid="{00000000-0005-0000-0000-000011B90000}"/>
    <cellStyle name="Hyperlink 19" xfId="20201" hidden="1" xr:uid="{00000000-0005-0000-0000-000012B90000}"/>
    <cellStyle name="Hyperlink 19" xfId="20138" hidden="1" xr:uid="{00000000-0005-0000-0000-000013B90000}"/>
    <cellStyle name="Hyperlink 19" xfId="20075" hidden="1" xr:uid="{00000000-0005-0000-0000-000014B90000}"/>
    <cellStyle name="Hyperlink 19" xfId="20012" hidden="1" xr:uid="{00000000-0005-0000-0000-000015B90000}"/>
    <cellStyle name="Hyperlink 19" xfId="19949" hidden="1" xr:uid="{00000000-0005-0000-0000-000016B90000}"/>
    <cellStyle name="Hyperlink 19" xfId="19886" hidden="1" xr:uid="{00000000-0005-0000-0000-000017B90000}"/>
    <cellStyle name="Hyperlink 19" xfId="19823" hidden="1" xr:uid="{00000000-0005-0000-0000-000018B90000}"/>
    <cellStyle name="Hyperlink 19" xfId="19760" hidden="1" xr:uid="{00000000-0005-0000-0000-000019B90000}"/>
    <cellStyle name="Hyperlink 19" xfId="19697" hidden="1" xr:uid="{00000000-0005-0000-0000-00001AB90000}"/>
    <cellStyle name="Hyperlink 19" xfId="19634" hidden="1" xr:uid="{00000000-0005-0000-0000-00001BB90000}"/>
    <cellStyle name="Hyperlink 19" xfId="19571" hidden="1" xr:uid="{00000000-0005-0000-0000-00001CB90000}"/>
    <cellStyle name="Hyperlink 19" xfId="19508" hidden="1" xr:uid="{00000000-0005-0000-0000-00001DB90000}"/>
    <cellStyle name="Hyperlink 19" xfId="19445" hidden="1" xr:uid="{00000000-0005-0000-0000-00001EB90000}"/>
    <cellStyle name="Hyperlink 19" xfId="19382" hidden="1" xr:uid="{00000000-0005-0000-0000-00001FB90000}"/>
    <cellStyle name="Hyperlink 19" xfId="19319" hidden="1" xr:uid="{00000000-0005-0000-0000-000020B90000}"/>
    <cellStyle name="Hyperlink 19" xfId="19256" hidden="1" xr:uid="{00000000-0005-0000-0000-000021B90000}"/>
    <cellStyle name="Hyperlink 19" xfId="19193" hidden="1" xr:uid="{00000000-0005-0000-0000-000022B90000}"/>
    <cellStyle name="Hyperlink 19" xfId="19130" hidden="1" xr:uid="{00000000-0005-0000-0000-000023B90000}"/>
    <cellStyle name="Hyperlink 19" xfId="19067" hidden="1" xr:uid="{00000000-0005-0000-0000-000024B90000}"/>
    <cellStyle name="Hyperlink 19" xfId="19004" hidden="1" xr:uid="{00000000-0005-0000-0000-000025B90000}"/>
    <cellStyle name="Hyperlink 19" xfId="18941" hidden="1" xr:uid="{00000000-0005-0000-0000-000026B90000}"/>
    <cellStyle name="Hyperlink 19" xfId="18878" hidden="1" xr:uid="{00000000-0005-0000-0000-000027B90000}"/>
    <cellStyle name="Hyperlink 19" xfId="18815" hidden="1" xr:uid="{00000000-0005-0000-0000-000028B90000}"/>
    <cellStyle name="Hyperlink 19" xfId="18752" hidden="1" xr:uid="{00000000-0005-0000-0000-000029B90000}"/>
    <cellStyle name="Hyperlink 19" xfId="18689" hidden="1" xr:uid="{00000000-0005-0000-0000-00002AB90000}"/>
    <cellStyle name="Hyperlink 19" xfId="18626" hidden="1" xr:uid="{00000000-0005-0000-0000-00002BB90000}"/>
    <cellStyle name="Hyperlink 19" xfId="18563" hidden="1" xr:uid="{00000000-0005-0000-0000-00002CB90000}"/>
    <cellStyle name="Hyperlink 19" xfId="18500" hidden="1" xr:uid="{00000000-0005-0000-0000-00002DB90000}"/>
    <cellStyle name="Hyperlink 19" xfId="18437" hidden="1" xr:uid="{00000000-0005-0000-0000-00002EB90000}"/>
    <cellStyle name="Hyperlink 19" xfId="18374" hidden="1" xr:uid="{00000000-0005-0000-0000-00002FB90000}"/>
    <cellStyle name="Hyperlink 19" xfId="18311" hidden="1" xr:uid="{00000000-0005-0000-0000-000030B90000}"/>
    <cellStyle name="Hyperlink 19" xfId="18248" hidden="1" xr:uid="{00000000-0005-0000-0000-000031B90000}"/>
    <cellStyle name="Hyperlink 19" xfId="18185" hidden="1" xr:uid="{00000000-0005-0000-0000-000032B90000}"/>
    <cellStyle name="Hyperlink 19" xfId="18122" hidden="1" xr:uid="{00000000-0005-0000-0000-000033B90000}"/>
    <cellStyle name="Hyperlink 19" xfId="18059" hidden="1" xr:uid="{00000000-0005-0000-0000-000034B90000}"/>
    <cellStyle name="Hyperlink 19" xfId="17996" hidden="1" xr:uid="{00000000-0005-0000-0000-000035B90000}"/>
    <cellStyle name="Hyperlink 19" xfId="17933" hidden="1" xr:uid="{00000000-0005-0000-0000-000036B90000}"/>
    <cellStyle name="Hyperlink 19" xfId="17870" hidden="1" xr:uid="{00000000-0005-0000-0000-000037B90000}"/>
    <cellStyle name="Hyperlink 19" xfId="17807" hidden="1" xr:uid="{00000000-0005-0000-0000-000038B90000}"/>
    <cellStyle name="Hyperlink 19" xfId="17681" hidden="1" xr:uid="{00000000-0005-0000-0000-000039B90000}"/>
    <cellStyle name="Hyperlink 19" xfId="17618" hidden="1" xr:uid="{00000000-0005-0000-0000-00003AB90000}"/>
    <cellStyle name="Hyperlink 19" xfId="17555" hidden="1" xr:uid="{00000000-0005-0000-0000-00003BB90000}"/>
    <cellStyle name="Hyperlink 19" xfId="17492" hidden="1" xr:uid="{00000000-0005-0000-0000-00003CB90000}"/>
    <cellStyle name="Hyperlink 19" xfId="17429" hidden="1" xr:uid="{00000000-0005-0000-0000-00003DB90000}"/>
    <cellStyle name="Hyperlink 19" xfId="17366" hidden="1" xr:uid="{00000000-0005-0000-0000-00003EB90000}"/>
    <cellStyle name="Hyperlink 19" xfId="17303" hidden="1" xr:uid="{00000000-0005-0000-0000-00003FB90000}"/>
    <cellStyle name="Hyperlink 19" xfId="17240" hidden="1" xr:uid="{00000000-0005-0000-0000-000040B90000}"/>
    <cellStyle name="Hyperlink 19" xfId="17177" hidden="1" xr:uid="{00000000-0005-0000-0000-000041B90000}"/>
    <cellStyle name="Hyperlink 19" xfId="17114" hidden="1" xr:uid="{00000000-0005-0000-0000-000042B90000}"/>
    <cellStyle name="Hyperlink 19" xfId="17051" hidden="1" xr:uid="{00000000-0005-0000-0000-000043B90000}"/>
    <cellStyle name="Hyperlink 19" xfId="16988" hidden="1" xr:uid="{00000000-0005-0000-0000-000044B90000}"/>
    <cellStyle name="Hyperlink 19" xfId="16925" hidden="1" xr:uid="{00000000-0005-0000-0000-000045B90000}"/>
    <cellStyle name="Hyperlink 19" xfId="16862" hidden="1" xr:uid="{00000000-0005-0000-0000-000046B90000}"/>
    <cellStyle name="Hyperlink 19" xfId="16799" hidden="1" xr:uid="{00000000-0005-0000-0000-000047B90000}"/>
    <cellStyle name="Hyperlink 19" xfId="16736" hidden="1" xr:uid="{00000000-0005-0000-0000-000048B90000}"/>
    <cellStyle name="Hyperlink 19" xfId="16673" hidden="1" xr:uid="{00000000-0005-0000-0000-000049B90000}"/>
    <cellStyle name="Hyperlink 19" xfId="16610" hidden="1" xr:uid="{00000000-0005-0000-0000-00004AB90000}"/>
    <cellStyle name="Hyperlink 19" xfId="16547" hidden="1" xr:uid="{00000000-0005-0000-0000-00004BB90000}"/>
    <cellStyle name="Hyperlink 19" xfId="16484" hidden="1" xr:uid="{00000000-0005-0000-0000-00004CB90000}"/>
    <cellStyle name="Hyperlink 19" xfId="16421" hidden="1" xr:uid="{00000000-0005-0000-0000-00004DB90000}"/>
    <cellStyle name="Hyperlink 19" xfId="16358" hidden="1" xr:uid="{00000000-0005-0000-0000-00004EB90000}"/>
    <cellStyle name="Hyperlink 19" xfId="16295" hidden="1" xr:uid="{00000000-0005-0000-0000-00004FB90000}"/>
    <cellStyle name="Hyperlink 19" xfId="16232" hidden="1" xr:uid="{00000000-0005-0000-0000-000050B90000}"/>
    <cellStyle name="Hyperlink 19" xfId="16169" hidden="1" xr:uid="{00000000-0005-0000-0000-000051B90000}"/>
    <cellStyle name="Hyperlink 19" xfId="16106" hidden="1" xr:uid="{00000000-0005-0000-0000-000052B90000}"/>
    <cellStyle name="Hyperlink 19" xfId="16043" hidden="1" xr:uid="{00000000-0005-0000-0000-000053B90000}"/>
    <cellStyle name="Hyperlink 19" xfId="15980" hidden="1" xr:uid="{00000000-0005-0000-0000-000054B90000}"/>
    <cellStyle name="Hyperlink 19" xfId="15917" hidden="1" xr:uid="{00000000-0005-0000-0000-000055B90000}"/>
    <cellStyle name="Hyperlink 19" xfId="15854" hidden="1" xr:uid="{00000000-0005-0000-0000-000056B90000}"/>
    <cellStyle name="Hyperlink 19" xfId="15791" hidden="1" xr:uid="{00000000-0005-0000-0000-000057B90000}"/>
    <cellStyle name="Hyperlink 19" xfId="15728" hidden="1" xr:uid="{00000000-0005-0000-0000-000058B90000}"/>
    <cellStyle name="Hyperlink 19" xfId="15665" hidden="1" xr:uid="{00000000-0005-0000-0000-000059B90000}"/>
    <cellStyle name="Hyperlink 19" xfId="15602" hidden="1" xr:uid="{00000000-0005-0000-0000-00005AB90000}"/>
    <cellStyle name="Hyperlink 19" xfId="15539" hidden="1" xr:uid="{00000000-0005-0000-0000-00005BB90000}"/>
    <cellStyle name="Hyperlink 19" xfId="15476" hidden="1" xr:uid="{00000000-0005-0000-0000-00005CB90000}"/>
    <cellStyle name="Hyperlink 19" xfId="15413" hidden="1" xr:uid="{00000000-0005-0000-0000-00005DB90000}"/>
    <cellStyle name="Hyperlink 19" xfId="15350" hidden="1" xr:uid="{00000000-0005-0000-0000-00005EB90000}"/>
    <cellStyle name="Hyperlink 19" xfId="15287" hidden="1" xr:uid="{00000000-0005-0000-0000-00005FB90000}"/>
    <cellStyle name="Hyperlink 19" xfId="15224" hidden="1" xr:uid="{00000000-0005-0000-0000-000060B90000}"/>
    <cellStyle name="Hyperlink 19" xfId="15161" hidden="1" xr:uid="{00000000-0005-0000-0000-000061B90000}"/>
    <cellStyle name="Hyperlink 19" xfId="15098" hidden="1" xr:uid="{00000000-0005-0000-0000-000062B90000}"/>
    <cellStyle name="Hyperlink 19" xfId="15035" hidden="1" xr:uid="{00000000-0005-0000-0000-000063B90000}"/>
    <cellStyle name="Hyperlink 19" xfId="14972" hidden="1" xr:uid="{00000000-0005-0000-0000-000064B90000}"/>
    <cellStyle name="Hyperlink 19" xfId="14909" hidden="1" xr:uid="{00000000-0005-0000-0000-000065B90000}"/>
    <cellStyle name="Hyperlink 19" xfId="14846" hidden="1" xr:uid="{00000000-0005-0000-0000-000066B90000}"/>
    <cellStyle name="Hyperlink 19" xfId="14783" hidden="1" xr:uid="{00000000-0005-0000-0000-000067B90000}"/>
    <cellStyle name="Hyperlink 19" xfId="14720" hidden="1" xr:uid="{00000000-0005-0000-0000-000068B90000}"/>
    <cellStyle name="Hyperlink 19" xfId="14657" hidden="1" xr:uid="{00000000-0005-0000-0000-000069B90000}"/>
    <cellStyle name="Hyperlink 19" xfId="14594" hidden="1" xr:uid="{00000000-0005-0000-0000-00006AB90000}"/>
    <cellStyle name="Hyperlink 19" xfId="14531" hidden="1" xr:uid="{00000000-0005-0000-0000-00006BB90000}"/>
    <cellStyle name="Hyperlink 19" xfId="14468" hidden="1" xr:uid="{00000000-0005-0000-0000-00006CB90000}"/>
    <cellStyle name="Hyperlink 19" xfId="14405" hidden="1" xr:uid="{00000000-0005-0000-0000-00006DB90000}"/>
    <cellStyle name="Hyperlink 19" xfId="14342" hidden="1" xr:uid="{00000000-0005-0000-0000-00006EB90000}"/>
    <cellStyle name="Hyperlink 19" xfId="14279" hidden="1" xr:uid="{00000000-0005-0000-0000-00006FB90000}"/>
    <cellStyle name="Hyperlink 19" xfId="14216" hidden="1" xr:uid="{00000000-0005-0000-0000-000070B90000}"/>
    <cellStyle name="Hyperlink 19" xfId="14153" hidden="1" xr:uid="{00000000-0005-0000-0000-000071B90000}"/>
    <cellStyle name="Hyperlink 19" xfId="14090" hidden="1" xr:uid="{00000000-0005-0000-0000-000072B90000}"/>
    <cellStyle name="Hyperlink 19" xfId="13964" hidden="1" xr:uid="{00000000-0005-0000-0000-000073B90000}"/>
    <cellStyle name="Hyperlink 19" xfId="13901" hidden="1" xr:uid="{00000000-0005-0000-0000-000074B90000}"/>
    <cellStyle name="Hyperlink 19" xfId="13838" hidden="1" xr:uid="{00000000-0005-0000-0000-000075B90000}"/>
    <cellStyle name="Hyperlink 19" xfId="13775" hidden="1" xr:uid="{00000000-0005-0000-0000-000076B90000}"/>
    <cellStyle name="Hyperlink 19" xfId="13712" hidden="1" xr:uid="{00000000-0005-0000-0000-000077B90000}"/>
    <cellStyle name="Hyperlink 19" xfId="13649" hidden="1" xr:uid="{00000000-0005-0000-0000-000078B90000}"/>
    <cellStyle name="Hyperlink 19" xfId="13586" hidden="1" xr:uid="{00000000-0005-0000-0000-000079B90000}"/>
    <cellStyle name="Hyperlink 19" xfId="13523" hidden="1" xr:uid="{00000000-0005-0000-0000-00007AB90000}"/>
    <cellStyle name="Hyperlink 19" xfId="13460" hidden="1" xr:uid="{00000000-0005-0000-0000-00007BB90000}"/>
    <cellStyle name="Hyperlink 19" xfId="13397" hidden="1" xr:uid="{00000000-0005-0000-0000-00007CB90000}"/>
    <cellStyle name="Hyperlink 19" xfId="13334" hidden="1" xr:uid="{00000000-0005-0000-0000-00007DB90000}"/>
    <cellStyle name="Hyperlink 19" xfId="13271" hidden="1" xr:uid="{00000000-0005-0000-0000-00007EB90000}"/>
    <cellStyle name="Hyperlink 19" xfId="13208" hidden="1" xr:uid="{00000000-0005-0000-0000-00007FB90000}"/>
    <cellStyle name="Hyperlink 19" xfId="13145" hidden="1" xr:uid="{00000000-0005-0000-0000-000080B90000}"/>
    <cellStyle name="Hyperlink 19" xfId="13082" hidden="1" xr:uid="{00000000-0005-0000-0000-000081B90000}"/>
    <cellStyle name="Hyperlink 19" xfId="13019" hidden="1" xr:uid="{00000000-0005-0000-0000-000082B90000}"/>
    <cellStyle name="Hyperlink 19" xfId="12956" hidden="1" xr:uid="{00000000-0005-0000-0000-000083B90000}"/>
    <cellStyle name="Hyperlink 19" xfId="12893" hidden="1" xr:uid="{00000000-0005-0000-0000-000084B90000}"/>
    <cellStyle name="Hyperlink 19" xfId="12830" hidden="1" xr:uid="{00000000-0005-0000-0000-000085B90000}"/>
    <cellStyle name="Hyperlink 19" xfId="12767" hidden="1" xr:uid="{00000000-0005-0000-0000-000086B90000}"/>
    <cellStyle name="Hyperlink 19" xfId="12704" hidden="1" xr:uid="{00000000-0005-0000-0000-000087B90000}"/>
    <cellStyle name="Hyperlink 19" xfId="12641" hidden="1" xr:uid="{00000000-0005-0000-0000-000088B90000}"/>
    <cellStyle name="Hyperlink 19" xfId="12578" hidden="1" xr:uid="{00000000-0005-0000-0000-000089B90000}"/>
    <cellStyle name="Hyperlink 19" xfId="12515" hidden="1" xr:uid="{00000000-0005-0000-0000-00008AB90000}"/>
    <cellStyle name="Hyperlink 19" xfId="12452" hidden="1" xr:uid="{00000000-0005-0000-0000-00008BB90000}"/>
    <cellStyle name="Hyperlink 19" xfId="12389" hidden="1" xr:uid="{00000000-0005-0000-0000-00008CB90000}"/>
    <cellStyle name="Hyperlink 19" xfId="12326" hidden="1" xr:uid="{00000000-0005-0000-0000-00008DB90000}"/>
    <cellStyle name="Hyperlink 19" xfId="12263" hidden="1" xr:uid="{00000000-0005-0000-0000-00008EB90000}"/>
    <cellStyle name="Hyperlink 19" xfId="12200" hidden="1" xr:uid="{00000000-0005-0000-0000-00008FB90000}"/>
    <cellStyle name="Hyperlink 19" xfId="12137" hidden="1" xr:uid="{00000000-0005-0000-0000-000090B90000}"/>
    <cellStyle name="Hyperlink 19" xfId="12074" hidden="1" xr:uid="{00000000-0005-0000-0000-000091B90000}"/>
    <cellStyle name="Hyperlink 19" xfId="12011" hidden="1" xr:uid="{00000000-0005-0000-0000-000092B90000}"/>
    <cellStyle name="Hyperlink 19" xfId="11948" hidden="1" xr:uid="{00000000-0005-0000-0000-000093B90000}"/>
    <cellStyle name="Hyperlink 19" xfId="11885" hidden="1" xr:uid="{00000000-0005-0000-0000-000094B90000}"/>
    <cellStyle name="Hyperlink 19" xfId="11822" hidden="1" xr:uid="{00000000-0005-0000-0000-000095B90000}"/>
    <cellStyle name="Hyperlink 19" xfId="11759" hidden="1" xr:uid="{00000000-0005-0000-0000-000096B90000}"/>
    <cellStyle name="Hyperlink 19" xfId="11696" hidden="1" xr:uid="{00000000-0005-0000-0000-000097B90000}"/>
    <cellStyle name="Hyperlink 19" xfId="11633" hidden="1" xr:uid="{00000000-0005-0000-0000-000098B90000}"/>
    <cellStyle name="Hyperlink 19" xfId="11570" hidden="1" xr:uid="{00000000-0005-0000-0000-000099B90000}"/>
    <cellStyle name="Hyperlink 19" xfId="11507" hidden="1" xr:uid="{00000000-0005-0000-0000-00009AB90000}"/>
    <cellStyle name="Hyperlink 19" xfId="11444" hidden="1" xr:uid="{00000000-0005-0000-0000-00009BB90000}"/>
    <cellStyle name="Hyperlink 19" xfId="11381" hidden="1" xr:uid="{00000000-0005-0000-0000-00009CB90000}"/>
    <cellStyle name="Hyperlink 19" xfId="11318" hidden="1" xr:uid="{00000000-0005-0000-0000-00009DB90000}"/>
    <cellStyle name="Hyperlink 19" xfId="11255" hidden="1" xr:uid="{00000000-0005-0000-0000-00009EB90000}"/>
    <cellStyle name="Hyperlink 19" xfId="11192" hidden="1" xr:uid="{00000000-0005-0000-0000-00009FB90000}"/>
    <cellStyle name="Hyperlink 19" xfId="11129" hidden="1" xr:uid="{00000000-0005-0000-0000-0000A0B90000}"/>
    <cellStyle name="Hyperlink 19" xfId="11066" hidden="1" xr:uid="{00000000-0005-0000-0000-0000A1B90000}"/>
    <cellStyle name="Hyperlink 19" xfId="11003" hidden="1" xr:uid="{00000000-0005-0000-0000-0000A2B90000}"/>
    <cellStyle name="Hyperlink 19" xfId="14027" hidden="1" xr:uid="{00000000-0005-0000-0000-0000A3B90000}"/>
    <cellStyle name="Hyperlink 19" xfId="22091" hidden="1" xr:uid="{00000000-0005-0000-0000-0000A4B90000}"/>
    <cellStyle name="Hyperlink 19" xfId="30155" hidden="1" xr:uid="{00000000-0005-0000-0000-0000A5B90000}"/>
    <cellStyle name="Hyperlink 19" xfId="46472" hidden="1" xr:uid="{00000000-0005-0000-0000-0000A6B90000}"/>
    <cellStyle name="Hyperlink 19" xfId="46409" hidden="1" xr:uid="{00000000-0005-0000-0000-0000A7B90000}"/>
    <cellStyle name="Hyperlink 19" xfId="46346" hidden="1" xr:uid="{00000000-0005-0000-0000-0000A8B90000}"/>
    <cellStyle name="Hyperlink 19" xfId="46220" hidden="1" xr:uid="{00000000-0005-0000-0000-0000A9B90000}"/>
    <cellStyle name="Hyperlink 19" xfId="46157" hidden="1" xr:uid="{00000000-0005-0000-0000-0000AAB90000}"/>
    <cellStyle name="Hyperlink 19" xfId="46094" hidden="1" xr:uid="{00000000-0005-0000-0000-0000ABB90000}"/>
    <cellStyle name="Hyperlink 19" xfId="46031" hidden="1" xr:uid="{00000000-0005-0000-0000-0000ACB90000}"/>
    <cellStyle name="Hyperlink 19" xfId="45968" hidden="1" xr:uid="{00000000-0005-0000-0000-0000ADB90000}"/>
    <cellStyle name="Hyperlink 19" xfId="45905" hidden="1" xr:uid="{00000000-0005-0000-0000-0000AEB90000}"/>
    <cellStyle name="Hyperlink 19" xfId="45842" hidden="1" xr:uid="{00000000-0005-0000-0000-0000AFB90000}"/>
    <cellStyle name="Hyperlink 19" xfId="45779" hidden="1" xr:uid="{00000000-0005-0000-0000-0000B0B90000}"/>
    <cellStyle name="Hyperlink 19" xfId="45716" hidden="1" xr:uid="{00000000-0005-0000-0000-0000B1B90000}"/>
    <cellStyle name="Hyperlink 19" xfId="45653" hidden="1" xr:uid="{00000000-0005-0000-0000-0000B2B90000}"/>
    <cellStyle name="Hyperlink 19" xfId="45590" hidden="1" xr:uid="{00000000-0005-0000-0000-0000B3B90000}"/>
    <cellStyle name="Hyperlink 19" xfId="45527" hidden="1" xr:uid="{00000000-0005-0000-0000-0000B4B90000}"/>
    <cellStyle name="Hyperlink 19" xfId="45464" hidden="1" xr:uid="{00000000-0005-0000-0000-0000B5B90000}"/>
    <cellStyle name="Hyperlink 19" xfId="45401" hidden="1" xr:uid="{00000000-0005-0000-0000-0000B6B90000}"/>
    <cellStyle name="Hyperlink 19" xfId="45338" hidden="1" xr:uid="{00000000-0005-0000-0000-0000B7B90000}"/>
    <cellStyle name="Hyperlink 19" xfId="45212" hidden="1" xr:uid="{00000000-0005-0000-0000-0000B8B90000}"/>
    <cellStyle name="Hyperlink 19" xfId="45149" hidden="1" xr:uid="{00000000-0005-0000-0000-0000B9B90000}"/>
    <cellStyle name="Hyperlink 19" xfId="45086" hidden="1" xr:uid="{00000000-0005-0000-0000-0000BAB90000}"/>
    <cellStyle name="Hyperlink 19" xfId="45023" hidden="1" xr:uid="{00000000-0005-0000-0000-0000BBB90000}"/>
    <cellStyle name="Hyperlink 19" xfId="44960" hidden="1" xr:uid="{00000000-0005-0000-0000-0000BCB90000}"/>
    <cellStyle name="Hyperlink 19" xfId="44897" hidden="1" xr:uid="{00000000-0005-0000-0000-0000BDB90000}"/>
    <cellStyle name="Hyperlink 19" xfId="44834" hidden="1" xr:uid="{00000000-0005-0000-0000-0000BEB90000}"/>
    <cellStyle name="Hyperlink 19" xfId="44771" hidden="1" xr:uid="{00000000-0005-0000-0000-0000BFB90000}"/>
    <cellStyle name="Hyperlink 19" xfId="44708" hidden="1" xr:uid="{00000000-0005-0000-0000-0000C0B90000}"/>
    <cellStyle name="Hyperlink 19" xfId="44645" hidden="1" xr:uid="{00000000-0005-0000-0000-0000C1B90000}"/>
    <cellStyle name="Hyperlink 19" xfId="44582" hidden="1" xr:uid="{00000000-0005-0000-0000-0000C2B90000}"/>
    <cellStyle name="Hyperlink 19" xfId="44519" hidden="1" xr:uid="{00000000-0005-0000-0000-0000C3B90000}"/>
    <cellStyle name="Hyperlink 19" xfId="44456" hidden="1" xr:uid="{00000000-0005-0000-0000-0000C4B90000}"/>
    <cellStyle name="Hyperlink 19" xfId="44393" hidden="1" xr:uid="{00000000-0005-0000-0000-0000C5B90000}"/>
    <cellStyle name="Hyperlink 19" xfId="44330" hidden="1" xr:uid="{00000000-0005-0000-0000-0000C6B90000}"/>
    <cellStyle name="Hyperlink 19" xfId="44267" hidden="1" xr:uid="{00000000-0005-0000-0000-0000C7B90000}"/>
    <cellStyle name="Hyperlink 19" xfId="44204" hidden="1" xr:uid="{00000000-0005-0000-0000-0000C8B90000}"/>
    <cellStyle name="Hyperlink 19" xfId="44141" hidden="1" xr:uid="{00000000-0005-0000-0000-0000C9B90000}"/>
    <cellStyle name="Hyperlink 19" xfId="44078" hidden="1" xr:uid="{00000000-0005-0000-0000-0000CAB90000}"/>
    <cellStyle name="Hyperlink 19" xfId="44015" hidden="1" xr:uid="{00000000-0005-0000-0000-0000CBB90000}"/>
    <cellStyle name="Hyperlink 19" xfId="43952" hidden="1" xr:uid="{00000000-0005-0000-0000-0000CCB90000}"/>
    <cellStyle name="Hyperlink 19" xfId="43889" hidden="1" xr:uid="{00000000-0005-0000-0000-0000CDB90000}"/>
    <cellStyle name="Hyperlink 19" xfId="43826" hidden="1" xr:uid="{00000000-0005-0000-0000-0000CEB90000}"/>
    <cellStyle name="Hyperlink 19" xfId="43763" hidden="1" xr:uid="{00000000-0005-0000-0000-0000CFB90000}"/>
    <cellStyle name="Hyperlink 19" xfId="43700" hidden="1" xr:uid="{00000000-0005-0000-0000-0000D0B90000}"/>
    <cellStyle name="Hyperlink 19" xfId="43637" hidden="1" xr:uid="{00000000-0005-0000-0000-0000D1B90000}"/>
    <cellStyle name="Hyperlink 19" xfId="43574" hidden="1" xr:uid="{00000000-0005-0000-0000-0000D2B90000}"/>
    <cellStyle name="Hyperlink 19" xfId="43511" hidden="1" xr:uid="{00000000-0005-0000-0000-0000D3B90000}"/>
    <cellStyle name="Hyperlink 19" xfId="43448" hidden="1" xr:uid="{00000000-0005-0000-0000-0000D4B90000}"/>
    <cellStyle name="Hyperlink 19" xfId="43385" hidden="1" xr:uid="{00000000-0005-0000-0000-0000D5B90000}"/>
    <cellStyle name="Hyperlink 19" xfId="43322" hidden="1" xr:uid="{00000000-0005-0000-0000-0000D6B90000}"/>
    <cellStyle name="Hyperlink 19" xfId="43259" hidden="1" xr:uid="{00000000-0005-0000-0000-0000D7B90000}"/>
    <cellStyle name="Hyperlink 19" xfId="43196" hidden="1" xr:uid="{00000000-0005-0000-0000-0000D8B90000}"/>
    <cellStyle name="Hyperlink 19" xfId="43133" hidden="1" xr:uid="{00000000-0005-0000-0000-0000D9B90000}"/>
    <cellStyle name="Hyperlink 19" xfId="43070" hidden="1" xr:uid="{00000000-0005-0000-0000-0000DAB90000}"/>
    <cellStyle name="Hyperlink 19" xfId="43007" hidden="1" xr:uid="{00000000-0005-0000-0000-0000DBB90000}"/>
    <cellStyle name="Hyperlink 19" xfId="42944" hidden="1" xr:uid="{00000000-0005-0000-0000-0000DCB90000}"/>
    <cellStyle name="Hyperlink 19" xfId="42881" hidden="1" xr:uid="{00000000-0005-0000-0000-0000DDB90000}"/>
    <cellStyle name="Hyperlink 19" xfId="42818" hidden="1" xr:uid="{00000000-0005-0000-0000-0000DEB90000}"/>
    <cellStyle name="Hyperlink 19" xfId="42755" hidden="1" xr:uid="{00000000-0005-0000-0000-0000DFB90000}"/>
    <cellStyle name="Hyperlink 19" xfId="42692" hidden="1" xr:uid="{00000000-0005-0000-0000-0000E0B90000}"/>
    <cellStyle name="Hyperlink 19" xfId="42629" hidden="1" xr:uid="{00000000-0005-0000-0000-0000E1B90000}"/>
    <cellStyle name="Hyperlink 19" xfId="42566" hidden="1" xr:uid="{00000000-0005-0000-0000-0000E2B90000}"/>
    <cellStyle name="Hyperlink 19" xfId="42503" hidden="1" xr:uid="{00000000-0005-0000-0000-0000E3B90000}"/>
    <cellStyle name="Hyperlink 19" xfId="42440" hidden="1" xr:uid="{00000000-0005-0000-0000-0000E4B90000}"/>
    <cellStyle name="Hyperlink 19" xfId="42377" hidden="1" xr:uid="{00000000-0005-0000-0000-0000E5B90000}"/>
    <cellStyle name="Hyperlink 19" xfId="42314" hidden="1" xr:uid="{00000000-0005-0000-0000-0000E6B90000}"/>
    <cellStyle name="Hyperlink 19" xfId="42251" hidden="1" xr:uid="{00000000-0005-0000-0000-0000E7B90000}"/>
    <cellStyle name="Hyperlink 19" xfId="42188" hidden="1" xr:uid="{00000000-0005-0000-0000-0000E8B90000}"/>
    <cellStyle name="Hyperlink 19" xfId="42125" hidden="1" xr:uid="{00000000-0005-0000-0000-0000E9B90000}"/>
    <cellStyle name="Hyperlink 19" xfId="42062" hidden="1" xr:uid="{00000000-0005-0000-0000-0000EAB90000}"/>
    <cellStyle name="Hyperlink 19" xfId="41999" hidden="1" xr:uid="{00000000-0005-0000-0000-0000EBB90000}"/>
    <cellStyle name="Hyperlink 19" xfId="41936" hidden="1" xr:uid="{00000000-0005-0000-0000-0000ECB90000}"/>
    <cellStyle name="Hyperlink 19" xfId="41873" hidden="1" xr:uid="{00000000-0005-0000-0000-0000EDB90000}"/>
    <cellStyle name="Hyperlink 19" xfId="41810" hidden="1" xr:uid="{00000000-0005-0000-0000-0000EEB90000}"/>
    <cellStyle name="Hyperlink 19" xfId="41747" hidden="1" xr:uid="{00000000-0005-0000-0000-0000EFB90000}"/>
    <cellStyle name="Hyperlink 19" xfId="41684" hidden="1" xr:uid="{00000000-0005-0000-0000-0000F0B90000}"/>
    <cellStyle name="Hyperlink 19" xfId="41621" hidden="1" xr:uid="{00000000-0005-0000-0000-0000F1B90000}"/>
    <cellStyle name="Hyperlink 19" xfId="41558" hidden="1" xr:uid="{00000000-0005-0000-0000-0000F2B90000}"/>
    <cellStyle name="Hyperlink 19" xfId="41495" hidden="1" xr:uid="{00000000-0005-0000-0000-0000F3B90000}"/>
    <cellStyle name="Hyperlink 19" xfId="41432" hidden="1" xr:uid="{00000000-0005-0000-0000-0000F4B90000}"/>
    <cellStyle name="Hyperlink 19" xfId="41369" hidden="1" xr:uid="{00000000-0005-0000-0000-0000F5B90000}"/>
    <cellStyle name="Hyperlink 19" xfId="41306" hidden="1" xr:uid="{00000000-0005-0000-0000-0000F6B90000}"/>
    <cellStyle name="Hyperlink 19" xfId="41243" hidden="1" xr:uid="{00000000-0005-0000-0000-0000F7B90000}"/>
    <cellStyle name="Hyperlink 19" xfId="41180" hidden="1" xr:uid="{00000000-0005-0000-0000-0000F8B90000}"/>
    <cellStyle name="Hyperlink 19" xfId="41117" hidden="1" xr:uid="{00000000-0005-0000-0000-0000F9B90000}"/>
    <cellStyle name="Hyperlink 19" xfId="41054" hidden="1" xr:uid="{00000000-0005-0000-0000-0000FAB90000}"/>
    <cellStyle name="Hyperlink 19" xfId="40991" hidden="1" xr:uid="{00000000-0005-0000-0000-0000FBB90000}"/>
    <cellStyle name="Hyperlink 19" xfId="40928" hidden="1" xr:uid="{00000000-0005-0000-0000-0000FCB90000}"/>
    <cellStyle name="Hyperlink 19" xfId="40865" hidden="1" xr:uid="{00000000-0005-0000-0000-0000FDB90000}"/>
    <cellStyle name="Hyperlink 19" xfId="40802" hidden="1" xr:uid="{00000000-0005-0000-0000-0000FEB90000}"/>
    <cellStyle name="Hyperlink 19" xfId="40739" hidden="1" xr:uid="{00000000-0005-0000-0000-0000FFB90000}"/>
    <cellStyle name="Hyperlink 19" xfId="40676" hidden="1" xr:uid="{00000000-0005-0000-0000-000000BA0000}"/>
    <cellStyle name="Hyperlink 19" xfId="40613" hidden="1" xr:uid="{00000000-0005-0000-0000-000001BA0000}"/>
    <cellStyle name="Hyperlink 19" xfId="40550" hidden="1" xr:uid="{00000000-0005-0000-0000-000002BA0000}"/>
    <cellStyle name="Hyperlink 19" xfId="40487" hidden="1" xr:uid="{00000000-0005-0000-0000-000003BA0000}"/>
    <cellStyle name="Hyperlink 19" xfId="40424" hidden="1" xr:uid="{00000000-0005-0000-0000-000004BA0000}"/>
    <cellStyle name="Hyperlink 19" xfId="40361" hidden="1" xr:uid="{00000000-0005-0000-0000-000005BA0000}"/>
    <cellStyle name="Hyperlink 19" xfId="40298" hidden="1" xr:uid="{00000000-0005-0000-0000-000006BA0000}"/>
    <cellStyle name="Hyperlink 19" xfId="40235" hidden="1" xr:uid="{00000000-0005-0000-0000-000007BA0000}"/>
    <cellStyle name="Hyperlink 19" xfId="40172" hidden="1" xr:uid="{00000000-0005-0000-0000-000008BA0000}"/>
    <cellStyle name="Hyperlink 19" xfId="40109" hidden="1" xr:uid="{00000000-0005-0000-0000-000009BA0000}"/>
    <cellStyle name="Hyperlink 19" xfId="40046" hidden="1" xr:uid="{00000000-0005-0000-0000-00000ABA0000}"/>
    <cellStyle name="Hyperlink 19" xfId="39983" hidden="1" xr:uid="{00000000-0005-0000-0000-00000BBA0000}"/>
    <cellStyle name="Hyperlink 19" xfId="39920" hidden="1" xr:uid="{00000000-0005-0000-0000-00000CBA0000}"/>
    <cellStyle name="Hyperlink 19" xfId="39857" hidden="1" xr:uid="{00000000-0005-0000-0000-00000DBA0000}"/>
    <cellStyle name="Hyperlink 19" xfId="39794" hidden="1" xr:uid="{00000000-0005-0000-0000-00000EBA0000}"/>
    <cellStyle name="Hyperlink 19" xfId="39731" hidden="1" xr:uid="{00000000-0005-0000-0000-00000FBA0000}"/>
    <cellStyle name="Hyperlink 19" xfId="39668" hidden="1" xr:uid="{00000000-0005-0000-0000-000010BA0000}"/>
    <cellStyle name="Hyperlink 19" xfId="39605" hidden="1" xr:uid="{00000000-0005-0000-0000-000011BA0000}"/>
    <cellStyle name="Hyperlink 19" xfId="39542" hidden="1" xr:uid="{00000000-0005-0000-0000-000012BA0000}"/>
    <cellStyle name="Hyperlink 19" xfId="39479" hidden="1" xr:uid="{00000000-0005-0000-0000-000013BA0000}"/>
    <cellStyle name="Hyperlink 19" xfId="39416" hidden="1" xr:uid="{00000000-0005-0000-0000-000014BA0000}"/>
    <cellStyle name="Hyperlink 19" xfId="39353" hidden="1" xr:uid="{00000000-0005-0000-0000-000015BA0000}"/>
    <cellStyle name="Hyperlink 19" xfId="39290" hidden="1" xr:uid="{00000000-0005-0000-0000-000016BA0000}"/>
    <cellStyle name="Hyperlink 19" xfId="39227" hidden="1" xr:uid="{00000000-0005-0000-0000-000017BA0000}"/>
    <cellStyle name="Hyperlink 19" xfId="39164" hidden="1" xr:uid="{00000000-0005-0000-0000-000018BA0000}"/>
    <cellStyle name="Hyperlink 19" xfId="39101" hidden="1" xr:uid="{00000000-0005-0000-0000-000019BA0000}"/>
    <cellStyle name="Hyperlink 19" xfId="39038" hidden="1" xr:uid="{00000000-0005-0000-0000-00001ABA0000}"/>
    <cellStyle name="Hyperlink 19" xfId="38975" hidden="1" xr:uid="{00000000-0005-0000-0000-00001BBA0000}"/>
    <cellStyle name="Hyperlink 19" xfId="38912" hidden="1" xr:uid="{00000000-0005-0000-0000-00001CBA0000}"/>
    <cellStyle name="Hyperlink 19" xfId="38849" hidden="1" xr:uid="{00000000-0005-0000-0000-00001DBA0000}"/>
    <cellStyle name="Hyperlink 19" xfId="38786" hidden="1" xr:uid="{00000000-0005-0000-0000-00001EBA0000}"/>
    <cellStyle name="Hyperlink 19" xfId="38723" hidden="1" xr:uid="{00000000-0005-0000-0000-00001FBA0000}"/>
    <cellStyle name="Hyperlink 19" xfId="38660" hidden="1" xr:uid="{00000000-0005-0000-0000-000020BA0000}"/>
    <cellStyle name="Hyperlink 19" xfId="38597" hidden="1" xr:uid="{00000000-0005-0000-0000-000021BA0000}"/>
    <cellStyle name="Hyperlink 19" xfId="38534" hidden="1" xr:uid="{00000000-0005-0000-0000-000022BA0000}"/>
    <cellStyle name="Hyperlink 19" xfId="38471" hidden="1" xr:uid="{00000000-0005-0000-0000-000023BA0000}"/>
    <cellStyle name="Hyperlink 19" xfId="38408" hidden="1" xr:uid="{00000000-0005-0000-0000-000024BA0000}"/>
    <cellStyle name="Hyperlink 19" xfId="38345" hidden="1" xr:uid="{00000000-0005-0000-0000-000025BA0000}"/>
    <cellStyle name="Hyperlink 19" xfId="38282" hidden="1" xr:uid="{00000000-0005-0000-0000-000026BA0000}"/>
    <cellStyle name="Hyperlink 19" xfId="38219" hidden="1" xr:uid="{00000000-0005-0000-0000-000027BA0000}"/>
    <cellStyle name="Hyperlink 19" xfId="38156" hidden="1" xr:uid="{00000000-0005-0000-0000-000028BA0000}"/>
    <cellStyle name="Hyperlink 19" xfId="38093" hidden="1" xr:uid="{00000000-0005-0000-0000-000029BA0000}"/>
    <cellStyle name="Hyperlink 19" xfId="38030" hidden="1" xr:uid="{00000000-0005-0000-0000-00002ABA0000}"/>
    <cellStyle name="Hyperlink 19" xfId="37967" hidden="1" xr:uid="{00000000-0005-0000-0000-00002BBA0000}"/>
    <cellStyle name="Hyperlink 19" xfId="37904" hidden="1" xr:uid="{00000000-0005-0000-0000-00002CBA0000}"/>
    <cellStyle name="Hyperlink 19" xfId="37841" hidden="1" xr:uid="{00000000-0005-0000-0000-00002DBA0000}"/>
    <cellStyle name="Hyperlink 19" xfId="37778" hidden="1" xr:uid="{00000000-0005-0000-0000-00002EBA0000}"/>
    <cellStyle name="Hyperlink 19" xfId="37715" hidden="1" xr:uid="{00000000-0005-0000-0000-00002FBA0000}"/>
    <cellStyle name="Hyperlink 19" xfId="37652" hidden="1" xr:uid="{00000000-0005-0000-0000-000030BA0000}"/>
    <cellStyle name="Hyperlink 19" xfId="37589" hidden="1" xr:uid="{00000000-0005-0000-0000-000031BA0000}"/>
    <cellStyle name="Hyperlink 19" xfId="37526" hidden="1" xr:uid="{00000000-0005-0000-0000-000032BA0000}"/>
    <cellStyle name="Hyperlink 19" xfId="37463" hidden="1" xr:uid="{00000000-0005-0000-0000-000033BA0000}"/>
    <cellStyle name="Hyperlink 19" xfId="37400" hidden="1" xr:uid="{00000000-0005-0000-0000-000034BA0000}"/>
    <cellStyle name="Hyperlink 19" xfId="37337" hidden="1" xr:uid="{00000000-0005-0000-0000-000035BA0000}"/>
    <cellStyle name="Hyperlink 19" xfId="37274" hidden="1" xr:uid="{00000000-0005-0000-0000-000036BA0000}"/>
    <cellStyle name="Hyperlink 19" xfId="37148" hidden="1" xr:uid="{00000000-0005-0000-0000-000037BA0000}"/>
    <cellStyle name="Hyperlink 19" xfId="37085" hidden="1" xr:uid="{00000000-0005-0000-0000-000038BA0000}"/>
    <cellStyle name="Hyperlink 19" xfId="37022" hidden="1" xr:uid="{00000000-0005-0000-0000-000039BA0000}"/>
    <cellStyle name="Hyperlink 19" xfId="36959" hidden="1" xr:uid="{00000000-0005-0000-0000-00003ABA0000}"/>
    <cellStyle name="Hyperlink 19" xfId="36896" hidden="1" xr:uid="{00000000-0005-0000-0000-00003BBA0000}"/>
    <cellStyle name="Hyperlink 19" xfId="36833" hidden="1" xr:uid="{00000000-0005-0000-0000-00003CBA0000}"/>
    <cellStyle name="Hyperlink 19" xfId="36770" hidden="1" xr:uid="{00000000-0005-0000-0000-00003DBA0000}"/>
    <cellStyle name="Hyperlink 19" xfId="36707" hidden="1" xr:uid="{00000000-0005-0000-0000-00003EBA0000}"/>
    <cellStyle name="Hyperlink 19" xfId="36644" hidden="1" xr:uid="{00000000-0005-0000-0000-00003FBA0000}"/>
    <cellStyle name="Hyperlink 19" xfId="36581" hidden="1" xr:uid="{00000000-0005-0000-0000-000040BA0000}"/>
    <cellStyle name="Hyperlink 19" xfId="36518" hidden="1" xr:uid="{00000000-0005-0000-0000-000041BA0000}"/>
    <cellStyle name="Hyperlink 19" xfId="36455" hidden="1" xr:uid="{00000000-0005-0000-0000-000042BA0000}"/>
    <cellStyle name="Hyperlink 19" xfId="36392" hidden="1" xr:uid="{00000000-0005-0000-0000-000043BA0000}"/>
    <cellStyle name="Hyperlink 19" xfId="36329" hidden="1" xr:uid="{00000000-0005-0000-0000-000044BA0000}"/>
    <cellStyle name="Hyperlink 19" xfId="36266" hidden="1" xr:uid="{00000000-0005-0000-0000-000045BA0000}"/>
    <cellStyle name="Hyperlink 19" xfId="36203" hidden="1" xr:uid="{00000000-0005-0000-0000-000046BA0000}"/>
    <cellStyle name="Hyperlink 19" xfId="36140" hidden="1" xr:uid="{00000000-0005-0000-0000-000047BA0000}"/>
    <cellStyle name="Hyperlink 19" xfId="36077" hidden="1" xr:uid="{00000000-0005-0000-0000-000048BA0000}"/>
    <cellStyle name="Hyperlink 19" xfId="36014" hidden="1" xr:uid="{00000000-0005-0000-0000-000049BA0000}"/>
    <cellStyle name="Hyperlink 19" xfId="35951" hidden="1" xr:uid="{00000000-0005-0000-0000-00004ABA0000}"/>
    <cellStyle name="Hyperlink 19" xfId="35888" hidden="1" xr:uid="{00000000-0005-0000-0000-00004BBA0000}"/>
    <cellStyle name="Hyperlink 19" xfId="35825" hidden="1" xr:uid="{00000000-0005-0000-0000-00004CBA0000}"/>
    <cellStyle name="Hyperlink 19" xfId="35762" hidden="1" xr:uid="{00000000-0005-0000-0000-00004DBA0000}"/>
    <cellStyle name="Hyperlink 19" xfId="35699" hidden="1" xr:uid="{00000000-0005-0000-0000-00004EBA0000}"/>
    <cellStyle name="Hyperlink 19" xfId="35636" hidden="1" xr:uid="{00000000-0005-0000-0000-00004FBA0000}"/>
    <cellStyle name="Hyperlink 19" xfId="35573" hidden="1" xr:uid="{00000000-0005-0000-0000-000050BA0000}"/>
    <cellStyle name="Hyperlink 19" xfId="35510" hidden="1" xr:uid="{00000000-0005-0000-0000-000051BA0000}"/>
    <cellStyle name="Hyperlink 19" xfId="35447" hidden="1" xr:uid="{00000000-0005-0000-0000-000052BA0000}"/>
    <cellStyle name="Hyperlink 19" xfId="35384" hidden="1" xr:uid="{00000000-0005-0000-0000-000053BA0000}"/>
    <cellStyle name="Hyperlink 19" xfId="35321" hidden="1" xr:uid="{00000000-0005-0000-0000-000054BA0000}"/>
    <cellStyle name="Hyperlink 19" xfId="35258" hidden="1" xr:uid="{00000000-0005-0000-0000-000055BA0000}"/>
    <cellStyle name="Hyperlink 19" xfId="35195" hidden="1" xr:uid="{00000000-0005-0000-0000-000056BA0000}"/>
    <cellStyle name="Hyperlink 19" xfId="35132" hidden="1" xr:uid="{00000000-0005-0000-0000-000057BA0000}"/>
    <cellStyle name="Hyperlink 19" xfId="35069" hidden="1" xr:uid="{00000000-0005-0000-0000-000058BA0000}"/>
    <cellStyle name="Hyperlink 19" xfId="35006" hidden="1" xr:uid="{00000000-0005-0000-0000-000059BA0000}"/>
    <cellStyle name="Hyperlink 19" xfId="34943" hidden="1" xr:uid="{00000000-0005-0000-0000-00005ABA0000}"/>
    <cellStyle name="Hyperlink 19" xfId="34880" hidden="1" xr:uid="{00000000-0005-0000-0000-00005BBA0000}"/>
    <cellStyle name="Hyperlink 19" xfId="34817" hidden="1" xr:uid="{00000000-0005-0000-0000-00005CBA0000}"/>
    <cellStyle name="Hyperlink 19" xfId="34754" hidden="1" xr:uid="{00000000-0005-0000-0000-00005DBA0000}"/>
    <cellStyle name="Hyperlink 19" xfId="46283" hidden="1" xr:uid="{00000000-0005-0000-0000-00005EBA0000}"/>
    <cellStyle name="Hyperlink 19" xfId="52268" hidden="1" xr:uid="{00000000-0005-0000-0000-00005FBA0000}"/>
    <cellStyle name="Hyperlink 19" xfId="52205" hidden="1" xr:uid="{00000000-0005-0000-0000-000060BA0000}"/>
    <cellStyle name="Hyperlink 19" xfId="52142" hidden="1" xr:uid="{00000000-0005-0000-0000-000061BA0000}"/>
    <cellStyle name="Hyperlink 19" xfId="52079" hidden="1" xr:uid="{00000000-0005-0000-0000-000062BA0000}"/>
    <cellStyle name="Hyperlink 19" xfId="52016" hidden="1" xr:uid="{00000000-0005-0000-0000-000063BA0000}"/>
    <cellStyle name="Hyperlink 19" xfId="51953" hidden="1" xr:uid="{00000000-0005-0000-0000-000064BA0000}"/>
    <cellStyle name="Hyperlink 19" xfId="51890" hidden="1" xr:uid="{00000000-0005-0000-0000-000065BA0000}"/>
    <cellStyle name="Hyperlink 19" xfId="51827" hidden="1" xr:uid="{00000000-0005-0000-0000-000066BA0000}"/>
    <cellStyle name="Hyperlink 19" xfId="37211" hidden="1" xr:uid="{00000000-0005-0000-0000-000067BA0000}"/>
    <cellStyle name="Hyperlink 19" xfId="45275" hidden="1" xr:uid="{00000000-0005-0000-0000-000068BA0000}"/>
    <cellStyle name="Hyperlink 19" xfId="17744" hidden="1" xr:uid="{00000000-0005-0000-0000-000069BA0000}"/>
    <cellStyle name="Hyperlink 19" xfId="34187" hidden="1" xr:uid="{00000000-0005-0000-0000-00006ABA0000}"/>
    <cellStyle name="Hyperlink 19" xfId="34124" hidden="1" xr:uid="{00000000-0005-0000-0000-00006BBA0000}"/>
    <cellStyle name="Hyperlink 19" xfId="34061" hidden="1" xr:uid="{00000000-0005-0000-0000-00006CBA0000}"/>
    <cellStyle name="Hyperlink 19" xfId="33935" hidden="1" xr:uid="{00000000-0005-0000-0000-00006DBA0000}"/>
    <cellStyle name="Hyperlink 19" xfId="33872" hidden="1" xr:uid="{00000000-0005-0000-0000-00006EBA0000}"/>
    <cellStyle name="Hyperlink 19" xfId="33809" hidden="1" xr:uid="{00000000-0005-0000-0000-00006FBA0000}"/>
    <cellStyle name="Hyperlink 19" xfId="33746" hidden="1" xr:uid="{00000000-0005-0000-0000-000070BA0000}"/>
    <cellStyle name="Hyperlink 19" xfId="33683" hidden="1" xr:uid="{00000000-0005-0000-0000-000071BA0000}"/>
    <cellStyle name="Hyperlink 19" xfId="33620" hidden="1" xr:uid="{00000000-0005-0000-0000-000072BA0000}"/>
    <cellStyle name="Hyperlink 19" xfId="33557" hidden="1" xr:uid="{00000000-0005-0000-0000-000073BA0000}"/>
    <cellStyle name="Hyperlink 19" xfId="33494" hidden="1" xr:uid="{00000000-0005-0000-0000-000074BA0000}"/>
    <cellStyle name="Hyperlink 19" xfId="33431" hidden="1" xr:uid="{00000000-0005-0000-0000-000075BA0000}"/>
    <cellStyle name="Hyperlink 19" xfId="33368" hidden="1" xr:uid="{00000000-0005-0000-0000-000076BA0000}"/>
    <cellStyle name="Hyperlink 19" xfId="33305" hidden="1" xr:uid="{00000000-0005-0000-0000-000077BA0000}"/>
    <cellStyle name="Hyperlink 19" xfId="33242" hidden="1" xr:uid="{00000000-0005-0000-0000-000078BA0000}"/>
    <cellStyle name="Hyperlink 19" xfId="33179" hidden="1" xr:uid="{00000000-0005-0000-0000-000079BA0000}"/>
    <cellStyle name="Hyperlink 19" xfId="33116" hidden="1" xr:uid="{00000000-0005-0000-0000-00007ABA0000}"/>
    <cellStyle name="Hyperlink 19" xfId="33053" hidden="1" xr:uid="{00000000-0005-0000-0000-00007BBA0000}"/>
    <cellStyle name="Hyperlink 19" xfId="32990" hidden="1" xr:uid="{00000000-0005-0000-0000-00007CBA0000}"/>
    <cellStyle name="Hyperlink 19" xfId="32927" hidden="1" xr:uid="{00000000-0005-0000-0000-00007DBA0000}"/>
    <cellStyle name="Hyperlink 19" xfId="32864" hidden="1" xr:uid="{00000000-0005-0000-0000-00007EBA0000}"/>
    <cellStyle name="Hyperlink 19" xfId="32801" hidden="1" xr:uid="{00000000-0005-0000-0000-00007FBA0000}"/>
    <cellStyle name="Hyperlink 19" xfId="32738" hidden="1" xr:uid="{00000000-0005-0000-0000-000080BA0000}"/>
    <cellStyle name="Hyperlink 19" xfId="32675" hidden="1" xr:uid="{00000000-0005-0000-0000-000081BA0000}"/>
    <cellStyle name="Hyperlink 19" xfId="32612" hidden="1" xr:uid="{00000000-0005-0000-0000-000082BA0000}"/>
    <cellStyle name="Hyperlink 19" xfId="32549" hidden="1" xr:uid="{00000000-0005-0000-0000-000083BA0000}"/>
    <cellStyle name="Hyperlink 19" xfId="32486" hidden="1" xr:uid="{00000000-0005-0000-0000-000084BA0000}"/>
    <cellStyle name="Hyperlink 19" xfId="32423" hidden="1" xr:uid="{00000000-0005-0000-0000-000085BA0000}"/>
    <cellStyle name="Hyperlink 19" xfId="32360" hidden="1" xr:uid="{00000000-0005-0000-0000-000086BA0000}"/>
    <cellStyle name="Hyperlink 19" xfId="32297" hidden="1" xr:uid="{00000000-0005-0000-0000-000087BA0000}"/>
    <cellStyle name="Hyperlink 19" xfId="32234" hidden="1" xr:uid="{00000000-0005-0000-0000-000088BA0000}"/>
    <cellStyle name="Hyperlink 19" xfId="32171" hidden="1" xr:uid="{00000000-0005-0000-0000-000089BA0000}"/>
    <cellStyle name="Hyperlink 19" xfId="32108" hidden="1" xr:uid="{00000000-0005-0000-0000-00008ABA0000}"/>
    <cellStyle name="Hyperlink 19" xfId="32045" hidden="1" xr:uid="{00000000-0005-0000-0000-00008BBA0000}"/>
    <cellStyle name="Hyperlink 19" xfId="31982" hidden="1" xr:uid="{00000000-0005-0000-0000-00008CBA0000}"/>
    <cellStyle name="Hyperlink 19" xfId="31919" hidden="1" xr:uid="{00000000-0005-0000-0000-00008DBA0000}"/>
    <cellStyle name="Hyperlink 19" xfId="31856" hidden="1" xr:uid="{00000000-0005-0000-0000-00008EBA0000}"/>
    <cellStyle name="Hyperlink 19" xfId="31793" hidden="1" xr:uid="{00000000-0005-0000-0000-00008FBA0000}"/>
    <cellStyle name="Hyperlink 19" xfId="31730" hidden="1" xr:uid="{00000000-0005-0000-0000-000090BA0000}"/>
    <cellStyle name="Hyperlink 19" xfId="31667" hidden="1" xr:uid="{00000000-0005-0000-0000-000091BA0000}"/>
    <cellStyle name="Hyperlink 19" xfId="31604" hidden="1" xr:uid="{00000000-0005-0000-0000-000092BA0000}"/>
    <cellStyle name="Hyperlink 19" xfId="31541" hidden="1" xr:uid="{00000000-0005-0000-0000-000093BA0000}"/>
    <cellStyle name="Hyperlink 19" xfId="31478" hidden="1" xr:uid="{00000000-0005-0000-0000-000094BA0000}"/>
    <cellStyle name="Hyperlink 19" xfId="31415" hidden="1" xr:uid="{00000000-0005-0000-0000-000095BA0000}"/>
    <cellStyle name="Hyperlink 19" xfId="31352" hidden="1" xr:uid="{00000000-0005-0000-0000-000096BA0000}"/>
    <cellStyle name="Hyperlink 19" xfId="31289" hidden="1" xr:uid="{00000000-0005-0000-0000-000097BA0000}"/>
    <cellStyle name="Hyperlink 19" xfId="31226" hidden="1" xr:uid="{00000000-0005-0000-0000-000098BA0000}"/>
    <cellStyle name="Hyperlink 19" xfId="31163" hidden="1" xr:uid="{00000000-0005-0000-0000-000099BA0000}"/>
    <cellStyle name="Hyperlink 19" xfId="31100" hidden="1" xr:uid="{00000000-0005-0000-0000-00009ABA0000}"/>
    <cellStyle name="Hyperlink 19" xfId="31037" hidden="1" xr:uid="{00000000-0005-0000-0000-00009BBA0000}"/>
    <cellStyle name="Hyperlink 19" xfId="30974" hidden="1" xr:uid="{00000000-0005-0000-0000-00009CBA0000}"/>
    <cellStyle name="Hyperlink 19" xfId="30911" hidden="1" xr:uid="{00000000-0005-0000-0000-00009DBA0000}"/>
    <cellStyle name="Hyperlink 19" xfId="30848" hidden="1" xr:uid="{00000000-0005-0000-0000-00009EBA0000}"/>
    <cellStyle name="Hyperlink 19" xfId="30785" hidden="1" xr:uid="{00000000-0005-0000-0000-00009FBA0000}"/>
    <cellStyle name="Hyperlink 19" xfId="30722" hidden="1" xr:uid="{00000000-0005-0000-0000-0000A0BA0000}"/>
    <cellStyle name="Hyperlink 19" xfId="30659" hidden="1" xr:uid="{00000000-0005-0000-0000-0000A1BA0000}"/>
    <cellStyle name="Hyperlink 19" xfId="30596" hidden="1" xr:uid="{00000000-0005-0000-0000-0000A2BA0000}"/>
    <cellStyle name="Hyperlink 19" xfId="30533" hidden="1" xr:uid="{00000000-0005-0000-0000-0000A3BA0000}"/>
    <cellStyle name="Hyperlink 19" xfId="30470" hidden="1" xr:uid="{00000000-0005-0000-0000-0000A4BA0000}"/>
    <cellStyle name="Hyperlink 19" xfId="30407" hidden="1" xr:uid="{00000000-0005-0000-0000-0000A5BA0000}"/>
    <cellStyle name="Hyperlink 19" xfId="30344" hidden="1" xr:uid="{00000000-0005-0000-0000-0000A6BA0000}"/>
    <cellStyle name="Hyperlink 19" xfId="30281" hidden="1" xr:uid="{00000000-0005-0000-0000-0000A7BA0000}"/>
    <cellStyle name="Hyperlink 19" xfId="30218" hidden="1" xr:uid="{00000000-0005-0000-0000-0000A8BA0000}"/>
    <cellStyle name="Hyperlink 19" xfId="30092" hidden="1" xr:uid="{00000000-0005-0000-0000-0000A9BA0000}"/>
    <cellStyle name="Hyperlink 19" xfId="30029" hidden="1" xr:uid="{00000000-0005-0000-0000-0000AABA0000}"/>
    <cellStyle name="Hyperlink 19" xfId="29966" hidden="1" xr:uid="{00000000-0005-0000-0000-0000ABBA0000}"/>
    <cellStyle name="Hyperlink 19" xfId="29903" hidden="1" xr:uid="{00000000-0005-0000-0000-0000ACBA0000}"/>
    <cellStyle name="Hyperlink 19" xfId="29840" hidden="1" xr:uid="{00000000-0005-0000-0000-0000ADBA0000}"/>
    <cellStyle name="Hyperlink 19" xfId="29777" hidden="1" xr:uid="{00000000-0005-0000-0000-0000AEBA0000}"/>
    <cellStyle name="Hyperlink 19" xfId="29714" hidden="1" xr:uid="{00000000-0005-0000-0000-0000AFBA0000}"/>
    <cellStyle name="Hyperlink 19" xfId="29651" hidden="1" xr:uid="{00000000-0005-0000-0000-0000B0BA0000}"/>
    <cellStyle name="Hyperlink 19" xfId="29588" hidden="1" xr:uid="{00000000-0005-0000-0000-0000B1BA0000}"/>
    <cellStyle name="Hyperlink 19" xfId="29525" hidden="1" xr:uid="{00000000-0005-0000-0000-0000B2BA0000}"/>
    <cellStyle name="Hyperlink 19" xfId="29462" hidden="1" xr:uid="{00000000-0005-0000-0000-0000B3BA0000}"/>
    <cellStyle name="Hyperlink 19" xfId="29399" hidden="1" xr:uid="{00000000-0005-0000-0000-0000B4BA0000}"/>
    <cellStyle name="Hyperlink 19" xfId="29336" hidden="1" xr:uid="{00000000-0005-0000-0000-0000B5BA0000}"/>
    <cellStyle name="Hyperlink 19" xfId="29273" hidden="1" xr:uid="{00000000-0005-0000-0000-0000B6BA0000}"/>
    <cellStyle name="Hyperlink 19" xfId="29210" hidden="1" xr:uid="{00000000-0005-0000-0000-0000B7BA0000}"/>
    <cellStyle name="Hyperlink 19" xfId="29147" hidden="1" xr:uid="{00000000-0005-0000-0000-0000B8BA0000}"/>
    <cellStyle name="Hyperlink 19" xfId="29084" hidden="1" xr:uid="{00000000-0005-0000-0000-0000B9BA0000}"/>
    <cellStyle name="Hyperlink 19" xfId="29021" hidden="1" xr:uid="{00000000-0005-0000-0000-0000BABA0000}"/>
    <cellStyle name="Hyperlink 19" xfId="28958" hidden="1" xr:uid="{00000000-0005-0000-0000-0000BBBA0000}"/>
    <cellStyle name="Hyperlink 19" xfId="28895" hidden="1" xr:uid="{00000000-0005-0000-0000-0000BCBA0000}"/>
    <cellStyle name="Hyperlink 19" xfId="28832" hidden="1" xr:uid="{00000000-0005-0000-0000-0000BDBA0000}"/>
    <cellStyle name="Hyperlink 19" xfId="28769" hidden="1" xr:uid="{00000000-0005-0000-0000-0000BEBA0000}"/>
    <cellStyle name="Hyperlink 19" xfId="28706" hidden="1" xr:uid="{00000000-0005-0000-0000-0000BFBA0000}"/>
    <cellStyle name="Hyperlink 19" xfId="28643" hidden="1" xr:uid="{00000000-0005-0000-0000-0000C0BA0000}"/>
    <cellStyle name="Hyperlink 19" xfId="28580" hidden="1" xr:uid="{00000000-0005-0000-0000-0000C1BA0000}"/>
    <cellStyle name="Hyperlink 19" xfId="28517" hidden="1" xr:uid="{00000000-0005-0000-0000-0000C2BA0000}"/>
    <cellStyle name="Hyperlink 19" xfId="28454" hidden="1" xr:uid="{00000000-0005-0000-0000-0000C3BA0000}"/>
    <cellStyle name="Hyperlink 19" xfId="28391" hidden="1" xr:uid="{00000000-0005-0000-0000-0000C4BA0000}"/>
    <cellStyle name="Hyperlink 19" xfId="28328" hidden="1" xr:uid="{00000000-0005-0000-0000-0000C5BA0000}"/>
    <cellStyle name="Hyperlink 19" xfId="28265" hidden="1" xr:uid="{00000000-0005-0000-0000-0000C6BA0000}"/>
    <cellStyle name="Hyperlink 19" xfId="28202" hidden="1" xr:uid="{00000000-0005-0000-0000-0000C7BA0000}"/>
    <cellStyle name="Hyperlink 19" xfId="28139" hidden="1" xr:uid="{00000000-0005-0000-0000-0000C8BA0000}"/>
    <cellStyle name="Hyperlink 19" xfId="28076" hidden="1" xr:uid="{00000000-0005-0000-0000-0000C9BA0000}"/>
    <cellStyle name="Hyperlink 19" xfId="28013" hidden="1" xr:uid="{00000000-0005-0000-0000-0000CABA0000}"/>
    <cellStyle name="Hyperlink 19" xfId="27950" hidden="1" xr:uid="{00000000-0005-0000-0000-0000CBBA0000}"/>
    <cellStyle name="Hyperlink 19" xfId="27887" hidden="1" xr:uid="{00000000-0005-0000-0000-0000CCBA0000}"/>
    <cellStyle name="Hyperlink 19" xfId="27824" hidden="1" xr:uid="{00000000-0005-0000-0000-0000CDBA0000}"/>
    <cellStyle name="Hyperlink 19" xfId="27761" hidden="1" xr:uid="{00000000-0005-0000-0000-0000CEBA0000}"/>
    <cellStyle name="Hyperlink 19" xfId="27698" hidden="1" xr:uid="{00000000-0005-0000-0000-0000CFBA0000}"/>
    <cellStyle name="Hyperlink 19" xfId="27635" hidden="1" xr:uid="{00000000-0005-0000-0000-0000D0BA0000}"/>
    <cellStyle name="Hyperlink 19" xfId="27572" hidden="1" xr:uid="{00000000-0005-0000-0000-0000D1BA0000}"/>
    <cellStyle name="Hyperlink 19" xfId="27509" hidden="1" xr:uid="{00000000-0005-0000-0000-0000D2BA0000}"/>
    <cellStyle name="Hyperlink 19" xfId="27446" hidden="1" xr:uid="{00000000-0005-0000-0000-0000D3BA0000}"/>
    <cellStyle name="Hyperlink 19" xfId="27383" hidden="1" xr:uid="{00000000-0005-0000-0000-0000D4BA0000}"/>
    <cellStyle name="Hyperlink 19" xfId="27320" hidden="1" xr:uid="{00000000-0005-0000-0000-0000D5BA0000}"/>
    <cellStyle name="Hyperlink 19" xfId="27257" hidden="1" xr:uid="{00000000-0005-0000-0000-0000D6BA0000}"/>
    <cellStyle name="Hyperlink 19" xfId="27194" hidden="1" xr:uid="{00000000-0005-0000-0000-0000D7BA0000}"/>
    <cellStyle name="Hyperlink 19" xfId="27131" hidden="1" xr:uid="{00000000-0005-0000-0000-0000D8BA0000}"/>
    <cellStyle name="Hyperlink 19" xfId="27068" hidden="1" xr:uid="{00000000-0005-0000-0000-0000D9BA0000}"/>
    <cellStyle name="Hyperlink 19" xfId="27005" hidden="1" xr:uid="{00000000-0005-0000-0000-0000DABA0000}"/>
    <cellStyle name="Hyperlink 19" xfId="26942" hidden="1" xr:uid="{00000000-0005-0000-0000-0000DBBA0000}"/>
    <cellStyle name="Hyperlink 19" xfId="26879" hidden="1" xr:uid="{00000000-0005-0000-0000-0000DCBA0000}"/>
    <cellStyle name="Hyperlink 19" xfId="26816" hidden="1" xr:uid="{00000000-0005-0000-0000-0000DDBA0000}"/>
    <cellStyle name="Hyperlink 19" xfId="26753" hidden="1" xr:uid="{00000000-0005-0000-0000-0000DEBA0000}"/>
    <cellStyle name="Hyperlink 19" xfId="26690" hidden="1" xr:uid="{00000000-0005-0000-0000-0000DFBA0000}"/>
    <cellStyle name="Hyperlink 19" xfId="26627" hidden="1" xr:uid="{00000000-0005-0000-0000-0000E0BA0000}"/>
    <cellStyle name="Hyperlink 19" xfId="26564" hidden="1" xr:uid="{00000000-0005-0000-0000-0000E1BA0000}"/>
    <cellStyle name="Hyperlink 19" xfId="26501" hidden="1" xr:uid="{00000000-0005-0000-0000-0000E2BA0000}"/>
    <cellStyle name="Hyperlink 19" xfId="26438" hidden="1" xr:uid="{00000000-0005-0000-0000-0000E3BA0000}"/>
    <cellStyle name="Hyperlink 19" xfId="26375" hidden="1" xr:uid="{00000000-0005-0000-0000-0000E4BA0000}"/>
    <cellStyle name="Hyperlink 19" xfId="26312" hidden="1" xr:uid="{00000000-0005-0000-0000-0000E5BA0000}"/>
    <cellStyle name="Hyperlink 19" xfId="26249" hidden="1" xr:uid="{00000000-0005-0000-0000-0000E6BA0000}"/>
    <cellStyle name="Hyperlink 19" xfId="26186" hidden="1" xr:uid="{00000000-0005-0000-0000-0000E7BA0000}"/>
    <cellStyle name="Hyperlink 19" xfId="26123" hidden="1" xr:uid="{00000000-0005-0000-0000-0000E8BA0000}"/>
    <cellStyle name="Hyperlink 19" xfId="26060" hidden="1" xr:uid="{00000000-0005-0000-0000-0000E9BA0000}"/>
    <cellStyle name="Hyperlink 19" xfId="25997" hidden="1" xr:uid="{00000000-0005-0000-0000-0000EABA0000}"/>
    <cellStyle name="Hyperlink 19" xfId="25934" hidden="1" xr:uid="{00000000-0005-0000-0000-0000EBBA0000}"/>
    <cellStyle name="Hyperlink 19" xfId="25871" hidden="1" xr:uid="{00000000-0005-0000-0000-0000ECBA0000}"/>
    <cellStyle name="Hyperlink 19" xfId="25808" hidden="1" xr:uid="{00000000-0005-0000-0000-0000EDBA0000}"/>
    <cellStyle name="Hyperlink 19" xfId="25745" hidden="1" xr:uid="{00000000-0005-0000-0000-0000EEBA0000}"/>
    <cellStyle name="Hyperlink 19" xfId="25682" hidden="1" xr:uid="{00000000-0005-0000-0000-0000EFBA0000}"/>
    <cellStyle name="Hyperlink 19" xfId="25619" hidden="1" xr:uid="{00000000-0005-0000-0000-0000F0BA0000}"/>
    <cellStyle name="Hyperlink 19" xfId="25556" hidden="1" xr:uid="{00000000-0005-0000-0000-0000F1BA0000}"/>
    <cellStyle name="Hyperlink 19" xfId="25493" hidden="1" xr:uid="{00000000-0005-0000-0000-0000F2BA0000}"/>
    <cellStyle name="Hyperlink 19" xfId="25430" hidden="1" xr:uid="{00000000-0005-0000-0000-0000F3BA0000}"/>
    <cellStyle name="Hyperlink 19" xfId="25367" hidden="1" xr:uid="{00000000-0005-0000-0000-0000F4BA0000}"/>
    <cellStyle name="Hyperlink 19" xfId="25304" hidden="1" xr:uid="{00000000-0005-0000-0000-0000F5BA0000}"/>
    <cellStyle name="Hyperlink 19" xfId="25241" hidden="1" xr:uid="{00000000-0005-0000-0000-0000F6BA0000}"/>
    <cellStyle name="Hyperlink 19" xfId="25178" hidden="1" xr:uid="{00000000-0005-0000-0000-0000F7BA0000}"/>
    <cellStyle name="Hyperlink 19" xfId="25115" hidden="1" xr:uid="{00000000-0005-0000-0000-0000F8BA0000}"/>
    <cellStyle name="Hyperlink 19" xfId="25052" hidden="1" xr:uid="{00000000-0005-0000-0000-0000F9BA0000}"/>
    <cellStyle name="Hyperlink 19" xfId="24989" hidden="1" xr:uid="{00000000-0005-0000-0000-0000FABA0000}"/>
    <cellStyle name="Hyperlink 19" xfId="24926" hidden="1" xr:uid="{00000000-0005-0000-0000-0000FBBA0000}"/>
    <cellStyle name="Hyperlink 19" xfId="24863" hidden="1" xr:uid="{00000000-0005-0000-0000-0000FCBA0000}"/>
    <cellStyle name="Hyperlink 19" xfId="24800" hidden="1" xr:uid="{00000000-0005-0000-0000-0000FDBA0000}"/>
    <cellStyle name="Hyperlink 19" xfId="24737" hidden="1" xr:uid="{00000000-0005-0000-0000-0000FEBA0000}"/>
    <cellStyle name="Hyperlink 19" xfId="24674" hidden="1" xr:uid="{00000000-0005-0000-0000-0000FFBA0000}"/>
    <cellStyle name="Hyperlink 19" xfId="24611" hidden="1" xr:uid="{00000000-0005-0000-0000-000000BB0000}"/>
    <cellStyle name="Hyperlink 19" xfId="24548" hidden="1" xr:uid="{00000000-0005-0000-0000-000001BB0000}"/>
    <cellStyle name="Hyperlink 19" xfId="24485" hidden="1" xr:uid="{00000000-0005-0000-0000-000002BB0000}"/>
    <cellStyle name="Hyperlink 19" xfId="24422" hidden="1" xr:uid="{00000000-0005-0000-0000-000003BB0000}"/>
    <cellStyle name="Hyperlink 19" xfId="24359" hidden="1" xr:uid="{00000000-0005-0000-0000-000004BB0000}"/>
    <cellStyle name="Hyperlink 19" xfId="24296" hidden="1" xr:uid="{00000000-0005-0000-0000-000005BB0000}"/>
    <cellStyle name="Hyperlink 19" xfId="24233" hidden="1" xr:uid="{00000000-0005-0000-0000-000006BB0000}"/>
    <cellStyle name="Hyperlink 19" xfId="24170" hidden="1" xr:uid="{00000000-0005-0000-0000-000007BB0000}"/>
    <cellStyle name="Hyperlink 19" xfId="24107" hidden="1" xr:uid="{00000000-0005-0000-0000-000008BB0000}"/>
    <cellStyle name="Hyperlink 19" xfId="24044" hidden="1" xr:uid="{00000000-0005-0000-0000-000009BB0000}"/>
    <cellStyle name="Hyperlink 19" xfId="23981" hidden="1" xr:uid="{00000000-0005-0000-0000-00000ABB0000}"/>
    <cellStyle name="Hyperlink 19" xfId="23918" hidden="1" xr:uid="{00000000-0005-0000-0000-00000BBB0000}"/>
    <cellStyle name="Hyperlink 19" xfId="23855" hidden="1" xr:uid="{00000000-0005-0000-0000-00000CBB0000}"/>
    <cellStyle name="Hyperlink 19" xfId="23792" hidden="1" xr:uid="{00000000-0005-0000-0000-00000DBB0000}"/>
    <cellStyle name="Hyperlink 19" xfId="23729" hidden="1" xr:uid="{00000000-0005-0000-0000-00000EBB0000}"/>
    <cellStyle name="Hyperlink 19" xfId="23666" hidden="1" xr:uid="{00000000-0005-0000-0000-00000FBB0000}"/>
    <cellStyle name="Hyperlink 19" xfId="23603" hidden="1" xr:uid="{00000000-0005-0000-0000-000010BB0000}"/>
    <cellStyle name="Hyperlink 19" xfId="23540" hidden="1" xr:uid="{00000000-0005-0000-0000-000011BB0000}"/>
    <cellStyle name="Hyperlink 19" xfId="23477" hidden="1" xr:uid="{00000000-0005-0000-0000-000012BB0000}"/>
    <cellStyle name="Hyperlink 19" xfId="23414" hidden="1" xr:uid="{00000000-0005-0000-0000-000013BB0000}"/>
    <cellStyle name="Hyperlink 19" xfId="23351" hidden="1" xr:uid="{00000000-0005-0000-0000-000014BB0000}"/>
    <cellStyle name="Hyperlink 19" xfId="23288" hidden="1" xr:uid="{00000000-0005-0000-0000-000015BB0000}"/>
    <cellStyle name="Hyperlink 19" xfId="23225" hidden="1" xr:uid="{00000000-0005-0000-0000-000016BB0000}"/>
    <cellStyle name="Hyperlink 19" xfId="23162" hidden="1" xr:uid="{00000000-0005-0000-0000-000017BB0000}"/>
    <cellStyle name="Hyperlink 19" xfId="23099" hidden="1" xr:uid="{00000000-0005-0000-0000-000018BB0000}"/>
    <cellStyle name="Hyperlink 19" xfId="23036" hidden="1" xr:uid="{00000000-0005-0000-0000-000019BB0000}"/>
    <cellStyle name="Hyperlink 19" xfId="22973" hidden="1" xr:uid="{00000000-0005-0000-0000-00001ABB0000}"/>
    <cellStyle name="Hyperlink 19" xfId="22910" hidden="1" xr:uid="{00000000-0005-0000-0000-00001BBB0000}"/>
    <cellStyle name="Hyperlink 19" xfId="22847" hidden="1" xr:uid="{00000000-0005-0000-0000-00001CBB0000}"/>
    <cellStyle name="Hyperlink 19" xfId="22784" hidden="1" xr:uid="{00000000-0005-0000-0000-00001DBB0000}"/>
    <cellStyle name="Hyperlink 19" xfId="22721" hidden="1" xr:uid="{00000000-0005-0000-0000-00001EBB0000}"/>
    <cellStyle name="Hyperlink 19" xfId="22658" hidden="1" xr:uid="{00000000-0005-0000-0000-00001FBB0000}"/>
    <cellStyle name="Hyperlink 19" xfId="22595" hidden="1" xr:uid="{00000000-0005-0000-0000-000020BB0000}"/>
    <cellStyle name="Hyperlink 19" xfId="22532" hidden="1" xr:uid="{00000000-0005-0000-0000-000021BB0000}"/>
    <cellStyle name="Hyperlink 19" xfId="22469" hidden="1" xr:uid="{00000000-0005-0000-0000-000022BB0000}"/>
    <cellStyle name="Hyperlink 19" xfId="22406" hidden="1" xr:uid="{00000000-0005-0000-0000-000023BB0000}"/>
    <cellStyle name="Hyperlink 19" xfId="33998" hidden="1" xr:uid="{00000000-0005-0000-0000-000024BB0000}"/>
    <cellStyle name="Hyperlink 19" xfId="5018" hidden="1" xr:uid="{00000000-0005-0000-0000-000025BB0000}"/>
    <cellStyle name="Hyperlink 19" xfId="4955" hidden="1" xr:uid="{00000000-0005-0000-0000-000026BB0000}"/>
    <cellStyle name="Hyperlink 19" xfId="4892" hidden="1" xr:uid="{00000000-0005-0000-0000-000027BB0000}"/>
    <cellStyle name="Hyperlink 19" xfId="4829" hidden="1" xr:uid="{00000000-0005-0000-0000-000028BB0000}"/>
    <cellStyle name="Hyperlink 19" xfId="4766" hidden="1" xr:uid="{00000000-0005-0000-0000-000029BB0000}"/>
    <cellStyle name="Hyperlink 19" xfId="4703" hidden="1" xr:uid="{00000000-0005-0000-0000-00002ABB0000}"/>
    <cellStyle name="Hyperlink 19" xfId="4640" hidden="1" xr:uid="{00000000-0005-0000-0000-00002BBB0000}"/>
    <cellStyle name="Hyperlink 19" xfId="4577" hidden="1" xr:uid="{00000000-0005-0000-0000-00002CBB0000}"/>
    <cellStyle name="Hyperlink 19" xfId="4514" hidden="1" xr:uid="{00000000-0005-0000-0000-00002DBB0000}"/>
    <cellStyle name="Hyperlink 19" xfId="4451" hidden="1" xr:uid="{00000000-0005-0000-0000-00002EBB0000}"/>
    <cellStyle name="Hyperlink 19" xfId="4388" hidden="1" xr:uid="{00000000-0005-0000-0000-00002FBB0000}"/>
    <cellStyle name="Hyperlink 19" xfId="4325" hidden="1" xr:uid="{00000000-0005-0000-0000-000030BB0000}"/>
    <cellStyle name="Hyperlink 19" xfId="4262" hidden="1" xr:uid="{00000000-0005-0000-0000-000031BB0000}"/>
    <cellStyle name="Hyperlink 19" xfId="4199" hidden="1" xr:uid="{00000000-0005-0000-0000-000032BB0000}"/>
    <cellStyle name="Hyperlink 19" xfId="4136" hidden="1" xr:uid="{00000000-0005-0000-0000-000033BB0000}"/>
    <cellStyle name="Hyperlink 19" xfId="4073" hidden="1" xr:uid="{00000000-0005-0000-0000-000034BB0000}"/>
    <cellStyle name="Hyperlink 19" xfId="4010" hidden="1" xr:uid="{00000000-0005-0000-0000-000035BB0000}"/>
    <cellStyle name="Hyperlink 19" xfId="3947" hidden="1" xr:uid="{00000000-0005-0000-0000-000036BB0000}"/>
    <cellStyle name="Hyperlink 19" xfId="3884" hidden="1" xr:uid="{00000000-0005-0000-0000-000037BB0000}"/>
    <cellStyle name="Hyperlink 19" xfId="3821" hidden="1" xr:uid="{00000000-0005-0000-0000-000038BB0000}"/>
    <cellStyle name="Hyperlink 19" xfId="3758" hidden="1" xr:uid="{00000000-0005-0000-0000-000039BB0000}"/>
    <cellStyle name="Hyperlink 19" xfId="3695" hidden="1" xr:uid="{00000000-0005-0000-0000-00003ABB0000}"/>
    <cellStyle name="Hyperlink 19" xfId="3632" hidden="1" xr:uid="{00000000-0005-0000-0000-00003BBB0000}"/>
    <cellStyle name="Hyperlink 19" xfId="3569" hidden="1" xr:uid="{00000000-0005-0000-0000-00003CBB0000}"/>
    <cellStyle name="Hyperlink 19" xfId="3506" hidden="1" xr:uid="{00000000-0005-0000-0000-00003DBB0000}"/>
    <cellStyle name="Hyperlink 19" xfId="3443" hidden="1" xr:uid="{00000000-0005-0000-0000-00003EBB0000}"/>
    <cellStyle name="Hyperlink 19" xfId="3380" hidden="1" xr:uid="{00000000-0005-0000-0000-00003FBB0000}"/>
    <cellStyle name="Hyperlink 19" xfId="3317" hidden="1" xr:uid="{00000000-0005-0000-0000-000040BB0000}"/>
    <cellStyle name="Hyperlink 19" xfId="3254" hidden="1" xr:uid="{00000000-0005-0000-0000-000041BB0000}"/>
    <cellStyle name="Hyperlink 19" xfId="3191" hidden="1" xr:uid="{00000000-0005-0000-0000-000042BB0000}"/>
    <cellStyle name="Hyperlink 19" xfId="3128" hidden="1" xr:uid="{00000000-0005-0000-0000-000043BB0000}"/>
    <cellStyle name="Hyperlink 19" xfId="3065" hidden="1" xr:uid="{00000000-0005-0000-0000-000044BB0000}"/>
    <cellStyle name="Hyperlink 19" xfId="3002" hidden="1" xr:uid="{00000000-0005-0000-0000-000045BB0000}"/>
    <cellStyle name="Hyperlink 19" xfId="2939" hidden="1" xr:uid="{00000000-0005-0000-0000-000046BB0000}"/>
    <cellStyle name="Hyperlink 19" xfId="2876" hidden="1" xr:uid="{00000000-0005-0000-0000-000047BB0000}"/>
    <cellStyle name="Hyperlink 19" xfId="2813" hidden="1" xr:uid="{00000000-0005-0000-0000-000048BB0000}"/>
    <cellStyle name="Hyperlink 19" xfId="2750" hidden="1" xr:uid="{00000000-0005-0000-0000-000049BB0000}"/>
    <cellStyle name="Hyperlink 19" xfId="2687" hidden="1" xr:uid="{00000000-0005-0000-0000-00004ABB0000}"/>
    <cellStyle name="Hyperlink 19" xfId="2624" hidden="1" xr:uid="{00000000-0005-0000-0000-00004BBB0000}"/>
    <cellStyle name="Hyperlink 19" xfId="2561" hidden="1" xr:uid="{00000000-0005-0000-0000-00004CBB0000}"/>
    <cellStyle name="Hyperlink 19" xfId="2498" hidden="1" xr:uid="{00000000-0005-0000-0000-00004DBB0000}"/>
    <cellStyle name="Hyperlink 19" xfId="2435" hidden="1" xr:uid="{00000000-0005-0000-0000-00004EBB0000}"/>
    <cellStyle name="Hyperlink 19" xfId="2372" hidden="1" xr:uid="{00000000-0005-0000-0000-00004FBB0000}"/>
    <cellStyle name="Hyperlink 19" xfId="2309" hidden="1" xr:uid="{00000000-0005-0000-0000-000050BB0000}"/>
    <cellStyle name="Hyperlink 19" xfId="2246" hidden="1" xr:uid="{00000000-0005-0000-0000-000051BB0000}"/>
    <cellStyle name="Hyperlink 19" xfId="2183" hidden="1" xr:uid="{00000000-0005-0000-0000-000052BB0000}"/>
    <cellStyle name="Hyperlink 19" xfId="2120" hidden="1" xr:uid="{00000000-0005-0000-0000-000053BB0000}"/>
    <cellStyle name="Hyperlink 19" xfId="2057" hidden="1" xr:uid="{00000000-0005-0000-0000-000054BB0000}"/>
    <cellStyle name="Hyperlink 19" xfId="1994" hidden="1" xr:uid="{00000000-0005-0000-0000-000055BB0000}"/>
    <cellStyle name="Hyperlink 19" xfId="1868" hidden="1" xr:uid="{00000000-0005-0000-0000-000056BB0000}"/>
    <cellStyle name="Hyperlink 19" xfId="1805" hidden="1" xr:uid="{00000000-0005-0000-0000-000057BB0000}"/>
    <cellStyle name="Hyperlink 19" xfId="1742" hidden="1" xr:uid="{00000000-0005-0000-0000-000058BB0000}"/>
    <cellStyle name="Hyperlink 19" xfId="1679" hidden="1" xr:uid="{00000000-0005-0000-0000-000059BB0000}"/>
    <cellStyle name="Hyperlink 19" xfId="1616" hidden="1" xr:uid="{00000000-0005-0000-0000-00005ABB0000}"/>
    <cellStyle name="Hyperlink 19" xfId="1553" hidden="1" xr:uid="{00000000-0005-0000-0000-00005BBB0000}"/>
    <cellStyle name="Hyperlink 19" xfId="1490" hidden="1" xr:uid="{00000000-0005-0000-0000-00005CBB0000}"/>
    <cellStyle name="Hyperlink 19" xfId="1427" hidden="1" xr:uid="{00000000-0005-0000-0000-00005DBB0000}"/>
    <cellStyle name="Hyperlink 19" xfId="1364" hidden="1" xr:uid="{00000000-0005-0000-0000-00005EBB0000}"/>
    <cellStyle name="Hyperlink 19" xfId="1301" hidden="1" xr:uid="{00000000-0005-0000-0000-00005FBB0000}"/>
    <cellStyle name="Hyperlink 19" xfId="1238" hidden="1" xr:uid="{00000000-0005-0000-0000-000060BB0000}"/>
    <cellStyle name="Hyperlink 19" xfId="1175" hidden="1" xr:uid="{00000000-0005-0000-0000-000061BB0000}"/>
    <cellStyle name="Hyperlink 19" xfId="1112" hidden="1" xr:uid="{00000000-0005-0000-0000-000062BB0000}"/>
    <cellStyle name="Hyperlink 19" xfId="1049" hidden="1" xr:uid="{00000000-0005-0000-0000-000063BB0000}"/>
    <cellStyle name="Hyperlink 19" xfId="986" hidden="1" xr:uid="{00000000-0005-0000-0000-000064BB0000}"/>
    <cellStyle name="Hyperlink 19" xfId="923" hidden="1" xr:uid="{00000000-0005-0000-0000-000065BB0000}"/>
    <cellStyle name="Hyperlink 19" xfId="860" hidden="1" xr:uid="{00000000-0005-0000-0000-000066BB0000}"/>
    <cellStyle name="Hyperlink 19" xfId="797" hidden="1" xr:uid="{00000000-0005-0000-0000-000067BB0000}"/>
    <cellStyle name="Hyperlink 19" xfId="734" hidden="1" xr:uid="{00000000-0005-0000-0000-000068BB0000}"/>
    <cellStyle name="Hyperlink 19" xfId="671" hidden="1" xr:uid="{00000000-0005-0000-0000-000069BB0000}"/>
    <cellStyle name="Hyperlink 19" xfId="608" hidden="1" xr:uid="{00000000-0005-0000-0000-00006ABB0000}"/>
    <cellStyle name="Hyperlink 19" xfId="545" hidden="1" xr:uid="{00000000-0005-0000-0000-00006BBB0000}"/>
    <cellStyle name="Hyperlink 19" xfId="482" hidden="1" xr:uid="{00000000-0005-0000-0000-00006CBB0000}"/>
    <cellStyle name="Hyperlink 19" xfId="419" hidden="1" xr:uid="{00000000-0005-0000-0000-00006DBB0000}"/>
    <cellStyle name="Hyperlink 19" xfId="356" hidden="1" xr:uid="{00000000-0005-0000-0000-00006EBB0000}"/>
    <cellStyle name="Hyperlink 19" xfId="293" hidden="1" xr:uid="{00000000-0005-0000-0000-00006FBB0000}"/>
    <cellStyle name="Hyperlink 19" xfId="230" hidden="1" xr:uid="{00000000-0005-0000-0000-000070BB0000}"/>
    <cellStyle name="Hyperlink 19" xfId="167" hidden="1" xr:uid="{00000000-0005-0000-0000-000071BB0000}"/>
    <cellStyle name="Hyperlink 19" xfId="104" hidden="1" xr:uid="{00000000-0005-0000-0000-000072BB0000}"/>
    <cellStyle name="Hyperlink 19" xfId="41" hidden="1" xr:uid="{00000000-0005-0000-0000-000073BB0000}"/>
    <cellStyle name="Hyperlink 19" xfId="58178" hidden="1" xr:uid="{00000000-0005-0000-0000-000074BB0000}"/>
    <cellStyle name="Hyperlink 19" xfId="58241" hidden="1" xr:uid="{00000000-0005-0000-0000-000075BB0000}"/>
    <cellStyle name="Hyperlink 19" xfId="1931" hidden="1" xr:uid="{00000000-0005-0000-0000-000076BB0000}"/>
    <cellStyle name="Hyperlink 19" xfId="5963" hidden="1" xr:uid="{00000000-0005-0000-0000-000077BB0000}"/>
    <cellStyle name="Hyperlink 19" xfId="9995" hidden="1" xr:uid="{00000000-0005-0000-0000-000078BB0000}"/>
    <cellStyle name="Hyperlink 19" xfId="34691" hidden="1" xr:uid="{00000000-0005-0000-0000-000079BB0000}"/>
    <cellStyle name="Hyperlink 19" xfId="34628" hidden="1" xr:uid="{00000000-0005-0000-0000-00007ABB0000}"/>
    <cellStyle name="Hyperlink 19" xfId="34565" hidden="1" xr:uid="{00000000-0005-0000-0000-00007BBB0000}"/>
    <cellStyle name="Hyperlink 19" xfId="34502" hidden="1" xr:uid="{00000000-0005-0000-0000-00007CBB0000}"/>
    <cellStyle name="Hyperlink 19" xfId="34439" hidden="1" xr:uid="{00000000-0005-0000-0000-00007DBB0000}"/>
    <cellStyle name="Hyperlink 19" xfId="34376" hidden="1" xr:uid="{00000000-0005-0000-0000-00007EBB0000}"/>
    <cellStyle name="Hyperlink 19" xfId="34313" hidden="1" xr:uid="{00000000-0005-0000-0000-00007FBB0000}"/>
    <cellStyle name="Hyperlink 19" xfId="34250" hidden="1" xr:uid="{00000000-0005-0000-0000-000080BB0000}"/>
    <cellStyle name="Hyperlink 19" xfId="7979" hidden="1" xr:uid="{00000000-0005-0000-0000-000081BB0000}"/>
    <cellStyle name="Hyperlink 19" xfId="7916" hidden="1" xr:uid="{00000000-0005-0000-0000-000082BB0000}"/>
    <cellStyle name="Hyperlink 19" xfId="7853" hidden="1" xr:uid="{00000000-0005-0000-0000-000083BB0000}"/>
    <cellStyle name="Hyperlink 19" xfId="7790" hidden="1" xr:uid="{00000000-0005-0000-0000-000084BB0000}"/>
    <cellStyle name="Hyperlink 19" xfId="7727" hidden="1" xr:uid="{00000000-0005-0000-0000-000085BB0000}"/>
    <cellStyle name="Hyperlink 19" xfId="7664" hidden="1" xr:uid="{00000000-0005-0000-0000-000086BB0000}"/>
    <cellStyle name="Hyperlink 19" xfId="7601" hidden="1" xr:uid="{00000000-0005-0000-0000-000087BB0000}"/>
    <cellStyle name="Hyperlink 19" xfId="7538" hidden="1" xr:uid="{00000000-0005-0000-0000-000088BB0000}"/>
    <cellStyle name="Hyperlink 19" xfId="7475" hidden="1" xr:uid="{00000000-0005-0000-0000-000089BB0000}"/>
    <cellStyle name="Hyperlink 19" xfId="7412" hidden="1" xr:uid="{00000000-0005-0000-0000-00008ABB0000}"/>
    <cellStyle name="Hyperlink 19" xfId="7349" hidden="1" xr:uid="{00000000-0005-0000-0000-00008BBB0000}"/>
    <cellStyle name="Hyperlink 19" xfId="7286" hidden="1" xr:uid="{00000000-0005-0000-0000-00008CBB0000}"/>
    <cellStyle name="Hyperlink 19" xfId="7223" hidden="1" xr:uid="{00000000-0005-0000-0000-00008DBB0000}"/>
    <cellStyle name="Hyperlink 19" xfId="7160" hidden="1" xr:uid="{00000000-0005-0000-0000-00008EBB0000}"/>
    <cellStyle name="Hyperlink 19" xfId="7097" hidden="1" xr:uid="{00000000-0005-0000-0000-00008FBB0000}"/>
    <cellStyle name="Hyperlink 19" xfId="7034" hidden="1" xr:uid="{00000000-0005-0000-0000-000090BB0000}"/>
    <cellStyle name="Hyperlink 19" xfId="6971" hidden="1" xr:uid="{00000000-0005-0000-0000-000091BB0000}"/>
    <cellStyle name="Hyperlink 19" xfId="6908" hidden="1" xr:uid="{00000000-0005-0000-0000-000092BB0000}"/>
    <cellStyle name="Hyperlink 19" xfId="6845" hidden="1" xr:uid="{00000000-0005-0000-0000-000093BB0000}"/>
    <cellStyle name="Hyperlink 19" xfId="6782" hidden="1" xr:uid="{00000000-0005-0000-0000-000094BB0000}"/>
    <cellStyle name="Hyperlink 19" xfId="6719" hidden="1" xr:uid="{00000000-0005-0000-0000-000095BB0000}"/>
    <cellStyle name="Hyperlink 19" xfId="6656" hidden="1" xr:uid="{00000000-0005-0000-0000-000096BB0000}"/>
    <cellStyle name="Hyperlink 19" xfId="6593" hidden="1" xr:uid="{00000000-0005-0000-0000-000097BB0000}"/>
    <cellStyle name="Hyperlink 19" xfId="6530" hidden="1" xr:uid="{00000000-0005-0000-0000-000098BB0000}"/>
    <cellStyle name="Hyperlink 19" xfId="6467" hidden="1" xr:uid="{00000000-0005-0000-0000-000099BB0000}"/>
    <cellStyle name="Hyperlink 19" xfId="6404" hidden="1" xr:uid="{00000000-0005-0000-0000-00009ABB0000}"/>
    <cellStyle name="Hyperlink 19" xfId="6341" hidden="1" xr:uid="{00000000-0005-0000-0000-00009BBB0000}"/>
    <cellStyle name="Hyperlink 19" xfId="6278" hidden="1" xr:uid="{00000000-0005-0000-0000-00009CBB0000}"/>
    <cellStyle name="Hyperlink 19" xfId="6215" hidden="1" xr:uid="{00000000-0005-0000-0000-00009DBB0000}"/>
    <cellStyle name="Hyperlink 19" xfId="6152" hidden="1" xr:uid="{00000000-0005-0000-0000-00009EBB0000}"/>
    <cellStyle name="Hyperlink 19" xfId="6089" hidden="1" xr:uid="{00000000-0005-0000-0000-00009FBB0000}"/>
    <cellStyle name="Hyperlink 19" xfId="6026" hidden="1" xr:uid="{00000000-0005-0000-0000-0000A0BB0000}"/>
    <cellStyle name="Hyperlink 19" xfId="5900" hidden="1" xr:uid="{00000000-0005-0000-0000-0000A1BB0000}"/>
    <cellStyle name="Hyperlink 19" xfId="5837" hidden="1" xr:uid="{00000000-0005-0000-0000-0000A2BB0000}"/>
    <cellStyle name="Hyperlink 19" xfId="5774" hidden="1" xr:uid="{00000000-0005-0000-0000-0000A3BB0000}"/>
    <cellStyle name="Hyperlink 19" xfId="5711" hidden="1" xr:uid="{00000000-0005-0000-0000-0000A4BB0000}"/>
    <cellStyle name="Hyperlink 19" xfId="5648" hidden="1" xr:uid="{00000000-0005-0000-0000-0000A5BB0000}"/>
    <cellStyle name="Hyperlink 19" xfId="5585" hidden="1" xr:uid="{00000000-0005-0000-0000-0000A6BB0000}"/>
    <cellStyle name="Hyperlink 19" xfId="5522" hidden="1" xr:uid="{00000000-0005-0000-0000-0000A7BB0000}"/>
    <cellStyle name="Hyperlink 19" xfId="5459" hidden="1" xr:uid="{00000000-0005-0000-0000-0000A8BB0000}"/>
    <cellStyle name="Hyperlink 19" xfId="5396" hidden="1" xr:uid="{00000000-0005-0000-0000-0000A9BB0000}"/>
    <cellStyle name="Hyperlink 19" xfId="5333" hidden="1" xr:uid="{00000000-0005-0000-0000-0000AABB0000}"/>
    <cellStyle name="Hyperlink 19" xfId="5270" hidden="1" xr:uid="{00000000-0005-0000-0000-0000ABBB0000}"/>
    <cellStyle name="Hyperlink 19" xfId="5207" hidden="1" xr:uid="{00000000-0005-0000-0000-0000ACBB0000}"/>
    <cellStyle name="Hyperlink 19" xfId="5144" hidden="1" xr:uid="{00000000-0005-0000-0000-0000ADBB0000}"/>
    <cellStyle name="Hyperlink 19" xfId="5081" hidden="1" xr:uid="{00000000-0005-0000-0000-0000AEBB0000}"/>
    <cellStyle name="Hyperlink 19" xfId="9428" hidden="1" xr:uid="{00000000-0005-0000-0000-0000AFBB0000}"/>
    <cellStyle name="Hyperlink 19" xfId="9365" hidden="1" xr:uid="{00000000-0005-0000-0000-0000B0BB0000}"/>
    <cellStyle name="Hyperlink 19" xfId="9302" hidden="1" xr:uid="{00000000-0005-0000-0000-0000B1BB0000}"/>
    <cellStyle name="Hyperlink 19" xfId="9239" hidden="1" xr:uid="{00000000-0005-0000-0000-0000B2BB0000}"/>
    <cellStyle name="Hyperlink 19" xfId="9176" hidden="1" xr:uid="{00000000-0005-0000-0000-0000B3BB0000}"/>
    <cellStyle name="Hyperlink 19" xfId="9113" hidden="1" xr:uid="{00000000-0005-0000-0000-0000B4BB0000}"/>
    <cellStyle name="Hyperlink 19" xfId="9050" hidden="1" xr:uid="{00000000-0005-0000-0000-0000B5BB0000}"/>
    <cellStyle name="Hyperlink 19" xfId="8987" hidden="1" xr:uid="{00000000-0005-0000-0000-0000B6BB0000}"/>
    <cellStyle name="Hyperlink 19" xfId="8924" hidden="1" xr:uid="{00000000-0005-0000-0000-0000B7BB0000}"/>
    <cellStyle name="Hyperlink 19" xfId="8861" hidden="1" xr:uid="{00000000-0005-0000-0000-0000B8BB0000}"/>
    <cellStyle name="Hyperlink 19" xfId="8798" hidden="1" xr:uid="{00000000-0005-0000-0000-0000B9BB0000}"/>
    <cellStyle name="Hyperlink 19" xfId="8735" hidden="1" xr:uid="{00000000-0005-0000-0000-0000BABB0000}"/>
    <cellStyle name="Hyperlink 19" xfId="8672" hidden="1" xr:uid="{00000000-0005-0000-0000-0000BBBB0000}"/>
    <cellStyle name="Hyperlink 19" xfId="8609" hidden="1" xr:uid="{00000000-0005-0000-0000-0000BCBB0000}"/>
    <cellStyle name="Hyperlink 19" xfId="8546" hidden="1" xr:uid="{00000000-0005-0000-0000-0000BDBB0000}"/>
    <cellStyle name="Hyperlink 19" xfId="8483" hidden="1" xr:uid="{00000000-0005-0000-0000-0000BEBB0000}"/>
    <cellStyle name="Hyperlink 19" xfId="8420" hidden="1" xr:uid="{00000000-0005-0000-0000-0000BFBB0000}"/>
    <cellStyle name="Hyperlink 19" xfId="8357" hidden="1" xr:uid="{00000000-0005-0000-0000-0000C0BB0000}"/>
    <cellStyle name="Hyperlink 19" xfId="8294" hidden="1" xr:uid="{00000000-0005-0000-0000-0000C1BB0000}"/>
    <cellStyle name="Hyperlink 19" xfId="8231" hidden="1" xr:uid="{00000000-0005-0000-0000-0000C2BB0000}"/>
    <cellStyle name="Hyperlink 19" xfId="8168" hidden="1" xr:uid="{00000000-0005-0000-0000-0000C3BB0000}"/>
    <cellStyle name="Hyperlink 19" xfId="8105" hidden="1" xr:uid="{00000000-0005-0000-0000-0000C4BB0000}"/>
    <cellStyle name="Hyperlink 19" xfId="8042" hidden="1" xr:uid="{00000000-0005-0000-0000-0000C5BB0000}"/>
    <cellStyle name="Hyperlink 19" xfId="10247" hidden="1" xr:uid="{00000000-0005-0000-0000-0000C6BB0000}"/>
    <cellStyle name="Hyperlink 19" xfId="10184" hidden="1" xr:uid="{00000000-0005-0000-0000-0000C7BB0000}"/>
    <cellStyle name="Hyperlink 19" xfId="10121" hidden="1" xr:uid="{00000000-0005-0000-0000-0000C8BB0000}"/>
    <cellStyle name="Hyperlink 19" xfId="10058" hidden="1" xr:uid="{00000000-0005-0000-0000-0000C9BB0000}"/>
    <cellStyle name="Hyperlink 19" xfId="9932" hidden="1" xr:uid="{00000000-0005-0000-0000-0000CABB0000}"/>
    <cellStyle name="Hyperlink 19" xfId="9869" hidden="1" xr:uid="{00000000-0005-0000-0000-0000CBBB0000}"/>
    <cellStyle name="Hyperlink 19" xfId="9806" hidden="1" xr:uid="{00000000-0005-0000-0000-0000CCBB0000}"/>
    <cellStyle name="Hyperlink 19" xfId="9743" hidden="1" xr:uid="{00000000-0005-0000-0000-0000CDBB0000}"/>
    <cellStyle name="Hyperlink 19" xfId="9680" hidden="1" xr:uid="{00000000-0005-0000-0000-0000CEBB0000}"/>
    <cellStyle name="Hyperlink 19" xfId="9617" hidden="1" xr:uid="{00000000-0005-0000-0000-0000CFBB0000}"/>
    <cellStyle name="Hyperlink 19" xfId="9554" hidden="1" xr:uid="{00000000-0005-0000-0000-0000D0BB0000}"/>
    <cellStyle name="Hyperlink 19" xfId="9491" hidden="1" xr:uid="{00000000-0005-0000-0000-0000D1BB0000}"/>
    <cellStyle name="Hyperlink 19" xfId="10625" hidden="1" xr:uid="{00000000-0005-0000-0000-0000D2BB0000}"/>
    <cellStyle name="Hyperlink 19" xfId="10562" hidden="1" xr:uid="{00000000-0005-0000-0000-0000D3BB0000}"/>
    <cellStyle name="Hyperlink 19" xfId="10499" hidden="1" xr:uid="{00000000-0005-0000-0000-0000D4BB0000}"/>
    <cellStyle name="Hyperlink 19" xfId="10436" hidden="1" xr:uid="{00000000-0005-0000-0000-0000D5BB0000}"/>
    <cellStyle name="Hyperlink 19" xfId="10373" hidden="1" xr:uid="{00000000-0005-0000-0000-0000D6BB0000}"/>
    <cellStyle name="Hyperlink 19" xfId="10310" hidden="1" xr:uid="{00000000-0005-0000-0000-0000D7BB0000}"/>
    <cellStyle name="Hyperlink 19" xfId="10814" hidden="1" xr:uid="{00000000-0005-0000-0000-0000D8BB0000}"/>
    <cellStyle name="Hyperlink 19" xfId="10751" hidden="1" xr:uid="{00000000-0005-0000-0000-0000D9BB0000}"/>
    <cellStyle name="Hyperlink 19" xfId="10688" hidden="1" xr:uid="{00000000-0005-0000-0000-0000DABB0000}"/>
    <cellStyle name="Hyperlink 19" xfId="10877" hidden="1" xr:uid="{00000000-0005-0000-0000-0000DBBB0000}"/>
    <cellStyle name="Hyperlink 19" xfId="10940" hidden="1" xr:uid="{00000000-0005-0000-0000-0000DCBB0000}"/>
    <cellStyle name="Hyperlink 2" xfId="49644" hidden="1" xr:uid="{00000000-0005-0000-0000-0000DDBB0000}"/>
    <cellStyle name="Hyperlink 2" xfId="49573" hidden="1" xr:uid="{00000000-0005-0000-0000-0000DEBB0000}"/>
    <cellStyle name="Hyperlink 2" xfId="49580" hidden="1" xr:uid="{00000000-0005-0000-0000-0000DFBB0000}"/>
    <cellStyle name="Hyperlink 2" xfId="49529" hidden="1" xr:uid="{00000000-0005-0000-0000-0000E0BB0000}"/>
    <cellStyle name="Hyperlink 2" xfId="49518" hidden="1" xr:uid="{00000000-0005-0000-0000-0000E1BB0000}"/>
    <cellStyle name="Hyperlink 2" xfId="49447" hidden="1" xr:uid="{00000000-0005-0000-0000-0000E2BB0000}"/>
    <cellStyle name="Hyperlink 2" xfId="49454" hidden="1" xr:uid="{00000000-0005-0000-0000-0000E3BB0000}"/>
    <cellStyle name="Hyperlink 2" xfId="49403" hidden="1" xr:uid="{00000000-0005-0000-0000-0000E4BB0000}"/>
    <cellStyle name="Hyperlink 2" xfId="49392" hidden="1" xr:uid="{00000000-0005-0000-0000-0000E5BB0000}"/>
    <cellStyle name="Hyperlink 2" xfId="49321" hidden="1" xr:uid="{00000000-0005-0000-0000-0000E6BB0000}"/>
    <cellStyle name="Hyperlink 2" xfId="49328" hidden="1" xr:uid="{00000000-0005-0000-0000-0000E7BB0000}"/>
    <cellStyle name="Hyperlink 2" xfId="49277" hidden="1" xr:uid="{00000000-0005-0000-0000-0000E8BB0000}"/>
    <cellStyle name="Hyperlink 2" xfId="49266" hidden="1" xr:uid="{00000000-0005-0000-0000-0000E9BB0000}"/>
    <cellStyle name="Hyperlink 2" xfId="49195" hidden="1" xr:uid="{00000000-0005-0000-0000-0000EABB0000}"/>
    <cellStyle name="Hyperlink 2" xfId="49202" hidden="1" xr:uid="{00000000-0005-0000-0000-0000EBBB0000}"/>
    <cellStyle name="Hyperlink 2" xfId="49151" hidden="1" xr:uid="{00000000-0005-0000-0000-0000ECBB0000}"/>
    <cellStyle name="Hyperlink 2" xfId="49069" hidden="1" xr:uid="{00000000-0005-0000-0000-0000EDBB0000}"/>
    <cellStyle name="Hyperlink 2" xfId="49025" hidden="1" xr:uid="{00000000-0005-0000-0000-0000EEBB0000}"/>
    <cellStyle name="Hyperlink 2" xfId="49014" hidden="1" xr:uid="{00000000-0005-0000-0000-0000EFBB0000}"/>
    <cellStyle name="Hyperlink 2" xfId="48943" hidden="1" xr:uid="{00000000-0005-0000-0000-0000F0BB0000}"/>
    <cellStyle name="Hyperlink 2" xfId="48950" hidden="1" xr:uid="{00000000-0005-0000-0000-0000F1BB0000}"/>
    <cellStyle name="Hyperlink 2" xfId="48899" hidden="1" xr:uid="{00000000-0005-0000-0000-0000F2BB0000}"/>
    <cellStyle name="Hyperlink 2" xfId="48888" hidden="1" xr:uid="{00000000-0005-0000-0000-0000F3BB0000}"/>
    <cellStyle name="Hyperlink 2" xfId="48817" hidden="1" xr:uid="{00000000-0005-0000-0000-0000F4BB0000}"/>
    <cellStyle name="Hyperlink 2" xfId="48824" hidden="1" xr:uid="{00000000-0005-0000-0000-0000F5BB0000}"/>
    <cellStyle name="Hyperlink 2" xfId="48773" hidden="1" xr:uid="{00000000-0005-0000-0000-0000F6BB0000}"/>
    <cellStyle name="Hyperlink 2" xfId="48762" hidden="1" xr:uid="{00000000-0005-0000-0000-0000F7BB0000}"/>
    <cellStyle name="Hyperlink 2" xfId="48691" hidden="1" xr:uid="{00000000-0005-0000-0000-0000F8BB0000}"/>
    <cellStyle name="Hyperlink 2" xfId="48698" hidden="1" xr:uid="{00000000-0005-0000-0000-0000F9BB0000}"/>
    <cellStyle name="Hyperlink 2" xfId="48647" hidden="1" xr:uid="{00000000-0005-0000-0000-0000FABB0000}"/>
    <cellStyle name="Hyperlink 2" xfId="48636" hidden="1" xr:uid="{00000000-0005-0000-0000-0000FBBB0000}"/>
    <cellStyle name="Hyperlink 2" xfId="48565" hidden="1" xr:uid="{00000000-0005-0000-0000-0000FCBB0000}"/>
    <cellStyle name="Hyperlink 2" xfId="48572" hidden="1" xr:uid="{00000000-0005-0000-0000-0000FDBB0000}"/>
    <cellStyle name="Hyperlink 2" xfId="48521" hidden="1" xr:uid="{00000000-0005-0000-0000-0000FEBB0000}"/>
    <cellStyle name="Hyperlink 2" xfId="48510" hidden="1" xr:uid="{00000000-0005-0000-0000-0000FFBB0000}"/>
    <cellStyle name="Hyperlink 2" xfId="48439" hidden="1" xr:uid="{00000000-0005-0000-0000-000000BC0000}"/>
    <cellStyle name="Hyperlink 2" xfId="48446" hidden="1" xr:uid="{00000000-0005-0000-0000-000001BC0000}"/>
    <cellStyle name="Hyperlink 2" xfId="48395" hidden="1" xr:uid="{00000000-0005-0000-0000-000002BC0000}"/>
    <cellStyle name="Hyperlink 2" xfId="48384" hidden="1" xr:uid="{00000000-0005-0000-0000-000003BC0000}"/>
    <cellStyle name="Hyperlink 2" xfId="48313" hidden="1" xr:uid="{00000000-0005-0000-0000-000004BC0000}"/>
    <cellStyle name="Hyperlink 2" xfId="48320" hidden="1" xr:uid="{00000000-0005-0000-0000-000005BC0000}"/>
    <cellStyle name="Hyperlink 2" xfId="48269" hidden="1" xr:uid="{00000000-0005-0000-0000-000006BC0000}"/>
    <cellStyle name="Hyperlink 2" xfId="48258" hidden="1" xr:uid="{00000000-0005-0000-0000-000007BC0000}"/>
    <cellStyle name="Hyperlink 2" xfId="48187" hidden="1" xr:uid="{00000000-0005-0000-0000-000008BC0000}"/>
    <cellStyle name="Hyperlink 2" xfId="48194" hidden="1" xr:uid="{00000000-0005-0000-0000-000009BC0000}"/>
    <cellStyle name="Hyperlink 2" xfId="48143" hidden="1" xr:uid="{00000000-0005-0000-0000-00000ABC0000}"/>
    <cellStyle name="Hyperlink 2" xfId="48132" hidden="1" xr:uid="{00000000-0005-0000-0000-00000BBC0000}"/>
    <cellStyle name="Hyperlink 2" xfId="48068" hidden="1" xr:uid="{00000000-0005-0000-0000-00000CBC0000}"/>
    <cellStyle name="Hyperlink 2" xfId="48017" hidden="1" xr:uid="{00000000-0005-0000-0000-00000DBC0000}"/>
    <cellStyle name="Hyperlink 2" xfId="48006" hidden="1" xr:uid="{00000000-0005-0000-0000-00000EBC0000}"/>
    <cellStyle name="Hyperlink 2" xfId="47935" hidden="1" xr:uid="{00000000-0005-0000-0000-00000FBC0000}"/>
    <cellStyle name="Hyperlink 2" xfId="47942" hidden="1" xr:uid="{00000000-0005-0000-0000-000010BC0000}"/>
    <cellStyle name="Hyperlink 2" xfId="47891" hidden="1" xr:uid="{00000000-0005-0000-0000-000011BC0000}"/>
    <cellStyle name="Hyperlink 2" xfId="47880" hidden="1" xr:uid="{00000000-0005-0000-0000-000012BC0000}"/>
    <cellStyle name="Hyperlink 2" xfId="47809" hidden="1" xr:uid="{00000000-0005-0000-0000-000013BC0000}"/>
    <cellStyle name="Hyperlink 2" xfId="47816" hidden="1" xr:uid="{00000000-0005-0000-0000-000014BC0000}"/>
    <cellStyle name="Hyperlink 2" xfId="47765" hidden="1" xr:uid="{00000000-0005-0000-0000-000015BC0000}"/>
    <cellStyle name="Hyperlink 2" xfId="47754" hidden="1" xr:uid="{00000000-0005-0000-0000-000016BC0000}"/>
    <cellStyle name="Hyperlink 2" xfId="47683" hidden="1" xr:uid="{00000000-0005-0000-0000-000017BC0000}"/>
    <cellStyle name="Hyperlink 2" xfId="47690" hidden="1" xr:uid="{00000000-0005-0000-0000-000018BC0000}"/>
    <cellStyle name="Hyperlink 2" xfId="47639" hidden="1" xr:uid="{00000000-0005-0000-0000-000019BC0000}"/>
    <cellStyle name="Hyperlink 2" xfId="47628" hidden="1" xr:uid="{00000000-0005-0000-0000-00001ABC0000}"/>
    <cellStyle name="Hyperlink 2" xfId="47557" hidden="1" xr:uid="{00000000-0005-0000-0000-00001BBC0000}"/>
    <cellStyle name="Hyperlink 2" xfId="47564" hidden="1" xr:uid="{00000000-0005-0000-0000-00001CBC0000}"/>
    <cellStyle name="Hyperlink 2" xfId="47513" hidden="1" xr:uid="{00000000-0005-0000-0000-00001DBC0000}"/>
    <cellStyle name="Hyperlink 2" xfId="47502" hidden="1" xr:uid="{00000000-0005-0000-0000-00001EBC0000}"/>
    <cellStyle name="Hyperlink 2" xfId="47431" hidden="1" xr:uid="{00000000-0005-0000-0000-00001FBC0000}"/>
    <cellStyle name="Hyperlink 2" xfId="47438" hidden="1" xr:uid="{00000000-0005-0000-0000-000020BC0000}"/>
    <cellStyle name="Hyperlink 2" xfId="47387" hidden="1" xr:uid="{00000000-0005-0000-0000-000021BC0000}"/>
    <cellStyle name="Hyperlink 2" xfId="47376" hidden="1" xr:uid="{00000000-0005-0000-0000-000022BC0000}"/>
    <cellStyle name="Hyperlink 2" xfId="47305" hidden="1" xr:uid="{00000000-0005-0000-0000-000023BC0000}"/>
    <cellStyle name="Hyperlink 2" xfId="47312" hidden="1" xr:uid="{00000000-0005-0000-0000-000024BC0000}"/>
    <cellStyle name="Hyperlink 2" xfId="47261" hidden="1" xr:uid="{00000000-0005-0000-0000-000025BC0000}"/>
    <cellStyle name="Hyperlink 2" xfId="47250" hidden="1" xr:uid="{00000000-0005-0000-0000-000026BC0000}"/>
    <cellStyle name="Hyperlink 2" xfId="47179" hidden="1" xr:uid="{00000000-0005-0000-0000-000027BC0000}"/>
    <cellStyle name="Hyperlink 2" xfId="47186" hidden="1" xr:uid="{00000000-0005-0000-0000-000028BC0000}"/>
    <cellStyle name="Hyperlink 2" xfId="47135" hidden="1" xr:uid="{00000000-0005-0000-0000-000029BC0000}"/>
    <cellStyle name="Hyperlink 2" xfId="47124" hidden="1" xr:uid="{00000000-0005-0000-0000-00002ABC0000}"/>
    <cellStyle name="Hyperlink 2" xfId="47060" hidden="1" xr:uid="{00000000-0005-0000-0000-00002BBC0000}"/>
    <cellStyle name="Hyperlink 2" xfId="47009" hidden="1" xr:uid="{00000000-0005-0000-0000-00002CBC0000}"/>
    <cellStyle name="Hyperlink 2" xfId="46998" hidden="1" xr:uid="{00000000-0005-0000-0000-00002DBC0000}"/>
    <cellStyle name="Hyperlink 2" xfId="46927" hidden="1" xr:uid="{00000000-0005-0000-0000-00002EBC0000}"/>
    <cellStyle name="Hyperlink 2" xfId="46934" hidden="1" xr:uid="{00000000-0005-0000-0000-00002FBC0000}"/>
    <cellStyle name="Hyperlink 2" xfId="46883" hidden="1" xr:uid="{00000000-0005-0000-0000-000030BC0000}"/>
    <cellStyle name="Hyperlink 2" xfId="46872" hidden="1" xr:uid="{00000000-0005-0000-0000-000031BC0000}"/>
    <cellStyle name="Hyperlink 2" xfId="46801" hidden="1" xr:uid="{00000000-0005-0000-0000-000032BC0000}"/>
    <cellStyle name="Hyperlink 2" xfId="46808" hidden="1" xr:uid="{00000000-0005-0000-0000-000033BC0000}"/>
    <cellStyle name="Hyperlink 2" xfId="46757" hidden="1" xr:uid="{00000000-0005-0000-0000-000034BC0000}"/>
    <cellStyle name="Hyperlink 2" xfId="46746" hidden="1" xr:uid="{00000000-0005-0000-0000-000035BC0000}"/>
    <cellStyle name="Hyperlink 2" xfId="46675" hidden="1" xr:uid="{00000000-0005-0000-0000-000036BC0000}"/>
    <cellStyle name="Hyperlink 2" xfId="46682" hidden="1" xr:uid="{00000000-0005-0000-0000-000037BC0000}"/>
    <cellStyle name="Hyperlink 2" xfId="46631" hidden="1" xr:uid="{00000000-0005-0000-0000-000038BC0000}"/>
    <cellStyle name="Hyperlink 2" xfId="46620" hidden="1" xr:uid="{00000000-0005-0000-0000-000039BC0000}"/>
    <cellStyle name="Hyperlink 2" xfId="46549" hidden="1" xr:uid="{00000000-0005-0000-0000-00003ABC0000}"/>
    <cellStyle name="Hyperlink 2" xfId="46556" hidden="1" xr:uid="{00000000-0005-0000-0000-00003BBC0000}"/>
    <cellStyle name="Hyperlink 2" xfId="46505" hidden="1" xr:uid="{00000000-0005-0000-0000-00003CBC0000}"/>
    <cellStyle name="Hyperlink 2" xfId="46494" hidden="1" xr:uid="{00000000-0005-0000-0000-00003DBC0000}"/>
    <cellStyle name="Hyperlink 2" xfId="46423" hidden="1" xr:uid="{00000000-0005-0000-0000-00003EBC0000}"/>
    <cellStyle name="Hyperlink 2" xfId="46430" hidden="1" xr:uid="{00000000-0005-0000-0000-00003FBC0000}"/>
    <cellStyle name="Hyperlink 2" xfId="46379" hidden="1" xr:uid="{00000000-0005-0000-0000-000040BC0000}"/>
    <cellStyle name="Hyperlink 2" xfId="46368" hidden="1" xr:uid="{00000000-0005-0000-0000-000041BC0000}"/>
    <cellStyle name="Hyperlink 2" xfId="46297" hidden="1" xr:uid="{00000000-0005-0000-0000-000042BC0000}"/>
    <cellStyle name="Hyperlink 2" xfId="46304" hidden="1" xr:uid="{00000000-0005-0000-0000-000043BC0000}"/>
    <cellStyle name="Hyperlink 2" xfId="46253" hidden="1" xr:uid="{00000000-0005-0000-0000-000044BC0000}"/>
    <cellStyle name="Hyperlink 2" xfId="46242" hidden="1" xr:uid="{00000000-0005-0000-0000-000045BC0000}"/>
    <cellStyle name="Hyperlink 2" xfId="49076" hidden="1" xr:uid="{00000000-0005-0000-0000-000046BC0000}"/>
    <cellStyle name="Hyperlink 2" xfId="55117" hidden="1" xr:uid="{00000000-0005-0000-0000-000047BC0000}"/>
    <cellStyle name="Hyperlink 2" xfId="55124" hidden="1" xr:uid="{00000000-0005-0000-0000-000048BC0000}"/>
    <cellStyle name="Hyperlink 2" xfId="55073" hidden="1" xr:uid="{00000000-0005-0000-0000-000049BC0000}"/>
    <cellStyle name="Hyperlink 2" xfId="54991" hidden="1" xr:uid="{00000000-0005-0000-0000-00004ABC0000}"/>
    <cellStyle name="Hyperlink 2" xfId="54998" hidden="1" xr:uid="{00000000-0005-0000-0000-00004BBC0000}"/>
    <cellStyle name="Hyperlink 2" xfId="54947" hidden="1" xr:uid="{00000000-0005-0000-0000-00004CBC0000}"/>
    <cellStyle name="Hyperlink 2" xfId="54936" hidden="1" xr:uid="{00000000-0005-0000-0000-00004DBC0000}"/>
    <cellStyle name="Hyperlink 2" xfId="54865" hidden="1" xr:uid="{00000000-0005-0000-0000-00004EBC0000}"/>
    <cellStyle name="Hyperlink 2" xfId="54872" hidden="1" xr:uid="{00000000-0005-0000-0000-00004FBC0000}"/>
    <cellStyle name="Hyperlink 2" xfId="54821" hidden="1" xr:uid="{00000000-0005-0000-0000-000050BC0000}"/>
    <cellStyle name="Hyperlink 2" xfId="54810" hidden="1" xr:uid="{00000000-0005-0000-0000-000051BC0000}"/>
    <cellStyle name="Hyperlink 2" xfId="54739" hidden="1" xr:uid="{00000000-0005-0000-0000-000052BC0000}"/>
    <cellStyle name="Hyperlink 2" xfId="54746" hidden="1" xr:uid="{00000000-0005-0000-0000-000053BC0000}"/>
    <cellStyle name="Hyperlink 2" xfId="54695" hidden="1" xr:uid="{00000000-0005-0000-0000-000054BC0000}"/>
    <cellStyle name="Hyperlink 2" xfId="54684" hidden="1" xr:uid="{00000000-0005-0000-0000-000055BC0000}"/>
    <cellStyle name="Hyperlink 2" xfId="54613" hidden="1" xr:uid="{00000000-0005-0000-0000-000056BC0000}"/>
    <cellStyle name="Hyperlink 2" xfId="54620" hidden="1" xr:uid="{00000000-0005-0000-0000-000057BC0000}"/>
    <cellStyle name="Hyperlink 2" xfId="54569" hidden="1" xr:uid="{00000000-0005-0000-0000-000058BC0000}"/>
    <cellStyle name="Hyperlink 2" xfId="54558" hidden="1" xr:uid="{00000000-0005-0000-0000-000059BC0000}"/>
    <cellStyle name="Hyperlink 2" xfId="54487" hidden="1" xr:uid="{00000000-0005-0000-0000-00005ABC0000}"/>
    <cellStyle name="Hyperlink 2" xfId="54494" hidden="1" xr:uid="{00000000-0005-0000-0000-00005BBC0000}"/>
    <cellStyle name="Hyperlink 2" xfId="54443" hidden="1" xr:uid="{00000000-0005-0000-0000-00005CBC0000}"/>
    <cellStyle name="Hyperlink 2" xfId="54432" hidden="1" xr:uid="{00000000-0005-0000-0000-00005DBC0000}"/>
    <cellStyle name="Hyperlink 2" xfId="54361" hidden="1" xr:uid="{00000000-0005-0000-0000-00005EBC0000}"/>
    <cellStyle name="Hyperlink 2" xfId="54368" hidden="1" xr:uid="{00000000-0005-0000-0000-00005FBC0000}"/>
    <cellStyle name="Hyperlink 2" xfId="54317" hidden="1" xr:uid="{00000000-0005-0000-0000-000060BC0000}"/>
    <cellStyle name="Hyperlink 2" xfId="54306" hidden="1" xr:uid="{00000000-0005-0000-0000-000061BC0000}"/>
    <cellStyle name="Hyperlink 2" xfId="54235" hidden="1" xr:uid="{00000000-0005-0000-0000-000062BC0000}"/>
    <cellStyle name="Hyperlink 2" xfId="54242" hidden="1" xr:uid="{00000000-0005-0000-0000-000063BC0000}"/>
    <cellStyle name="Hyperlink 2" xfId="54191" hidden="1" xr:uid="{00000000-0005-0000-0000-000064BC0000}"/>
    <cellStyle name="Hyperlink 2" xfId="54180" hidden="1" xr:uid="{00000000-0005-0000-0000-000065BC0000}"/>
    <cellStyle name="Hyperlink 2" xfId="54109" hidden="1" xr:uid="{00000000-0005-0000-0000-000066BC0000}"/>
    <cellStyle name="Hyperlink 2" xfId="54116" hidden="1" xr:uid="{00000000-0005-0000-0000-000067BC0000}"/>
    <cellStyle name="Hyperlink 2" xfId="54065" hidden="1" xr:uid="{00000000-0005-0000-0000-000068BC0000}"/>
    <cellStyle name="Hyperlink 2" xfId="53983" hidden="1" xr:uid="{00000000-0005-0000-0000-000069BC0000}"/>
    <cellStyle name="Hyperlink 2" xfId="53990" hidden="1" xr:uid="{00000000-0005-0000-0000-00006ABC0000}"/>
    <cellStyle name="Hyperlink 2" xfId="53939" hidden="1" xr:uid="{00000000-0005-0000-0000-00006BBC0000}"/>
    <cellStyle name="Hyperlink 2" xfId="53928" hidden="1" xr:uid="{00000000-0005-0000-0000-00006CBC0000}"/>
    <cellStyle name="Hyperlink 2" xfId="53857" hidden="1" xr:uid="{00000000-0005-0000-0000-00006DBC0000}"/>
    <cellStyle name="Hyperlink 2" xfId="53864" hidden="1" xr:uid="{00000000-0005-0000-0000-00006EBC0000}"/>
    <cellStyle name="Hyperlink 2" xfId="53813" hidden="1" xr:uid="{00000000-0005-0000-0000-00006FBC0000}"/>
    <cellStyle name="Hyperlink 2" xfId="53802" hidden="1" xr:uid="{00000000-0005-0000-0000-000070BC0000}"/>
    <cellStyle name="Hyperlink 2" xfId="53731" hidden="1" xr:uid="{00000000-0005-0000-0000-000071BC0000}"/>
    <cellStyle name="Hyperlink 2" xfId="53738" hidden="1" xr:uid="{00000000-0005-0000-0000-000072BC0000}"/>
    <cellStyle name="Hyperlink 2" xfId="53687" hidden="1" xr:uid="{00000000-0005-0000-0000-000073BC0000}"/>
    <cellStyle name="Hyperlink 2" xfId="53676" hidden="1" xr:uid="{00000000-0005-0000-0000-000074BC0000}"/>
    <cellStyle name="Hyperlink 2" xfId="53605" hidden="1" xr:uid="{00000000-0005-0000-0000-000075BC0000}"/>
    <cellStyle name="Hyperlink 2" xfId="53612" hidden="1" xr:uid="{00000000-0005-0000-0000-000076BC0000}"/>
    <cellStyle name="Hyperlink 2" xfId="53561" hidden="1" xr:uid="{00000000-0005-0000-0000-000077BC0000}"/>
    <cellStyle name="Hyperlink 2" xfId="53550" hidden="1" xr:uid="{00000000-0005-0000-0000-000078BC0000}"/>
    <cellStyle name="Hyperlink 2" xfId="53479" hidden="1" xr:uid="{00000000-0005-0000-0000-000079BC0000}"/>
    <cellStyle name="Hyperlink 2" xfId="53486" hidden="1" xr:uid="{00000000-0005-0000-0000-00007ABC0000}"/>
    <cellStyle name="Hyperlink 2" xfId="53435" hidden="1" xr:uid="{00000000-0005-0000-0000-00007BBC0000}"/>
    <cellStyle name="Hyperlink 2" xfId="53424" hidden="1" xr:uid="{00000000-0005-0000-0000-00007CBC0000}"/>
    <cellStyle name="Hyperlink 2" xfId="53353" hidden="1" xr:uid="{00000000-0005-0000-0000-00007DBC0000}"/>
    <cellStyle name="Hyperlink 2" xfId="53360" hidden="1" xr:uid="{00000000-0005-0000-0000-00007EBC0000}"/>
    <cellStyle name="Hyperlink 2" xfId="53309" hidden="1" xr:uid="{00000000-0005-0000-0000-00007FBC0000}"/>
    <cellStyle name="Hyperlink 2" xfId="53298" hidden="1" xr:uid="{00000000-0005-0000-0000-000080BC0000}"/>
    <cellStyle name="Hyperlink 2" xfId="53227" hidden="1" xr:uid="{00000000-0005-0000-0000-000081BC0000}"/>
    <cellStyle name="Hyperlink 2" xfId="53234" hidden="1" xr:uid="{00000000-0005-0000-0000-000082BC0000}"/>
    <cellStyle name="Hyperlink 2" xfId="53183" hidden="1" xr:uid="{00000000-0005-0000-0000-000083BC0000}"/>
    <cellStyle name="Hyperlink 2" xfId="53172" hidden="1" xr:uid="{00000000-0005-0000-0000-000084BC0000}"/>
    <cellStyle name="Hyperlink 2" xfId="53101" hidden="1" xr:uid="{00000000-0005-0000-0000-000085BC0000}"/>
    <cellStyle name="Hyperlink 2" xfId="53108" hidden="1" xr:uid="{00000000-0005-0000-0000-000086BC0000}"/>
    <cellStyle name="Hyperlink 2" xfId="53057" hidden="1" xr:uid="{00000000-0005-0000-0000-000087BC0000}"/>
    <cellStyle name="Hyperlink 2" xfId="52975" hidden="1" xr:uid="{00000000-0005-0000-0000-000088BC0000}"/>
    <cellStyle name="Hyperlink 2" xfId="52982" hidden="1" xr:uid="{00000000-0005-0000-0000-000089BC0000}"/>
    <cellStyle name="Hyperlink 2" xfId="52931" hidden="1" xr:uid="{00000000-0005-0000-0000-00008ABC0000}"/>
    <cellStyle name="Hyperlink 2" xfId="52920" hidden="1" xr:uid="{00000000-0005-0000-0000-00008BBC0000}"/>
    <cellStyle name="Hyperlink 2" xfId="52849" hidden="1" xr:uid="{00000000-0005-0000-0000-00008CBC0000}"/>
    <cellStyle name="Hyperlink 2" xfId="52856" hidden="1" xr:uid="{00000000-0005-0000-0000-00008DBC0000}"/>
    <cellStyle name="Hyperlink 2" xfId="52805" hidden="1" xr:uid="{00000000-0005-0000-0000-00008EBC0000}"/>
    <cellStyle name="Hyperlink 2" xfId="52794" hidden="1" xr:uid="{00000000-0005-0000-0000-00008FBC0000}"/>
    <cellStyle name="Hyperlink 2" xfId="52723" hidden="1" xr:uid="{00000000-0005-0000-0000-000090BC0000}"/>
    <cellStyle name="Hyperlink 2" xfId="52730" hidden="1" xr:uid="{00000000-0005-0000-0000-000091BC0000}"/>
    <cellStyle name="Hyperlink 2" xfId="52679" hidden="1" xr:uid="{00000000-0005-0000-0000-000092BC0000}"/>
    <cellStyle name="Hyperlink 2" xfId="52668" hidden="1" xr:uid="{00000000-0005-0000-0000-000093BC0000}"/>
    <cellStyle name="Hyperlink 2" xfId="52597" hidden="1" xr:uid="{00000000-0005-0000-0000-000094BC0000}"/>
    <cellStyle name="Hyperlink 2" xfId="52604" hidden="1" xr:uid="{00000000-0005-0000-0000-000095BC0000}"/>
    <cellStyle name="Hyperlink 2" xfId="52553" hidden="1" xr:uid="{00000000-0005-0000-0000-000096BC0000}"/>
    <cellStyle name="Hyperlink 2" xfId="52542" hidden="1" xr:uid="{00000000-0005-0000-0000-000097BC0000}"/>
    <cellStyle name="Hyperlink 2" xfId="52471" hidden="1" xr:uid="{00000000-0005-0000-0000-000098BC0000}"/>
    <cellStyle name="Hyperlink 2" xfId="52478" hidden="1" xr:uid="{00000000-0005-0000-0000-000099BC0000}"/>
    <cellStyle name="Hyperlink 2" xfId="52427" hidden="1" xr:uid="{00000000-0005-0000-0000-00009ABC0000}"/>
    <cellStyle name="Hyperlink 2" xfId="52416" hidden="1" xr:uid="{00000000-0005-0000-0000-00009BBC0000}"/>
    <cellStyle name="Hyperlink 2" xfId="52345" hidden="1" xr:uid="{00000000-0005-0000-0000-00009CBC0000}"/>
    <cellStyle name="Hyperlink 2" xfId="52352" hidden="1" xr:uid="{00000000-0005-0000-0000-00009DBC0000}"/>
    <cellStyle name="Hyperlink 2" xfId="52301" hidden="1" xr:uid="{00000000-0005-0000-0000-00009EBC0000}"/>
    <cellStyle name="Hyperlink 2" xfId="52290" hidden="1" xr:uid="{00000000-0005-0000-0000-00009FBC0000}"/>
    <cellStyle name="Hyperlink 2" xfId="52219" hidden="1" xr:uid="{00000000-0005-0000-0000-0000A0BC0000}"/>
    <cellStyle name="Hyperlink 2" xfId="52226" hidden="1" xr:uid="{00000000-0005-0000-0000-0000A1BC0000}"/>
    <cellStyle name="Hyperlink 2" xfId="56636" hidden="1" xr:uid="{00000000-0005-0000-0000-0000A2BC0000}"/>
    <cellStyle name="Hyperlink 2" xfId="56585" hidden="1" xr:uid="{00000000-0005-0000-0000-0000A3BC0000}"/>
    <cellStyle name="Hyperlink 2" xfId="56574" hidden="1" xr:uid="{00000000-0005-0000-0000-0000A4BC0000}"/>
    <cellStyle name="Hyperlink 2" xfId="56503" hidden="1" xr:uid="{00000000-0005-0000-0000-0000A5BC0000}"/>
    <cellStyle name="Hyperlink 2" xfId="56510" hidden="1" xr:uid="{00000000-0005-0000-0000-0000A6BC0000}"/>
    <cellStyle name="Hyperlink 2" xfId="56448" hidden="1" xr:uid="{00000000-0005-0000-0000-0000A7BC0000}"/>
    <cellStyle name="Hyperlink 2" xfId="56377" hidden="1" xr:uid="{00000000-0005-0000-0000-0000A8BC0000}"/>
    <cellStyle name="Hyperlink 2" xfId="56384" hidden="1" xr:uid="{00000000-0005-0000-0000-0000A9BC0000}"/>
    <cellStyle name="Hyperlink 2" xfId="56333" hidden="1" xr:uid="{00000000-0005-0000-0000-0000AABC0000}"/>
    <cellStyle name="Hyperlink 2" xfId="56322" hidden="1" xr:uid="{00000000-0005-0000-0000-0000ABBC0000}"/>
    <cellStyle name="Hyperlink 2" xfId="56251" hidden="1" xr:uid="{00000000-0005-0000-0000-0000ACBC0000}"/>
    <cellStyle name="Hyperlink 2" xfId="56258" hidden="1" xr:uid="{00000000-0005-0000-0000-0000ADBC0000}"/>
    <cellStyle name="Hyperlink 2" xfId="56207" hidden="1" xr:uid="{00000000-0005-0000-0000-0000AEBC0000}"/>
    <cellStyle name="Hyperlink 2" xfId="56196" hidden="1" xr:uid="{00000000-0005-0000-0000-0000AFBC0000}"/>
    <cellStyle name="Hyperlink 2" xfId="56125" hidden="1" xr:uid="{00000000-0005-0000-0000-0000B0BC0000}"/>
    <cellStyle name="Hyperlink 2" xfId="56132" hidden="1" xr:uid="{00000000-0005-0000-0000-0000B1BC0000}"/>
    <cellStyle name="Hyperlink 2" xfId="56081" hidden="1" xr:uid="{00000000-0005-0000-0000-0000B2BC0000}"/>
    <cellStyle name="Hyperlink 2" xfId="56070" hidden="1" xr:uid="{00000000-0005-0000-0000-0000B3BC0000}"/>
    <cellStyle name="Hyperlink 2" xfId="55999" hidden="1" xr:uid="{00000000-0005-0000-0000-0000B4BC0000}"/>
    <cellStyle name="Hyperlink 2" xfId="56006" hidden="1" xr:uid="{00000000-0005-0000-0000-0000B5BC0000}"/>
    <cellStyle name="Hyperlink 2" xfId="55955" hidden="1" xr:uid="{00000000-0005-0000-0000-0000B6BC0000}"/>
    <cellStyle name="Hyperlink 2" xfId="55944" hidden="1" xr:uid="{00000000-0005-0000-0000-0000B7BC0000}"/>
    <cellStyle name="Hyperlink 2" xfId="55873" hidden="1" xr:uid="{00000000-0005-0000-0000-0000B8BC0000}"/>
    <cellStyle name="Hyperlink 2" xfId="55880" hidden="1" xr:uid="{00000000-0005-0000-0000-0000B9BC0000}"/>
    <cellStyle name="Hyperlink 2" xfId="55829" hidden="1" xr:uid="{00000000-0005-0000-0000-0000BABC0000}"/>
    <cellStyle name="Hyperlink 2" xfId="55818" hidden="1" xr:uid="{00000000-0005-0000-0000-0000BBBC0000}"/>
    <cellStyle name="Hyperlink 2" xfId="55747" hidden="1" xr:uid="{00000000-0005-0000-0000-0000BCBC0000}"/>
    <cellStyle name="Hyperlink 2" xfId="55754" hidden="1" xr:uid="{00000000-0005-0000-0000-0000BDBC0000}"/>
    <cellStyle name="Hyperlink 2" xfId="55703" hidden="1" xr:uid="{00000000-0005-0000-0000-0000BEBC0000}"/>
    <cellStyle name="Hyperlink 2" xfId="55692" hidden="1" xr:uid="{00000000-0005-0000-0000-0000BFBC0000}"/>
    <cellStyle name="Hyperlink 2" xfId="55621" hidden="1" xr:uid="{00000000-0005-0000-0000-0000C0BC0000}"/>
    <cellStyle name="Hyperlink 2" xfId="55628" hidden="1" xr:uid="{00000000-0005-0000-0000-0000C1BC0000}"/>
    <cellStyle name="Hyperlink 2" xfId="55577" hidden="1" xr:uid="{00000000-0005-0000-0000-0000C2BC0000}"/>
    <cellStyle name="Hyperlink 2" xfId="55566" hidden="1" xr:uid="{00000000-0005-0000-0000-0000C3BC0000}"/>
    <cellStyle name="Hyperlink 2" xfId="55495" hidden="1" xr:uid="{00000000-0005-0000-0000-0000C4BC0000}"/>
    <cellStyle name="Hyperlink 2" xfId="55502" hidden="1" xr:uid="{00000000-0005-0000-0000-0000C5BC0000}"/>
    <cellStyle name="Hyperlink 2" xfId="55440" hidden="1" xr:uid="{00000000-0005-0000-0000-0000C6BC0000}"/>
    <cellStyle name="Hyperlink 2" xfId="55369" hidden="1" xr:uid="{00000000-0005-0000-0000-0000C7BC0000}"/>
    <cellStyle name="Hyperlink 2" xfId="55376" hidden="1" xr:uid="{00000000-0005-0000-0000-0000C8BC0000}"/>
    <cellStyle name="Hyperlink 2" xfId="55325" hidden="1" xr:uid="{00000000-0005-0000-0000-0000C9BC0000}"/>
    <cellStyle name="Hyperlink 2" xfId="55314" hidden="1" xr:uid="{00000000-0005-0000-0000-0000CABC0000}"/>
    <cellStyle name="Hyperlink 2" xfId="55243" hidden="1" xr:uid="{00000000-0005-0000-0000-0000CBBC0000}"/>
    <cellStyle name="Hyperlink 2" xfId="55250" hidden="1" xr:uid="{00000000-0005-0000-0000-0000CCBC0000}"/>
    <cellStyle name="Hyperlink 2" xfId="55199" hidden="1" xr:uid="{00000000-0005-0000-0000-0000CDBC0000}"/>
    <cellStyle name="Hyperlink 2" xfId="55188" hidden="1" xr:uid="{00000000-0005-0000-0000-0000CEBC0000}"/>
    <cellStyle name="Hyperlink 2" xfId="57392" hidden="1" xr:uid="{00000000-0005-0000-0000-0000CFBC0000}"/>
    <cellStyle name="Hyperlink 2" xfId="57341" hidden="1" xr:uid="{00000000-0005-0000-0000-0000D0BC0000}"/>
    <cellStyle name="Hyperlink 2" xfId="57330" hidden="1" xr:uid="{00000000-0005-0000-0000-0000D1BC0000}"/>
    <cellStyle name="Hyperlink 2" xfId="57259" hidden="1" xr:uid="{00000000-0005-0000-0000-0000D2BC0000}"/>
    <cellStyle name="Hyperlink 2" xfId="57266" hidden="1" xr:uid="{00000000-0005-0000-0000-0000D3BC0000}"/>
    <cellStyle name="Hyperlink 2" xfId="57215" hidden="1" xr:uid="{00000000-0005-0000-0000-0000D4BC0000}"/>
    <cellStyle name="Hyperlink 2" xfId="57204" hidden="1" xr:uid="{00000000-0005-0000-0000-0000D5BC0000}"/>
    <cellStyle name="Hyperlink 2" xfId="57133" hidden="1" xr:uid="{00000000-0005-0000-0000-0000D6BC0000}"/>
    <cellStyle name="Hyperlink 2" xfId="57140" hidden="1" xr:uid="{00000000-0005-0000-0000-0000D7BC0000}"/>
    <cellStyle name="Hyperlink 2" xfId="57089" hidden="1" xr:uid="{00000000-0005-0000-0000-0000D8BC0000}"/>
    <cellStyle name="Hyperlink 2" xfId="57078" hidden="1" xr:uid="{00000000-0005-0000-0000-0000D9BC0000}"/>
    <cellStyle name="Hyperlink 2" xfId="57007" hidden="1" xr:uid="{00000000-0005-0000-0000-0000DABC0000}"/>
    <cellStyle name="Hyperlink 2" xfId="57014" hidden="1" xr:uid="{00000000-0005-0000-0000-0000DBBC0000}"/>
    <cellStyle name="Hyperlink 2" xfId="56963" hidden="1" xr:uid="{00000000-0005-0000-0000-0000DCBC0000}"/>
    <cellStyle name="Hyperlink 2" xfId="56952" hidden="1" xr:uid="{00000000-0005-0000-0000-0000DDBC0000}"/>
    <cellStyle name="Hyperlink 2" xfId="56881" hidden="1" xr:uid="{00000000-0005-0000-0000-0000DEBC0000}"/>
    <cellStyle name="Hyperlink 2" xfId="56888" hidden="1" xr:uid="{00000000-0005-0000-0000-0000DFBC0000}"/>
    <cellStyle name="Hyperlink 2" xfId="56837" hidden="1" xr:uid="{00000000-0005-0000-0000-0000E0BC0000}"/>
    <cellStyle name="Hyperlink 2" xfId="56826" hidden="1" xr:uid="{00000000-0005-0000-0000-0000E1BC0000}"/>
    <cellStyle name="Hyperlink 2" xfId="56755" hidden="1" xr:uid="{00000000-0005-0000-0000-0000E2BC0000}"/>
    <cellStyle name="Hyperlink 2" xfId="56762" hidden="1" xr:uid="{00000000-0005-0000-0000-0000E3BC0000}"/>
    <cellStyle name="Hyperlink 2" xfId="56711" hidden="1" xr:uid="{00000000-0005-0000-0000-0000E4BC0000}"/>
    <cellStyle name="Hyperlink 2" xfId="56629" hidden="1" xr:uid="{00000000-0005-0000-0000-0000E5BC0000}"/>
    <cellStyle name="Hyperlink 2" xfId="57770" hidden="1" xr:uid="{00000000-0005-0000-0000-0000E6BC0000}"/>
    <cellStyle name="Hyperlink 2" xfId="57719" hidden="1" xr:uid="{00000000-0005-0000-0000-0000E7BC0000}"/>
    <cellStyle name="Hyperlink 2" xfId="57708" hidden="1" xr:uid="{00000000-0005-0000-0000-0000E8BC0000}"/>
    <cellStyle name="Hyperlink 2" xfId="57637" hidden="1" xr:uid="{00000000-0005-0000-0000-0000E9BC0000}"/>
    <cellStyle name="Hyperlink 2" xfId="57644" hidden="1" xr:uid="{00000000-0005-0000-0000-0000EABC0000}"/>
    <cellStyle name="Hyperlink 2" xfId="57593" hidden="1" xr:uid="{00000000-0005-0000-0000-0000EBBC0000}"/>
    <cellStyle name="Hyperlink 2" xfId="57582" hidden="1" xr:uid="{00000000-0005-0000-0000-0000ECBC0000}"/>
    <cellStyle name="Hyperlink 2" xfId="57511" hidden="1" xr:uid="{00000000-0005-0000-0000-0000EDBC0000}"/>
    <cellStyle name="Hyperlink 2" xfId="57518" hidden="1" xr:uid="{00000000-0005-0000-0000-0000EEBC0000}"/>
    <cellStyle name="Hyperlink 2" xfId="57467" hidden="1" xr:uid="{00000000-0005-0000-0000-0000EFBC0000}"/>
    <cellStyle name="Hyperlink 2" xfId="57456" hidden="1" xr:uid="{00000000-0005-0000-0000-0000F0BC0000}"/>
    <cellStyle name="Hyperlink 2" xfId="57385" hidden="1" xr:uid="{00000000-0005-0000-0000-0000F1BC0000}"/>
    <cellStyle name="Hyperlink 2" xfId="57960" hidden="1" xr:uid="{00000000-0005-0000-0000-0000F2BC0000}"/>
    <cellStyle name="Hyperlink 2" xfId="57889" hidden="1" xr:uid="{00000000-0005-0000-0000-0000F3BC0000}"/>
    <cellStyle name="Hyperlink 2" xfId="57896" hidden="1" xr:uid="{00000000-0005-0000-0000-0000F4BC0000}"/>
    <cellStyle name="Hyperlink 2" xfId="57845" hidden="1" xr:uid="{00000000-0005-0000-0000-0000F5BC0000}"/>
    <cellStyle name="Hyperlink 2" xfId="57834" hidden="1" xr:uid="{00000000-0005-0000-0000-0000F6BC0000}"/>
    <cellStyle name="Hyperlink 2" xfId="57763" hidden="1" xr:uid="{00000000-0005-0000-0000-0000F7BC0000}"/>
    <cellStyle name="Hyperlink 2" xfId="58015" hidden="1" xr:uid="{00000000-0005-0000-0000-0000F8BC0000}"/>
    <cellStyle name="Hyperlink 2" xfId="58022" hidden="1" xr:uid="{00000000-0005-0000-0000-0000F9BC0000}"/>
    <cellStyle name="Hyperlink 2" xfId="57971" hidden="1" xr:uid="{00000000-0005-0000-0000-0000FABC0000}"/>
    <cellStyle name="Hyperlink 2" xfId="58086" hidden="1" xr:uid="{00000000-0005-0000-0000-0000FBBC0000}"/>
    <cellStyle name="Hyperlink 2" xfId="58106" hidden="1" xr:uid="{00000000-0005-0000-0000-0000FCBC0000}"/>
    <cellStyle name="Hyperlink 2" xfId="56700" hidden="1" xr:uid="{00000000-0005-0000-0000-0000FDBC0000}"/>
    <cellStyle name="Hyperlink 2" xfId="55451" hidden="1" xr:uid="{00000000-0005-0000-0000-0000FEBC0000}"/>
    <cellStyle name="Hyperlink 2" xfId="56459" hidden="1" xr:uid="{00000000-0005-0000-0000-0000FFBC0000}"/>
    <cellStyle name="Hyperlink 2" xfId="53046" hidden="1" xr:uid="{00000000-0005-0000-0000-000000BD0000}"/>
    <cellStyle name="Hyperlink 2" xfId="54054" hidden="1" xr:uid="{00000000-0005-0000-0000-000001BD0000}"/>
    <cellStyle name="Hyperlink 2" xfId="55062" hidden="1" xr:uid="{00000000-0005-0000-0000-000002BD0000}"/>
    <cellStyle name="Hyperlink 2" xfId="47053" hidden="1" xr:uid="{00000000-0005-0000-0000-000003BD0000}"/>
    <cellStyle name="Hyperlink 2" xfId="48061" hidden="1" xr:uid="{00000000-0005-0000-0000-000004BD0000}"/>
    <cellStyle name="Hyperlink 2" xfId="49140" hidden="1" xr:uid="{00000000-0005-0000-0000-000005BD0000}"/>
    <cellStyle name="Hyperlink 2" xfId="19163" hidden="1" xr:uid="{00000000-0005-0000-0000-000006BD0000}"/>
    <cellStyle name="Hyperlink 2" xfId="19152" hidden="1" xr:uid="{00000000-0005-0000-0000-000007BD0000}"/>
    <cellStyle name="Hyperlink 2" xfId="19081" hidden="1" xr:uid="{00000000-0005-0000-0000-000008BD0000}"/>
    <cellStyle name="Hyperlink 2" xfId="19088" hidden="1" xr:uid="{00000000-0005-0000-0000-000009BD0000}"/>
    <cellStyle name="Hyperlink 2" xfId="19037" hidden="1" xr:uid="{00000000-0005-0000-0000-00000ABD0000}"/>
    <cellStyle name="Hyperlink 2" xfId="19026" hidden="1" xr:uid="{00000000-0005-0000-0000-00000BBD0000}"/>
    <cellStyle name="Hyperlink 2" xfId="18955" hidden="1" xr:uid="{00000000-0005-0000-0000-00000CBD0000}"/>
    <cellStyle name="Hyperlink 2" xfId="18962" hidden="1" xr:uid="{00000000-0005-0000-0000-00000DBD0000}"/>
    <cellStyle name="Hyperlink 2" xfId="18911" hidden="1" xr:uid="{00000000-0005-0000-0000-00000EBD0000}"/>
    <cellStyle name="Hyperlink 2" xfId="18900" hidden="1" xr:uid="{00000000-0005-0000-0000-00000FBD0000}"/>
    <cellStyle name="Hyperlink 2" xfId="18829" hidden="1" xr:uid="{00000000-0005-0000-0000-000010BD0000}"/>
    <cellStyle name="Hyperlink 2" xfId="18785" hidden="1" xr:uid="{00000000-0005-0000-0000-000011BD0000}"/>
    <cellStyle name="Hyperlink 2" xfId="18774" hidden="1" xr:uid="{00000000-0005-0000-0000-000012BD0000}"/>
    <cellStyle name="Hyperlink 2" xfId="18703" hidden="1" xr:uid="{00000000-0005-0000-0000-000013BD0000}"/>
    <cellStyle name="Hyperlink 2" xfId="18710" hidden="1" xr:uid="{00000000-0005-0000-0000-000014BD0000}"/>
    <cellStyle name="Hyperlink 2" xfId="18659" hidden="1" xr:uid="{00000000-0005-0000-0000-000015BD0000}"/>
    <cellStyle name="Hyperlink 2" xfId="18648" hidden="1" xr:uid="{00000000-0005-0000-0000-000016BD0000}"/>
    <cellStyle name="Hyperlink 2" xfId="18577" hidden="1" xr:uid="{00000000-0005-0000-0000-000017BD0000}"/>
    <cellStyle name="Hyperlink 2" xfId="18584" hidden="1" xr:uid="{00000000-0005-0000-0000-000018BD0000}"/>
    <cellStyle name="Hyperlink 2" xfId="18533" hidden="1" xr:uid="{00000000-0005-0000-0000-000019BD0000}"/>
    <cellStyle name="Hyperlink 2" xfId="18522" hidden="1" xr:uid="{00000000-0005-0000-0000-00001ABD0000}"/>
    <cellStyle name="Hyperlink 2" xfId="18451" hidden="1" xr:uid="{00000000-0005-0000-0000-00001BBD0000}"/>
    <cellStyle name="Hyperlink 2" xfId="18458" hidden="1" xr:uid="{00000000-0005-0000-0000-00001CBD0000}"/>
    <cellStyle name="Hyperlink 2" xfId="18407" hidden="1" xr:uid="{00000000-0005-0000-0000-00001DBD0000}"/>
    <cellStyle name="Hyperlink 2" xfId="18396" hidden="1" xr:uid="{00000000-0005-0000-0000-00001EBD0000}"/>
    <cellStyle name="Hyperlink 2" xfId="18325" hidden="1" xr:uid="{00000000-0005-0000-0000-00001FBD0000}"/>
    <cellStyle name="Hyperlink 2" xfId="18332" hidden="1" xr:uid="{00000000-0005-0000-0000-000020BD0000}"/>
    <cellStyle name="Hyperlink 2" xfId="18281" hidden="1" xr:uid="{00000000-0005-0000-0000-000021BD0000}"/>
    <cellStyle name="Hyperlink 2" xfId="18270" hidden="1" xr:uid="{00000000-0005-0000-0000-000022BD0000}"/>
    <cellStyle name="Hyperlink 2" xfId="18199" hidden="1" xr:uid="{00000000-0005-0000-0000-000023BD0000}"/>
    <cellStyle name="Hyperlink 2" xfId="18206" hidden="1" xr:uid="{00000000-0005-0000-0000-000024BD0000}"/>
    <cellStyle name="Hyperlink 2" xfId="18155" hidden="1" xr:uid="{00000000-0005-0000-0000-000025BD0000}"/>
    <cellStyle name="Hyperlink 2" xfId="18144" hidden="1" xr:uid="{00000000-0005-0000-0000-000026BD0000}"/>
    <cellStyle name="Hyperlink 2" xfId="18073" hidden="1" xr:uid="{00000000-0005-0000-0000-000027BD0000}"/>
    <cellStyle name="Hyperlink 2" xfId="18080" hidden="1" xr:uid="{00000000-0005-0000-0000-000028BD0000}"/>
    <cellStyle name="Hyperlink 2" xfId="18029" hidden="1" xr:uid="{00000000-0005-0000-0000-000029BD0000}"/>
    <cellStyle name="Hyperlink 2" xfId="17947" hidden="1" xr:uid="{00000000-0005-0000-0000-00002ABD0000}"/>
    <cellStyle name="Hyperlink 2" xfId="17954" hidden="1" xr:uid="{00000000-0005-0000-0000-00002BBD0000}"/>
    <cellStyle name="Hyperlink 2" xfId="17903" hidden="1" xr:uid="{00000000-0005-0000-0000-00002CBD0000}"/>
    <cellStyle name="Hyperlink 2" xfId="17892" hidden="1" xr:uid="{00000000-0005-0000-0000-00002DBD0000}"/>
    <cellStyle name="Hyperlink 2" xfId="17821" hidden="1" xr:uid="{00000000-0005-0000-0000-00002EBD0000}"/>
    <cellStyle name="Hyperlink 2" xfId="17828" hidden="1" xr:uid="{00000000-0005-0000-0000-00002FBD0000}"/>
    <cellStyle name="Hyperlink 2" xfId="17777" hidden="1" xr:uid="{00000000-0005-0000-0000-000030BD0000}"/>
    <cellStyle name="Hyperlink 2" xfId="17766" hidden="1" xr:uid="{00000000-0005-0000-0000-000031BD0000}"/>
    <cellStyle name="Hyperlink 2" xfId="17695" hidden="1" xr:uid="{00000000-0005-0000-0000-000032BD0000}"/>
    <cellStyle name="Hyperlink 2" xfId="17702" hidden="1" xr:uid="{00000000-0005-0000-0000-000033BD0000}"/>
    <cellStyle name="Hyperlink 2" xfId="17651" hidden="1" xr:uid="{00000000-0005-0000-0000-000034BD0000}"/>
    <cellStyle name="Hyperlink 2" xfId="17640" hidden="1" xr:uid="{00000000-0005-0000-0000-000035BD0000}"/>
    <cellStyle name="Hyperlink 2" xfId="17569" hidden="1" xr:uid="{00000000-0005-0000-0000-000036BD0000}"/>
    <cellStyle name="Hyperlink 2" xfId="17576" hidden="1" xr:uid="{00000000-0005-0000-0000-000037BD0000}"/>
    <cellStyle name="Hyperlink 2" xfId="17525" hidden="1" xr:uid="{00000000-0005-0000-0000-000038BD0000}"/>
    <cellStyle name="Hyperlink 2" xfId="17514" hidden="1" xr:uid="{00000000-0005-0000-0000-000039BD0000}"/>
    <cellStyle name="Hyperlink 2" xfId="17443" hidden="1" xr:uid="{00000000-0005-0000-0000-00003ABD0000}"/>
    <cellStyle name="Hyperlink 2" xfId="17450" hidden="1" xr:uid="{00000000-0005-0000-0000-00003BBD0000}"/>
    <cellStyle name="Hyperlink 2" xfId="17399" hidden="1" xr:uid="{00000000-0005-0000-0000-00003CBD0000}"/>
    <cellStyle name="Hyperlink 2" xfId="17388" hidden="1" xr:uid="{00000000-0005-0000-0000-00003DBD0000}"/>
    <cellStyle name="Hyperlink 2" xfId="17317" hidden="1" xr:uid="{00000000-0005-0000-0000-00003EBD0000}"/>
    <cellStyle name="Hyperlink 2" xfId="17324" hidden="1" xr:uid="{00000000-0005-0000-0000-00003FBD0000}"/>
    <cellStyle name="Hyperlink 2" xfId="17273" hidden="1" xr:uid="{00000000-0005-0000-0000-000040BD0000}"/>
    <cellStyle name="Hyperlink 2" xfId="17262" hidden="1" xr:uid="{00000000-0005-0000-0000-000041BD0000}"/>
    <cellStyle name="Hyperlink 2" xfId="17191" hidden="1" xr:uid="{00000000-0005-0000-0000-000042BD0000}"/>
    <cellStyle name="Hyperlink 2" xfId="17198" hidden="1" xr:uid="{00000000-0005-0000-0000-000043BD0000}"/>
    <cellStyle name="Hyperlink 2" xfId="17147" hidden="1" xr:uid="{00000000-0005-0000-0000-000044BD0000}"/>
    <cellStyle name="Hyperlink 2" xfId="17136" hidden="1" xr:uid="{00000000-0005-0000-0000-000045BD0000}"/>
    <cellStyle name="Hyperlink 2" xfId="17065" hidden="1" xr:uid="{00000000-0005-0000-0000-000046BD0000}"/>
    <cellStyle name="Hyperlink 2" xfId="17072" hidden="1" xr:uid="{00000000-0005-0000-0000-000047BD0000}"/>
    <cellStyle name="Hyperlink 2" xfId="17021" hidden="1" xr:uid="{00000000-0005-0000-0000-000048BD0000}"/>
    <cellStyle name="Hyperlink 2" xfId="17010" hidden="1" xr:uid="{00000000-0005-0000-0000-000049BD0000}"/>
    <cellStyle name="Hyperlink 2" xfId="16939" hidden="1" xr:uid="{00000000-0005-0000-0000-00004ABD0000}"/>
    <cellStyle name="Hyperlink 2" xfId="16946" hidden="1" xr:uid="{00000000-0005-0000-0000-00004BBD0000}"/>
    <cellStyle name="Hyperlink 2" xfId="16895" hidden="1" xr:uid="{00000000-0005-0000-0000-00004CBD0000}"/>
    <cellStyle name="Hyperlink 2" xfId="16884" hidden="1" xr:uid="{00000000-0005-0000-0000-00004DBD0000}"/>
    <cellStyle name="Hyperlink 2" xfId="16813" hidden="1" xr:uid="{00000000-0005-0000-0000-00004EBD0000}"/>
    <cellStyle name="Hyperlink 2" xfId="16769" hidden="1" xr:uid="{00000000-0005-0000-0000-00004FBD0000}"/>
    <cellStyle name="Hyperlink 2" xfId="16758" hidden="1" xr:uid="{00000000-0005-0000-0000-000050BD0000}"/>
    <cellStyle name="Hyperlink 2" xfId="16687" hidden="1" xr:uid="{00000000-0005-0000-0000-000051BD0000}"/>
    <cellStyle name="Hyperlink 2" xfId="16694" hidden="1" xr:uid="{00000000-0005-0000-0000-000052BD0000}"/>
    <cellStyle name="Hyperlink 2" xfId="16643" hidden="1" xr:uid="{00000000-0005-0000-0000-000053BD0000}"/>
    <cellStyle name="Hyperlink 2" xfId="16632" hidden="1" xr:uid="{00000000-0005-0000-0000-000054BD0000}"/>
    <cellStyle name="Hyperlink 2" xfId="16561" hidden="1" xr:uid="{00000000-0005-0000-0000-000055BD0000}"/>
    <cellStyle name="Hyperlink 2" xfId="16568" hidden="1" xr:uid="{00000000-0005-0000-0000-000056BD0000}"/>
    <cellStyle name="Hyperlink 2" xfId="16517" hidden="1" xr:uid="{00000000-0005-0000-0000-000057BD0000}"/>
    <cellStyle name="Hyperlink 2" xfId="16506" hidden="1" xr:uid="{00000000-0005-0000-0000-000058BD0000}"/>
    <cellStyle name="Hyperlink 2" xfId="16435" hidden="1" xr:uid="{00000000-0005-0000-0000-000059BD0000}"/>
    <cellStyle name="Hyperlink 2" xfId="16442" hidden="1" xr:uid="{00000000-0005-0000-0000-00005ABD0000}"/>
    <cellStyle name="Hyperlink 2" xfId="16391" hidden="1" xr:uid="{00000000-0005-0000-0000-00005BBD0000}"/>
    <cellStyle name="Hyperlink 2" xfId="16380" hidden="1" xr:uid="{00000000-0005-0000-0000-00005CBD0000}"/>
    <cellStyle name="Hyperlink 2" xfId="16309" hidden="1" xr:uid="{00000000-0005-0000-0000-00005DBD0000}"/>
    <cellStyle name="Hyperlink 2" xfId="16316" hidden="1" xr:uid="{00000000-0005-0000-0000-00005EBD0000}"/>
    <cellStyle name="Hyperlink 2" xfId="16265" hidden="1" xr:uid="{00000000-0005-0000-0000-00005FBD0000}"/>
    <cellStyle name="Hyperlink 2" xfId="16254" hidden="1" xr:uid="{00000000-0005-0000-0000-000060BD0000}"/>
    <cellStyle name="Hyperlink 2" xfId="16183" hidden="1" xr:uid="{00000000-0005-0000-0000-000061BD0000}"/>
    <cellStyle name="Hyperlink 2" xfId="16190" hidden="1" xr:uid="{00000000-0005-0000-0000-000062BD0000}"/>
    <cellStyle name="Hyperlink 2" xfId="16139" hidden="1" xr:uid="{00000000-0005-0000-0000-000063BD0000}"/>
    <cellStyle name="Hyperlink 2" xfId="16128" hidden="1" xr:uid="{00000000-0005-0000-0000-000064BD0000}"/>
    <cellStyle name="Hyperlink 2" xfId="16057" hidden="1" xr:uid="{00000000-0005-0000-0000-000065BD0000}"/>
    <cellStyle name="Hyperlink 2" xfId="16064" hidden="1" xr:uid="{00000000-0005-0000-0000-000066BD0000}"/>
    <cellStyle name="Hyperlink 2" xfId="16013" hidden="1" xr:uid="{00000000-0005-0000-0000-000067BD0000}"/>
    <cellStyle name="Hyperlink 2" xfId="16002" hidden="1" xr:uid="{00000000-0005-0000-0000-000068BD0000}"/>
    <cellStyle name="Hyperlink 2" xfId="15938" hidden="1" xr:uid="{00000000-0005-0000-0000-000069BD0000}"/>
    <cellStyle name="Hyperlink 2" xfId="15887" hidden="1" xr:uid="{00000000-0005-0000-0000-00006ABD0000}"/>
    <cellStyle name="Hyperlink 2" xfId="15876" hidden="1" xr:uid="{00000000-0005-0000-0000-00006BBD0000}"/>
    <cellStyle name="Hyperlink 2" xfId="15805" hidden="1" xr:uid="{00000000-0005-0000-0000-00006CBD0000}"/>
    <cellStyle name="Hyperlink 2" xfId="15812" hidden="1" xr:uid="{00000000-0005-0000-0000-00006DBD0000}"/>
    <cellStyle name="Hyperlink 2" xfId="15761" hidden="1" xr:uid="{00000000-0005-0000-0000-00006EBD0000}"/>
    <cellStyle name="Hyperlink 2" xfId="15750" hidden="1" xr:uid="{00000000-0005-0000-0000-00006FBD0000}"/>
    <cellStyle name="Hyperlink 2" xfId="15679" hidden="1" xr:uid="{00000000-0005-0000-0000-000070BD0000}"/>
    <cellStyle name="Hyperlink 2" xfId="15686" hidden="1" xr:uid="{00000000-0005-0000-0000-000071BD0000}"/>
    <cellStyle name="Hyperlink 2" xfId="15635" hidden="1" xr:uid="{00000000-0005-0000-0000-000072BD0000}"/>
    <cellStyle name="Hyperlink 2" xfId="15624" hidden="1" xr:uid="{00000000-0005-0000-0000-000073BD0000}"/>
    <cellStyle name="Hyperlink 2" xfId="15553" hidden="1" xr:uid="{00000000-0005-0000-0000-000074BD0000}"/>
    <cellStyle name="Hyperlink 2" xfId="15560" hidden="1" xr:uid="{00000000-0005-0000-0000-000075BD0000}"/>
    <cellStyle name="Hyperlink 2" xfId="15509" hidden="1" xr:uid="{00000000-0005-0000-0000-000076BD0000}"/>
    <cellStyle name="Hyperlink 2" xfId="15498" hidden="1" xr:uid="{00000000-0005-0000-0000-000077BD0000}"/>
    <cellStyle name="Hyperlink 2" xfId="15427" hidden="1" xr:uid="{00000000-0005-0000-0000-000078BD0000}"/>
    <cellStyle name="Hyperlink 2" xfId="15434" hidden="1" xr:uid="{00000000-0005-0000-0000-000079BD0000}"/>
    <cellStyle name="Hyperlink 2" xfId="15383" hidden="1" xr:uid="{00000000-0005-0000-0000-00007ABD0000}"/>
    <cellStyle name="Hyperlink 2" xfId="15372" hidden="1" xr:uid="{00000000-0005-0000-0000-00007BBD0000}"/>
    <cellStyle name="Hyperlink 2" xfId="15301" hidden="1" xr:uid="{00000000-0005-0000-0000-00007CBD0000}"/>
    <cellStyle name="Hyperlink 2" xfId="15308" hidden="1" xr:uid="{00000000-0005-0000-0000-00007DBD0000}"/>
    <cellStyle name="Hyperlink 2" xfId="15257" hidden="1" xr:uid="{00000000-0005-0000-0000-00007EBD0000}"/>
    <cellStyle name="Hyperlink 2" xfId="15246" hidden="1" xr:uid="{00000000-0005-0000-0000-00007FBD0000}"/>
    <cellStyle name="Hyperlink 2" xfId="15175" hidden="1" xr:uid="{00000000-0005-0000-0000-000080BD0000}"/>
    <cellStyle name="Hyperlink 2" xfId="15182" hidden="1" xr:uid="{00000000-0005-0000-0000-000081BD0000}"/>
    <cellStyle name="Hyperlink 2" xfId="15131" hidden="1" xr:uid="{00000000-0005-0000-0000-000082BD0000}"/>
    <cellStyle name="Hyperlink 2" xfId="15120" hidden="1" xr:uid="{00000000-0005-0000-0000-000083BD0000}"/>
    <cellStyle name="Hyperlink 2" xfId="15049" hidden="1" xr:uid="{00000000-0005-0000-0000-000084BD0000}"/>
    <cellStyle name="Hyperlink 2" xfId="15056" hidden="1" xr:uid="{00000000-0005-0000-0000-000085BD0000}"/>
    <cellStyle name="Hyperlink 2" xfId="15005" hidden="1" xr:uid="{00000000-0005-0000-0000-000086BD0000}"/>
    <cellStyle name="Hyperlink 2" xfId="14994" hidden="1" xr:uid="{00000000-0005-0000-0000-000087BD0000}"/>
    <cellStyle name="Hyperlink 2" xfId="14923" hidden="1" xr:uid="{00000000-0005-0000-0000-000088BD0000}"/>
    <cellStyle name="Hyperlink 2" xfId="14930" hidden="1" xr:uid="{00000000-0005-0000-0000-000089BD0000}"/>
    <cellStyle name="Hyperlink 2" xfId="14879" hidden="1" xr:uid="{00000000-0005-0000-0000-00008ABD0000}"/>
    <cellStyle name="Hyperlink 2" xfId="14868" hidden="1" xr:uid="{00000000-0005-0000-0000-00008BBD0000}"/>
    <cellStyle name="Hyperlink 2" xfId="14797" hidden="1" xr:uid="{00000000-0005-0000-0000-00008CBD0000}"/>
    <cellStyle name="Hyperlink 2" xfId="14753" hidden="1" xr:uid="{00000000-0005-0000-0000-00008DBD0000}"/>
    <cellStyle name="Hyperlink 2" xfId="14742" hidden="1" xr:uid="{00000000-0005-0000-0000-00008EBD0000}"/>
    <cellStyle name="Hyperlink 2" xfId="14671" hidden="1" xr:uid="{00000000-0005-0000-0000-00008FBD0000}"/>
    <cellStyle name="Hyperlink 2" xfId="14678" hidden="1" xr:uid="{00000000-0005-0000-0000-000090BD0000}"/>
    <cellStyle name="Hyperlink 2" xfId="14627" hidden="1" xr:uid="{00000000-0005-0000-0000-000091BD0000}"/>
    <cellStyle name="Hyperlink 2" xfId="14616" hidden="1" xr:uid="{00000000-0005-0000-0000-000092BD0000}"/>
    <cellStyle name="Hyperlink 2" xfId="14545" hidden="1" xr:uid="{00000000-0005-0000-0000-000093BD0000}"/>
    <cellStyle name="Hyperlink 2" xfId="14552" hidden="1" xr:uid="{00000000-0005-0000-0000-000094BD0000}"/>
    <cellStyle name="Hyperlink 2" xfId="14501" hidden="1" xr:uid="{00000000-0005-0000-0000-000095BD0000}"/>
    <cellStyle name="Hyperlink 2" xfId="14490" hidden="1" xr:uid="{00000000-0005-0000-0000-000096BD0000}"/>
    <cellStyle name="Hyperlink 2" xfId="14419" hidden="1" xr:uid="{00000000-0005-0000-0000-000097BD0000}"/>
    <cellStyle name="Hyperlink 2" xfId="14426" hidden="1" xr:uid="{00000000-0005-0000-0000-000098BD0000}"/>
    <cellStyle name="Hyperlink 2" xfId="14375" hidden="1" xr:uid="{00000000-0005-0000-0000-000099BD0000}"/>
    <cellStyle name="Hyperlink 2" xfId="14364" hidden="1" xr:uid="{00000000-0005-0000-0000-00009ABD0000}"/>
    <cellStyle name="Hyperlink 2" xfId="14293" hidden="1" xr:uid="{00000000-0005-0000-0000-00009BBD0000}"/>
    <cellStyle name="Hyperlink 2" xfId="14300" hidden="1" xr:uid="{00000000-0005-0000-0000-00009CBD0000}"/>
    <cellStyle name="Hyperlink 2" xfId="14249" hidden="1" xr:uid="{00000000-0005-0000-0000-00009DBD0000}"/>
    <cellStyle name="Hyperlink 2" xfId="14238" hidden="1" xr:uid="{00000000-0005-0000-0000-00009EBD0000}"/>
    <cellStyle name="Hyperlink 2" xfId="14167" hidden="1" xr:uid="{00000000-0005-0000-0000-00009FBD0000}"/>
    <cellStyle name="Hyperlink 2" xfId="14174" hidden="1" xr:uid="{00000000-0005-0000-0000-0000A0BD0000}"/>
    <cellStyle name="Hyperlink 2" xfId="14123" hidden="1" xr:uid="{00000000-0005-0000-0000-0000A1BD0000}"/>
    <cellStyle name="Hyperlink 2" xfId="14112" hidden="1" xr:uid="{00000000-0005-0000-0000-0000A2BD0000}"/>
    <cellStyle name="Hyperlink 2" xfId="14041" hidden="1" xr:uid="{00000000-0005-0000-0000-0000A3BD0000}"/>
    <cellStyle name="Hyperlink 2" xfId="14048" hidden="1" xr:uid="{00000000-0005-0000-0000-0000A4BD0000}"/>
    <cellStyle name="Hyperlink 2" xfId="13997" hidden="1" xr:uid="{00000000-0005-0000-0000-0000A5BD0000}"/>
    <cellStyle name="Hyperlink 2" xfId="13986" hidden="1" xr:uid="{00000000-0005-0000-0000-0000A6BD0000}"/>
    <cellStyle name="Hyperlink 2" xfId="13915" hidden="1" xr:uid="{00000000-0005-0000-0000-0000A7BD0000}"/>
    <cellStyle name="Hyperlink 2" xfId="13871" hidden="1" xr:uid="{00000000-0005-0000-0000-0000A8BD0000}"/>
    <cellStyle name="Hyperlink 2" xfId="13860" hidden="1" xr:uid="{00000000-0005-0000-0000-0000A9BD0000}"/>
    <cellStyle name="Hyperlink 2" xfId="13789" hidden="1" xr:uid="{00000000-0005-0000-0000-0000AABD0000}"/>
    <cellStyle name="Hyperlink 2" xfId="13796" hidden="1" xr:uid="{00000000-0005-0000-0000-0000ABBD0000}"/>
    <cellStyle name="Hyperlink 2" xfId="13745" hidden="1" xr:uid="{00000000-0005-0000-0000-0000ACBD0000}"/>
    <cellStyle name="Hyperlink 2" xfId="13734" hidden="1" xr:uid="{00000000-0005-0000-0000-0000ADBD0000}"/>
    <cellStyle name="Hyperlink 2" xfId="13663" hidden="1" xr:uid="{00000000-0005-0000-0000-0000AEBD0000}"/>
    <cellStyle name="Hyperlink 2" xfId="13670" hidden="1" xr:uid="{00000000-0005-0000-0000-0000AFBD0000}"/>
    <cellStyle name="Hyperlink 2" xfId="13619" hidden="1" xr:uid="{00000000-0005-0000-0000-0000B0BD0000}"/>
    <cellStyle name="Hyperlink 2" xfId="13608" hidden="1" xr:uid="{00000000-0005-0000-0000-0000B1BD0000}"/>
    <cellStyle name="Hyperlink 2" xfId="13537" hidden="1" xr:uid="{00000000-0005-0000-0000-0000B2BD0000}"/>
    <cellStyle name="Hyperlink 2" xfId="13544" hidden="1" xr:uid="{00000000-0005-0000-0000-0000B3BD0000}"/>
    <cellStyle name="Hyperlink 2" xfId="13493" hidden="1" xr:uid="{00000000-0005-0000-0000-0000B4BD0000}"/>
    <cellStyle name="Hyperlink 2" xfId="13482" hidden="1" xr:uid="{00000000-0005-0000-0000-0000B5BD0000}"/>
    <cellStyle name="Hyperlink 2" xfId="13411" hidden="1" xr:uid="{00000000-0005-0000-0000-0000B6BD0000}"/>
    <cellStyle name="Hyperlink 2" xfId="13418" hidden="1" xr:uid="{00000000-0005-0000-0000-0000B7BD0000}"/>
    <cellStyle name="Hyperlink 2" xfId="13367" hidden="1" xr:uid="{00000000-0005-0000-0000-0000B8BD0000}"/>
    <cellStyle name="Hyperlink 2" xfId="13356" hidden="1" xr:uid="{00000000-0005-0000-0000-0000B9BD0000}"/>
    <cellStyle name="Hyperlink 2" xfId="13285" hidden="1" xr:uid="{00000000-0005-0000-0000-0000BABD0000}"/>
    <cellStyle name="Hyperlink 2" xfId="13292" hidden="1" xr:uid="{00000000-0005-0000-0000-0000BBBD0000}"/>
    <cellStyle name="Hyperlink 2" xfId="13241" hidden="1" xr:uid="{00000000-0005-0000-0000-0000BCBD0000}"/>
    <cellStyle name="Hyperlink 2" xfId="13230" hidden="1" xr:uid="{00000000-0005-0000-0000-0000BDBD0000}"/>
    <cellStyle name="Hyperlink 2" xfId="13159" hidden="1" xr:uid="{00000000-0005-0000-0000-0000BEBD0000}"/>
    <cellStyle name="Hyperlink 2" xfId="13166" hidden="1" xr:uid="{00000000-0005-0000-0000-0000BFBD0000}"/>
    <cellStyle name="Hyperlink 2" xfId="13115" hidden="1" xr:uid="{00000000-0005-0000-0000-0000C0BD0000}"/>
    <cellStyle name="Hyperlink 2" xfId="13104" hidden="1" xr:uid="{00000000-0005-0000-0000-0000C1BD0000}"/>
    <cellStyle name="Hyperlink 2" xfId="13033" hidden="1" xr:uid="{00000000-0005-0000-0000-0000C2BD0000}"/>
    <cellStyle name="Hyperlink 2" xfId="13040" hidden="1" xr:uid="{00000000-0005-0000-0000-0000C3BD0000}"/>
    <cellStyle name="Hyperlink 2" xfId="12989" hidden="1" xr:uid="{00000000-0005-0000-0000-0000C4BD0000}"/>
    <cellStyle name="Hyperlink 2" xfId="12978" hidden="1" xr:uid="{00000000-0005-0000-0000-0000C5BD0000}"/>
    <cellStyle name="Hyperlink 2" xfId="12907" hidden="1" xr:uid="{00000000-0005-0000-0000-0000C6BD0000}"/>
    <cellStyle name="Hyperlink 2" xfId="12914" hidden="1" xr:uid="{00000000-0005-0000-0000-0000C7BD0000}"/>
    <cellStyle name="Hyperlink 2" xfId="12863" hidden="1" xr:uid="{00000000-0005-0000-0000-0000C8BD0000}"/>
    <cellStyle name="Hyperlink 2" xfId="12852" hidden="1" xr:uid="{00000000-0005-0000-0000-0000C9BD0000}"/>
    <cellStyle name="Hyperlink 2" xfId="12781" hidden="1" xr:uid="{00000000-0005-0000-0000-0000CABD0000}"/>
    <cellStyle name="Hyperlink 2" xfId="12737" hidden="1" xr:uid="{00000000-0005-0000-0000-0000CBBD0000}"/>
    <cellStyle name="Hyperlink 2" xfId="12726" hidden="1" xr:uid="{00000000-0005-0000-0000-0000CCBD0000}"/>
    <cellStyle name="Hyperlink 2" xfId="12655" hidden="1" xr:uid="{00000000-0005-0000-0000-0000CDBD0000}"/>
    <cellStyle name="Hyperlink 2" xfId="12662" hidden="1" xr:uid="{00000000-0005-0000-0000-0000CEBD0000}"/>
    <cellStyle name="Hyperlink 2" xfId="12611" hidden="1" xr:uid="{00000000-0005-0000-0000-0000CFBD0000}"/>
    <cellStyle name="Hyperlink 2" xfId="12600" hidden="1" xr:uid="{00000000-0005-0000-0000-0000D0BD0000}"/>
    <cellStyle name="Hyperlink 2" xfId="12529" hidden="1" xr:uid="{00000000-0005-0000-0000-0000D1BD0000}"/>
    <cellStyle name="Hyperlink 2" xfId="12536" hidden="1" xr:uid="{00000000-0005-0000-0000-0000D2BD0000}"/>
    <cellStyle name="Hyperlink 2" xfId="12485" hidden="1" xr:uid="{00000000-0005-0000-0000-0000D3BD0000}"/>
    <cellStyle name="Hyperlink 2" xfId="12474" hidden="1" xr:uid="{00000000-0005-0000-0000-0000D4BD0000}"/>
    <cellStyle name="Hyperlink 2" xfId="12403" hidden="1" xr:uid="{00000000-0005-0000-0000-0000D5BD0000}"/>
    <cellStyle name="Hyperlink 2" xfId="12410" hidden="1" xr:uid="{00000000-0005-0000-0000-0000D6BD0000}"/>
    <cellStyle name="Hyperlink 2" xfId="12359" hidden="1" xr:uid="{00000000-0005-0000-0000-0000D7BD0000}"/>
    <cellStyle name="Hyperlink 2" xfId="12348" hidden="1" xr:uid="{00000000-0005-0000-0000-0000D8BD0000}"/>
    <cellStyle name="Hyperlink 2" xfId="12277" hidden="1" xr:uid="{00000000-0005-0000-0000-0000D9BD0000}"/>
    <cellStyle name="Hyperlink 2" xfId="12284" hidden="1" xr:uid="{00000000-0005-0000-0000-0000DABD0000}"/>
    <cellStyle name="Hyperlink 2" xfId="12233" hidden="1" xr:uid="{00000000-0005-0000-0000-0000DBBD0000}"/>
    <cellStyle name="Hyperlink 2" xfId="12222" hidden="1" xr:uid="{00000000-0005-0000-0000-0000DCBD0000}"/>
    <cellStyle name="Hyperlink 2" xfId="12151" hidden="1" xr:uid="{00000000-0005-0000-0000-0000DDBD0000}"/>
    <cellStyle name="Hyperlink 2" xfId="12158" hidden="1" xr:uid="{00000000-0005-0000-0000-0000DEBD0000}"/>
    <cellStyle name="Hyperlink 2" xfId="12107" hidden="1" xr:uid="{00000000-0005-0000-0000-0000DFBD0000}"/>
    <cellStyle name="Hyperlink 2" xfId="12096" hidden="1" xr:uid="{00000000-0005-0000-0000-0000E0BD0000}"/>
    <cellStyle name="Hyperlink 2" xfId="12025" hidden="1" xr:uid="{00000000-0005-0000-0000-0000E1BD0000}"/>
    <cellStyle name="Hyperlink 2" xfId="12032" hidden="1" xr:uid="{00000000-0005-0000-0000-0000E2BD0000}"/>
    <cellStyle name="Hyperlink 2" xfId="11981" hidden="1" xr:uid="{00000000-0005-0000-0000-0000E3BD0000}"/>
    <cellStyle name="Hyperlink 2" xfId="11970" hidden="1" xr:uid="{00000000-0005-0000-0000-0000E4BD0000}"/>
    <cellStyle name="Hyperlink 2" xfId="11899" hidden="1" xr:uid="{00000000-0005-0000-0000-0000E5BD0000}"/>
    <cellStyle name="Hyperlink 2" xfId="11906" hidden="1" xr:uid="{00000000-0005-0000-0000-0000E6BD0000}"/>
    <cellStyle name="Hyperlink 2" xfId="11844" hidden="1" xr:uid="{00000000-0005-0000-0000-0000E7BD0000}"/>
    <cellStyle name="Hyperlink 2" xfId="11773" hidden="1" xr:uid="{00000000-0005-0000-0000-0000E8BD0000}"/>
    <cellStyle name="Hyperlink 2" xfId="11780" hidden="1" xr:uid="{00000000-0005-0000-0000-0000E9BD0000}"/>
    <cellStyle name="Hyperlink 2" xfId="11729" hidden="1" xr:uid="{00000000-0005-0000-0000-0000EABD0000}"/>
    <cellStyle name="Hyperlink 2" xfId="11718" hidden="1" xr:uid="{00000000-0005-0000-0000-0000EBBD0000}"/>
    <cellStyle name="Hyperlink 2" xfId="11647" hidden="1" xr:uid="{00000000-0005-0000-0000-0000ECBD0000}"/>
    <cellStyle name="Hyperlink 2" xfId="11654" hidden="1" xr:uid="{00000000-0005-0000-0000-0000EDBD0000}"/>
    <cellStyle name="Hyperlink 2" xfId="11603" hidden="1" xr:uid="{00000000-0005-0000-0000-0000EEBD0000}"/>
    <cellStyle name="Hyperlink 2" xfId="11592" hidden="1" xr:uid="{00000000-0005-0000-0000-0000EFBD0000}"/>
    <cellStyle name="Hyperlink 2" xfId="11521" hidden="1" xr:uid="{00000000-0005-0000-0000-0000F0BD0000}"/>
    <cellStyle name="Hyperlink 2" xfId="11528" hidden="1" xr:uid="{00000000-0005-0000-0000-0000F1BD0000}"/>
    <cellStyle name="Hyperlink 2" xfId="11477" hidden="1" xr:uid="{00000000-0005-0000-0000-0000F2BD0000}"/>
    <cellStyle name="Hyperlink 2" xfId="11466" hidden="1" xr:uid="{00000000-0005-0000-0000-0000F3BD0000}"/>
    <cellStyle name="Hyperlink 2" xfId="11395" hidden="1" xr:uid="{00000000-0005-0000-0000-0000F4BD0000}"/>
    <cellStyle name="Hyperlink 2" xfId="11402" hidden="1" xr:uid="{00000000-0005-0000-0000-0000F5BD0000}"/>
    <cellStyle name="Hyperlink 2" xfId="11351" hidden="1" xr:uid="{00000000-0005-0000-0000-0000F6BD0000}"/>
    <cellStyle name="Hyperlink 2" xfId="11340" hidden="1" xr:uid="{00000000-0005-0000-0000-0000F7BD0000}"/>
    <cellStyle name="Hyperlink 2" xfId="11269" hidden="1" xr:uid="{00000000-0005-0000-0000-0000F8BD0000}"/>
    <cellStyle name="Hyperlink 2" xfId="11276" hidden="1" xr:uid="{00000000-0005-0000-0000-0000F9BD0000}"/>
    <cellStyle name="Hyperlink 2" xfId="11225" hidden="1" xr:uid="{00000000-0005-0000-0000-0000FABD0000}"/>
    <cellStyle name="Hyperlink 2" xfId="11214" hidden="1" xr:uid="{00000000-0005-0000-0000-0000FBBD0000}"/>
    <cellStyle name="Hyperlink 2" xfId="11143" hidden="1" xr:uid="{00000000-0005-0000-0000-0000FCBD0000}"/>
    <cellStyle name="Hyperlink 2" xfId="11150" hidden="1" xr:uid="{00000000-0005-0000-0000-0000FDBD0000}"/>
    <cellStyle name="Hyperlink 2" xfId="11099" hidden="1" xr:uid="{00000000-0005-0000-0000-0000FEBD0000}"/>
    <cellStyle name="Hyperlink 2" xfId="11088" hidden="1" xr:uid="{00000000-0005-0000-0000-0000FFBD0000}"/>
    <cellStyle name="Hyperlink 2" xfId="11017" hidden="1" xr:uid="{00000000-0005-0000-0000-000000BE0000}"/>
    <cellStyle name="Hyperlink 2" xfId="11024" hidden="1" xr:uid="{00000000-0005-0000-0000-000001BE0000}"/>
    <cellStyle name="Hyperlink 2" xfId="10973" hidden="1" xr:uid="{00000000-0005-0000-0000-000002BE0000}"/>
    <cellStyle name="Hyperlink 2" xfId="10962" hidden="1" xr:uid="{00000000-0005-0000-0000-000003BE0000}"/>
    <cellStyle name="Hyperlink 2" xfId="10891" hidden="1" xr:uid="{00000000-0005-0000-0000-000004BE0000}"/>
    <cellStyle name="Hyperlink 2" xfId="10898" hidden="1" xr:uid="{00000000-0005-0000-0000-000005BE0000}"/>
    <cellStyle name="Hyperlink 2" xfId="10847" hidden="1" xr:uid="{00000000-0005-0000-0000-000006BE0000}"/>
    <cellStyle name="Hyperlink 2" xfId="10836" hidden="1" xr:uid="{00000000-0005-0000-0000-000007BE0000}"/>
    <cellStyle name="Hyperlink 2" xfId="10765" hidden="1" xr:uid="{00000000-0005-0000-0000-000008BE0000}"/>
    <cellStyle name="Hyperlink 2" xfId="10721" hidden="1" xr:uid="{00000000-0005-0000-0000-000009BE0000}"/>
    <cellStyle name="Hyperlink 2" xfId="10710" hidden="1" xr:uid="{00000000-0005-0000-0000-00000ABE0000}"/>
    <cellStyle name="Hyperlink 2" xfId="10639" hidden="1" xr:uid="{00000000-0005-0000-0000-00000BBE0000}"/>
    <cellStyle name="Hyperlink 2" xfId="10646" hidden="1" xr:uid="{00000000-0005-0000-0000-00000CBE0000}"/>
    <cellStyle name="Hyperlink 2" xfId="10595" hidden="1" xr:uid="{00000000-0005-0000-0000-00000DBE0000}"/>
    <cellStyle name="Hyperlink 2" xfId="10584" hidden="1" xr:uid="{00000000-0005-0000-0000-00000EBE0000}"/>
    <cellStyle name="Hyperlink 2" xfId="10513" hidden="1" xr:uid="{00000000-0005-0000-0000-00000FBE0000}"/>
    <cellStyle name="Hyperlink 2" xfId="10520" hidden="1" xr:uid="{00000000-0005-0000-0000-000010BE0000}"/>
    <cellStyle name="Hyperlink 2" xfId="10469" hidden="1" xr:uid="{00000000-0005-0000-0000-000011BE0000}"/>
    <cellStyle name="Hyperlink 2" xfId="10458" hidden="1" xr:uid="{00000000-0005-0000-0000-000012BE0000}"/>
    <cellStyle name="Hyperlink 2" xfId="10387" hidden="1" xr:uid="{00000000-0005-0000-0000-000013BE0000}"/>
    <cellStyle name="Hyperlink 2" xfId="10394" hidden="1" xr:uid="{00000000-0005-0000-0000-000014BE0000}"/>
    <cellStyle name="Hyperlink 2" xfId="10343" hidden="1" xr:uid="{00000000-0005-0000-0000-000015BE0000}"/>
    <cellStyle name="Hyperlink 2" xfId="10332" hidden="1" xr:uid="{00000000-0005-0000-0000-000016BE0000}"/>
    <cellStyle name="Hyperlink 2" xfId="10261" hidden="1" xr:uid="{00000000-0005-0000-0000-000017BE0000}"/>
    <cellStyle name="Hyperlink 2" xfId="10268" hidden="1" xr:uid="{00000000-0005-0000-0000-000018BE0000}"/>
    <cellStyle name="Hyperlink 2" xfId="10217" hidden="1" xr:uid="{00000000-0005-0000-0000-000019BE0000}"/>
    <cellStyle name="Hyperlink 2" xfId="10206" hidden="1" xr:uid="{00000000-0005-0000-0000-00001ABE0000}"/>
    <cellStyle name="Hyperlink 2" xfId="10135" hidden="1" xr:uid="{00000000-0005-0000-0000-00001BBE0000}"/>
    <cellStyle name="Hyperlink 2" xfId="10142" hidden="1" xr:uid="{00000000-0005-0000-0000-00001CBE0000}"/>
    <cellStyle name="Hyperlink 2" xfId="10091" hidden="1" xr:uid="{00000000-0005-0000-0000-00001DBE0000}"/>
    <cellStyle name="Hyperlink 2" xfId="10080" hidden="1" xr:uid="{00000000-0005-0000-0000-00001EBE0000}"/>
    <cellStyle name="Hyperlink 2" xfId="10009" hidden="1" xr:uid="{00000000-0005-0000-0000-00001FBE0000}"/>
    <cellStyle name="Hyperlink 2" xfId="10016" hidden="1" xr:uid="{00000000-0005-0000-0000-000020BE0000}"/>
    <cellStyle name="Hyperlink 2" xfId="9965" hidden="1" xr:uid="{00000000-0005-0000-0000-000021BE0000}"/>
    <cellStyle name="Hyperlink 2" xfId="9954" hidden="1" xr:uid="{00000000-0005-0000-0000-000022BE0000}"/>
    <cellStyle name="Hyperlink 2" xfId="9883" hidden="1" xr:uid="{00000000-0005-0000-0000-000023BE0000}"/>
    <cellStyle name="Hyperlink 2" xfId="9890" hidden="1" xr:uid="{00000000-0005-0000-0000-000024BE0000}"/>
    <cellStyle name="Hyperlink 2" xfId="9839" hidden="1" xr:uid="{00000000-0005-0000-0000-000025BE0000}"/>
    <cellStyle name="Hyperlink 2" xfId="9757" hidden="1" xr:uid="{00000000-0005-0000-0000-000026BE0000}"/>
    <cellStyle name="Hyperlink 2" xfId="9764" hidden="1" xr:uid="{00000000-0005-0000-0000-000027BE0000}"/>
    <cellStyle name="Hyperlink 2" xfId="9713" hidden="1" xr:uid="{00000000-0005-0000-0000-000028BE0000}"/>
    <cellStyle name="Hyperlink 2" xfId="9702" hidden="1" xr:uid="{00000000-0005-0000-0000-000029BE0000}"/>
    <cellStyle name="Hyperlink 2" xfId="9631" hidden="1" xr:uid="{00000000-0005-0000-0000-00002ABE0000}"/>
    <cellStyle name="Hyperlink 2" xfId="9638" hidden="1" xr:uid="{00000000-0005-0000-0000-00002BBE0000}"/>
    <cellStyle name="Hyperlink 2" xfId="9587" hidden="1" xr:uid="{00000000-0005-0000-0000-00002CBE0000}"/>
    <cellStyle name="Hyperlink 2" xfId="9576" hidden="1" xr:uid="{00000000-0005-0000-0000-00002DBE0000}"/>
    <cellStyle name="Hyperlink 2" xfId="9505" hidden="1" xr:uid="{00000000-0005-0000-0000-00002EBE0000}"/>
    <cellStyle name="Hyperlink 2" xfId="9512" hidden="1" xr:uid="{00000000-0005-0000-0000-00002FBE0000}"/>
    <cellStyle name="Hyperlink 2" xfId="9461" hidden="1" xr:uid="{00000000-0005-0000-0000-000030BE0000}"/>
    <cellStyle name="Hyperlink 2" xfId="9450" hidden="1" xr:uid="{00000000-0005-0000-0000-000031BE0000}"/>
    <cellStyle name="Hyperlink 2" xfId="9379" hidden="1" xr:uid="{00000000-0005-0000-0000-000032BE0000}"/>
    <cellStyle name="Hyperlink 2" xfId="9386" hidden="1" xr:uid="{00000000-0005-0000-0000-000033BE0000}"/>
    <cellStyle name="Hyperlink 2" xfId="9335" hidden="1" xr:uid="{00000000-0005-0000-0000-000034BE0000}"/>
    <cellStyle name="Hyperlink 2" xfId="9324" hidden="1" xr:uid="{00000000-0005-0000-0000-000035BE0000}"/>
    <cellStyle name="Hyperlink 2" xfId="9253" hidden="1" xr:uid="{00000000-0005-0000-0000-000036BE0000}"/>
    <cellStyle name="Hyperlink 2" xfId="10772" hidden="1" xr:uid="{00000000-0005-0000-0000-000037BE0000}"/>
    <cellStyle name="Hyperlink 2" xfId="12788" hidden="1" xr:uid="{00000000-0005-0000-0000-000038BE0000}"/>
    <cellStyle name="Hyperlink 2" xfId="14804" hidden="1" xr:uid="{00000000-0005-0000-0000-000039BE0000}"/>
    <cellStyle name="Hyperlink 2" xfId="16820" hidden="1" xr:uid="{00000000-0005-0000-0000-00003ABE0000}"/>
    <cellStyle name="Hyperlink 2" xfId="18836" hidden="1" xr:uid="{00000000-0005-0000-0000-00003BBE0000}"/>
    <cellStyle name="Hyperlink 2" xfId="20852" hidden="1" xr:uid="{00000000-0005-0000-0000-00003CBE0000}"/>
    <cellStyle name="Hyperlink 2" xfId="22868" hidden="1" xr:uid="{00000000-0005-0000-0000-00003DBE0000}"/>
    <cellStyle name="Hyperlink 2" xfId="24884" hidden="1" xr:uid="{00000000-0005-0000-0000-00003EBE0000}"/>
    <cellStyle name="Hyperlink 2" xfId="26900" hidden="1" xr:uid="{00000000-0005-0000-0000-00003FBE0000}"/>
    <cellStyle name="Hyperlink 2" xfId="28916" hidden="1" xr:uid="{00000000-0005-0000-0000-000040BE0000}"/>
    <cellStyle name="Hyperlink 2" xfId="30932" hidden="1" xr:uid="{00000000-0005-0000-0000-000041BE0000}"/>
    <cellStyle name="Hyperlink 2" xfId="32948" hidden="1" xr:uid="{00000000-0005-0000-0000-000042BE0000}"/>
    <cellStyle name="Hyperlink 2" xfId="46171" hidden="1" xr:uid="{00000000-0005-0000-0000-000043BE0000}"/>
    <cellStyle name="Hyperlink 2" xfId="46178" hidden="1" xr:uid="{00000000-0005-0000-0000-000044BE0000}"/>
    <cellStyle name="Hyperlink 2" xfId="46127" hidden="1" xr:uid="{00000000-0005-0000-0000-000045BE0000}"/>
    <cellStyle name="Hyperlink 2" xfId="46116" hidden="1" xr:uid="{00000000-0005-0000-0000-000046BE0000}"/>
    <cellStyle name="Hyperlink 2" xfId="46045" hidden="1" xr:uid="{00000000-0005-0000-0000-000047BE0000}"/>
    <cellStyle name="Hyperlink 2" xfId="46052" hidden="1" xr:uid="{00000000-0005-0000-0000-000048BE0000}"/>
    <cellStyle name="Hyperlink 2" xfId="46001" hidden="1" xr:uid="{00000000-0005-0000-0000-000049BE0000}"/>
    <cellStyle name="Hyperlink 2" xfId="45990" hidden="1" xr:uid="{00000000-0005-0000-0000-00004ABE0000}"/>
    <cellStyle name="Hyperlink 2" xfId="45919" hidden="1" xr:uid="{00000000-0005-0000-0000-00004BBE0000}"/>
    <cellStyle name="Hyperlink 2" xfId="45926" hidden="1" xr:uid="{00000000-0005-0000-0000-00004CBE0000}"/>
    <cellStyle name="Hyperlink 2" xfId="45875" hidden="1" xr:uid="{00000000-0005-0000-0000-00004DBE0000}"/>
    <cellStyle name="Hyperlink 2" xfId="45864" hidden="1" xr:uid="{00000000-0005-0000-0000-00004EBE0000}"/>
    <cellStyle name="Hyperlink 2" xfId="45793" hidden="1" xr:uid="{00000000-0005-0000-0000-00004FBE0000}"/>
    <cellStyle name="Hyperlink 2" xfId="45800" hidden="1" xr:uid="{00000000-0005-0000-0000-000050BE0000}"/>
    <cellStyle name="Hyperlink 2" xfId="45749" hidden="1" xr:uid="{00000000-0005-0000-0000-000051BE0000}"/>
    <cellStyle name="Hyperlink 2" xfId="45738" hidden="1" xr:uid="{00000000-0005-0000-0000-000052BE0000}"/>
    <cellStyle name="Hyperlink 2" xfId="45667" hidden="1" xr:uid="{00000000-0005-0000-0000-000053BE0000}"/>
    <cellStyle name="Hyperlink 2" xfId="45674" hidden="1" xr:uid="{00000000-0005-0000-0000-000054BE0000}"/>
    <cellStyle name="Hyperlink 2" xfId="45623" hidden="1" xr:uid="{00000000-0005-0000-0000-000055BE0000}"/>
    <cellStyle name="Hyperlink 2" xfId="45612" hidden="1" xr:uid="{00000000-0005-0000-0000-000056BE0000}"/>
    <cellStyle name="Hyperlink 2" xfId="45541" hidden="1" xr:uid="{00000000-0005-0000-0000-000057BE0000}"/>
    <cellStyle name="Hyperlink 2" xfId="45548" hidden="1" xr:uid="{00000000-0005-0000-0000-000058BE0000}"/>
    <cellStyle name="Hyperlink 2" xfId="45497" hidden="1" xr:uid="{00000000-0005-0000-0000-000059BE0000}"/>
    <cellStyle name="Hyperlink 2" xfId="45486" hidden="1" xr:uid="{00000000-0005-0000-0000-00005ABE0000}"/>
    <cellStyle name="Hyperlink 2" xfId="45415" hidden="1" xr:uid="{00000000-0005-0000-0000-00005BBE0000}"/>
    <cellStyle name="Hyperlink 2" xfId="45422" hidden="1" xr:uid="{00000000-0005-0000-0000-00005CBE0000}"/>
    <cellStyle name="Hyperlink 2" xfId="45371" hidden="1" xr:uid="{00000000-0005-0000-0000-00005DBE0000}"/>
    <cellStyle name="Hyperlink 2" xfId="45360" hidden="1" xr:uid="{00000000-0005-0000-0000-00005EBE0000}"/>
    <cellStyle name="Hyperlink 2" xfId="45289" hidden="1" xr:uid="{00000000-0005-0000-0000-00005FBE0000}"/>
    <cellStyle name="Hyperlink 2" xfId="45296" hidden="1" xr:uid="{00000000-0005-0000-0000-000060BE0000}"/>
    <cellStyle name="Hyperlink 2" xfId="45245" hidden="1" xr:uid="{00000000-0005-0000-0000-000061BE0000}"/>
    <cellStyle name="Hyperlink 2" xfId="45234" hidden="1" xr:uid="{00000000-0005-0000-0000-000062BE0000}"/>
    <cellStyle name="Hyperlink 2" xfId="45163" hidden="1" xr:uid="{00000000-0005-0000-0000-000063BE0000}"/>
    <cellStyle name="Hyperlink 2" xfId="45170" hidden="1" xr:uid="{00000000-0005-0000-0000-000064BE0000}"/>
    <cellStyle name="Hyperlink 2" xfId="45108" hidden="1" xr:uid="{00000000-0005-0000-0000-000065BE0000}"/>
    <cellStyle name="Hyperlink 2" xfId="45037" hidden="1" xr:uid="{00000000-0005-0000-0000-000066BE0000}"/>
    <cellStyle name="Hyperlink 2" xfId="44993" hidden="1" xr:uid="{00000000-0005-0000-0000-000067BE0000}"/>
    <cellStyle name="Hyperlink 2" xfId="44982" hidden="1" xr:uid="{00000000-0005-0000-0000-000068BE0000}"/>
    <cellStyle name="Hyperlink 2" xfId="44911" hidden="1" xr:uid="{00000000-0005-0000-0000-000069BE0000}"/>
    <cellStyle name="Hyperlink 2" xfId="44918" hidden="1" xr:uid="{00000000-0005-0000-0000-00006ABE0000}"/>
    <cellStyle name="Hyperlink 2" xfId="44867" hidden="1" xr:uid="{00000000-0005-0000-0000-00006BBE0000}"/>
    <cellStyle name="Hyperlink 2" xfId="44856" hidden="1" xr:uid="{00000000-0005-0000-0000-00006CBE0000}"/>
    <cellStyle name="Hyperlink 2" xfId="44785" hidden="1" xr:uid="{00000000-0005-0000-0000-00006DBE0000}"/>
    <cellStyle name="Hyperlink 2" xfId="44792" hidden="1" xr:uid="{00000000-0005-0000-0000-00006EBE0000}"/>
    <cellStyle name="Hyperlink 2" xfId="44741" hidden="1" xr:uid="{00000000-0005-0000-0000-00006FBE0000}"/>
    <cellStyle name="Hyperlink 2" xfId="44730" hidden="1" xr:uid="{00000000-0005-0000-0000-000070BE0000}"/>
    <cellStyle name="Hyperlink 2" xfId="44659" hidden="1" xr:uid="{00000000-0005-0000-0000-000071BE0000}"/>
    <cellStyle name="Hyperlink 2" xfId="44666" hidden="1" xr:uid="{00000000-0005-0000-0000-000072BE0000}"/>
    <cellStyle name="Hyperlink 2" xfId="44615" hidden="1" xr:uid="{00000000-0005-0000-0000-000073BE0000}"/>
    <cellStyle name="Hyperlink 2" xfId="44604" hidden="1" xr:uid="{00000000-0005-0000-0000-000074BE0000}"/>
    <cellStyle name="Hyperlink 2" xfId="44533" hidden="1" xr:uid="{00000000-0005-0000-0000-000075BE0000}"/>
    <cellStyle name="Hyperlink 2" xfId="44540" hidden="1" xr:uid="{00000000-0005-0000-0000-000076BE0000}"/>
    <cellStyle name="Hyperlink 2" xfId="44489" hidden="1" xr:uid="{00000000-0005-0000-0000-000077BE0000}"/>
    <cellStyle name="Hyperlink 2" xfId="44478" hidden="1" xr:uid="{00000000-0005-0000-0000-000078BE0000}"/>
    <cellStyle name="Hyperlink 2" xfId="44407" hidden="1" xr:uid="{00000000-0005-0000-0000-000079BE0000}"/>
    <cellStyle name="Hyperlink 2" xfId="44414" hidden="1" xr:uid="{00000000-0005-0000-0000-00007ABE0000}"/>
    <cellStyle name="Hyperlink 2" xfId="44363" hidden="1" xr:uid="{00000000-0005-0000-0000-00007BBE0000}"/>
    <cellStyle name="Hyperlink 2" xfId="44352" hidden="1" xr:uid="{00000000-0005-0000-0000-00007CBE0000}"/>
    <cellStyle name="Hyperlink 2" xfId="44281" hidden="1" xr:uid="{00000000-0005-0000-0000-00007DBE0000}"/>
    <cellStyle name="Hyperlink 2" xfId="44288" hidden="1" xr:uid="{00000000-0005-0000-0000-00007EBE0000}"/>
    <cellStyle name="Hyperlink 2" xfId="44237" hidden="1" xr:uid="{00000000-0005-0000-0000-00007FBE0000}"/>
    <cellStyle name="Hyperlink 2" xfId="44226" hidden="1" xr:uid="{00000000-0005-0000-0000-000080BE0000}"/>
    <cellStyle name="Hyperlink 2" xfId="44155" hidden="1" xr:uid="{00000000-0005-0000-0000-000081BE0000}"/>
    <cellStyle name="Hyperlink 2" xfId="44162" hidden="1" xr:uid="{00000000-0005-0000-0000-000082BE0000}"/>
    <cellStyle name="Hyperlink 2" xfId="44111" hidden="1" xr:uid="{00000000-0005-0000-0000-000083BE0000}"/>
    <cellStyle name="Hyperlink 2" xfId="44100" hidden="1" xr:uid="{00000000-0005-0000-0000-000084BE0000}"/>
    <cellStyle name="Hyperlink 2" xfId="44029" hidden="1" xr:uid="{00000000-0005-0000-0000-000085BE0000}"/>
    <cellStyle name="Hyperlink 2" xfId="44036" hidden="1" xr:uid="{00000000-0005-0000-0000-000086BE0000}"/>
    <cellStyle name="Hyperlink 2" xfId="43985" hidden="1" xr:uid="{00000000-0005-0000-0000-000087BE0000}"/>
    <cellStyle name="Hyperlink 2" xfId="43974" hidden="1" xr:uid="{00000000-0005-0000-0000-000088BE0000}"/>
    <cellStyle name="Hyperlink 2" xfId="43903" hidden="1" xr:uid="{00000000-0005-0000-0000-000089BE0000}"/>
    <cellStyle name="Hyperlink 2" xfId="43910" hidden="1" xr:uid="{00000000-0005-0000-0000-00008ABE0000}"/>
    <cellStyle name="Hyperlink 2" xfId="43859" hidden="1" xr:uid="{00000000-0005-0000-0000-00008BBE0000}"/>
    <cellStyle name="Hyperlink 2" xfId="43848" hidden="1" xr:uid="{00000000-0005-0000-0000-00008CBE0000}"/>
    <cellStyle name="Hyperlink 2" xfId="43777" hidden="1" xr:uid="{00000000-0005-0000-0000-00008DBE0000}"/>
    <cellStyle name="Hyperlink 2" xfId="43784" hidden="1" xr:uid="{00000000-0005-0000-0000-00008EBE0000}"/>
    <cellStyle name="Hyperlink 2" xfId="43733" hidden="1" xr:uid="{00000000-0005-0000-0000-00008FBE0000}"/>
    <cellStyle name="Hyperlink 2" xfId="43722" hidden="1" xr:uid="{00000000-0005-0000-0000-000090BE0000}"/>
    <cellStyle name="Hyperlink 2" xfId="43651" hidden="1" xr:uid="{00000000-0005-0000-0000-000091BE0000}"/>
    <cellStyle name="Hyperlink 2" xfId="43658" hidden="1" xr:uid="{00000000-0005-0000-0000-000092BE0000}"/>
    <cellStyle name="Hyperlink 2" xfId="43607" hidden="1" xr:uid="{00000000-0005-0000-0000-000093BE0000}"/>
    <cellStyle name="Hyperlink 2" xfId="43596" hidden="1" xr:uid="{00000000-0005-0000-0000-000094BE0000}"/>
    <cellStyle name="Hyperlink 2" xfId="43525" hidden="1" xr:uid="{00000000-0005-0000-0000-000095BE0000}"/>
    <cellStyle name="Hyperlink 2" xfId="43532" hidden="1" xr:uid="{00000000-0005-0000-0000-000096BE0000}"/>
    <cellStyle name="Hyperlink 2" xfId="43481" hidden="1" xr:uid="{00000000-0005-0000-0000-000097BE0000}"/>
    <cellStyle name="Hyperlink 2" xfId="43470" hidden="1" xr:uid="{00000000-0005-0000-0000-000098BE0000}"/>
    <cellStyle name="Hyperlink 2" xfId="43399" hidden="1" xr:uid="{00000000-0005-0000-0000-000099BE0000}"/>
    <cellStyle name="Hyperlink 2" xfId="43406" hidden="1" xr:uid="{00000000-0005-0000-0000-00009ABE0000}"/>
    <cellStyle name="Hyperlink 2" xfId="43355" hidden="1" xr:uid="{00000000-0005-0000-0000-00009BBE0000}"/>
    <cellStyle name="Hyperlink 2" xfId="43344" hidden="1" xr:uid="{00000000-0005-0000-0000-00009CBE0000}"/>
    <cellStyle name="Hyperlink 2" xfId="43273" hidden="1" xr:uid="{00000000-0005-0000-0000-00009DBE0000}"/>
    <cellStyle name="Hyperlink 2" xfId="43280" hidden="1" xr:uid="{00000000-0005-0000-0000-00009EBE0000}"/>
    <cellStyle name="Hyperlink 2" xfId="43229" hidden="1" xr:uid="{00000000-0005-0000-0000-00009FBE0000}"/>
    <cellStyle name="Hyperlink 2" xfId="43218" hidden="1" xr:uid="{00000000-0005-0000-0000-0000A0BE0000}"/>
    <cellStyle name="Hyperlink 2" xfId="43147" hidden="1" xr:uid="{00000000-0005-0000-0000-0000A1BE0000}"/>
    <cellStyle name="Hyperlink 2" xfId="43154" hidden="1" xr:uid="{00000000-0005-0000-0000-0000A2BE0000}"/>
    <cellStyle name="Hyperlink 2" xfId="43103" hidden="1" xr:uid="{00000000-0005-0000-0000-0000A3BE0000}"/>
    <cellStyle name="Hyperlink 2" xfId="43021" hidden="1" xr:uid="{00000000-0005-0000-0000-0000A4BE0000}"/>
    <cellStyle name="Hyperlink 2" xfId="43028" hidden="1" xr:uid="{00000000-0005-0000-0000-0000A5BE0000}"/>
    <cellStyle name="Hyperlink 2" xfId="42977" hidden="1" xr:uid="{00000000-0005-0000-0000-0000A6BE0000}"/>
    <cellStyle name="Hyperlink 2" xfId="42966" hidden="1" xr:uid="{00000000-0005-0000-0000-0000A7BE0000}"/>
    <cellStyle name="Hyperlink 2" xfId="42895" hidden="1" xr:uid="{00000000-0005-0000-0000-0000A8BE0000}"/>
    <cellStyle name="Hyperlink 2" xfId="42902" hidden="1" xr:uid="{00000000-0005-0000-0000-0000A9BE0000}"/>
    <cellStyle name="Hyperlink 2" xfId="42851" hidden="1" xr:uid="{00000000-0005-0000-0000-0000AABE0000}"/>
    <cellStyle name="Hyperlink 2" xfId="42840" hidden="1" xr:uid="{00000000-0005-0000-0000-0000ABBE0000}"/>
    <cellStyle name="Hyperlink 2" xfId="42769" hidden="1" xr:uid="{00000000-0005-0000-0000-0000ACBE0000}"/>
    <cellStyle name="Hyperlink 2" xfId="42776" hidden="1" xr:uid="{00000000-0005-0000-0000-0000ADBE0000}"/>
    <cellStyle name="Hyperlink 2" xfId="42725" hidden="1" xr:uid="{00000000-0005-0000-0000-0000AEBE0000}"/>
    <cellStyle name="Hyperlink 2" xfId="42714" hidden="1" xr:uid="{00000000-0005-0000-0000-0000AFBE0000}"/>
    <cellStyle name="Hyperlink 2" xfId="42643" hidden="1" xr:uid="{00000000-0005-0000-0000-0000B0BE0000}"/>
    <cellStyle name="Hyperlink 2" xfId="42650" hidden="1" xr:uid="{00000000-0005-0000-0000-0000B1BE0000}"/>
    <cellStyle name="Hyperlink 2" xfId="42599" hidden="1" xr:uid="{00000000-0005-0000-0000-0000B2BE0000}"/>
    <cellStyle name="Hyperlink 2" xfId="42588" hidden="1" xr:uid="{00000000-0005-0000-0000-0000B3BE0000}"/>
    <cellStyle name="Hyperlink 2" xfId="42517" hidden="1" xr:uid="{00000000-0005-0000-0000-0000B4BE0000}"/>
    <cellStyle name="Hyperlink 2" xfId="42524" hidden="1" xr:uid="{00000000-0005-0000-0000-0000B5BE0000}"/>
    <cellStyle name="Hyperlink 2" xfId="42473" hidden="1" xr:uid="{00000000-0005-0000-0000-0000B6BE0000}"/>
    <cellStyle name="Hyperlink 2" xfId="42462" hidden="1" xr:uid="{00000000-0005-0000-0000-0000B7BE0000}"/>
    <cellStyle name="Hyperlink 2" xfId="42391" hidden="1" xr:uid="{00000000-0005-0000-0000-0000B8BE0000}"/>
    <cellStyle name="Hyperlink 2" xfId="42398" hidden="1" xr:uid="{00000000-0005-0000-0000-0000B9BE0000}"/>
    <cellStyle name="Hyperlink 2" xfId="42347" hidden="1" xr:uid="{00000000-0005-0000-0000-0000BABE0000}"/>
    <cellStyle name="Hyperlink 2" xfId="42336" hidden="1" xr:uid="{00000000-0005-0000-0000-0000BBBE0000}"/>
    <cellStyle name="Hyperlink 2" xfId="42265" hidden="1" xr:uid="{00000000-0005-0000-0000-0000BCBE0000}"/>
    <cellStyle name="Hyperlink 2" xfId="42272" hidden="1" xr:uid="{00000000-0005-0000-0000-0000BDBE0000}"/>
    <cellStyle name="Hyperlink 2" xfId="42221" hidden="1" xr:uid="{00000000-0005-0000-0000-0000BEBE0000}"/>
    <cellStyle name="Hyperlink 2" xfId="42210" hidden="1" xr:uid="{00000000-0005-0000-0000-0000BFBE0000}"/>
    <cellStyle name="Hyperlink 2" xfId="42139" hidden="1" xr:uid="{00000000-0005-0000-0000-0000C0BE0000}"/>
    <cellStyle name="Hyperlink 2" xfId="42146" hidden="1" xr:uid="{00000000-0005-0000-0000-0000C1BE0000}"/>
    <cellStyle name="Hyperlink 2" xfId="42095" hidden="1" xr:uid="{00000000-0005-0000-0000-0000C2BE0000}"/>
    <cellStyle name="Hyperlink 2" xfId="42084" hidden="1" xr:uid="{00000000-0005-0000-0000-0000C3BE0000}"/>
    <cellStyle name="Hyperlink 2" xfId="42013" hidden="1" xr:uid="{00000000-0005-0000-0000-0000C4BE0000}"/>
    <cellStyle name="Hyperlink 2" xfId="42020" hidden="1" xr:uid="{00000000-0005-0000-0000-0000C5BE0000}"/>
    <cellStyle name="Hyperlink 2" xfId="41969" hidden="1" xr:uid="{00000000-0005-0000-0000-0000C6BE0000}"/>
    <cellStyle name="Hyperlink 2" xfId="41958" hidden="1" xr:uid="{00000000-0005-0000-0000-0000C7BE0000}"/>
    <cellStyle name="Hyperlink 2" xfId="41887" hidden="1" xr:uid="{00000000-0005-0000-0000-0000C8BE0000}"/>
    <cellStyle name="Hyperlink 2" xfId="41894" hidden="1" xr:uid="{00000000-0005-0000-0000-0000C9BE0000}"/>
    <cellStyle name="Hyperlink 2" xfId="41843" hidden="1" xr:uid="{00000000-0005-0000-0000-0000CABE0000}"/>
    <cellStyle name="Hyperlink 2" xfId="41832" hidden="1" xr:uid="{00000000-0005-0000-0000-0000CBBE0000}"/>
    <cellStyle name="Hyperlink 2" xfId="41761" hidden="1" xr:uid="{00000000-0005-0000-0000-0000CCBE0000}"/>
    <cellStyle name="Hyperlink 2" xfId="41768" hidden="1" xr:uid="{00000000-0005-0000-0000-0000CDBE0000}"/>
    <cellStyle name="Hyperlink 2" xfId="41717" hidden="1" xr:uid="{00000000-0005-0000-0000-0000CEBE0000}"/>
    <cellStyle name="Hyperlink 2" xfId="41706" hidden="1" xr:uid="{00000000-0005-0000-0000-0000CFBE0000}"/>
    <cellStyle name="Hyperlink 2" xfId="41635" hidden="1" xr:uid="{00000000-0005-0000-0000-0000D0BE0000}"/>
    <cellStyle name="Hyperlink 2" xfId="41642" hidden="1" xr:uid="{00000000-0005-0000-0000-0000D1BE0000}"/>
    <cellStyle name="Hyperlink 2" xfId="41591" hidden="1" xr:uid="{00000000-0005-0000-0000-0000D2BE0000}"/>
    <cellStyle name="Hyperlink 2" xfId="41580" hidden="1" xr:uid="{00000000-0005-0000-0000-0000D3BE0000}"/>
    <cellStyle name="Hyperlink 2" xfId="41509" hidden="1" xr:uid="{00000000-0005-0000-0000-0000D4BE0000}"/>
    <cellStyle name="Hyperlink 2" xfId="41516" hidden="1" xr:uid="{00000000-0005-0000-0000-0000D5BE0000}"/>
    <cellStyle name="Hyperlink 2" xfId="41465" hidden="1" xr:uid="{00000000-0005-0000-0000-0000D6BE0000}"/>
    <cellStyle name="Hyperlink 2" xfId="41454" hidden="1" xr:uid="{00000000-0005-0000-0000-0000D7BE0000}"/>
    <cellStyle name="Hyperlink 2" xfId="41383" hidden="1" xr:uid="{00000000-0005-0000-0000-0000D8BE0000}"/>
    <cellStyle name="Hyperlink 2" xfId="41390" hidden="1" xr:uid="{00000000-0005-0000-0000-0000D9BE0000}"/>
    <cellStyle name="Hyperlink 2" xfId="41339" hidden="1" xr:uid="{00000000-0005-0000-0000-0000DABE0000}"/>
    <cellStyle name="Hyperlink 2" xfId="41328" hidden="1" xr:uid="{00000000-0005-0000-0000-0000DBBE0000}"/>
    <cellStyle name="Hyperlink 2" xfId="41257" hidden="1" xr:uid="{00000000-0005-0000-0000-0000DCBE0000}"/>
    <cellStyle name="Hyperlink 2" xfId="41264" hidden="1" xr:uid="{00000000-0005-0000-0000-0000DDBE0000}"/>
    <cellStyle name="Hyperlink 2" xfId="41213" hidden="1" xr:uid="{00000000-0005-0000-0000-0000DEBE0000}"/>
    <cellStyle name="Hyperlink 2" xfId="41202" hidden="1" xr:uid="{00000000-0005-0000-0000-0000DFBE0000}"/>
    <cellStyle name="Hyperlink 2" xfId="41131" hidden="1" xr:uid="{00000000-0005-0000-0000-0000E0BE0000}"/>
    <cellStyle name="Hyperlink 2" xfId="41138" hidden="1" xr:uid="{00000000-0005-0000-0000-0000E1BE0000}"/>
    <cellStyle name="Hyperlink 2" xfId="41087" hidden="1" xr:uid="{00000000-0005-0000-0000-0000E2BE0000}"/>
    <cellStyle name="Hyperlink 2" xfId="41005" hidden="1" xr:uid="{00000000-0005-0000-0000-0000E3BE0000}"/>
    <cellStyle name="Hyperlink 2" xfId="40961" hidden="1" xr:uid="{00000000-0005-0000-0000-0000E4BE0000}"/>
    <cellStyle name="Hyperlink 2" xfId="40950" hidden="1" xr:uid="{00000000-0005-0000-0000-0000E5BE0000}"/>
    <cellStyle name="Hyperlink 2" xfId="40879" hidden="1" xr:uid="{00000000-0005-0000-0000-0000E6BE0000}"/>
    <cellStyle name="Hyperlink 2" xfId="40886" hidden="1" xr:uid="{00000000-0005-0000-0000-0000E7BE0000}"/>
    <cellStyle name="Hyperlink 2" xfId="40835" hidden="1" xr:uid="{00000000-0005-0000-0000-0000E8BE0000}"/>
    <cellStyle name="Hyperlink 2" xfId="40824" hidden="1" xr:uid="{00000000-0005-0000-0000-0000E9BE0000}"/>
    <cellStyle name="Hyperlink 2" xfId="40753" hidden="1" xr:uid="{00000000-0005-0000-0000-0000EABE0000}"/>
    <cellStyle name="Hyperlink 2" xfId="40760" hidden="1" xr:uid="{00000000-0005-0000-0000-0000EBBE0000}"/>
    <cellStyle name="Hyperlink 2" xfId="40709" hidden="1" xr:uid="{00000000-0005-0000-0000-0000ECBE0000}"/>
    <cellStyle name="Hyperlink 2" xfId="40698" hidden="1" xr:uid="{00000000-0005-0000-0000-0000EDBE0000}"/>
    <cellStyle name="Hyperlink 2" xfId="40627" hidden="1" xr:uid="{00000000-0005-0000-0000-0000EEBE0000}"/>
    <cellStyle name="Hyperlink 2" xfId="40634" hidden="1" xr:uid="{00000000-0005-0000-0000-0000EFBE0000}"/>
    <cellStyle name="Hyperlink 2" xfId="40583" hidden="1" xr:uid="{00000000-0005-0000-0000-0000F0BE0000}"/>
    <cellStyle name="Hyperlink 2" xfId="40572" hidden="1" xr:uid="{00000000-0005-0000-0000-0000F1BE0000}"/>
    <cellStyle name="Hyperlink 2" xfId="40501" hidden="1" xr:uid="{00000000-0005-0000-0000-0000F2BE0000}"/>
    <cellStyle name="Hyperlink 2" xfId="40508" hidden="1" xr:uid="{00000000-0005-0000-0000-0000F3BE0000}"/>
    <cellStyle name="Hyperlink 2" xfId="40457" hidden="1" xr:uid="{00000000-0005-0000-0000-0000F4BE0000}"/>
    <cellStyle name="Hyperlink 2" xfId="40446" hidden="1" xr:uid="{00000000-0005-0000-0000-0000F5BE0000}"/>
    <cellStyle name="Hyperlink 2" xfId="40375" hidden="1" xr:uid="{00000000-0005-0000-0000-0000F6BE0000}"/>
    <cellStyle name="Hyperlink 2" xfId="40382" hidden="1" xr:uid="{00000000-0005-0000-0000-0000F7BE0000}"/>
    <cellStyle name="Hyperlink 2" xfId="40331" hidden="1" xr:uid="{00000000-0005-0000-0000-0000F8BE0000}"/>
    <cellStyle name="Hyperlink 2" xfId="40320" hidden="1" xr:uid="{00000000-0005-0000-0000-0000F9BE0000}"/>
    <cellStyle name="Hyperlink 2" xfId="40249" hidden="1" xr:uid="{00000000-0005-0000-0000-0000FABE0000}"/>
    <cellStyle name="Hyperlink 2" xfId="40256" hidden="1" xr:uid="{00000000-0005-0000-0000-0000FBBE0000}"/>
    <cellStyle name="Hyperlink 2" xfId="40205" hidden="1" xr:uid="{00000000-0005-0000-0000-0000FCBE0000}"/>
    <cellStyle name="Hyperlink 2" xfId="40194" hidden="1" xr:uid="{00000000-0005-0000-0000-0000FDBE0000}"/>
    <cellStyle name="Hyperlink 2" xfId="40123" hidden="1" xr:uid="{00000000-0005-0000-0000-0000FEBE0000}"/>
    <cellStyle name="Hyperlink 2" xfId="40130" hidden="1" xr:uid="{00000000-0005-0000-0000-0000FFBE0000}"/>
    <cellStyle name="Hyperlink 2" xfId="40079" hidden="1" xr:uid="{00000000-0005-0000-0000-000000BF0000}"/>
    <cellStyle name="Hyperlink 2" xfId="40068" hidden="1" xr:uid="{00000000-0005-0000-0000-000001BF0000}"/>
    <cellStyle name="Hyperlink 2" xfId="39997" hidden="1" xr:uid="{00000000-0005-0000-0000-000002BF0000}"/>
    <cellStyle name="Hyperlink 2" xfId="40004" hidden="1" xr:uid="{00000000-0005-0000-0000-000003BF0000}"/>
    <cellStyle name="Hyperlink 2" xfId="39953" hidden="1" xr:uid="{00000000-0005-0000-0000-000004BF0000}"/>
    <cellStyle name="Hyperlink 2" xfId="39942" hidden="1" xr:uid="{00000000-0005-0000-0000-000005BF0000}"/>
    <cellStyle name="Hyperlink 2" xfId="39871" hidden="1" xr:uid="{00000000-0005-0000-0000-000006BF0000}"/>
    <cellStyle name="Hyperlink 2" xfId="39878" hidden="1" xr:uid="{00000000-0005-0000-0000-000007BF0000}"/>
    <cellStyle name="Hyperlink 2" xfId="39827" hidden="1" xr:uid="{00000000-0005-0000-0000-000008BF0000}"/>
    <cellStyle name="Hyperlink 2" xfId="39816" hidden="1" xr:uid="{00000000-0005-0000-0000-000009BF0000}"/>
    <cellStyle name="Hyperlink 2" xfId="39745" hidden="1" xr:uid="{00000000-0005-0000-0000-00000ABF0000}"/>
    <cellStyle name="Hyperlink 2" xfId="39752" hidden="1" xr:uid="{00000000-0005-0000-0000-00000BBF0000}"/>
    <cellStyle name="Hyperlink 2" xfId="39701" hidden="1" xr:uid="{00000000-0005-0000-0000-00000CBF0000}"/>
    <cellStyle name="Hyperlink 2" xfId="39690" hidden="1" xr:uid="{00000000-0005-0000-0000-00000DBF0000}"/>
    <cellStyle name="Hyperlink 2" xfId="39619" hidden="1" xr:uid="{00000000-0005-0000-0000-00000EBF0000}"/>
    <cellStyle name="Hyperlink 2" xfId="39626" hidden="1" xr:uid="{00000000-0005-0000-0000-00000FBF0000}"/>
    <cellStyle name="Hyperlink 2" xfId="39575" hidden="1" xr:uid="{00000000-0005-0000-0000-000010BF0000}"/>
    <cellStyle name="Hyperlink 2" xfId="39564" hidden="1" xr:uid="{00000000-0005-0000-0000-000011BF0000}"/>
    <cellStyle name="Hyperlink 2" xfId="39493" hidden="1" xr:uid="{00000000-0005-0000-0000-000012BF0000}"/>
    <cellStyle name="Hyperlink 2" xfId="39500" hidden="1" xr:uid="{00000000-0005-0000-0000-000013BF0000}"/>
    <cellStyle name="Hyperlink 2" xfId="39449" hidden="1" xr:uid="{00000000-0005-0000-0000-000014BF0000}"/>
    <cellStyle name="Hyperlink 2" xfId="39438" hidden="1" xr:uid="{00000000-0005-0000-0000-000015BF0000}"/>
    <cellStyle name="Hyperlink 2" xfId="39367" hidden="1" xr:uid="{00000000-0005-0000-0000-000016BF0000}"/>
    <cellStyle name="Hyperlink 2" xfId="39374" hidden="1" xr:uid="{00000000-0005-0000-0000-000017BF0000}"/>
    <cellStyle name="Hyperlink 2" xfId="39323" hidden="1" xr:uid="{00000000-0005-0000-0000-000018BF0000}"/>
    <cellStyle name="Hyperlink 2" xfId="39312" hidden="1" xr:uid="{00000000-0005-0000-0000-000019BF0000}"/>
    <cellStyle name="Hyperlink 2" xfId="39241" hidden="1" xr:uid="{00000000-0005-0000-0000-00001ABF0000}"/>
    <cellStyle name="Hyperlink 2" xfId="39248" hidden="1" xr:uid="{00000000-0005-0000-0000-00001BBF0000}"/>
    <cellStyle name="Hyperlink 2" xfId="39197" hidden="1" xr:uid="{00000000-0005-0000-0000-00001CBF0000}"/>
    <cellStyle name="Hyperlink 2" xfId="39186" hidden="1" xr:uid="{00000000-0005-0000-0000-00001DBF0000}"/>
    <cellStyle name="Hyperlink 2" xfId="39115" hidden="1" xr:uid="{00000000-0005-0000-0000-00001EBF0000}"/>
    <cellStyle name="Hyperlink 2" xfId="39122" hidden="1" xr:uid="{00000000-0005-0000-0000-00001FBF0000}"/>
    <cellStyle name="Hyperlink 2" xfId="39071" hidden="1" xr:uid="{00000000-0005-0000-0000-000020BF0000}"/>
    <cellStyle name="Hyperlink 2" xfId="39060" hidden="1" xr:uid="{00000000-0005-0000-0000-000021BF0000}"/>
    <cellStyle name="Hyperlink 2" xfId="38996" hidden="1" xr:uid="{00000000-0005-0000-0000-000022BF0000}"/>
    <cellStyle name="Hyperlink 2" xfId="38945" hidden="1" xr:uid="{00000000-0005-0000-0000-000023BF0000}"/>
    <cellStyle name="Hyperlink 2" xfId="38934" hidden="1" xr:uid="{00000000-0005-0000-0000-000024BF0000}"/>
    <cellStyle name="Hyperlink 2" xfId="38863" hidden="1" xr:uid="{00000000-0005-0000-0000-000025BF0000}"/>
    <cellStyle name="Hyperlink 2" xfId="38870" hidden="1" xr:uid="{00000000-0005-0000-0000-000026BF0000}"/>
    <cellStyle name="Hyperlink 2" xfId="38819" hidden="1" xr:uid="{00000000-0005-0000-0000-000027BF0000}"/>
    <cellStyle name="Hyperlink 2" xfId="38808" hidden="1" xr:uid="{00000000-0005-0000-0000-000028BF0000}"/>
    <cellStyle name="Hyperlink 2" xfId="38737" hidden="1" xr:uid="{00000000-0005-0000-0000-000029BF0000}"/>
    <cellStyle name="Hyperlink 2" xfId="38744" hidden="1" xr:uid="{00000000-0005-0000-0000-00002ABF0000}"/>
    <cellStyle name="Hyperlink 2" xfId="38693" hidden="1" xr:uid="{00000000-0005-0000-0000-00002BBF0000}"/>
    <cellStyle name="Hyperlink 2" xfId="38682" hidden="1" xr:uid="{00000000-0005-0000-0000-00002CBF0000}"/>
    <cellStyle name="Hyperlink 2" xfId="38611" hidden="1" xr:uid="{00000000-0005-0000-0000-00002DBF0000}"/>
    <cellStyle name="Hyperlink 2" xfId="38618" hidden="1" xr:uid="{00000000-0005-0000-0000-00002EBF0000}"/>
    <cellStyle name="Hyperlink 2" xfId="38567" hidden="1" xr:uid="{00000000-0005-0000-0000-00002FBF0000}"/>
    <cellStyle name="Hyperlink 2" xfId="38556" hidden="1" xr:uid="{00000000-0005-0000-0000-000030BF0000}"/>
    <cellStyle name="Hyperlink 2" xfId="38485" hidden="1" xr:uid="{00000000-0005-0000-0000-000031BF0000}"/>
    <cellStyle name="Hyperlink 2" xfId="38492" hidden="1" xr:uid="{00000000-0005-0000-0000-000032BF0000}"/>
    <cellStyle name="Hyperlink 2" xfId="38441" hidden="1" xr:uid="{00000000-0005-0000-0000-000033BF0000}"/>
    <cellStyle name="Hyperlink 2" xfId="38430" hidden="1" xr:uid="{00000000-0005-0000-0000-000034BF0000}"/>
    <cellStyle name="Hyperlink 2" xfId="38359" hidden="1" xr:uid="{00000000-0005-0000-0000-000035BF0000}"/>
    <cellStyle name="Hyperlink 2" xfId="38366" hidden="1" xr:uid="{00000000-0005-0000-0000-000036BF0000}"/>
    <cellStyle name="Hyperlink 2" xfId="38315" hidden="1" xr:uid="{00000000-0005-0000-0000-000037BF0000}"/>
    <cellStyle name="Hyperlink 2" xfId="38304" hidden="1" xr:uid="{00000000-0005-0000-0000-000038BF0000}"/>
    <cellStyle name="Hyperlink 2" xfId="38233" hidden="1" xr:uid="{00000000-0005-0000-0000-000039BF0000}"/>
    <cellStyle name="Hyperlink 2" xfId="38240" hidden="1" xr:uid="{00000000-0005-0000-0000-00003ABF0000}"/>
    <cellStyle name="Hyperlink 2" xfId="38189" hidden="1" xr:uid="{00000000-0005-0000-0000-00003BBF0000}"/>
    <cellStyle name="Hyperlink 2" xfId="38178" hidden="1" xr:uid="{00000000-0005-0000-0000-00003CBF0000}"/>
    <cellStyle name="Hyperlink 2" xfId="38107" hidden="1" xr:uid="{00000000-0005-0000-0000-00003DBF0000}"/>
    <cellStyle name="Hyperlink 2" xfId="38114" hidden="1" xr:uid="{00000000-0005-0000-0000-00003EBF0000}"/>
    <cellStyle name="Hyperlink 2" xfId="38063" hidden="1" xr:uid="{00000000-0005-0000-0000-00003FBF0000}"/>
    <cellStyle name="Hyperlink 2" xfId="38052" hidden="1" xr:uid="{00000000-0005-0000-0000-000040BF0000}"/>
    <cellStyle name="Hyperlink 2" xfId="37981" hidden="1" xr:uid="{00000000-0005-0000-0000-000041BF0000}"/>
    <cellStyle name="Hyperlink 2" xfId="37988" hidden="1" xr:uid="{00000000-0005-0000-0000-000042BF0000}"/>
    <cellStyle name="Hyperlink 2" xfId="37937" hidden="1" xr:uid="{00000000-0005-0000-0000-000043BF0000}"/>
    <cellStyle name="Hyperlink 2" xfId="37926" hidden="1" xr:uid="{00000000-0005-0000-0000-000044BF0000}"/>
    <cellStyle name="Hyperlink 2" xfId="37855" hidden="1" xr:uid="{00000000-0005-0000-0000-000045BF0000}"/>
    <cellStyle name="Hyperlink 2" xfId="37862" hidden="1" xr:uid="{00000000-0005-0000-0000-000046BF0000}"/>
    <cellStyle name="Hyperlink 2" xfId="37811" hidden="1" xr:uid="{00000000-0005-0000-0000-000047BF0000}"/>
    <cellStyle name="Hyperlink 2" xfId="37800" hidden="1" xr:uid="{00000000-0005-0000-0000-000048BF0000}"/>
    <cellStyle name="Hyperlink 2" xfId="37729" hidden="1" xr:uid="{00000000-0005-0000-0000-000049BF0000}"/>
    <cellStyle name="Hyperlink 2" xfId="37736" hidden="1" xr:uid="{00000000-0005-0000-0000-00004ABF0000}"/>
    <cellStyle name="Hyperlink 2" xfId="37685" hidden="1" xr:uid="{00000000-0005-0000-0000-00004BBF0000}"/>
    <cellStyle name="Hyperlink 2" xfId="37674" hidden="1" xr:uid="{00000000-0005-0000-0000-00004CBF0000}"/>
    <cellStyle name="Hyperlink 2" xfId="37603" hidden="1" xr:uid="{00000000-0005-0000-0000-00004DBF0000}"/>
    <cellStyle name="Hyperlink 2" xfId="37610" hidden="1" xr:uid="{00000000-0005-0000-0000-00004EBF0000}"/>
    <cellStyle name="Hyperlink 2" xfId="37559" hidden="1" xr:uid="{00000000-0005-0000-0000-00004FBF0000}"/>
    <cellStyle name="Hyperlink 2" xfId="37548" hidden="1" xr:uid="{00000000-0005-0000-0000-000050BF0000}"/>
    <cellStyle name="Hyperlink 2" xfId="37477" hidden="1" xr:uid="{00000000-0005-0000-0000-000051BF0000}"/>
    <cellStyle name="Hyperlink 2" xfId="37484" hidden="1" xr:uid="{00000000-0005-0000-0000-000052BF0000}"/>
    <cellStyle name="Hyperlink 2" xfId="37433" hidden="1" xr:uid="{00000000-0005-0000-0000-000053BF0000}"/>
    <cellStyle name="Hyperlink 2" xfId="37422" hidden="1" xr:uid="{00000000-0005-0000-0000-000054BF0000}"/>
    <cellStyle name="Hyperlink 2" xfId="37351" hidden="1" xr:uid="{00000000-0005-0000-0000-000055BF0000}"/>
    <cellStyle name="Hyperlink 2" xfId="37358" hidden="1" xr:uid="{00000000-0005-0000-0000-000056BF0000}"/>
    <cellStyle name="Hyperlink 2" xfId="37307" hidden="1" xr:uid="{00000000-0005-0000-0000-000057BF0000}"/>
    <cellStyle name="Hyperlink 2" xfId="37296" hidden="1" xr:uid="{00000000-0005-0000-0000-000058BF0000}"/>
    <cellStyle name="Hyperlink 2" xfId="37225" hidden="1" xr:uid="{00000000-0005-0000-0000-000059BF0000}"/>
    <cellStyle name="Hyperlink 2" xfId="37232" hidden="1" xr:uid="{00000000-0005-0000-0000-00005ABF0000}"/>
    <cellStyle name="Hyperlink 2" xfId="37181" hidden="1" xr:uid="{00000000-0005-0000-0000-00005BBF0000}"/>
    <cellStyle name="Hyperlink 2" xfId="37170" hidden="1" xr:uid="{00000000-0005-0000-0000-00005CBF0000}"/>
    <cellStyle name="Hyperlink 2" xfId="37099" hidden="1" xr:uid="{00000000-0005-0000-0000-00005DBF0000}"/>
    <cellStyle name="Hyperlink 2" xfId="37106" hidden="1" xr:uid="{00000000-0005-0000-0000-00005EBF0000}"/>
    <cellStyle name="Hyperlink 2" xfId="37055" hidden="1" xr:uid="{00000000-0005-0000-0000-00005FBF0000}"/>
    <cellStyle name="Hyperlink 2" xfId="37044" hidden="1" xr:uid="{00000000-0005-0000-0000-000060BF0000}"/>
    <cellStyle name="Hyperlink 2" xfId="36929" hidden="1" xr:uid="{00000000-0005-0000-0000-000061BF0000}"/>
    <cellStyle name="Hyperlink 2" xfId="36918" hidden="1" xr:uid="{00000000-0005-0000-0000-000062BF0000}"/>
    <cellStyle name="Hyperlink 2" xfId="36847" hidden="1" xr:uid="{00000000-0005-0000-0000-000063BF0000}"/>
    <cellStyle name="Hyperlink 2" xfId="36854" hidden="1" xr:uid="{00000000-0005-0000-0000-000064BF0000}"/>
    <cellStyle name="Hyperlink 2" xfId="36803" hidden="1" xr:uid="{00000000-0005-0000-0000-000065BF0000}"/>
    <cellStyle name="Hyperlink 2" xfId="36792" hidden="1" xr:uid="{00000000-0005-0000-0000-000066BF0000}"/>
    <cellStyle name="Hyperlink 2" xfId="36721" hidden="1" xr:uid="{00000000-0005-0000-0000-000067BF0000}"/>
    <cellStyle name="Hyperlink 2" xfId="36728" hidden="1" xr:uid="{00000000-0005-0000-0000-000068BF0000}"/>
    <cellStyle name="Hyperlink 2" xfId="36677" hidden="1" xr:uid="{00000000-0005-0000-0000-000069BF0000}"/>
    <cellStyle name="Hyperlink 2" xfId="36666" hidden="1" xr:uid="{00000000-0005-0000-0000-00006ABF0000}"/>
    <cellStyle name="Hyperlink 2" xfId="36595" hidden="1" xr:uid="{00000000-0005-0000-0000-00006BBF0000}"/>
    <cellStyle name="Hyperlink 2" xfId="36602" hidden="1" xr:uid="{00000000-0005-0000-0000-00006CBF0000}"/>
    <cellStyle name="Hyperlink 2" xfId="36551" hidden="1" xr:uid="{00000000-0005-0000-0000-00006DBF0000}"/>
    <cellStyle name="Hyperlink 2" xfId="36540" hidden="1" xr:uid="{00000000-0005-0000-0000-00006EBF0000}"/>
    <cellStyle name="Hyperlink 2" xfId="36469" hidden="1" xr:uid="{00000000-0005-0000-0000-00006FBF0000}"/>
    <cellStyle name="Hyperlink 2" xfId="36476" hidden="1" xr:uid="{00000000-0005-0000-0000-000070BF0000}"/>
    <cellStyle name="Hyperlink 2" xfId="36425" hidden="1" xr:uid="{00000000-0005-0000-0000-000071BF0000}"/>
    <cellStyle name="Hyperlink 2" xfId="36414" hidden="1" xr:uid="{00000000-0005-0000-0000-000072BF0000}"/>
    <cellStyle name="Hyperlink 2" xfId="36343" hidden="1" xr:uid="{00000000-0005-0000-0000-000073BF0000}"/>
    <cellStyle name="Hyperlink 2" xfId="36350" hidden="1" xr:uid="{00000000-0005-0000-0000-000074BF0000}"/>
    <cellStyle name="Hyperlink 2" xfId="36299" hidden="1" xr:uid="{00000000-0005-0000-0000-000075BF0000}"/>
    <cellStyle name="Hyperlink 2" xfId="36288" hidden="1" xr:uid="{00000000-0005-0000-0000-000076BF0000}"/>
    <cellStyle name="Hyperlink 2" xfId="36217" hidden="1" xr:uid="{00000000-0005-0000-0000-000077BF0000}"/>
    <cellStyle name="Hyperlink 2" xfId="36224" hidden="1" xr:uid="{00000000-0005-0000-0000-000078BF0000}"/>
    <cellStyle name="Hyperlink 2" xfId="36173" hidden="1" xr:uid="{00000000-0005-0000-0000-000079BF0000}"/>
    <cellStyle name="Hyperlink 2" xfId="36162" hidden="1" xr:uid="{00000000-0005-0000-0000-00007ABF0000}"/>
    <cellStyle name="Hyperlink 2" xfId="36091" hidden="1" xr:uid="{00000000-0005-0000-0000-00007BBF0000}"/>
    <cellStyle name="Hyperlink 2" xfId="36098" hidden="1" xr:uid="{00000000-0005-0000-0000-00007CBF0000}"/>
    <cellStyle name="Hyperlink 2" xfId="36047" hidden="1" xr:uid="{00000000-0005-0000-0000-00007DBF0000}"/>
    <cellStyle name="Hyperlink 2" xfId="36036" hidden="1" xr:uid="{00000000-0005-0000-0000-00007EBF0000}"/>
    <cellStyle name="Hyperlink 2" xfId="35965" hidden="1" xr:uid="{00000000-0005-0000-0000-00007FBF0000}"/>
    <cellStyle name="Hyperlink 2" xfId="35972" hidden="1" xr:uid="{00000000-0005-0000-0000-000080BF0000}"/>
    <cellStyle name="Hyperlink 2" xfId="35921" hidden="1" xr:uid="{00000000-0005-0000-0000-000081BF0000}"/>
    <cellStyle name="Hyperlink 2" xfId="35910" hidden="1" xr:uid="{00000000-0005-0000-0000-000082BF0000}"/>
    <cellStyle name="Hyperlink 2" xfId="35839" hidden="1" xr:uid="{00000000-0005-0000-0000-000083BF0000}"/>
    <cellStyle name="Hyperlink 2" xfId="35846" hidden="1" xr:uid="{00000000-0005-0000-0000-000084BF0000}"/>
    <cellStyle name="Hyperlink 2" xfId="35795" hidden="1" xr:uid="{00000000-0005-0000-0000-000085BF0000}"/>
    <cellStyle name="Hyperlink 2" xfId="35784" hidden="1" xr:uid="{00000000-0005-0000-0000-000086BF0000}"/>
    <cellStyle name="Hyperlink 2" xfId="35713" hidden="1" xr:uid="{00000000-0005-0000-0000-000087BF0000}"/>
    <cellStyle name="Hyperlink 2" xfId="35720" hidden="1" xr:uid="{00000000-0005-0000-0000-000088BF0000}"/>
    <cellStyle name="Hyperlink 2" xfId="35669" hidden="1" xr:uid="{00000000-0005-0000-0000-000089BF0000}"/>
    <cellStyle name="Hyperlink 2" xfId="35658" hidden="1" xr:uid="{00000000-0005-0000-0000-00008ABF0000}"/>
    <cellStyle name="Hyperlink 2" xfId="35587" hidden="1" xr:uid="{00000000-0005-0000-0000-00008BBF0000}"/>
    <cellStyle name="Hyperlink 2" xfId="35594" hidden="1" xr:uid="{00000000-0005-0000-0000-00008CBF0000}"/>
    <cellStyle name="Hyperlink 2" xfId="35543" hidden="1" xr:uid="{00000000-0005-0000-0000-00008DBF0000}"/>
    <cellStyle name="Hyperlink 2" xfId="35532" hidden="1" xr:uid="{00000000-0005-0000-0000-00008EBF0000}"/>
    <cellStyle name="Hyperlink 2" xfId="35461" hidden="1" xr:uid="{00000000-0005-0000-0000-00008FBF0000}"/>
    <cellStyle name="Hyperlink 2" xfId="35468" hidden="1" xr:uid="{00000000-0005-0000-0000-000090BF0000}"/>
    <cellStyle name="Hyperlink 2" xfId="35417" hidden="1" xr:uid="{00000000-0005-0000-0000-000091BF0000}"/>
    <cellStyle name="Hyperlink 2" xfId="35406" hidden="1" xr:uid="{00000000-0005-0000-0000-000092BF0000}"/>
    <cellStyle name="Hyperlink 2" xfId="35335" hidden="1" xr:uid="{00000000-0005-0000-0000-000093BF0000}"/>
    <cellStyle name="Hyperlink 2" xfId="35342" hidden="1" xr:uid="{00000000-0005-0000-0000-000094BF0000}"/>
    <cellStyle name="Hyperlink 2" xfId="35291" hidden="1" xr:uid="{00000000-0005-0000-0000-000095BF0000}"/>
    <cellStyle name="Hyperlink 2" xfId="35280" hidden="1" xr:uid="{00000000-0005-0000-0000-000096BF0000}"/>
    <cellStyle name="Hyperlink 2" xfId="35209" hidden="1" xr:uid="{00000000-0005-0000-0000-000097BF0000}"/>
    <cellStyle name="Hyperlink 2" xfId="35216" hidden="1" xr:uid="{00000000-0005-0000-0000-000098BF0000}"/>
    <cellStyle name="Hyperlink 2" xfId="35165" hidden="1" xr:uid="{00000000-0005-0000-0000-000099BF0000}"/>
    <cellStyle name="Hyperlink 2" xfId="35154" hidden="1" xr:uid="{00000000-0005-0000-0000-00009ABF0000}"/>
    <cellStyle name="Hyperlink 2" xfId="35083" hidden="1" xr:uid="{00000000-0005-0000-0000-00009BBF0000}"/>
    <cellStyle name="Hyperlink 2" xfId="35090" hidden="1" xr:uid="{00000000-0005-0000-0000-00009CBF0000}"/>
    <cellStyle name="Hyperlink 2" xfId="35039" hidden="1" xr:uid="{00000000-0005-0000-0000-00009DBF0000}"/>
    <cellStyle name="Hyperlink 2" xfId="35028" hidden="1" xr:uid="{00000000-0005-0000-0000-00009EBF0000}"/>
    <cellStyle name="Hyperlink 2" xfId="34957" hidden="1" xr:uid="{00000000-0005-0000-0000-00009FBF0000}"/>
    <cellStyle name="Hyperlink 2" xfId="34913" hidden="1" xr:uid="{00000000-0005-0000-0000-0000A0BF0000}"/>
    <cellStyle name="Hyperlink 2" xfId="34902" hidden="1" xr:uid="{00000000-0005-0000-0000-0000A1BF0000}"/>
    <cellStyle name="Hyperlink 2" xfId="34831" hidden="1" xr:uid="{00000000-0005-0000-0000-0000A2BF0000}"/>
    <cellStyle name="Hyperlink 2" xfId="34838" hidden="1" xr:uid="{00000000-0005-0000-0000-0000A3BF0000}"/>
    <cellStyle name="Hyperlink 2" xfId="34787" hidden="1" xr:uid="{00000000-0005-0000-0000-0000A4BF0000}"/>
    <cellStyle name="Hyperlink 2" xfId="34776" hidden="1" xr:uid="{00000000-0005-0000-0000-0000A5BF0000}"/>
    <cellStyle name="Hyperlink 2" xfId="34705" hidden="1" xr:uid="{00000000-0005-0000-0000-0000A6BF0000}"/>
    <cellStyle name="Hyperlink 2" xfId="34712" hidden="1" xr:uid="{00000000-0005-0000-0000-0000A7BF0000}"/>
    <cellStyle name="Hyperlink 2" xfId="34661" hidden="1" xr:uid="{00000000-0005-0000-0000-0000A8BF0000}"/>
    <cellStyle name="Hyperlink 2" xfId="34650" hidden="1" xr:uid="{00000000-0005-0000-0000-0000A9BF0000}"/>
    <cellStyle name="Hyperlink 2" xfId="34579" hidden="1" xr:uid="{00000000-0005-0000-0000-0000AABF0000}"/>
    <cellStyle name="Hyperlink 2" xfId="34586" hidden="1" xr:uid="{00000000-0005-0000-0000-0000ABBF0000}"/>
    <cellStyle name="Hyperlink 2" xfId="34535" hidden="1" xr:uid="{00000000-0005-0000-0000-0000ACBF0000}"/>
    <cellStyle name="Hyperlink 2" xfId="34524" hidden="1" xr:uid="{00000000-0005-0000-0000-0000ADBF0000}"/>
    <cellStyle name="Hyperlink 2" xfId="34453" hidden="1" xr:uid="{00000000-0005-0000-0000-0000AEBF0000}"/>
    <cellStyle name="Hyperlink 2" xfId="34460" hidden="1" xr:uid="{00000000-0005-0000-0000-0000AFBF0000}"/>
    <cellStyle name="Hyperlink 2" xfId="34409" hidden="1" xr:uid="{00000000-0005-0000-0000-0000B0BF0000}"/>
    <cellStyle name="Hyperlink 2" xfId="34398" hidden="1" xr:uid="{00000000-0005-0000-0000-0000B1BF0000}"/>
    <cellStyle name="Hyperlink 2" xfId="34327" hidden="1" xr:uid="{00000000-0005-0000-0000-0000B2BF0000}"/>
    <cellStyle name="Hyperlink 2" xfId="34334" hidden="1" xr:uid="{00000000-0005-0000-0000-0000B3BF0000}"/>
    <cellStyle name="Hyperlink 2" xfId="34283" hidden="1" xr:uid="{00000000-0005-0000-0000-0000B4BF0000}"/>
    <cellStyle name="Hyperlink 2" xfId="34272" hidden="1" xr:uid="{00000000-0005-0000-0000-0000B5BF0000}"/>
    <cellStyle name="Hyperlink 2" xfId="34201" hidden="1" xr:uid="{00000000-0005-0000-0000-0000B6BF0000}"/>
    <cellStyle name="Hyperlink 2" xfId="34208" hidden="1" xr:uid="{00000000-0005-0000-0000-0000B7BF0000}"/>
    <cellStyle name="Hyperlink 2" xfId="34157" hidden="1" xr:uid="{00000000-0005-0000-0000-0000B8BF0000}"/>
    <cellStyle name="Hyperlink 2" xfId="34146" hidden="1" xr:uid="{00000000-0005-0000-0000-0000B9BF0000}"/>
    <cellStyle name="Hyperlink 2" xfId="34075" hidden="1" xr:uid="{00000000-0005-0000-0000-0000BABF0000}"/>
    <cellStyle name="Hyperlink 2" xfId="36980" hidden="1" xr:uid="{00000000-0005-0000-0000-0000BBBF0000}"/>
    <cellStyle name="Hyperlink 2" xfId="41012" hidden="1" xr:uid="{00000000-0005-0000-0000-0000BCBF0000}"/>
    <cellStyle name="Hyperlink 2" xfId="45044" hidden="1" xr:uid="{00000000-0005-0000-0000-0000BDBF0000}"/>
    <cellStyle name="Hyperlink 2" xfId="52175" hidden="1" xr:uid="{00000000-0005-0000-0000-0000BEBF0000}"/>
    <cellStyle name="Hyperlink 2" xfId="52164" hidden="1" xr:uid="{00000000-0005-0000-0000-0000BFBF0000}"/>
    <cellStyle name="Hyperlink 2" xfId="52093" hidden="1" xr:uid="{00000000-0005-0000-0000-0000C0BF0000}"/>
    <cellStyle name="Hyperlink 2" xfId="52100" hidden="1" xr:uid="{00000000-0005-0000-0000-0000C1BF0000}"/>
    <cellStyle name="Hyperlink 2" xfId="52049" hidden="1" xr:uid="{00000000-0005-0000-0000-0000C2BF0000}"/>
    <cellStyle name="Hyperlink 2" xfId="52038" hidden="1" xr:uid="{00000000-0005-0000-0000-0000C3BF0000}"/>
    <cellStyle name="Hyperlink 2" xfId="51967" hidden="1" xr:uid="{00000000-0005-0000-0000-0000C4BF0000}"/>
    <cellStyle name="Hyperlink 2" xfId="51974" hidden="1" xr:uid="{00000000-0005-0000-0000-0000C5BF0000}"/>
    <cellStyle name="Hyperlink 2" xfId="51923" hidden="1" xr:uid="{00000000-0005-0000-0000-0000C6BF0000}"/>
    <cellStyle name="Hyperlink 2" xfId="51912" hidden="1" xr:uid="{00000000-0005-0000-0000-0000C7BF0000}"/>
    <cellStyle name="Hyperlink 2" xfId="51841" hidden="1" xr:uid="{00000000-0005-0000-0000-0000C8BF0000}"/>
    <cellStyle name="Hyperlink 2" xfId="51848" hidden="1" xr:uid="{00000000-0005-0000-0000-0000C9BF0000}"/>
    <cellStyle name="Hyperlink 2" xfId="51797" hidden="1" xr:uid="{00000000-0005-0000-0000-0000CABF0000}"/>
    <cellStyle name="Hyperlink 2" xfId="51786" hidden="1" xr:uid="{00000000-0005-0000-0000-0000CBBF0000}"/>
    <cellStyle name="Hyperlink 2" xfId="51715" hidden="1" xr:uid="{00000000-0005-0000-0000-0000CCBF0000}"/>
    <cellStyle name="Hyperlink 2" xfId="51722" hidden="1" xr:uid="{00000000-0005-0000-0000-0000CDBF0000}"/>
    <cellStyle name="Hyperlink 2" xfId="51671" hidden="1" xr:uid="{00000000-0005-0000-0000-0000CEBF0000}"/>
    <cellStyle name="Hyperlink 2" xfId="51660" hidden="1" xr:uid="{00000000-0005-0000-0000-0000CFBF0000}"/>
    <cellStyle name="Hyperlink 2" xfId="51589" hidden="1" xr:uid="{00000000-0005-0000-0000-0000D0BF0000}"/>
    <cellStyle name="Hyperlink 2" xfId="51596" hidden="1" xr:uid="{00000000-0005-0000-0000-0000D1BF0000}"/>
    <cellStyle name="Hyperlink 2" xfId="51545" hidden="1" xr:uid="{00000000-0005-0000-0000-0000D2BF0000}"/>
    <cellStyle name="Hyperlink 2" xfId="51534" hidden="1" xr:uid="{00000000-0005-0000-0000-0000D3BF0000}"/>
    <cellStyle name="Hyperlink 2" xfId="51463" hidden="1" xr:uid="{00000000-0005-0000-0000-0000D4BF0000}"/>
    <cellStyle name="Hyperlink 2" xfId="51470" hidden="1" xr:uid="{00000000-0005-0000-0000-0000D5BF0000}"/>
    <cellStyle name="Hyperlink 2" xfId="51419" hidden="1" xr:uid="{00000000-0005-0000-0000-0000D6BF0000}"/>
    <cellStyle name="Hyperlink 2" xfId="51408" hidden="1" xr:uid="{00000000-0005-0000-0000-0000D7BF0000}"/>
    <cellStyle name="Hyperlink 2" xfId="51337" hidden="1" xr:uid="{00000000-0005-0000-0000-0000D8BF0000}"/>
    <cellStyle name="Hyperlink 2" xfId="51344" hidden="1" xr:uid="{00000000-0005-0000-0000-0000D9BF0000}"/>
    <cellStyle name="Hyperlink 2" xfId="51293" hidden="1" xr:uid="{00000000-0005-0000-0000-0000DABF0000}"/>
    <cellStyle name="Hyperlink 2" xfId="51282" hidden="1" xr:uid="{00000000-0005-0000-0000-0000DBBF0000}"/>
    <cellStyle name="Hyperlink 2" xfId="51211" hidden="1" xr:uid="{00000000-0005-0000-0000-0000DCBF0000}"/>
    <cellStyle name="Hyperlink 2" xfId="51218" hidden="1" xr:uid="{00000000-0005-0000-0000-0000DDBF0000}"/>
    <cellStyle name="Hyperlink 2" xfId="51167" hidden="1" xr:uid="{00000000-0005-0000-0000-0000DEBF0000}"/>
    <cellStyle name="Hyperlink 2" xfId="51085" hidden="1" xr:uid="{00000000-0005-0000-0000-0000DFBF0000}"/>
    <cellStyle name="Hyperlink 2" xfId="51092" hidden="1" xr:uid="{00000000-0005-0000-0000-0000E0BF0000}"/>
    <cellStyle name="Hyperlink 2" xfId="51041" hidden="1" xr:uid="{00000000-0005-0000-0000-0000E1BF0000}"/>
    <cellStyle name="Hyperlink 2" xfId="51030" hidden="1" xr:uid="{00000000-0005-0000-0000-0000E2BF0000}"/>
    <cellStyle name="Hyperlink 2" xfId="50959" hidden="1" xr:uid="{00000000-0005-0000-0000-0000E3BF0000}"/>
    <cellStyle name="Hyperlink 2" xfId="50966" hidden="1" xr:uid="{00000000-0005-0000-0000-0000E4BF0000}"/>
    <cellStyle name="Hyperlink 2" xfId="50915" hidden="1" xr:uid="{00000000-0005-0000-0000-0000E5BF0000}"/>
    <cellStyle name="Hyperlink 2" xfId="50904" hidden="1" xr:uid="{00000000-0005-0000-0000-0000E6BF0000}"/>
    <cellStyle name="Hyperlink 2" xfId="50833" hidden="1" xr:uid="{00000000-0005-0000-0000-0000E7BF0000}"/>
    <cellStyle name="Hyperlink 2" xfId="50840" hidden="1" xr:uid="{00000000-0005-0000-0000-0000E8BF0000}"/>
    <cellStyle name="Hyperlink 2" xfId="50789" hidden="1" xr:uid="{00000000-0005-0000-0000-0000E9BF0000}"/>
    <cellStyle name="Hyperlink 2" xfId="50778" hidden="1" xr:uid="{00000000-0005-0000-0000-0000EABF0000}"/>
    <cellStyle name="Hyperlink 2" xfId="50707" hidden="1" xr:uid="{00000000-0005-0000-0000-0000EBBF0000}"/>
    <cellStyle name="Hyperlink 2" xfId="50714" hidden="1" xr:uid="{00000000-0005-0000-0000-0000ECBF0000}"/>
    <cellStyle name="Hyperlink 2" xfId="50663" hidden="1" xr:uid="{00000000-0005-0000-0000-0000EDBF0000}"/>
    <cellStyle name="Hyperlink 2" xfId="50652" hidden="1" xr:uid="{00000000-0005-0000-0000-0000EEBF0000}"/>
    <cellStyle name="Hyperlink 2" xfId="50581" hidden="1" xr:uid="{00000000-0005-0000-0000-0000EFBF0000}"/>
    <cellStyle name="Hyperlink 2" xfId="50588" hidden="1" xr:uid="{00000000-0005-0000-0000-0000F0BF0000}"/>
    <cellStyle name="Hyperlink 2" xfId="50537" hidden="1" xr:uid="{00000000-0005-0000-0000-0000F1BF0000}"/>
    <cellStyle name="Hyperlink 2" xfId="50526" hidden="1" xr:uid="{00000000-0005-0000-0000-0000F2BF0000}"/>
    <cellStyle name="Hyperlink 2" xfId="50455" hidden="1" xr:uid="{00000000-0005-0000-0000-0000F3BF0000}"/>
    <cellStyle name="Hyperlink 2" xfId="50462" hidden="1" xr:uid="{00000000-0005-0000-0000-0000F4BF0000}"/>
    <cellStyle name="Hyperlink 2" xfId="50411" hidden="1" xr:uid="{00000000-0005-0000-0000-0000F5BF0000}"/>
    <cellStyle name="Hyperlink 2" xfId="50400" hidden="1" xr:uid="{00000000-0005-0000-0000-0000F6BF0000}"/>
    <cellStyle name="Hyperlink 2" xfId="50329" hidden="1" xr:uid="{00000000-0005-0000-0000-0000F7BF0000}"/>
    <cellStyle name="Hyperlink 2" xfId="50336" hidden="1" xr:uid="{00000000-0005-0000-0000-0000F8BF0000}"/>
    <cellStyle name="Hyperlink 2" xfId="50285" hidden="1" xr:uid="{00000000-0005-0000-0000-0000F9BF0000}"/>
    <cellStyle name="Hyperlink 2" xfId="50274" hidden="1" xr:uid="{00000000-0005-0000-0000-0000FABF0000}"/>
    <cellStyle name="Hyperlink 2" xfId="50203" hidden="1" xr:uid="{00000000-0005-0000-0000-0000FBBF0000}"/>
    <cellStyle name="Hyperlink 2" xfId="50210" hidden="1" xr:uid="{00000000-0005-0000-0000-0000FCBF0000}"/>
    <cellStyle name="Hyperlink 2" xfId="50159" hidden="1" xr:uid="{00000000-0005-0000-0000-0000FDBF0000}"/>
    <cellStyle name="Hyperlink 2" xfId="50148" hidden="1" xr:uid="{00000000-0005-0000-0000-0000FEBF0000}"/>
    <cellStyle name="Hyperlink 2" xfId="50077" hidden="1" xr:uid="{00000000-0005-0000-0000-0000FFBF0000}"/>
    <cellStyle name="Hyperlink 2" xfId="50084" hidden="1" xr:uid="{00000000-0005-0000-0000-000000C00000}"/>
    <cellStyle name="Hyperlink 2" xfId="50033" hidden="1" xr:uid="{00000000-0005-0000-0000-000001C00000}"/>
    <cellStyle name="Hyperlink 2" xfId="50022" hidden="1" xr:uid="{00000000-0005-0000-0000-000002C00000}"/>
    <cellStyle name="Hyperlink 2" xfId="49951" hidden="1" xr:uid="{00000000-0005-0000-0000-000003C00000}"/>
    <cellStyle name="Hyperlink 2" xfId="49958" hidden="1" xr:uid="{00000000-0005-0000-0000-000004C00000}"/>
    <cellStyle name="Hyperlink 2" xfId="49907" hidden="1" xr:uid="{00000000-0005-0000-0000-000005C00000}"/>
    <cellStyle name="Hyperlink 2" xfId="49896" hidden="1" xr:uid="{00000000-0005-0000-0000-000006C00000}"/>
    <cellStyle name="Hyperlink 2" xfId="49825" hidden="1" xr:uid="{00000000-0005-0000-0000-000007C00000}"/>
    <cellStyle name="Hyperlink 2" xfId="49832" hidden="1" xr:uid="{00000000-0005-0000-0000-000008C00000}"/>
    <cellStyle name="Hyperlink 2" xfId="49781" hidden="1" xr:uid="{00000000-0005-0000-0000-000009C00000}"/>
    <cellStyle name="Hyperlink 2" xfId="49770" hidden="1" xr:uid="{00000000-0005-0000-0000-00000AC00000}"/>
    <cellStyle name="Hyperlink 2" xfId="49699" hidden="1" xr:uid="{00000000-0005-0000-0000-00000BC00000}"/>
    <cellStyle name="Hyperlink 2" xfId="49706" hidden="1" xr:uid="{00000000-0005-0000-0000-00000CC00000}"/>
    <cellStyle name="Hyperlink 2" xfId="49655" hidden="1" xr:uid="{00000000-0005-0000-0000-00000DC00000}"/>
    <cellStyle name="Hyperlink 2" xfId="51156" hidden="1" xr:uid="{00000000-0005-0000-0000-00000EC00000}"/>
    <cellStyle name="Hyperlink 2" xfId="34964" hidden="1" xr:uid="{00000000-0005-0000-0000-00000FC00000}"/>
    <cellStyle name="Hyperlink 2" xfId="36973" hidden="1" xr:uid="{00000000-0005-0000-0000-000010C00000}"/>
    <cellStyle name="Hyperlink 2" xfId="38989" hidden="1" xr:uid="{00000000-0005-0000-0000-000011C00000}"/>
    <cellStyle name="Hyperlink 2" xfId="41076" hidden="1" xr:uid="{00000000-0005-0000-0000-000012C00000}"/>
    <cellStyle name="Hyperlink 2" xfId="43092" hidden="1" xr:uid="{00000000-0005-0000-0000-000013C00000}"/>
    <cellStyle name="Hyperlink 2" xfId="45119" hidden="1" xr:uid="{00000000-0005-0000-0000-000014C00000}"/>
    <cellStyle name="Hyperlink 2" xfId="9828" hidden="1" xr:uid="{00000000-0005-0000-0000-000015C00000}"/>
    <cellStyle name="Hyperlink 2" xfId="11855" hidden="1" xr:uid="{00000000-0005-0000-0000-000016C00000}"/>
    <cellStyle name="Hyperlink 2" xfId="13922" hidden="1" xr:uid="{00000000-0005-0000-0000-000017C00000}"/>
    <cellStyle name="Hyperlink 2" xfId="15931" hidden="1" xr:uid="{00000000-0005-0000-0000-000018C00000}"/>
    <cellStyle name="Hyperlink 2" xfId="18018" hidden="1" xr:uid="{00000000-0005-0000-0000-000019C00000}"/>
    <cellStyle name="Hyperlink 2" xfId="31500" hidden="1" xr:uid="{00000000-0005-0000-0000-00001AC00000}"/>
    <cellStyle name="Hyperlink 2" xfId="31429" hidden="1" xr:uid="{00000000-0005-0000-0000-00001BC00000}"/>
    <cellStyle name="Hyperlink 2" xfId="31436" hidden="1" xr:uid="{00000000-0005-0000-0000-00001CC00000}"/>
    <cellStyle name="Hyperlink 2" xfId="31385" hidden="1" xr:uid="{00000000-0005-0000-0000-00001DC00000}"/>
    <cellStyle name="Hyperlink 2" xfId="31374" hidden="1" xr:uid="{00000000-0005-0000-0000-00001EC00000}"/>
    <cellStyle name="Hyperlink 2" xfId="31303" hidden="1" xr:uid="{00000000-0005-0000-0000-00001FC00000}"/>
    <cellStyle name="Hyperlink 2" xfId="31310" hidden="1" xr:uid="{00000000-0005-0000-0000-000020C00000}"/>
    <cellStyle name="Hyperlink 2" xfId="31259" hidden="1" xr:uid="{00000000-0005-0000-0000-000021C00000}"/>
    <cellStyle name="Hyperlink 2" xfId="31248" hidden="1" xr:uid="{00000000-0005-0000-0000-000022C00000}"/>
    <cellStyle name="Hyperlink 2" xfId="31177" hidden="1" xr:uid="{00000000-0005-0000-0000-000023C00000}"/>
    <cellStyle name="Hyperlink 2" xfId="31184" hidden="1" xr:uid="{00000000-0005-0000-0000-000024C00000}"/>
    <cellStyle name="Hyperlink 2" xfId="31133" hidden="1" xr:uid="{00000000-0005-0000-0000-000025C00000}"/>
    <cellStyle name="Hyperlink 2" xfId="31122" hidden="1" xr:uid="{00000000-0005-0000-0000-000026C00000}"/>
    <cellStyle name="Hyperlink 2" xfId="31051" hidden="1" xr:uid="{00000000-0005-0000-0000-000027C00000}"/>
    <cellStyle name="Hyperlink 2" xfId="31058" hidden="1" xr:uid="{00000000-0005-0000-0000-000028C00000}"/>
    <cellStyle name="Hyperlink 2" xfId="31007" hidden="1" xr:uid="{00000000-0005-0000-0000-000029C00000}"/>
    <cellStyle name="Hyperlink 2" xfId="30996" hidden="1" xr:uid="{00000000-0005-0000-0000-00002AC00000}"/>
    <cellStyle name="Hyperlink 2" xfId="30925" hidden="1" xr:uid="{00000000-0005-0000-0000-00002BC00000}"/>
    <cellStyle name="Hyperlink 2" xfId="30881" hidden="1" xr:uid="{00000000-0005-0000-0000-00002CC00000}"/>
    <cellStyle name="Hyperlink 2" xfId="30870" hidden="1" xr:uid="{00000000-0005-0000-0000-00002DC00000}"/>
    <cellStyle name="Hyperlink 2" xfId="30799" hidden="1" xr:uid="{00000000-0005-0000-0000-00002EC00000}"/>
    <cellStyle name="Hyperlink 2" xfId="30806" hidden="1" xr:uid="{00000000-0005-0000-0000-00002FC00000}"/>
    <cellStyle name="Hyperlink 2" xfId="30755" hidden="1" xr:uid="{00000000-0005-0000-0000-000030C00000}"/>
    <cellStyle name="Hyperlink 2" xfId="30744" hidden="1" xr:uid="{00000000-0005-0000-0000-000031C00000}"/>
    <cellStyle name="Hyperlink 2" xfId="30673" hidden="1" xr:uid="{00000000-0005-0000-0000-000032C00000}"/>
    <cellStyle name="Hyperlink 2" xfId="30680" hidden="1" xr:uid="{00000000-0005-0000-0000-000033C00000}"/>
    <cellStyle name="Hyperlink 2" xfId="30629" hidden="1" xr:uid="{00000000-0005-0000-0000-000034C00000}"/>
    <cellStyle name="Hyperlink 2" xfId="30618" hidden="1" xr:uid="{00000000-0005-0000-0000-000035C00000}"/>
    <cellStyle name="Hyperlink 2" xfId="30547" hidden="1" xr:uid="{00000000-0005-0000-0000-000036C00000}"/>
    <cellStyle name="Hyperlink 2" xfId="30554" hidden="1" xr:uid="{00000000-0005-0000-0000-000037C00000}"/>
    <cellStyle name="Hyperlink 2" xfId="30503" hidden="1" xr:uid="{00000000-0005-0000-0000-000038C00000}"/>
    <cellStyle name="Hyperlink 2" xfId="30492" hidden="1" xr:uid="{00000000-0005-0000-0000-000039C00000}"/>
    <cellStyle name="Hyperlink 2" xfId="30421" hidden="1" xr:uid="{00000000-0005-0000-0000-00003AC00000}"/>
    <cellStyle name="Hyperlink 2" xfId="30428" hidden="1" xr:uid="{00000000-0005-0000-0000-00003BC00000}"/>
    <cellStyle name="Hyperlink 2" xfId="30377" hidden="1" xr:uid="{00000000-0005-0000-0000-00003CC00000}"/>
    <cellStyle name="Hyperlink 2" xfId="30366" hidden="1" xr:uid="{00000000-0005-0000-0000-00003DC00000}"/>
    <cellStyle name="Hyperlink 2" xfId="30295" hidden="1" xr:uid="{00000000-0005-0000-0000-00003EC00000}"/>
    <cellStyle name="Hyperlink 2" xfId="30251" hidden="1" xr:uid="{00000000-0005-0000-0000-00003FC00000}"/>
    <cellStyle name="Hyperlink 2" xfId="30240" hidden="1" xr:uid="{00000000-0005-0000-0000-000040C00000}"/>
    <cellStyle name="Hyperlink 2" xfId="30169" hidden="1" xr:uid="{00000000-0005-0000-0000-000041C00000}"/>
    <cellStyle name="Hyperlink 2" xfId="30176" hidden="1" xr:uid="{00000000-0005-0000-0000-000042C00000}"/>
    <cellStyle name="Hyperlink 2" xfId="30125" hidden="1" xr:uid="{00000000-0005-0000-0000-000043C00000}"/>
    <cellStyle name="Hyperlink 2" xfId="30114" hidden="1" xr:uid="{00000000-0005-0000-0000-000044C00000}"/>
    <cellStyle name="Hyperlink 2" xfId="30043" hidden="1" xr:uid="{00000000-0005-0000-0000-000045C00000}"/>
    <cellStyle name="Hyperlink 2" xfId="30050" hidden="1" xr:uid="{00000000-0005-0000-0000-000046C00000}"/>
    <cellStyle name="Hyperlink 2" xfId="29999" hidden="1" xr:uid="{00000000-0005-0000-0000-000047C00000}"/>
    <cellStyle name="Hyperlink 2" xfId="29988" hidden="1" xr:uid="{00000000-0005-0000-0000-000048C00000}"/>
    <cellStyle name="Hyperlink 2" xfId="29917" hidden="1" xr:uid="{00000000-0005-0000-0000-000049C00000}"/>
    <cellStyle name="Hyperlink 2" xfId="29924" hidden="1" xr:uid="{00000000-0005-0000-0000-00004AC00000}"/>
    <cellStyle name="Hyperlink 2" xfId="29873" hidden="1" xr:uid="{00000000-0005-0000-0000-00004BC00000}"/>
    <cellStyle name="Hyperlink 2" xfId="29862" hidden="1" xr:uid="{00000000-0005-0000-0000-00004CC00000}"/>
    <cellStyle name="Hyperlink 2" xfId="29791" hidden="1" xr:uid="{00000000-0005-0000-0000-00004DC00000}"/>
    <cellStyle name="Hyperlink 2" xfId="29798" hidden="1" xr:uid="{00000000-0005-0000-0000-00004EC00000}"/>
    <cellStyle name="Hyperlink 2" xfId="29747" hidden="1" xr:uid="{00000000-0005-0000-0000-00004FC00000}"/>
    <cellStyle name="Hyperlink 2" xfId="29736" hidden="1" xr:uid="{00000000-0005-0000-0000-000050C00000}"/>
    <cellStyle name="Hyperlink 2" xfId="29665" hidden="1" xr:uid="{00000000-0005-0000-0000-000051C00000}"/>
    <cellStyle name="Hyperlink 2" xfId="29672" hidden="1" xr:uid="{00000000-0005-0000-0000-000052C00000}"/>
    <cellStyle name="Hyperlink 2" xfId="29621" hidden="1" xr:uid="{00000000-0005-0000-0000-000053C00000}"/>
    <cellStyle name="Hyperlink 2" xfId="29610" hidden="1" xr:uid="{00000000-0005-0000-0000-000054C00000}"/>
    <cellStyle name="Hyperlink 2" xfId="29539" hidden="1" xr:uid="{00000000-0005-0000-0000-000055C00000}"/>
    <cellStyle name="Hyperlink 2" xfId="29546" hidden="1" xr:uid="{00000000-0005-0000-0000-000056C00000}"/>
    <cellStyle name="Hyperlink 2" xfId="29495" hidden="1" xr:uid="{00000000-0005-0000-0000-000057C00000}"/>
    <cellStyle name="Hyperlink 2" xfId="29484" hidden="1" xr:uid="{00000000-0005-0000-0000-000058C00000}"/>
    <cellStyle name="Hyperlink 2" xfId="29413" hidden="1" xr:uid="{00000000-0005-0000-0000-000059C00000}"/>
    <cellStyle name="Hyperlink 2" xfId="29420" hidden="1" xr:uid="{00000000-0005-0000-0000-00005AC00000}"/>
    <cellStyle name="Hyperlink 2" xfId="29369" hidden="1" xr:uid="{00000000-0005-0000-0000-00005BC00000}"/>
    <cellStyle name="Hyperlink 2" xfId="29358" hidden="1" xr:uid="{00000000-0005-0000-0000-00005CC00000}"/>
    <cellStyle name="Hyperlink 2" xfId="29287" hidden="1" xr:uid="{00000000-0005-0000-0000-00005DC00000}"/>
    <cellStyle name="Hyperlink 2" xfId="29294" hidden="1" xr:uid="{00000000-0005-0000-0000-00005EC00000}"/>
    <cellStyle name="Hyperlink 2" xfId="29243" hidden="1" xr:uid="{00000000-0005-0000-0000-00005FC00000}"/>
    <cellStyle name="Hyperlink 2" xfId="29232" hidden="1" xr:uid="{00000000-0005-0000-0000-000060C00000}"/>
    <cellStyle name="Hyperlink 2" xfId="29161" hidden="1" xr:uid="{00000000-0005-0000-0000-000061C00000}"/>
    <cellStyle name="Hyperlink 2" xfId="29168" hidden="1" xr:uid="{00000000-0005-0000-0000-000062C00000}"/>
    <cellStyle name="Hyperlink 2" xfId="29117" hidden="1" xr:uid="{00000000-0005-0000-0000-000063C00000}"/>
    <cellStyle name="Hyperlink 2" xfId="29106" hidden="1" xr:uid="{00000000-0005-0000-0000-000064C00000}"/>
    <cellStyle name="Hyperlink 2" xfId="29035" hidden="1" xr:uid="{00000000-0005-0000-0000-000065C00000}"/>
    <cellStyle name="Hyperlink 2" xfId="29042" hidden="1" xr:uid="{00000000-0005-0000-0000-000066C00000}"/>
    <cellStyle name="Hyperlink 2" xfId="28991" hidden="1" xr:uid="{00000000-0005-0000-0000-000067C00000}"/>
    <cellStyle name="Hyperlink 2" xfId="28980" hidden="1" xr:uid="{00000000-0005-0000-0000-000068C00000}"/>
    <cellStyle name="Hyperlink 2" xfId="28909" hidden="1" xr:uid="{00000000-0005-0000-0000-000069C00000}"/>
    <cellStyle name="Hyperlink 2" xfId="28865" hidden="1" xr:uid="{00000000-0005-0000-0000-00006AC00000}"/>
    <cellStyle name="Hyperlink 2" xfId="28854" hidden="1" xr:uid="{00000000-0005-0000-0000-00006BC00000}"/>
    <cellStyle name="Hyperlink 2" xfId="28783" hidden="1" xr:uid="{00000000-0005-0000-0000-00006CC00000}"/>
    <cellStyle name="Hyperlink 2" xfId="28790" hidden="1" xr:uid="{00000000-0005-0000-0000-00006DC00000}"/>
    <cellStyle name="Hyperlink 2" xfId="28739" hidden="1" xr:uid="{00000000-0005-0000-0000-00006EC00000}"/>
    <cellStyle name="Hyperlink 2" xfId="28728" hidden="1" xr:uid="{00000000-0005-0000-0000-00006FC00000}"/>
    <cellStyle name="Hyperlink 2" xfId="28657" hidden="1" xr:uid="{00000000-0005-0000-0000-000070C00000}"/>
    <cellStyle name="Hyperlink 2" xfId="28664" hidden="1" xr:uid="{00000000-0005-0000-0000-000071C00000}"/>
    <cellStyle name="Hyperlink 2" xfId="28613" hidden="1" xr:uid="{00000000-0005-0000-0000-000072C00000}"/>
    <cellStyle name="Hyperlink 2" xfId="28602" hidden="1" xr:uid="{00000000-0005-0000-0000-000073C00000}"/>
    <cellStyle name="Hyperlink 2" xfId="28531" hidden="1" xr:uid="{00000000-0005-0000-0000-000074C00000}"/>
    <cellStyle name="Hyperlink 2" xfId="28538" hidden="1" xr:uid="{00000000-0005-0000-0000-000075C00000}"/>
    <cellStyle name="Hyperlink 2" xfId="28487" hidden="1" xr:uid="{00000000-0005-0000-0000-000076C00000}"/>
    <cellStyle name="Hyperlink 2" xfId="28476" hidden="1" xr:uid="{00000000-0005-0000-0000-000077C00000}"/>
    <cellStyle name="Hyperlink 2" xfId="28405" hidden="1" xr:uid="{00000000-0005-0000-0000-000078C00000}"/>
    <cellStyle name="Hyperlink 2" xfId="28412" hidden="1" xr:uid="{00000000-0005-0000-0000-000079C00000}"/>
    <cellStyle name="Hyperlink 2" xfId="28361" hidden="1" xr:uid="{00000000-0005-0000-0000-00007AC00000}"/>
    <cellStyle name="Hyperlink 2" xfId="28350" hidden="1" xr:uid="{00000000-0005-0000-0000-00007BC00000}"/>
    <cellStyle name="Hyperlink 2" xfId="28279" hidden="1" xr:uid="{00000000-0005-0000-0000-00007CC00000}"/>
    <cellStyle name="Hyperlink 2" xfId="28286" hidden="1" xr:uid="{00000000-0005-0000-0000-00007DC00000}"/>
    <cellStyle name="Hyperlink 2" xfId="28235" hidden="1" xr:uid="{00000000-0005-0000-0000-00007EC00000}"/>
    <cellStyle name="Hyperlink 2" xfId="28224" hidden="1" xr:uid="{00000000-0005-0000-0000-00007FC00000}"/>
    <cellStyle name="Hyperlink 2" xfId="28153" hidden="1" xr:uid="{00000000-0005-0000-0000-000080C00000}"/>
    <cellStyle name="Hyperlink 2" xfId="28160" hidden="1" xr:uid="{00000000-0005-0000-0000-000081C00000}"/>
    <cellStyle name="Hyperlink 2" xfId="28109" hidden="1" xr:uid="{00000000-0005-0000-0000-000082C00000}"/>
    <cellStyle name="Hyperlink 2" xfId="28098" hidden="1" xr:uid="{00000000-0005-0000-0000-000083C00000}"/>
    <cellStyle name="Hyperlink 2" xfId="28027" hidden="1" xr:uid="{00000000-0005-0000-0000-000084C00000}"/>
    <cellStyle name="Hyperlink 2" xfId="28034" hidden="1" xr:uid="{00000000-0005-0000-0000-000085C00000}"/>
    <cellStyle name="Hyperlink 2" xfId="27983" hidden="1" xr:uid="{00000000-0005-0000-0000-000086C00000}"/>
    <cellStyle name="Hyperlink 2" xfId="27972" hidden="1" xr:uid="{00000000-0005-0000-0000-000087C00000}"/>
    <cellStyle name="Hyperlink 2" xfId="27901" hidden="1" xr:uid="{00000000-0005-0000-0000-000088C00000}"/>
    <cellStyle name="Hyperlink 2" xfId="27908" hidden="1" xr:uid="{00000000-0005-0000-0000-000089C00000}"/>
    <cellStyle name="Hyperlink 2" xfId="27857" hidden="1" xr:uid="{00000000-0005-0000-0000-00008AC00000}"/>
    <cellStyle name="Hyperlink 2" xfId="27846" hidden="1" xr:uid="{00000000-0005-0000-0000-00008BC00000}"/>
    <cellStyle name="Hyperlink 2" xfId="27775" hidden="1" xr:uid="{00000000-0005-0000-0000-00008CC00000}"/>
    <cellStyle name="Hyperlink 2" xfId="27782" hidden="1" xr:uid="{00000000-0005-0000-0000-00008DC00000}"/>
    <cellStyle name="Hyperlink 2" xfId="27731" hidden="1" xr:uid="{00000000-0005-0000-0000-00008EC00000}"/>
    <cellStyle name="Hyperlink 2" xfId="27720" hidden="1" xr:uid="{00000000-0005-0000-0000-00008FC00000}"/>
    <cellStyle name="Hyperlink 2" xfId="27649" hidden="1" xr:uid="{00000000-0005-0000-0000-000090C00000}"/>
    <cellStyle name="Hyperlink 2" xfId="27656" hidden="1" xr:uid="{00000000-0005-0000-0000-000091C00000}"/>
    <cellStyle name="Hyperlink 2" xfId="27605" hidden="1" xr:uid="{00000000-0005-0000-0000-000092C00000}"/>
    <cellStyle name="Hyperlink 2" xfId="27594" hidden="1" xr:uid="{00000000-0005-0000-0000-000093C00000}"/>
    <cellStyle name="Hyperlink 2" xfId="27523" hidden="1" xr:uid="{00000000-0005-0000-0000-000094C00000}"/>
    <cellStyle name="Hyperlink 2" xfId="27530" hidden="1" xr:uid="{00000000-0005-0000-0000-000095C00000}"/>
    <cellStyle name="Hyperlink 2" xfId="27479" hidden="1" xr:uid="{00000000-0005-0000-0000-000096C00000}"/>
    <cellStyle name="Hyperlink 2" xfId="27468" hidden="1" xr:uid="{00000000-0005-0000-0000-000097C00000}"/>
    <cellStyle name="Hyperlink 2" xfId="27397" hidden="1" xr:uid="{00000000-0005-0000-0000-000098C00000}"/>
    <cellStyle name="Hyperlink 2" xfId="27404" hidden="1" xr:uid="{00000000-0005-0000-0000-000099C00000}"/>
    <cellStyle name="Hyperlink 2" xfId="27353" hidden="1" xr:uid="{00000000-0005-0000-0000-00009AC00000}"/>
    <cellStyle name="Hyperlink 2" xfId="27342" hidden="1" xr:uid="{00000000-0005-0000-0000-00009BC00000}"/>
    <cellStyle name="Hyperlink 2" xfId="27271" hidden="1" xr:uid="{00000000-0005-0000-0000-00009CC00000}"/>
    <cellStyle name="Hyperlink 2" xfId="27278" hidden="1" xr:uid="{00000000-0005-0000-0000-00009DC00000}"/>
    <cellStyle name="Hyperlink 2" xfId="27227" hidden="1" xr:uid="{00000000-0005-0000-0000-00009EC00000}"/>
    <cellStyle name="Hyperlink 2" xfId="27216" hidden="1" xr:uid="{00000000-0005-0000-0000-00009FC00000}"/>
    <cellStyle name="Hyperlink 2" xfId="27145" hidden="1" xr:uid="{00000000-0005-0000-0000-0000A0C00000}"/>
    <cellStyle name="Hyperlink 2" xfId="27152" hidden="1" xr:uid="{00000000-0005-0000-0000-0000A1C00000}"/>
    <cellStyle name="Hyperlink 2" xfId="27101" hidden="1" xr:uid="{00000000-0005-0000-0000-0000A2C00000}"/>
    <cellStyle name="Hyperlink 2" xfId="27090" hidden="1" xr:uid="{00000000-0005-0000-0000-0000A3C00000}"/>
    <cellStyle name="Hyperlink 2" xfId="27019" hidden="1" xr:uid="{00000000-0005-0000-0000-0000A4C00000}"/>
    <cellStyle name="Hyperlink 2" xfId="27026" hidden="1" xr:uid="{00000000-0005-0000-0000-0000A5C00000}"/>
    <cellStyle name="Hyperlink 2" xfId="26975" hidden="1" xr:uid="{00000000-0005-0000-0000-0000A6C00000}"/>
    <cellStyle name="Hyperlink 2" xfId="26964" hidden="1" xr:uid="{00000000-0005-0000-0000-0000A7C00000}"/>
    <cellStyle name="Hyperlink 2" xfId="26893" hidden="1" xr:uid="{00000000-0005-0000-0000-0000A8C00000}"/>
    <cellStyle name="Hyperlink 2" xfId="26849" hidden="1" xr:uid="{00000000-0005-0000-0000-0000A9C00000}"/>
    <cellStyle name="Hyperlink 2" xfId="26838" hidden="1" xr:uid="{00000000-0005-0000-0000-0000AAC00000}"/>
    <cellStyle name="Hyperlink 2" xfId="26767" hidden="1" xr:uid="{00000000-0005-0000-0000-0000ABC00000}"/>
    <cellStyle name="Hyperlink 2" xfId="26774" hidden="1" xr:uid="{00000000-0005-0000-0000-0000ACC00000}"/>
    <cellStyle name="Hyperlink 2" xfId="26723" hidden="1" xr:uid="{00000000-0005-0000-0000-0000ADC00000}"/>
    <cellStyle name="Hyperlink 2" xfId="26712" hidden="1" xr:uid="{00000000-0005-0000-0000-0000AEC00000}"/>
    <cellStyle name="Hyperlink 2" xfId="26641" hidden="1" xr:uid="{00000000-0005-0000-0000-0000AFC00000}"/>
    <cellStyle name="Hyperlink 2" xfId="26648" hidden="1" xr:uid="{00000000-0005-0000-0000-0000B0C00000}"/>
    <cellStyle name="Hyperlink 2" xfId="26597" hidden="1" xr:uid="{00000000-0005-0000-0000-0000B1C00000}"/>
    <cellStyle name="Hyperlink 2" xfId="26586" hidden="1" xr:uid="{00000000-0005-0000-0000-0000B2C00000}"/>
    <cellStyle name="Hyperlink 2" xfId="26515" hidden="1" xr:uid="{00000000-0005-0000-0000-0000B3C00000}"/>
    <cellStyle name="Hyperlink 2" xfId="26522" hidden="1" xr:uid="{00000000-0005-0000-0000-0000B4C00000}"/>
    <cellStyle name="Hyperlink 2" xfId="26471" hidden="1" xr:uid="{00000000-0005-0000-0000-0000B5C00000}"/>
    <cellStyle name="Hyperlink 2" xfId="26460" hidden="1" xr:uid="{00000000-0005-0000-0000-0000B6C00000}"/>
    <cellStyle name="Hyperlink 2" xfId="26389" hidden="1" xr:uid="{00000000-0005-0000-0000-0000B7C00000}"/>
    <cellStyle name="Hyperlink 2" xfId="26396" hidden="1" xr:uid="{00000000-0005-0000-0000-0000B8C00000}"/>
    <cellStyle name="Hyperlink 2" xfId="26345" hidden="1" xr:uid="{00000000-0005-0000-0000-0000B9C00000}"/>
    <cellStyle name="Hyperlink 2" xfId="26334" hidden="1" xr:uid="{00000000-0005-0000-0000-0000BAC00000}"/>
    <cellStyle name="Hyperlink 2" xfId="26263" hidden="1" xr:uid="{00000000-0005-0000-0000-0000BBC00000}"/>
    <cellStyle name="Hyperlink 2" xfId="26270" hidden="1" xr:uid="{00000000-0005-0000-0000-0000BCC00000}"/>
    <cellStyle name="Hyperlink 2" xfId="26219" hidden="1" xr:uid="{00000000-0005-0000-0000-0000BDC00000}"/>
    <cellStyle name="Hyperlink 2" xfId="26137" hidden="1" xr:uid="{00000000-0005-0000-0000-0000BEC00000}"/>
    <cellStyle name="Hyperlink 2" xfId="26144" hidden="1" xr:uid="{00000000-0005-0000-0000-0000BFC00000}"/>
    <cellStyle name="Hyperlink 2" xfId="26093" hidden="1" xr:uid="{00000000-0005-0000-0000-0000C0C00000}"/>
    <cellStyle name="Hyperlink 2" xfId="26082" hidden="1" xr:uid="{00000000-0005-0000-0000-0000C1C00000}"/>
    <cellStyle name="Hyperlink 2" xfId="26011" hidden="1" xr:uid="{00000000-0005-0000-0000-0000C2C00000}"/>
    <cellStyle name="Hyperlink 2" xfId="26018" hidden="1" xr:uid="{00000000-0005-0000-0000-0000C3C00000}"/>
    <cellStyle name="Hyperlink 2" xfId="25967" hidden="1" xr:uid="{00000000-0005-0000-0000-0000C4C00000}"/>
    <cellStyle name="Hyperlink 2" xfId="25956" hidden="1" xr:uid="{00000000-0005-0000-0000-0000C5C00000}"/>
    <cellStyle name="Hyperlink 2" xfId="25885" hidden="1" xr:uid="{00000000-0005-0000-0000-0000C6C00000}"/>
    <cellStyle name="Hyperlink 2" xfId="25892" hidden="1" xr:uid="{00000000-0005-0000-0000-0000C7C00000}"/>
    <cellStyle name="Hyperlink 2" xfId="25841" hidden="1" xr:uid="{00000000-0005-0000-0000-0000C8C00000}"/>
    <cellStyle name="Hyperlink 2" xfId="25830" hidden="1" xr:uid="{00000000-0005-0000-0000-0000C9C00000}"/>
    <cellStyle name="Hyperlink 2" xfId="25759" hidden="1" xr:uid="{00000000-0005-0000-0000-0000CAC00000}"/>
    <cellStyle name="Hyperlink 2" xfId="25766" hidden="1" xr:uid="{00000000-0005-0000-0000-0000CBC00000}"/>
    <cellStyle name="Hyperlink 2" xfId="25715" hidden="1" xr:uid="{00000000-0005-0000-0000-0000CCC00000}"/>
    <cellStyle name="Hyperlink 2" xfId="25704" hidden="1" xr:uid="{00000000-0005-0000-0000-0000CDC00000}"/>
    <cellStyle name="Hyperlink 2" xfId="25633" hidden="1" xr:uid="{00000000-0005-0000-0000-0000CEC00000}"/>
    <cellStyle name="Hyperlink 2" xfId="25640" hidden="1" xr:uid="{00000000-0005-0000-0000-0000CFC00000}"/>
    <cellStyle name="Hyperlink 2" xfId="25589" hidden="1" xr:uid="{00000000-0005-0000-0000-0000D0C00000}"/>
    <cellStyle name="Hyperlink 2" xfId="25578" hidden="1" xr:uid="{00000000-0005-0000-0000-0000D1C00000}"/>
    <cellStyle name="Hyperlink 2" xfId="25507" hidden="1" xr:uid="{00000000-0005-0000-0000-0000D2C00000}"/>
    <cellStyle name="Hyperlink 2" xfId="25514" hidden="1" xr:uid="{00000000-0005-0000-0000-0000D3C00000}"/>
    <cellStyle name="Hyperlink 2" xfId="25463" hidden="1" xr:uid="{00000000-0005-0000-0000-0000D4C00000}"/>
    <cellStyle name="Hyperlink 2" xfId="25452" hidden="1" xr:uid="{00000000-0005-0000-0000-0000D5C00000}"/>
    <cellStyle name="Hyperlink 2" xfId="25381" hidden="1" xr:uid="{00000000-0005-0000-0000-0000D6C00000}"/>
    <cellStyle name="Hyperlink 2" xfId="25388" hidden="1" xr:uid="{00000000-0005-0000-0000-0000D7C00000}"/>
    <cellStyle name="Hyperlink 2" xfId="25337" hidden="1" xr:uid="{00000000-0005-0000-0000-0000D8C00000}"/>
    <cellStyle name="Hyperlink 2" xfId="25326" hidden="1" xr:uid="{00000000-0005-0000-0000-0000D9C00000}"/>
    <cellStyle name="Hyperlink 2" xfId="25255" hidden="1" xr:uid="{00000000-0005-0000-0000-0000DAC00000}"/>
    <cellStyle name="Hyperlink 2" xfId="25262" hidden="1" xr:uid="{00000000-0005-0000-0000-0000DBC00000}"/>
    <cellStyle name="Hyperlink 2" xfId="25211" hidden="1" xr:uid="{00000000-0005-0000-0000-0000DCC00000}"/>
    <cellStyle name="Hyperlink 2" xfId="25200" hidden="1" xr:uid="{00000000-0005-0000-0000-0000DDC00000}"/>
    <cellStyle name="Hyperlink 2" xfId="25129" hidden="1" xr:uid="{00000000-0005-0000-0000-0000DEC00000}"/>
    <cellStyle name="Hyperlink 2" xfId="25136" hidden="1" xr:uid="{00000000-0005-0000-0000-0000DFC00000}"/>
    <cellStyle name="Hyperlink 2" xfId="25085" hidden="1" xr:uid="{00000000-0005-0000-0000-0000E0C00000}"/>
    <cellStyle name="Hyperlink 2" xfId="25074" hidden="1" xr:uid="{00000000-0005-0000-0000-0000E1C00000}"/>
    <cellStyle name="Hyperlink 2" xfId="25003" hidden="1" xr:uid="{00000000-0005-0000-0000-0000E2C00000}"/>
    <cellStyle name="Hyperlink 2" xfId="25010" hidden="1" xr:uid="{00000000-0005-0000-0000-0000E3C00000}"/>
    <cellStyle name="Hyperlink 2" xfId="24959" hidden="1" xr:uid="{00000000-0005-0000-0000-0000E4C00000}"/>
    <cellStyle name="Hyperlink 2" xfId="24948" hidden="1" xr:uid="{00000000-0005-0000-0000-0000E5C00000}"/>
    <cellStyle name="Hyperlink 2" xfId="24877" hidden="1" xr:uid="{00000000-0005-0000-0000-0000E6C00000}"/>
    <cellStyle name="Hyperlink 2" xfId="24833" hidden="1" xr:uid="{00000000-0005-0000-0000-0000E7C00000}"/>
    <cellStyle name="Hyperlink 2" xfId="24822" hidden="1" xr:uid="{00000000-0005-0000-0000-0000E8C00000}"/>
    <cellStyle name="Hyperlink 2" xfId="24751" hidden="1" xr:uid="{00000000-0005-0000-0000-0000E9C00000}"/>
    <cellStyle name="Hyperlink 2" xfId="24758" hidden="1" xr:uid="{00000000-0005-0000-0000-0000EAC00000}"/>
    <cellStyle name="Hyperlink 2" xfId="24707" hidden="1" xr:uid="{00000000-0005-0000-0000-0000EBC00000}"/>
    <cellStyle name="Hyperlink 2" xfId="24696" hidden="1" xr:uid="{00000000-0005-0000-0000-0000ECC00000}"/>
    <cellStyle name="Hyperlink 2" xfId="24625" hidden="1" xr:uid="{00000000-0005-0000-0000-0000EDC00000}"/>
    <cellStyle name="Hyperlink 2" xfId="24632" hidden="1" xr:uid="{00000000-0005-0000-0000-0000EEC00000}"/>
    <cellStyle name="Hyperlink 2" xfId="24581" hidden="1" xr:uid="{00000000-0005-0000-0000-0000EFC00000}"/>
    <cellStyle name="Hyperlink 2" xfId="24570" hidden="1" xr:uid="{00000000-0005-0000-0000-0000F0C00000}"/>
    <cellStyle name="Hyperlink 2" xfId="24499" hidden="1" xr:uid="{00000000-0005-0000-0000-0000F1C00000}"/>
    <cellStyle name="Hyperlink 2" xfId="24506" hidden="1" xr:uid="{00000000-0005-0000-0000-0000F2C00000}"/>
    <cellStyle name="Hyperlink 2" xfId="24455" hidden="1" xr:uid="{00000000-0005-0000-0000-0000F3C00000}"/>
    <cellStyle name="Hyperlink 2" xfId="24444" hidden="1" xr:uid="{00000000-0005-0000-0000-0000F4C00000}"/>
    <cellStyle name="Hyperlink 2" xfId="24373" hidden="1" xr:uid="{00000000-0005-0000-0000-0000F5C00000}"/>
    <cellStyle name="Hyperlink 2" xfId="24380" hidden="1" xr:uid="{00000000-0005-0000-0000-0000F6C00000}"/>
    <cellStyle name="Hyperlink 2" xfId="24329" hidden="1" xr:uid="{00000000-0005-0000-0000-0000F7C00000}"/>
    <cellStyle name="Hyperlink 2" xfId="24318" hidden="1" xr:uid="{00000000-0005-0000-0000-0000F8C00000}"/>
    <cellStyle name="Hyperlink 2" xfId="24247" hidden="1" xr:uid="{00000000-0005-0000-0000-0000F9C00000}"/>
    <cellStyle name="Hyperlink 2" xfId="24254" hidden="1" xr:uid="{00000000-0005-0000-0000-0000FAC00000}"/>
    <cellStyle name="Hyperlink 2" xfId="24203" hidden="1" xr:uid="{00000000-0005-0000-0000-0000FBC00000}"/>
    <cellStyle name="Hyperlink 2" xfId="24192" hidden="1" xr:uid="{00000000-0005-0000-0000-0000FCC00000}"/>
    <cellStyle name="Hyperlink 2" xfId="24121" hidden="1" xr:uid="{00000000-0005-0000-0000-0000FDC00000}"/>
    <cellStyle name="Hyperlink 2" xfId="24128" hidden="1" xr:uid="{00000000-0005-0000-0000-0000FEC00000}"/>
    <cellStyle name="Hyperlink 2" xfId="24077" hidden="1" xr:uid="{00000000-0005-0000-0000-0000FFC00000}"/>
    <cellStyle name="Hyperlink 2" xfId="24066" hidden="1" xr:uid="{00000000-0005-0000-0000-000000C10000}"/>
    <cellStyle name="Hyperlink 2" xfId="23995" hidden="1" xr:uid="{00000000-0005-0000-0000-000001C10000}"/>
    <cellStyle name="Hyperlink 2" xfId="24002" hidden="1" xr:uid="{00000000-0005-0000-0000-000002C10000}"/>
    <cellStyle name="Hyperlink 2" xfId="23951" hidden="1" xr:uid="{00000000-0005-0000-0000-000003C10000}"/>
    <cellStyle name="Hyperlink 2" xfId="23940" hidden="1" xr:uid="{00000000-0005-0000-0000-000004C10000}"/>
    <cellStyle name="Hyperlink 2" xfId="23869" hidden="1" xr:uid="{00000000-0005-0000-0000-000005C10000}"/>
    <cellStyle name="Hyperlink 2" xfId="23876" hidden="1" xr:uid="{00000000-0005-0000-0000-000006C10000}"/>
    <cellStyle name="Hyperlink 2" xfId="23825" hidden="1" xr:uid="{00000000-0005-0000-0000-000007C10000}"/>
    <cellStyle name="Hyperlink 2" xfId="23814" hidden="1" xr:uid="{00000000-0005-0000-0000-000008C10000}"/>
    <cellStyle name="Hyperlink 2" xfId="23743" hidden="1" xr:uid="{00000000-0005-0000-0000-000009C10000}"/>
    <cellStyle name="Hyperlink 2" xfId="23750" hidden="1" xr:uid="{00000000-0005-0000-0000-00000AC10000}"/>
    <cellStyle name="Hyperlink 2" xfId="23699" hidden="1" xr:uid="{00000000-0005-0000-0000-00000BC10000}"/>
    <cellStyle name="Hyperlink 2" xfId="23688" hidden="1" xr:uid="{00000000-0005-0000-0000-00000CC10000}"/>
    <cellStyle name="Hyperlink 2" xfId="23617" hidden="1" xr:uid="{00000000-0005-0000-0000-00000DC10000}"/>
    <cellStyle name="Hyperlink 2" xfId="23624" hidden="1" xr:uid="{00000000-0005-0000-0000-00000EC10000}"/>
    <cellStyle name="Hyperlink 2" xfId="23573" hidden="1" xr:uid="{00000000-0005-0000-0000-00000FC10000}"/>
    <cellStyle name="Hyperlink 2" xfId="23562" hidden="1" xr:uid="{00000000-0005-0000-0000-000010C10000}"/>
    <cellStyle name="Hyperlink 2" xfId="23491" hidden="1" xr:uid="{00000000-0005-0000-0000-000011C10000}"/>
    <cellStyle name="Hyperlink 2" xfId="23498" hidden="1" xr:uid="{00000000-0005-0000-0000-000012C10000}"/>
    <cellStyle name="Hyperlink 2" xfId="23447" hidden="1" xr:uid="{00000000-0005-0000-0000-000013C10000}"/>
    <cellStyle name="Hyperlink 2" xfId="23436" hidden="1" xr:uid="{00000000-0005-0000-0000-000014C10000}"/>
    <cellStyle name="Hyperlink 2" xfId="23365" hidden="1" xr:uid="{00000000-0005-0000-0000-000015C10000}"/>
    <cellStyle name="Hyperlink 2" xfId="23372" hidden="1" xr:uid="{00000000-0005-0000-0000-000016C10000}"/>
    <cellStyle name="Hyperlink 2" xfId="23321" hidden="1" xr:uid="{00000000-0005-0000-0000-000017C10000}"/>
    <cellStyle name="Hyperlink 2" xfId="23310" hidden="1" xr:uid="{00000000-0005-0000-0000-000018C10000}"/>
    <cellStyle name="Hyperlink 2" xfId="23239" hidden="1" xr:uid="{00000000-0005-0000-0000-000019C10000}"/>
    <cellStyle name="Hyperlink 2" xfId="23246" hidden="1" xr:uid="{00000000-0005-0000-0000-00001AC10000}"/>
    <cellStyle name="Hyperlink 2" xfId="23195" hidden="1" xr:uid="{00000000-0005-0000-0000-00001BC10000}"/>
    <cellStyle name="Hyperlink 2" xfId="23184" hidden="1" xr:uid="{00000000-0005-0000-0000-00001CC10000}"/>
    <cellStyle name="Hyperlink 2" xfId="23113" hidden="1" xr:uid="{00000000-0005-0000-0000-00001DC10000}"/>
    <cellStyle name="Hyperlink 2" xfId="23120" hidden="1" xr:uid="{00000000-0005-0000-0000-00001EC10000}"/>
    <cellStyle name="Hyperlink 2" xfId="23069" hidden="1" xr:uid="{00000000-0005-0000-0000-00001FC10000}"/>
    <cellStyle name="Hyperlink 2" xfId="23058" hidden="1" xr:uid="{00000000-0005-0000-0000-000020C10000}"/>
    <cellStyle name="Hyperlink 2" xfId="22987" hidden="1" xr:uid="{00000000-0005-0000-0000-000021C10000}"/>
    <cellStyle name="Hyperlink 2" xfId="22994" hidden="1" xr:uid="{00000000-0005-0000-0000-000022C10000}"/>
    <cellStyle name="Hyperlink 2" xfId="22943" hidden="1" xr:uid="{00000000-0005-0000-0000-000023C10000}"/>
    <cellStyle name="Hyperlink 2" xfId="22932" hidden="1" xr:uid="{00000000-0005-0000-0000-000024C10000}"/>
    <cellStyle name="Hyperlink 2" xfId="22861" hidden="1" xr:uid="{00000000-0005-0000-0000-000025C10000}"/>
    <cellStyle name="Hyperlink 2" xfId="22817" hidden="1" xr:uid="{00000000-0005-0000-0000-000026C10000}"/>
    <cellStyle name="Hyperlink 2" xfId="22806" hidden="1" xr:uid="{00000000-0005-0000-0000-000027C10000}"/>
    <cellStyle name="Hyperlink 2" xfId="22735" hidden="1" xr:uid="{00000000-0005-0000-0000-000028C10000}"/>
    <cellStyle name="Hyperlink 2" xfId="22742" hidden="1" xr:uid="{00000000-0005-0000-0000-000029C10000}"/>
    <cellStyle name="Hyperlink 2" xfId="22691" hidden="1" xr:uid="{00000000-0005-0000-0000-00002AC10000}"/>
    <cellStyle name="Hyperlink 2" xfId="22680" hidden="1" xr:uid="{00000000-0005-0000-0000-00002BC10000}"/>
    <cellStyle name="Hyperlink 2" xfId="22609" hidden="1" xr:uid="{00000000-0005-0000-0000-00002CC10000}"/>
    <cellStyle name="Hyperlink 2" xfId="22616" hidden="1" xr:uid="{00000000-0005-0000-0000-00002DC10000}"/>
    <cellStyle name="Hyperlink 2" xfId="22565" hidden="1" xr:uid="{00000000-0005-0000-0000-00002EC10000}"/>
    <cellStyle name="Hyperlink 2" xfId="22554" hidden="1" xr:uid="{00000000-0005-0000-0000-00002FC10000}"/>
    <cellStyle name="Hyperlink 2" xfId="22483" hidden="1" xr:uid="{00000000-0005-0000-0000-000030C10000}"/>
    <cellStyle name="Hyperlink 2" xfId="22490" hidden="1" xr:uid="{00000000-0005-0000-0000-000031C10000}"/>
    <cellStyle name="Hyperlink 2" xfId="22439" hidden="1" xr:uid="{00000000-0005-0000-0000-000032C10000}"/>
    <cellStyle name="Hyperlink 2" xfId="22428" hidden="1" xr:uid="{00000000-0005-0000-0000-000033C10000}"/>
    <cellStyle name="Hyperlink 2" xfId="22357" hidden="1" xr:uid="{00000000-0005-0000-0000-000034C10000}"/>
    <cellStyle name="Hyperlink 2" xfId="22364" hidden="1" xr:uid="{00000000-0005-0000-0000-000035C10000}"/>
    <cellStyle name="Hyperlink 2" xfId="22313" hidden="1" xr:uid="{00000000-0005-0000-0000-000036C10000}"/>
    <cellStyle name="Hyperlink 2" xfId="22302" hidden="1" xr:uid="{00000000-0005-0000-0000-000037C10000}"/>
    <cellStyle name="Hyperlink 2" xfId="22231" hidden="1" xr:uid="{00000000-0005-0000-0000-000038C10000}"/>
    <cellStyle name="Hyperlink 2" xfId="22238" hidden="1" xr:uid="{00000000-0005-0000-0000-000039C10000}"/>
    <cellStyle name="Hyperlink 2" xfId="22187" hidden="1" xr:uid="{00000000-0005-0000-0000-00003AC10000}"/>
    <cellStyle name="Hyperlink 2" xfId="22176" hidden="1" xr:uid="{00000000-0005-0000-0000-00003BC10000}"/>
    <cellStyle name="Hyperlink 2" xfId="22105" hidden="1" xr:uid="{00000000-0005-0000-0000-00003CC10000}"/>
    <cellStyle name="Hyperlink 2" xfId="22061" hidden="1" xr:uid="{00000000-0005-0000-0000-00003DC10000}"/>
    <cellStyle name="Hyperlink 2" xfId="22050" hidden="1" xr:uid="{00000000-0005-0000-0000-00003EC10000}"/>
    <cellStyle name="Hyperlink 2" xfId="21979" hidden="1" xr:uid="{00000000-0005-0000-0000-00003FC10000}"/>
    <cellStyle name="Hyperlink 2" xfId="21986" hidden="1" xr:uid="{00000000-0005-0000-0000-000040C10000}"/>
    <cellStyle name="Hyperlink 2" xfId="21935" hidden="1" xr:uid="{00000000-0005-0000-0000-000041C10000}"/>
    <cellStyle name="Hyperlink 2" xfId="21924" hidden="1" xr:uid="{00000000-0005-0000-0000-000042C10000}"/>
    <cellStyle name="Hyperlink 2" xfId="21853" hidden="1" xr:uid="{00000000-0005-0000-0000-000043C10000}"/>
    <cellStyle name="Hyperlink 2" xfId="21860" hidden="1" xr:uid="{00000000-0005-0000-0000-000044C10000}"/>
    <cellStyle name="Hyperlink 2" xfId="21809" hidden="1" xr:uid="{00000000-0005-0000-0000-000045C10000}"/>
    <cellStyle name="Hyperlink 2" xfId="21798" hidden="1" xr:uid="{00000000-0005-0000-0000-000046C10000}"/>
    <cellStyle name="Hyperlink 2" xfId="21727" hidden="1" xr:uid="{00000000-0005-0000-0000-000047C10000}"/>
    <cellStyle name="Hyperlink 2" xfId="21734" hidden="1" xr:uid="{00000000-0005-0000-0000-000048C10000}"/>
    <cellStyle name="Hyperlink 2" xfId="21683" hidden="1" xr:uid="{00000000-0005-0000-0000-000049C10000}"/>
    <cellStyle name="Hyperlink 2" xfId="21672" hidden="1" xr:uid="{00000000-0005-0000-0000-00004AC10000}"/>
    <cellStyle name="Hyperlink 2" xfId="21601" hidden="1" xr:uid="{00000000-0005-0000-0000-00004BC10000}"/>
    <cellStyle name="Hyperlink 2" xfId="21608" hidden="1" xr:uid="{00000000-0005-0000-0000-00004CC10000}"/>
    <cellStyle name="Hyperlink 2" xfId="21557" hidden="1" xr:uid="{00000000-0005-0000-0000-00004DC10000}"/>
    <cellStyle name="Hyperlink 2" xfId="21546" hidden="1" xr:uid="{00000000-0005-0000-0000-00004EC10000}"/>
    <cellStyle name="Hyperlink 2" xfId="21475" hidden="1" xr:uid="{00000000-0005-0000-0000-00004FC10000}"/>
    <cellStyle name="Hyperlink 2" xfId="21482" hidden="1" xr:uid="{00000000-0005-0000-0000-000050C10000}"/>
    <cellStyle name="Hyperlink 2" xfId="21431" hidden="1" xr:uid="{00000000-0005-0000-0000-000051C10000}"/>
    <cellStyle name="Hyperlink 2" xfId="21420" hidden="1" xr:uid="{00000000-0005-0000-0000-000052C10000}"/>
    <cellStyle name="Hyperlink 2" xfId="21349" hidden="1" xr:uid="{00000000-0005-0000-0000-000053C10000}"/>
    <cellStyle name="Hyperlink 2" xfId="21356" hidden="1" xr:uid="{00000000-0005-0000-0000-000054C10000}"/>
    <cellStyle name="Hyperlink 2" xfId="21305" hidden="1" xr:uid="{00000000-0005-0000-0000-000055C10000}"/>
    <cellStyle name="Hyperlink 2" xfId="21294" hidden="1" xr:uid="{00000000-0005-0000-0000-000056C10000}"/>
    <cellStyle name="Hyperlink 2" xfId="21223" hidden="1" xr:uid="{00000000-0005-0000-0000-000057C10000}"/>
    <cellStyle name="Hyperlink 2" xfId="21230" hidden="1" xr:uid="{00000000-0005-0000-0000-000058C10000}"/>
    <cellStyle name="Hyperlink 2" xfId="21179" hidden="1" xr:uid="{00000000-0005-0000-0000-000059C10000}"/>
    <cellStyle name="Hyperlink 2" xfId="21168" hidden="1" xr:uid="{00000000-0005-0000-0000-00005AC10000}"/>
    <cellStyle name="Hyperlink 2" xfId="21097" hidden="1" xr:uid="{00000000-0005-0000-0000-00005BC10000}"/>
    <cellStyle name="Hyperlink 2" xfId="21104" hidden="1" xr:uid="{00000000-0005-0000-0000-00005CC10000}"/>
    <cellStyle name="Hyperlink 2" xfId="21053" hidden="1" xr:uid="{00000000-0005-0000-0000-00005DC10000}"/>
    <cellStyle name="Hyperlink 2" xfId="21042" hidden="1" xr:uid="{00000000-0005-0000-0000-00005EC10000}"/>
    <cellStyle name="Hyperlink 2" xfId="20971" hidden="1" xr:uid="{00000000-0005-0000-0000-00005FC10000}"/>
    <cellStyle name="Hyperlink 2" xfId="20978" hidden="1" xr:uid="{00000000-0005-0000-0000-000060C10000}"/>
    <cellStyle name="Hyperlink 2" xfId="20927" hidden="1" xr:uid="{00000000-0005-0000-0000-000061C10000}"/>
    <cellStyle name="Hyperlink 2" xfId="20916" hidden="1" xr:uid="{00000000-0005-0000-0000-000062C10000}"/>
    <cellStyle name="Hyperlink 2" xfId="20845" hidden="1" xr:uid="{00000000-0005-0000-0000-000063C10000}"/>
    <cellStyle name="Hyperlink 2" xfId="20801" hidden="1" xr:uid="{00000000-0005-0000-0000-000064C10000}"/>
    <cellStyle name="Hyperlink 2" xfId="20790" hidden="1" xr:uid="{00000000-0005-0000-0000-000065C10000}"/>
    <cellStyle name="Hyperlink 2" xfId="20719" hidden="1" xr:uid="{00000000-0005-0000-0000-000066C10000}"/>
    <cellStyle name="Hyperlink 2" xfId="20726" hidden="1" xr:uid="{00000000-0005-0000-0000-000067C10000}"/>
    <cellStyle name="Hyperlink 2" xfId="20675" hidden="1" xr:uid="{00000000-0005-0000-0000-000068C10000}"/>
    <cellStyle name="Hyperlink 2" xfId="20664" hidden="1" xr:uid="{00000000-0005-0000-0000-000069C10000}"/>
    <cellStyle name="Hyperlink 2" xfId="20593" hidden="1" xr:uid="{00000000-0005-0000-0000-00006AC10000}"/>
    <cellStyle name="Hyperlink 2" xfId="20600" hidden="1" xr:uid="{00000000-0005-0000-0000-00006BC10000}"/>
    <cellStyle name="Hyperlink 2" xfId="20549" hidden="1" xr:uid="{00000000-0005-0000-0000-00006CC10000}"/>
    <cellStyle name="Hyperlink 2" xfId="20538" hidden="1" xr:uid="{00000000-0005-0000-0000-00006DC10000}"/>
    <cellStyle name="Hyperlink 2" xfId="20467" hidden="1" xr:uid="{00000000-0005-0000-0000-00006EC10000}"/>
    <cellStyle name="Hyperlink 2" xfId="20474" hidden="1" xr:uid="{00000000-0005-0000-0000-00006FC10000}"/>
    <cellStyle name="Hyperlink 2" xfId="20423" hidden="1" xr:uid="{00000000-0005-0000-0000-000070C10000}"/>
    <cellStyle name="Hyperlink 2" xfId="20412" hidden="1" xr:uid="{00000000-0005-0000-0000-000071C10000}"/>
    <cellStyle name="Hyperlink 2" xfId="20341" hidden="1" xr:uid="{00000000-0005-0000-0000-000072C10000}"/>
    <cellStyle name="Hyperlink 2" xfId="20348" hidden="1" xr:uid="{00000000-0005-0000-0000-000073C10000}"/>
    <cellStyle name="Hyperlink 2" xfId="20297" hidden="1" xr:uid="{00000000-0005-0000-0000-000074C10000}"/>
    <cellStyle name="Hyperlink 2" xfId="20286" hidden="1" xr:uid="{00000000-0005-0000-0000-000075C10000}"/>
    <cellStyle name="Hyperlink 2" xfId="20215" hidden="1" xr:uid="{00000000-0005-0000-0000-000076C10000}"/>
    <cellStyle name="Hyperlink 2" xfId="20222" hidden="1" xr:uid="{00000000-0005-0000-0000-000077C10000}"/>
    <cellStyle name="Hyperlink 2" xfId="20171" hidden="1" xr:uid="{00000000-0005-0000-0000-000078C10000}"/>
    <cellStyle name="Hyperlink 2" xfId="20160" hidden="1" xr:uid="{00000000-0005-0000-0000-000079C10000}"/>
    <cellStyle name="Hyperlink 2" xfId="20089" hidden="1" xr:uid="{00000000-0005-0000-0000-00007AC10000}"/>
    <cellStyle name="Hyperlink 2" xfId="20096" hidden="1" xr:uid="{00000000-0005-0000-0000-00007BC10000}"/>
    <cellStyle name="Hyperlink 2" xfId="20045" hidden="1" xr:uid="{00000000-0005-0000-0000-00007CC10000}"/>
    <cellStyle name="Hyperlink 2" xfId="20034" hidden="1" xr:uid="{00000000-0005-0000-0000-00007DC10000}"/>
    <cellStyle name="Hyperlink 2" xfId="19963" hidden="1" xr:uid="{00000000-0005-0000-0000-00007EC10000}"/>
    <cellStyle name="Hyperlink 2" xfId="19970" hidden="1" xr:uid="{00000000-0005-0000-0000-00007FC10000}"/>
    <cellStyle name="Hyperlink 2" xfId="19919" hidden="1" xr:uid="{00000000-0005-0000-0000-000080C10000}"/>
    <cellStyle name="Hyperlink 2" xfId="19908" hidden="1" xr:uid="{00000000-0005-0000-0000-000081C10000}"/>
    <cellStyle name="Hyperlink 2" xfId="19837" hidden="1" xr:uid="{00000000-0005-0000-0000-000082C10000}"/>
    <cellStyle name="Hyperlink 2" xfId="19844" hidden="1" xr:uid="{00000000-0005-0000-0000-000083C10000}"/>
    <cellStyle name="Hyperlink 2" xfId="19793" hidden="1" xr:uid="{00000000-0005-0000-0000-000084C10000}"/>
    <cellStyle name="Hyperlink 2" xfId="19782" hidden="1" xr:uid="{00000000-0005-0000-0000-000085C10000}"/>
    <cellStyle name="Hyperlink 2" xfId="19711" hidden="1" xr:uid="{00000000-0005-0000-0000-000086C10000}"/>
    <cellStyle name="Hyperlink 2" xfId="19718" hidden="1" xr:uid="{00000000-0005-0000-0000-000087C10000}"/>
    <cellStyle name="Hyperlink 2" xfId="19667" hidden="1" xr:uid="{00000000-0005-0000-0000-000088C10000}"/>
    <cellStyle name="Hyperlink 2" xfId="19656" hidden="1" xr:uid="{00000000-0005-0000-0000-000089C10000}"/>
    <cellStyle name="Hyperlink 2" xfId="19585" hidden="1" xr:uid="{00000000-0005-0000-0000-00008AC10000}"/>
    <cellStyle name="Hyperlink 2" xfId="19592" hidden="1" xr:uid="{00000000-0005-0000-0000-00008BC10000}"/>
    <cellStyle name="Hyperlink 2" xfId="19541" hidden="1" xr:uid="{00000000-0005-0000-0000-00008CC10000}"/>
    <cellStyle name="Hyperlink 2" xfId="19530" hidden="1" xr:uid="{00000000-0005-0000-0000-00008DC10000}"/>
    <cellStyle name="Hyperlink 2" xfId="19459" hidden="1" xr:uid="{00000000-0005-0000-0000-00008EC10000}"/>
    <cellStyle name="Hyperlink 2" xfId="19466" hidden="1" xr:uid="{00000000-0005-0000-0000-00008FC10000}"/>
    <cellStyle name="Hyperlink 2" xfId="19415" hidden="1" xr:uid="{00000000-0005-0000-0000-000090C10000}"/>
    <cellStyle name="Hyperlink 2" xfId="19404" hidden="1" xr:uid="{00000000-0005-0000-0000-000091C10000}"/>
    <cellStyle name="Hyperlink 2" xfId="19333" hidden="1" xr:uid="{00000000-0005-0000-0000-000092C10000}"/>
    <cellStyle name="Hyperlink 2" xfId="19340" hidden="1" xr:uid="{00000000-0005-0000-0000-000093C10000}"/>
    <cellStyle name="Hyperlink 2" xfId="19289" hidden="1" xr:uid="{00000000-0005-0000-0000-000094C10000}"/>
    <cellStyle name="Hyperlink 2" xfId="19278" hidden="1" xr:uid="{00000000-0005-0000-0000-000095C10000}"/>
    <cellStyle name="Hyperlink 2" xfId="19207" hidden="1" xr:uid="{00000000-0005-0000-0000-000096C10000}"/>
    <cellStyle name="Hyperlink 2" xfId="19214" hidden="1" xr:uid="{00000000-0005-0000-0000-000097C10000}"/>
    <cellStyle name="Hyperlink 2" xfId="22112" hidden="1" xr:uid="{00000000-0005-0000-0000-000098C10000}"/>
    <cellStyle name="Hyperlink 2" xfId="26208" hidden="1" xr:uid="{00000000-0005-0000-0000-000099C10000}"/>
    <cellStyle name="Hyperlink 2" xfId="30302" hidden="1" xr:uid="{00000000-0005-0000-0000-00009AC10000}"/>
    <cellStyle name="Hyperlink 2" xfId="3150" hidden="1" xr:uid="{00000000-0005-0000-0000-00009BC10000}"/>
    <cellStyle name="Hyperlink 2" xfId="3079" hidden="1" xr:uid="{00000000-0005-0000-0000-00009CC10000}"/>
    <cellStyle name="Hyperlink 2" xfId="3086" hidden="1" xr:uid="{00000000-0005-0000-0000-00009DC10000}"/>
    <cellStyle name="Hyperlink 2" xfId="3035" hidden="1" xr:uid="{00000000-0005-0000-0000-00009EC10000}"/>
    <cellStyle name="Hyperlink 2" xfId="3024" hidden="1" xr:uid="{00000000-0005-0000-0000-00009FC10000}"/>
    <cellStyle name="Hyperlink 2" xfId="2953" hidden="1" xr:uid="{00000000-0005-0000-0000-0000A0C10000}"/>
    <cellStyle name="Hyperlink 2" xfId="2960" hidden="1" xr:uid="{00000000-0005-0000-0000-0000A1C10000}"/>
    <cellStyle name="Hyperlink 2" xfId="2909" hidden="1" xr:uid="{00000000-0005-0000-0000-0000A2C10000}"/>
    <cellStyle name="Hyperlink 2" xfId="2898" hidden="1" xr:uid="{00000000-0005-0000-0000-0000A3C10000}"/>
    <cellStyle name="Hyperlink 2" xfId="2827" hidden="1" xr:uid="{00000000-0005-0000-0000-0000A4C10000}"/>
    <cellStyle name="Hyperlink 2" xfId="2834" hidden="1" xr:uid="{00000000-0005-0000-0000-0000A5C10000}"/>
    <cellStyle name="Hyperlink 2" xfId="2783" hidden="1" xr:uid="{00000000-0005-0000-0000-0000A6C10000}"/>
    <cellStyle name="Hyperlink 2" xfId="2772" hidden="1" xr:uid="{00000000-0005-0000-0000-0000A7C10000}"/>
    <cellStyle name="Hyperlink 2" xfId="2701" hidden="1" xr:uid="{00000000-0005-0000-0000-0000A8C10000}"/>
    <cellStyle name="Hyperlink 2" xfId="2657" hidden="1" xr:uid="{00000000-0005-0000-0000-0000A9C10000}"/>
    <cellStyle name="Hyperlink 2" xfId="2646" hidden="1" xr:uid="{00000000-0005-0000-0000-0000AAC10000}"/>
    <cellStyle name="Hyperlink 2" xfId="2575" hidden="1" xr:uid="{00000000-0005-0000-0000-0000ABC10000}"/>
    <cellStyle name="Hyperlink 2" xfId="2582" hidden="1" xr:uid="{00000000-0005-0000-0000-0000ACC10000}"/>
    <cellStyle name="Hyperlink 2" xfId="2531" hidden="1" xr:uid="{00000000-0005-0000-0000-0000ADC10000}"/>
    <cellStyle name="Hyperlink 2" xfId="2520" hidden="1" xr:uid="{00000000-0005-0000-0000-0000AEC10000}"/>
    <cellStyle name="Hyperlink 2" xfId="2449" hidden="1" xr:uid="{00000000-0005-0000-0000-0000AFC10000}"/>
    <cellStyle name="Hyperlink 2" xfId="2456" hidden="1" xr:uid="{00000000-0005-0000-0000-0000B0C10000}"/>
    <cellStyle name="Hyperlink 2" xfId="2405" hidden="1" xr:uid="{00000000-0005-0000-0000-0000B1C10000}"/>
    <cellStyle name="Hyperlink 2" xfId="2394" hidden="1" xr:uid="{00000000-0005-0000-0000-0000B2C10000}"/>
    <cellStyle name="Hyperlink 2" xfId="2323" hidden="1" xr:uid="{00000000-0005-0000-0000-0000B3C10000}"/>
    <cellStyle name="Hyperlink 2" xfId="2330" hidden="1" xr:uid="{00000000-0005-0000-0000-0000B4C10000}"/>
    <cellStyle name="Hyperlink 2" xfId="2279" hidden="1" xr:uid="{00000000-0005-0000-0000-0000B5C10000}"/>
    <cellStyle name="Hyperlink 2" xfId="2268" hidden="1" xr:uid="{00000000-0005-0000-0000-0000B6C10000}"/>
    <cellStyle name="Hyperlink 2" xfId="2197" hidden="1" xr:uid="{00000000-0005-0000-0000-0000B7C10000}"/>
    <cellStyle name="Hyperlink 2" xfId="2204" hidden="1" xr:uid="{00000000-0005-0000-0000-0000B8C10000}"/>
    <cellStyle name="Hyperlink 2" xfId="2153" hidden="1" xr:uid="{00000000-0005-0000-0000-0000B9C10000}"/>
    <cellStyle name="Hyperlink 2" xfId="2142" hidden="1" xr:uid="{00000000-0005-0000-0000-0000BAC10000}"/>
    <cellStyle name="Hyperlink 2" xfId="2071" hidden="1" xr:uid="{00000000-0005-0000-0000-0000BBC10000}"/>
    <cellStyle name="Hyperlink 2" xfId="2078" hidden="1" xr:uid="{00000000-0005-0000-0000-0000BCC10000}"/>
    <cellStyle name="Hyperlink 2" xfId="2027" hidden="1" xr:uid="{00000000-0005-0000-0000-0000BDC10000}"/>
    <cellStyle name="Hyperlink 2" xfId="2016" hidden="1" xr:uid="{00000000-0005-0000-0000-0000BEC10000}"/>
    <cellStyle name="Hyperlink 2" xfId="1945" hidden="1" xr:uid="{00000000-0005-0000-0000-0000BFC10000}"/>
    <cellStyle name="Hyperlink 2" xfId="1952" hidden="1" xr:uid="{00000000-0005-0000-0000-0000C0C10000}"/>
    <cellStyle name="Hyperlink 2" xfId="1901" hidden="1" xr:uid="{00000000-0005-0000-0000-0000C1C10000}"/>
    <cellStyle name="Hyperlink 2" xfId="1890" hidden="1" xr:uid="{00000000-0005-0000-0000-0000C2C10000}"/>
    <cellStyle name="Hyperlink 2" xfId="1819" hidden="1" xr:uid="{00000000-0005-0000-0000-0000C3C10000}"/>
    <cellStyle name="Hyperlink 2" xfId="1826" hidden="1" xr:uid="{00000000-0005-0000-0000-0000C4C10000}"/>
    <cellStyle name="Hyperlink 2" xfId="1775" hidden="1" xr:uid="{00000000-0005-0000-0000-0000C5C10000}"/>
    <cellStyle name="Hyperlink 2" xfId="1764" hidden="1" xr:uid="{00000000-0005-0000-0000-0000C6C10000}"/>
    <cellStyle name="Hyperlink 2" xfId="1693" hidden="1" xr:uid="{00000000-0005-0000-0000-0000C7C10000}"/>
    <cellStyle name="Hyperlink 2" xfId="1649" hidden="1" xr:uid="{00000000-0005-0000-0000-0000C8C10000}"/>
    <cellStyle name="Hyperlink 2" xfId="1638" hidden="1" xr:uid="{00000000-0005-0000-0000-0000C9C10000}"/>
    <cellStyle name="Hyperlink 2" xfId="1567" hidden="1" xr:uid="{00000000-0005-0000-0000-0000CAC10000}"/>
    <cellStyle name="Hyperlink 2" xfId="1574" hidden="1" xr:uid="{00000000-0005-0000-0000-0000CBC10000}"/>
    <cellStyle name="Hyperlink 2" xfId="1523" hidden="1" xr:uid="{00000000-0005-0000-0000-0000CCC10000}"/>
    <cellStyle name="Hyperlink 2" xfId="1512" hidden="1" xr:uid="{00000000-0005-0000-0000-0000CDC10000}"/>
    <cellStyle name="Hyperlink 2" xfId="1441" hidden="1" xr:uid="{00000000-0005-0000-0000-0000CEC10000}"/>
    <cellStyle name="Hyperlink 2" xfId="1448" hidden="1" xr:uid="{00000000-0005-0000-0000-0000CFC10000}"/>
    <cellStyle name="Hyperlink 2" xfId="1397" hidden="1" xr:uid="{00000000-0005-0000-0000-0000D0C10000}"/>
    <cellStyle name="Hyperlink 2" xfId="1386" hidden="1" xr:uid="{00000000-0005-0000-0000-0000D1C10000}"/>
    <cellStyle name="Hyperlink 2" xfId="1315" hidden="1" xr:uid="{00000000-0005-0000-0000-0000D2C10000}"/>
    <cellStyle name="Hyperlink 2" xfId="1322" hidden="1" xr:uid="{00000000-0005-0000-0000-0000D3C10000}"/>
    <cellStyle name="Hyperlink 2" xfId="1271" hidden="1" xr:uid="{00000000-0005-0000-0000-0000D4C10000}"/>
    <cellStyle name="Hyperlink 2" xfId="1260" hidden="1" xr:uid="{00000000-0005-0000-0000-0000D5C10000}"/>
    <cellStyle name="Hyperlink 2" xfId="1189" hidden="1" xr:uid="{00000000-0005-0000-0000-0000D6C10000}"/>
    <cellStyle name="Hyperlink 2" xfId="1196" hidden="1" xr:uid="{00000000-0005-0000-0000-0000D7C10000}"/>
    <cellStyle name="Hyperlink 2" xfId="1145" hidden="1" xr:uid="{00000000-0005-0000-0000-0000D8C10000}"/>
    <cellStyle name="Hyperlink 2" xfId="1134" hidden="1" xr:uid="{00000000-0005-0000-0000-0000D9C10000}"/>
    <cellStyle name="Hyperlink 2" xfId="1063" hidden="1" xr:uid="{00000000-0005-0000-0000-0000DAC10000}"/>
    <cellStyle name="Hyperlink 2" xfId="1070" hidden="1" xr:uid="{00000000-0005-0000-0000-0000DBC10000}"/>
    <cellStyle name="Hyperlink 2" xfId="1019" hidden="1" xr:uid="{00000000-0005-0000-0000-0000DCC10000}"/>
    <cellStyle name="Hyperlink 2" xfId="1008" hidden="1" xr:uid="{00000000-0005-0000-0000-0000DDC10000}"/>
    <cellStyle name="Hyperlink 2" xfId="937" hidden="1" xr:uid="{00000000-0005-0000-0000-0000DEC10000}"/>
    <cellStyle name="Hyperlink 2" xfId="944" hidden="1" xr:uid="{00000000-0005-0000-0000-0000DFC10000}"/>
    <cellStyle name="Hyperlink 2" xfId="893" hidden="1" xr:uid="{00000000-0005-0000-0000-0000E0C10000}"/>
    <cellStyle name="Hyperlink 2" xfId="882" hidden="1" xr:uid="{00000000-0005-0000-0000-0000E1C10000}"/>
    <cellStyle name="Hyperlink 2" xfId="811" hidden="1" xr:uid="{00000000-0005-0000-0000-0000E2C10000}"/>
    <cellStyle name="Hyperlink 2" xfId="818" hidden="1" xr:uid="{00000000-0005-0000-0000-0000E3C10000}"/>
    <cellStyle name="Hyperlink 2" xfId="767" hidden="1" xr:uid="{00000000-0005-0000-0000-0000E4C10000}"/>
    <cellStyle name="Hyperlink 2" xfId="756" hidden="1" xr:uid="{00000000-0005-0000-0000-0000E5C10000}"/>
    <cellStyle name="Hyperlink 2" xfId="685" hidden="1" xr:uid="{00000000-0005-0000-0000-0000E6C10000}"/>
    <cellStyle name="Hyperlink 2" xfId="641" hidden="1" xr:uid="{00000000-0005-0000-0000-0000E7C10000}"/>
    <cellStyle name="Hyperlink 2" xfId="630" hidden="1" xr:uid="{00000000-0005-0000-0000-0000E8C10000}"/>
    <cellStyle name="Hyperlink 2" xfId="559" hidden="1" xr:uid="{00000000-0005-0000-0000-0000E9C10000}"/>
    <cellStyle name="Hyperlink 2" xfId="566" hidden="1" xr:uid="{00000000-0005-0000-0000-0000EAC10000}"/>
    <cellStyle name="Hyperlink 2" xfId="515" hidden="1" xr:uid="{00000000-0005-0000-0000-0000EBC10000}"/>
    <cellStyle name="Hyperlink 2" xfId="504" hidden="1" xr:uid="{00000000-0005-0000-0000-0000ECC10000}"/>
    <cellStyle name="Hyperlink 2" xfId="433" hidden="1" xr:uid="{00000000-0005-0000-0000-0000EDC10000}"/>
    <cellStyle name="Hyperlink 2" xfId="440" hidden="1" xr:uid="{00000000-0005-0000-0000-0000EEC10000}"/>
    <cellStyle name="Hyperlink 2" xfId="389" hidden="1" xr:uid="{00000000-0005-0000-0000-0000EFC10000}"/>
    <cellStyle name="Hyperlink 2" xfId="378" hidden="1" xr:uid="{00000000-0005-0000-0000-0000F0C10000}"/>
    <cellStyle name="Hyperlink 2" xfId="307" hidden="1" xr:uid="{00000000-0005-0000-0000-0000F1C10000}"/>
    <cellStyle name="Hyperlink 2" xfId="314" hidden="1" xr:uid="{00000000-0005-0000-0000-0000F2C10000}"/>
    <cellStyle name="Hyperlink 2" xfId="263" hidden="1" xr:uid="{00000000-0005-0000-0000-0000F3C10000}"/>
    <cellStyle name="Hyperlink 2" xfId="252" hidden="1" xr:uid="{00000000-0005-0000-0000-0000F4C10000}"/>
    <cellStyle name="Hyperlink 2" xfId="181" hidden="1" xr:uid="{00000000-0005-0000-0000-0000F5C10000}"/>
    <cellStyle name="Hyperlink 2" xfId="188" hidden="1" xr:uid="{00000000-0005-0000-0000-0000F6C10000}"/>
    <cellStyle name="Hyperlink 2" xfId="137" hidden="1" xr:uid="{00000000-0005-0000-0000-0000F7C10000}"/>
    <cellStyle name="Hyperlink 2" xfId="126" hidden="1" xr:uid="{00000000-0005-0000-0000-0000F8C10000}"/>
    <cellStyle name="Hyperlink 2" xfId="55" hidden="1" xr:uid="{00000000-0005-0000-0000-0000F9C10000}"/>
    <cellStyle name="Hyperlink 2" xfId="62" hidden="1" xr:uid="{00000000-0005-0000-0000-0000FAC10000}"/>
    <cellStyle name="Hyperlink 2" xfId="11" hidden="1" xr:uid="{00000000-0005-0000-0000-0000FBC10000}"/>
    <cellStyle name="Hyperlink 2" xfId="58156" hidden="1" xr:uid="{00000000-0005-0000-0000-0000FCC10000}"/>
    <cellStyle name="Hyperlink 2" xfId="58227" hidden="1" xr:uid="{00000000-0005-0000-0000-0000FDC10000}"/>
    <cellStyle name="Hyperlink 2" xfId="692" hidden="1" xr:uid="{00000000-0005-0000-0000-0000FEC10000}"/>
    <cellStyle name="Hyperlink 2" xfId="1700" hidden="1" xr:uid="{00000000-0005-0000-0000-0000FFC10000}"/>
    <cellStyle name="Hyperlink 2" xfId="2708" hidden="1" xr:uid="{00000000-0005-0000-0000-000000C20000}"/>
    <cellStyle name="Hyperlink 2" xfId="3716" hidden="1" xr:uid="{00000000-0005-0000-0000-000001C20000}"/>
    <cellStyle name="Hyperlink 2" xfId="4724" hidden="1" xr:uid="{00000000-0005-0000-0000-000002C20000}"/>
    <cellStyle name="Hyperlink 2" xfId="5732" hidden="1" xr:uid="{00000000-0005-0000-0000-000003C20000}"/>
    <cellStyle name="Hyperlink 2" xfId="6740" hidden="1" xr:uid="{00000000-0005-0000-0000-000004C20000}"/>
    <cellStyle name="Hyperlink 2" xfId="7748" hidden="1" xr:uid="{00000000-0005-0000-0000-000005C20000}"/>
    <cellStyle name="Hyperlink 2" xfId="8756" hidden="1" xr:uid="{00000000-0005-0000-0000-000006C20000}"/>
    <cellStyle name="Hyperlink 2" xfId="34082" hidden="1" xr:uid="{00000000-0005-0000-0000-000007C20000}"/>
    <cellStyle name="Hyperlink 2" xfId="34031" hidden="1" xr:uid="{00000000-0005-0000-0000-000008C20000}"/>
    <cellStyle name="Hyperlink 2" xfId="34020" hidden="1" xr:uid="{00000000-0005-0000-0000-000009C20000}"/>
    <cellStyle name="Hyperlink 2" xfId="33949" hidden="1" xr:uid="{00000000-0005-0000-0000-00000AC20000}"/>
    <cellStyle name="Hyperlink 2" xfId="33956" hidden="1" xr:uid="{00000000-0005-0000-0000-00000BC20000}"/>
    <cellStyle name="Hyperlink 2" xfId="33905" hidden="1" xr:uid="{00000000-0005-0000-0000-00000CC20000}"/>
    <cellStyle name="Hyperlink 2" xfId="33894" hidden="1" xr:uid="{00000000-0005-0000-0000-00000DC20000}"/>
    <cellStyle name="Hyperlink 2" xfId="33823" hidden="1" xr:uid="{00000000-0005-0000-0000-00000EC20000}"/>
    <cellStyle name="Hyperlink 2" xfId="33830" hidden="1" xr:uid="{00000000-0005-0000-0000-00000FC20000}"/>
    <cellStyle name="Hyperlink 2" xfId="33779" hidden="1" xr:uid="{00000000-0005-0000-0000-000010C20000}"/>
    <cellStyle name="Hyperlink 2" xfId="33768" hidden="1" xr:uid="{00000000-0005-0000-0000-000011C20000}"/>
    <cellStyle name="Hyperlink 2" xfId="33697" hidden="1" xr:uid="{00000000-0005-0000-0000-000012C20000}"/>
    <cellStyle name="Hyperlink 2" xfId="33704" hidden="1" xr:uid="{00000000-0005-0000-0000-000013C20000}"/>
    <cellStyle name="Hyperlink 2" xfId="33653" hidden="1" xr:uid="{00000000-0005-0000-0000-000014C20000}"/>
    <cellStyle name="Hyperlink 2" xfId="33642" hidden="1" xr:uid="{00000000-0005-0000-0000-000015C20000}"/>
    <cellStyle name="Hyperlink 2" xfId="33571" hidden="1" xr:uid="{00000000-0005-0000-0000-000016C20000}"/>
    <cellStyle name="Hyperlink 2" xfId="33578" hidden="1" xr:uid="{00000000-0005-0000-0000-000017C20000}"/>
    <cellStyle name="Hyperlink 2" xfId="33527" hidden="1" xr:uid="{00000000-0005-0000-0000-000018C20000}"/>
    <cellStyle name="Hyperlink 2" xfId="33516" hidden="1" xr:uid="{00000000-0005-0000-0000-000019C20000}"/>
    <cellStyle name="Hyperlink 2" xfId="33445" hidden="1" xr:uid="{00000000-0005-0000-0000-00001AC20000}"/>
    <cellStyle name="Hyperlink 2" xfId="33452" hidden="1" xr:uid="{00000000-0005-0000-0000-00001BC20000}"/>
    <cellStyle name="Hyperlink 2" xfId="33401" hidden="1" xr:uid="{00000000-0005-0000-0000-00001CC20000}"/>
    <cellStyle name="Hyperlink 2" xfId="33390" hidden="1" xr:uid="{00000000-0005-0000-0000-00001DC20000}"/>
    <cellStyle name="Hyperlink 2" xfId="33319" hidden="1" xr:uid="{00000000-0005-0000-0000-00001EC20000}"/>
    <cellStyle name="Hyperlink 2" xfId="33326" hidden="1" xr:uid="{00000000-0005-0000-0000-00001FC20000}"/>
    <cellStyle name="Hyperlink 2" xfId="33275" hidden="1" xr:uid="{00000000-0005-0000-0000-000020C20000}"/>
    <cellStyle name="Hyperlink 2" xfId="33264" hidden="1" xr:uid="{00000000-0005-0000-0000-000021C20000}"/>
    <cellStyle name="Hyperlink 2" xfId="33193" hidden="1" xr:uid="{00000000-0005-0000-0000-000022C20000}"/>
    <cellStyle name="Hyperlink 2" xfId="33200" hidden="1" xr:uid="{00000000-0005-0000-0000-000023C20000}"/>
    <cellStyle name="Hyperlink 2" xfId="33149" hidden="1" xr:uid="{00000000-0005-0000-0000-000024C20000}"/>
    <cellStyle name="Hyperlink 2" xfId="33138" hidden="1" xr:uid="{00000000-0005-0000-0000-000025C20000}"/>
    <cellStyle name="Hyperlink 2" xfId="33067" hidden="1" xr:uid="{00000000-0005-0000-0000-000026C20000}"/>
    <cellStyle name="Hyperlink 2" xfId="33074" hidden="1" xr:uid="{00000000-0005-0000-0000-000027C20000}"/>
    <cellStyle name="Hyperlink 2" xfId="33023" hidden="1" xr:uid="{00000000-0005-0000-0000-000028C20000}"/>
    <cellStyle name="Hyperlink 2" xfId="33012" hidden="1" xr:uid="{00000000-0005-0000-0000-000029C20000}"/>
    <cellStyle name="Hyperlink 2" xfId="32941" hidden="1" xr:uid="{00000000-0005-0000-0000-00002AC20000}"/>
    <cellStyle name="Hyperlink 2" xfId="32897" hidden="1" xr:uid="{00000000-0005-0000-0000-00002BC20000}"/>
    <cellStyle name="Hyperlink 2" xfId="32886" hidden="1" xr:uid="{00000000-0005-0000-0000-00002CC20000}"/>
    <cellStyle name="Hyperlink 2" xfId="32815" hidden="1" xr:uid="{00000000-0005-0000-0000-00002DC20000}"/>
    <cellStyle name="Hyperlink 2" xfId="32822" hidden="1" xr:uid="{00000000-0005-0000-0000-00002EC20000}"/>
    <cellStyle name="Hyperlink 2" xfId="32771" hidden="1" xr:uid="{00000000-0005-0000-0000-00002FC20000}"/>
    <cellStyle name="Hyperlink 2" xfId="32760" hidden="1" xr:uid="{00000000-0005-0000-0000-000030C20000}"/>
    <cellStyle name="Hyperlink 2" xfId="32689" hidden="1" xr:uid="{00000000-0005-0000-0000-000031C20000}"/>
    <cellStyle name="Hyperlink 2" xfId="32696" hidden="1" xr:uid="{00000000-0005-0000-0000-000032C20000}"/>
    <cellStyle name="Hyperlink 2" xfId="32645" hidden="1" xr:uid="{00000000-0005-0000-0000-000033C20000}"/>
    <cellStyle name="Hyperlink 2" xfId="32634" hidden="1" xr:uid="{00000000-0005-0000-0000-000034C20000}"/>
    <cellStyle name="Hyperlink 2" xfId="32563" hidden="1" xr:uid="{00000000-0005-0000-0000-000035C20000}"/>
    <cellStyle name="Hyperlink 2" xfId="32570" hidden="1" xr:uid="{00000000-0005-0000-0000-000036C20000}"/>
    <cellStyle name="Hyperlink 2" xfId="32519" hidden="1" xr:uid="{00000000-0005-0000-0000-000037C20000}"/>
    <cellStyle name="Hyperlink 2" xfId="32508" hidden="1" xr:uid="{00000000-0005-0000-0000-000038C20000}"/>
    <cellStyle name="Hyperlink 2" xfId="32437" hidden="1" xr:uid="{00000000-0005-0000-0000-000039C20000}"/>
    <cellStyle name="Hyperlink 2" xfId="32444" hidden="1" xr:uid="{00000000-0005-0000-0000-00003AC20000}"/>
    <cellStyle name="Hyperlink 2" xfId="32393" hidden="1" xr:uid="{00000000-0005-0000-0000-00003BC20000}"/>
    <cellStyle name="Hyperlink 2" xfId="32382" hidden="1" xr:uid="{00000000-0005-0000-0000-00003CC20000}"/>
    <cellStyle name="Hyperlink 2" xfId="32311" hidden="1" xr:uid="{00000000-0005-0000-0000-00003DC20000}"/>
    <cellStyle name="Hyperlink 2" xfId="32318" hidden="1" xr:uid="{00000000-0005-0000-0000-00003EC20000}"/>
    <cellStyle name="Hyperlink 2" xfId="32267" hidden="1" xr:uid="{00000000-0005-0000-0000-00003FC20000}"/>
    <cellStyle name="Hyperlink 2" xfId="32256" hidden="1" xr:uid="{00000000-0005-0000-0000-000040C20000}"/>
    <cellStyle name="Hyperlink 2" xfId="32185" hidden="1" xr:uid="{00000000-0005-0000-0000-000041C20000}"/>
    <cellStyle name="Hyperlink 2" xfId="32192" hidden="1" xr:uid="{00000000-0005-0000-0000-000042C20000}"/>
    <cellStyle name="Hyperlink 2" xfId="32141" hidden="1" xr:uid="{00000000-0005-0000-0000-000043C20000}"/>
    <cellStyle name="Hyperlink 2" xfId="32130" hidden="1" xr:uid="{00000000-0005-0000-0000-000044C20000}"/>
    <cellStyle name="Hyperlink 2" xfId="32059" hidden="1" xr:uid="{00000000-0005-0000-0000-000045C20000}"/>
    <cellStyle name="Hyperlink 2" xfId="32066" hidden="1" xr:uid="{00000000-0005-0000-0000-000046C20000}"/>
    <cellStyle name="Hyperlink 2" xfId="32015" hidden="1" xr:uid="{00000000-0005-0000-0000-000047C20000}"/>
    <cellStyle name="Hyperlink 2" xfId="32004" hidden="1" xr:uid="{00000000-0005-0000-0000-000048C20000}"/>
    <cellStyle name="Hyperlink 2" xfId="31933" hidden="1" xr:uid="{00000000-0005-0000-0000-000049C20000}"/>
    <cellStyle name="Hyperlink 2" xfId="31940" hidden="1" xr:uid="{00000000-0005-0000-0000-00004AC20000}"/>
    <cellStyle name="Hyperlink 2" xfId="31889" hidden="1" xr:uid="{00000000-0005-0000-0000-00004BC20000}"/>
    <cellStyle name="Hyperlink 2" xfId="31878" hidden="1" xr:uid="{00000000-0005-0000-0000-00004CC20000}"/>
    <cellStyle name="Hyperlink 2" xfId="31807" hidden="1" xr:uid="{00000000-0005-0000-0000-00004DC20000}"/>
    <cellStyle name="Hyperlink 2" xfId="31814" hidden="1" xr:uid="{00000000-0005-0000-0000-00004EC20000}"/>
    <cellStyle name="Hyperlink 2" xfId="31763" hidden="1" xr:uid="{00000000-0005-0000-0000-00004FC20000}"/>
    <cellStyle name="Hyperlink 2" xfId="31752" hidden="1" xr:uid="{00000000-0005-0000-0000-000050C20000}"/>
    <cellStyle name="Hyperlink 2" xfId="31681" hidden="1" xr:uid="{00000000-0005-0000-0000-000051C20000}"/>
    <cellStyle name="Hyperlink 2" xfId="31688" hidden="1" xr:uid="{00000000-0005-0000-0000-000052C20000}"/>
    <cellStyle name="Hyperlink 2" xfId="31637" hidden="1" xr:uid="{00000000-0005-0000-0000-000053C20000}"/>
    <cellStyle name="Hyperlink 2" xfId="31626" hidden="1" xr:uid="{00000000-0005-0000-0000-000054C20000}"/>
    <cellStyle name="Hyperlink 2" xfId="31555" hidden="1" xr:uid="{00000000-0005-0000-0000-000055C20000}"/>
    <cellStyle name="Hyperlink 2" xfId="31562" hidden="1" xr:uid="{00000000-0005-0000-0000-000056C20000}"/>
    <cellStyle name="Hyperlink 2" xfId="31511" hidden="1" xr:uid="{00000000-0005-0000-0000-000057C20000}"/>
    <cellStyle name="Hyperlink 2" xfId="58220" hidden="1" xr:uid="{00000000-0005-0000-0000-000058C20000}"/>
    <cellStyle name="Hyperlink 2" xfId="6185" hidden="1" xr:uid="{00000000-0005-0000-0000-000059C20000}"/>
    <cellStyle name="Hyperlink 2" xfId="6174" hidden="1" xr:uid="{00000000-0005-0000-0000-00005AC20000}"/>
    <cellStyle name="Hyperlink 2" xfId="6103" hidden="1" xr:uid="{00000000-0005-0000-0000-00005BC20000}"/>
    <cellStyle name="Hyperlink 2" xfId="6110" hidden="1" xr:uid="{00000000-0005-0000-0000-00005CC20000}"/>
    <cellStyle name="Hyperlink 2" xfId="6059" hidden="1" xr:uid="{00000000-0005-0000-0000-00005DC20000}"/>
    <cellStyle name="Hyperlink 2" xfId="6048" hidden="1" xr:uid="{00000000-0005-0000-0000-00005EC20000}"/>
    <cellStyle name="Hyperlink 2" xfId="5977" hidden="1" xr:uid="{00000000-0005-0000-0000-00005FC20000}"/>
    <cellStyle name="Hyperlink 2" xfId="5984" hidden="1" xr:uid="{00000000-0005-0000-0000-000060C20000}"/>
    <cellStyle name="Hyperlink 2" xfId="5933" hidden="1" xr:uid="{00000000-0005-0000-0000-000061C20000}"/>
    <cellStyle name="Hyperlink 2" xfId="5922" hidden="1" xr:uid="{00000000-0005-0000-0000-000062C20000}"/>
    <cellStyle name="Hyperlink 2" xfId="5851" hidden="1" xr:uid="{00000000-0005-0000-0000-000063C20000}"/>
    <cellStyle name="Hyperlink 2" xfId="5858" hidden="1" xr:uid="{00000000-0005-0000-0000-000064C20000}"/>
    <cellStyle name="Hyperlink 2" xfId="5807" hidden="1" xr:uid="{00000000-0005-0000-0000-000065C20000}"/>
    <cellStyle name="Hyperlink 2" xfId="5796" hidden="1" xr:uid="{00000000-0005-0000-0000-000066C20000}"/>
    <cellStyle name="Hyperlink 2" xfId="5725" hidden="1" xr:uid="{00000000-0005-0000-0000-000067C20000}"/>
    <cellStyle name="Hyperlink 2" xfId="5681" hidden="1" xr:uid="{00000000-0005-0000-0000-000068C20000}"/>
    <cellStyle name="Hyperlink 2" xfId="5670" hidden="1" xr:uid="{00000000-0005-0000-0000-000069C20000}"/>
    <cellStyle name="Hyperlink 2" xfId="5599" hidden="1" xr:uid="{00000000-0005-0000-0000-00006AC20000}"/>
    <cellStyle name="Hyperlink 2" xfId="5606" hidden="1" xr:uid="{00000000-0005-0000-0000-00006BC20000}"/>
    <cellStyle name="Hyperlink 2" xfId="5555" hidden="1" xr:uid="{00000000-0005-0000-0000-00006CC20000}"/>
    <cellStyle name="Hyperlink 2" xfId="5544" hidden="1" xr:uid="{00000000-0005-0000-0000-00006DC20000}"/>
    <cellStyle name="Hyperlink 2" xfId="5473" hidden="1" xr:uid="{00000000-0005-0000-0000-00006EC20000}"/>
    <cellStyle name="Hyperlink 2" xfId="5480" hidden="1" xr:uid="{00000000-0005-0000-0000-00006FC20000}"/>
    <cellStyle name="Hyperlink 2" xfId="5429" hidden="1" xr:uid="{00000000-0005-0000-0000-000070C20000}"/>
    <cellStyle name="Hyperlink 2" xfId="5418" hidden="1" xr:uid="{00000000-0005-0000-0000-000071C20000}"/>
    <cellStyle name="Hyperlink 2" xfId="5347" hidden="1" xr:uid="{00000000-0005-0000-0000-000072C20000}"/>
    <cellStyle name="Hyperlink 2" xfId="5354" hidden="1" xr:uid="{00000000-0005-0000-0000-000073C20000}"/>
    <cellStyle name="Hyperlink 2" xfId="5303" hidden="1" xr:uid="{00000000-0005-0000-0000-000074C20000}"/>
    <cellStyle name="Hyperlink 2" xfId="5292" hidden="1" xr:uid="{00000000-0005-0000-0000-000075C20000}"/>
    <cellStyle name="Hyperlink 2" xfId="5221" hidden="1" xr:uid="{00000000-0005-0000-0000-000076C20000}"/>
    <cellStyle name="Hyperlink 2" xfId="5228" hidden="1" xr:uid="{00000000-0005-0000-0000-000077C20000}"/>
    <cellStyle name="Hyperlink 2" xfId="5177" hidden="1" xr:uid="{00000000-0005-0000-0000-000078C20000}"/>
    <cellStyle name="Hyperlink 2" xfId="5166" hidden="1" xr:uid="{00000000-0005-0000-0000-000079C20000}"/>
    <cellStyle name="Hyperlink 2" xfId="5095" hidden="1" xr:uid="{00000000-0005-0000-0000-00007AC20000}"/>
    <cellStyle name="Hyperlink 2" xfId="5102" hidden="1" xr:uid="{00000000-0005-0000-0000-00007BC20000}"/>
    <cellStyle name="Hyperlink 2" xfId="5051" hidden="1" xr:uid="{00000000-0005-0000-0000-00007CC20000}"/>
    <cellStyle name="Hyperlink 2" xfId="5040" hidden="1" xr:uid="{00000000-0005-0000-0000-00007DC20000}"/>
    <cellStyle name="Hyperlink 2" xfId="4969" hidden="1" xr:uid="{00000000-0005-0000-0000-00007EC20000}"/>
    <cellStyle name="Hyperlink 2" xfId="4976" hidden="1" xr:uid="{00000000-0005-0000-0000-00007FC20000}"/>
    <cellStyle name="Hyperlink 2" xfId="4925" hidden="1" xr:uid="{00000000-0005-0000-0000-000080C20000}"/>
    <cellStyle name="Hyperlink 2" xfId="4914" hidden="1" xr:uid="{00000000-0005-0000-0000-000081C20000}"/>
    <cellStyle name="Hyperlink 2" xfId="4843" hidden="1" xr:uid="{00000000-0005-0000-0000-000082C20000}"/>
    <cellStyle name="Hyperlink 2" xfId="4850" hidden="1" xr:uid="{00000000-0005-0000-0000-000083C20000}"/>
    <cellStyle name="Hyperlink 2" xfId="4799" hidden="1" xr:uid="{00000000-0005-0000-0000-000084C20000}"/>
    <cellStyle name="Hyperlink 2" xfId="4788" hidden="1" xr:uid="{00000000-0005-0000-0000-000085C20000}"/>
    <cellStyle name="Hyperlink 2" xfId="4717" hidden="1" xr:uid="{00000000-0005-0000-0000-000086C20000}"/>
    <cellStyle name="Hyperlink 2" xfId="4673" hidden="1" xr:uid="{00000000-0005-0000-0000-000087C20000}"/>
    <cellStyle name="Hyperlink 2" xfId="4662" hidden="1" xr:uid="{00000000-0005-0000-0000-000088C20000}"/>
    <cellStyle name="Hyperlink 2" xfId="4591" hidden="1" xr:uid="{00000000-0005-0000-0000-000089C20000}"/>
    <cellStyle name="Hyperlink 2" xfId="4598" hidden="1" xr:uid="{00000000-0005-0000-0000-00008AC20000}"/>
    <cellStyle name="Hyperlink 2" xfId="4547" hidden="1" xr:uid="{00000000-0005-0000-0000-00008BC20000}"/>
    <cellStyle name="Hyperlink 2" xfId="4536" hidden="1" xr:uid="{00000000-0005-0000-0000-00008CC20000}"/>
    <cellStyle name="Hyperlink 2" xfId="4465" hidden="1" xr:uid="{00000000-0005-0000-0000-00008DC20000}"/>
    <cellStyle name="Hyperlink 2" xfId="4472" hidden="1" xr:uid="{00000000-0005-0000-0000-00008EC20000}"/>
    <cellStyle name="Hyperlink 2" xfId="4421" hidden="1" xr:uid="{00000000-0005-0000-0000-00008FC20000}"/>
    <cellStyle name="Hyperlink 2" xfId="4410" hidden="1" xr:uid="{00000000-0005-0000-0000-000090C20000}"/>
    <cellStyle name="Hyperlink 2" xfId="4339" hidden="1" xr:uid="{00000000-0005-0000-0000-000091C20000}"/>
    <cellStyle name="Hyperlink 2" xfId="4346" hidden="1" xr:uid="{00000000-0005-0000-0000-000092C20000}"/>
    <cellStyle name="Hyperlink 2" xfId="4295" hidden="1" xr:uid="{00000000-0005-0000-0000-000093C20000}"/>
    <cellStyle name="Hyperlink 2" xfId="4284" hidden="1" xr:uid="{00000000-0005-0000-0000-000094C20000}"/>
    <cellStyle name="Hyperlink 2" xfId="4213" hidden="1" xr:uid="{00000000-0005-0000-0000-000095C20000}"/>
    <cellStyle name="Hyperlink 2" xfId="4220" hidden="1" xr:uid="{00000000-0005-0000-0000-000096C20000}"/>
    <cellStyle name="Hyperlink 2" xfId="4169" hidden="1" xr:uid="{00000000-0005-0000-0000-000097C20000}"/>
    <cellStyle name="Hyperlink 2" xfId="4158" hidden="1" xr:uid="{00000000-0005-0000-0000-000098C20000}"/>
    <cellStyle name="Hyperlink 2" xfId="4087" hidden="1" xr:uid="{00000000-0005-0000-0000-000099C20000}"/>
    <cellStyle name="Hyperlink 2" xfId="4094" hidden="1" xr:uid="{00000000-0005-0000-0000-00009AC20000}"/>
    <cellStyle name="Hyperlink 2" xfId="4043" hidden="1" xr:uid="{00000000-0005-0000-0000-00009BC20000}"/>
    <cellStyle name="Hyperlink 2" xfId="4032" hidden="1" xr:uid="{00000000-0005-0000-0000-00009CC20000}"/>
    <cellStyle name="Hyperlink 2" xfId="3961" hidden="1" xr:uid="{00000000-0005-0000-0000-00009DC20000}"/>
    <cellStyle name="Hyperlink 2" xfId="3968" hidden="1" xr:uid="{00000000-0005-0000-0000-00009EC20000}"/>
    <cellStyle name="Hyperlink 2" xfId="3917" hidden="1" xr:uid="{00000000-0005-0000-0000-00009FC20000}"/>
    <cellStyle name="Hyperlink 2" xfId="3906" hidden="1" xr:uid="{00000000-0005-0000-0000-0000A0C20000}"/>
    <cellStyle name="Hyperlink 2" xfId="3835" hidden="1" xr:uid="{00000000-0005-0000-0000-0000A1C20000}"/>
    <cellStyle name="Hyperlink 2" xfId="3842" hidden="1" xr:uid="{00000000-0005-0000-0000-0000A2C20000}"/>
    <cellStyle name="Hyperlink 2" xfId="3791" hidden="1" xr:uid="{00000000-0005-0000-0000-0000A3C20000}"/>
    <cellStyle name="Hyperlink 2" xfId="3780" hidden="1" xr:uid="{00000000-0005-0000-0000-0000A4C20000}"/>
    <cellStyle name="Hyperlink 2" xfId="3709" hidden="1" xr:uid="{00000000-0005-0000-0000-0000A5C20000}"/>
    <cellStyle name="Hyperlink 2" xfId="3665" hidden="1" xr:uid="{00000000-0005-0000-0000-0000A6C20000}"/>
    <cellStyle name="Hyperlink 2" xfId="3654" hidden="1" xr:uid="{00000000-0005-0000-0000-0000A7C20000}"/>
    <cellStyle name="Hyperlink 2" xfId="3583" hidden="1" xr:uid="{00000000-0005-0000-0000-0000A8C20000}"/>
    <cellStyle name="Hyperlink 2" xfId="3590" hidden="1" xr:uid="{00000000-0005-0000-0000-0000A9C20000}"/>
    <cellStyle name="Hyperlink 2" xfId="3539" hidden="1" xr:uid="{00000000-0005-0000-0000-0000AAC20000}"/>
    <cellStyle name="Hyperlink 2" xfId="3528" hidden="1" xr:uid="{00000000-0005-0000-0000-0000ABC20000}"/>
    <cellStyle name="Hyperlink 2" xfId="3457" hidden="1" xr:uid="{00000000-0005-0000-0000-0000ACC20000}"/>
    <cellStyle name="Hyperlink 2" xfId="3464" hidden="1" xr:uid="{00000000-0005-0000-0000-0000ADC20000}"/>
    <cellStyle name="Hyperlink 2" xfId="3413" hidden="1" xr:uid="{00000000-0005-0000-0000-0000AEC20000}"/>
    <cellStyle name="Hyperlink 2" xfId="3402" hidden="1" xr:uid="{00000000-0005-0000-0000-0000AFC20000}"/>
    <cellStyle name="Hyperlink 2" xfId="3331" hidden="1" xr:uid="{00000000-0005-0000-0000-0000B0C20000}"/>
    <cellStyle name="Hyperlink 2" xfId="3338" hidden="1" xr:uid="{00000000-0005-0000-0000-0000B1C20000}"/>
    <cellStyle name="Hyperlink 2" xfId="3287" hidden="1" xr:uid="{00000000-0005-0000-0000-0000B2C20000}"/>
    <cellStyle name="Hyperlink 2" xfId="3276" hidden="1" xr:uid="{00000000-0005-0000-0000-0000B3C20000}"/>
    <cellStyle name="Hyperlink 2" xfId="3205" hidden="1" xr:uid="{00000000-0005-0000-0000-0000B4C20000}"/>
    <cellStyle name="Hyperlink 2" xfId="3212" hidden="1" xr:uid="{00000000-0005-0000-0000-0000B5C20000}"/>
    <cellStyle name="Hyperlink 2" xfId="3161" hidden="1" xr:uid="{00000000-0005-0000-0000-0000B6C20000}"/>
    <cellStyle name="Hyperlink 2" xfId="7697" hidden="1" xr:uid="{00000000-0005-0000-0000-0000B7C20000}"/>
    <cellStyle name="Hyperlink 2" xfId="7686" hidden="1" xr:uid="{00000000-0005-0000-0000-0000B8C20000}"/>
    <cellStyle name="Hyperlink 2" xfId="7615" hidden="1" xr:uid="{00000000-0005-0000-0000-0000B9C20000}"/>
    <cellStyle name="Hyperlink 2" xfId="7622" hidden="1" xr:uid="{00000000-0005-0000-0000-0000BAC20000}"/>
    <cellStyle name="Hyperlink 2" xfId="7571" hidden="1" xr:uid="{00000000-0005-0000-0000-0000BBC20000}"/>
    <cellStyle name="Hyperlink 2" xfId="7560" hidden="1" xr:uid="{00000000-0005-0000-0000-0000BCC20000}"/>
    <cellStyle name="Hyperlink 2" xfId="7489" hidden="1" xr:uid="{00000000-0005-0000-0000-0000BDC20000}"/>
    <cellStyle name="Hyperlink 2" xfId="7496" hidden="1" xr:uid="{00000000-0005-0000-0000-0000BEC20000}"/>
    <cellStyle name="Hyperlink 2" xfId="7445" hidden="1" xr:uid="{00000000-0005-0000-0000-0000BFC20000}"/>
    <cellStyle name="Hyperlink 2" xfId="7434" hidden="1" xr:uid="{00000000-0005-0000-0000-0000C0C20000}"/>
    <cellStyle name="Hyperlink 2" xfId="7363" hidden="1" xr:uid="{00000000-0005-0000-0000-0000C1C20000}"/>
    <cellStyle name="Hyperlink 2" xfId="7370" hidden="1" xr:uid="{00000000-0005-0000-0000-0000C2C20000}"/>
    <cellStyle name="Hyperlink 2" xfId="7319" hidden="1" xr:uid="{00000000-0005-0000-0000-0000C3C20000}"/>
    <cellStyle name="Hyperlink 2" xfId="7308" hidden="1" xr:uid="{00000000-0005-0000-0000-0000C4C20000}"/>
    <cellStyle name="Hyperlink 2" xfId="7237" hidden="1" xr:uid="{00000000-0005-0000-0000-0000C5C20000}"/>
    <cellStyle name="Hyperlink 2" xfId="7244" hidden="1" xr:uid="{00000000-0005-0000-0000-0000C6C20000}"/>
    <cellStyle name="Hyperlink 2" xfId="7193" hidden="1" xr:uid="{00000000-0005-0000-0000-0000C7C20000}"/>
    <cellStyle name="Hyperlink 2" xfId="7182" hidden="1" xr:uid="{00000000-0005-0000-0000-0000C8C20000}"/>
    <cellStyle name="Hyperlink 2" xfId="7111" hidden="1" xr:uid="{00000000-0005-0000-0000-0000C9C20000}"/>
    <cellStyle name="Hyperlink 2" xfId="7118" hidden="1" xr:uid="{00000000-0005-0000-0000-0000CAC20000}"/>
    <cellStyle name="Hyperlink 2" xfId="7067" hidden="1" xr:uid="{00000000-0005-0000-0000-0000CBC20000}"/>
    <cellStyle name="Hyperlink 2" xfId="7056" hidden="1" xr:uid="{00000000-0005-0000-0000-0000CCC20000}"/>
    <cellStyle name="Hyperlink 2" xfId="6985" hidden="1" xr:uid="{00000000-0005-0000-0000-0000CDC20000}"/>
    <cellStyle name="Hyperlink 2" xfId="6992" hidden="1" xr:uid="{00000000-0005-0000-0000-0000CEC20000}"/>
    <cellStyle name="Hyperlink 2" xfId="6941" hidden="1" xr:uid="{00000000-0005-0000-0000-0000CFC20000}"/>
    <cellStyle name="Hyperlink 2" xfId="6930" hidden="1" xr:uid="{00000000-0005-0000-0000-0000D0C20000}"/>
    <cellStyle name="Hyperlink 2" xfId="6859" hidden="1" xr:uid="{00000000-0005-0000-0000-0000D1C20000}"/>
    <cellStyle name="Hyperlink 2" xfId="6866" hidden="1" xr:uid="{00000000-0005-0000-0000-0000D2C20000}"/>
    <cellStyle name="Hyperlink 2" xfId="6815" hidden="1" xr:uid="{00000000-0005-0000-0000-0000D3C20000}"/>
    <cellStyle name="Hyperlink 2" xfId="6804" hidden="1" xr:uid="{00000000-0005-0000-0000-0000D4C20000}"/>
    <cellStyle name="Hyperlink 2" xfId="6733" hidden="1" xr:uid="{00000000-0005-0000-0000-0000D5C20000}"/>
    <cellStyle name="Hyperlink 2" xfId="6689" hidden="1" xr:uid="{00000000-0005-0000-0000-0000D6C20000}"/>
    <cellStyle name="Hyperlink 2" xfId="6678" hidden="1" xr:uid="{00000000-0005-0000-0000-0000D7C20000}"/>
    <cellStyle name="Hyperlink 2" xfId="6607" hidden="1" xr:uid="{00000000-0005-0000-0000-0000D8C20000}"/>
    <cellStyle name="Hyperlink 2" xfId="6614" hidden="1" xr:uid="{00000000-0005-0000-0000-0000D9C20000}"/>
    <cellStyle name="Hyperlink 2" xfId="6563" hidden="1" xr:uid="{00000000-0005-0000-0000-0000DAC20000}"/>
    <cellStyle name="Hyperlink 2" xfId="6552" hidden="1" xr:uid="{00000000-0005-0000-0000-0000DBC20000}"/>
    <cellStyle name="Hyperlink 2" xfId="6481" hidden="1" xr:uid="{00000000-0005-0000-0000-0000DCC20000}"/>
    <cellStyle name="Hyperlink 2" xfId="6488" hidden="1" xr:uid="{00000000-0005-0000-0000-0000DDC20000}"/>
    <cellStyle name="Hyperlink 2" xfId="6437" hidden="1" xr:uid="{00000000-0005-0000-0000-0000DEC20000}"/>
    <cellStyle name="Hyperlink 2" xfId="6426" hidden="1" xr:uid="{00000000-0005-0000-0000-0000DFC20000}"/>
    <cellStyle name="Hyperlink 2" xfId="6355" hidden="1" xr:uid="{00000000-0005-0000-0000-0000E0C20000}"/>
    <cellStyle name="Hyperlink 2" xfId="6362" hidden="1" xr:uid="{00000000-0005-0000-0000-0000E1C20000}"/>
    <cellStyle name="Hyperlink 2" xfId="6311" hidden="1" xr:uid="{00000000-0005-0000-0000-0000E2C20000}"/>
    <cellStyle name="Hyperlink 2" xfId="6300" hidden="1" xr:uid="{00000000-0005-0000-0000-0000E3C20000}"/>
    <cellStyle name="Hyperlink 2" xfId="6229" hidden="1" xr:uid="{00000000-0005-0000-0000-0000E4C20000}"/>
    <cellStyle name="Hyperlink 2" xfId="6236" hidden="1" xr:uid="{00000000-0005-0000-0000-0000E5C20000}"/>
    <cellStyle name="Hyperlink 2" xfId="8504" hidden="1" xr:uid="{00000000-0005-0000-0000-0000E6C20000}"/>
    <cellStyle name="Hyperlink 2" xfId="8453" hidden="1" xr:uid="{00000000-0005-0000-0000-0000E7C20000}"/>
    <cellStyle name="Hyperlink 2" xfId="8442" hidden="1" xr:uid="{00000000-0005-0000-0000-0000E8C20000}"/>
    <cellStyle name="Hyperlink 2" xfId="8371" hidden="1" xr:uid="{00000000-0005-0000-0000-0000E9C20000}"/>
    <cellStyle name="Hyperlink 2" xfId="8378" hidden="1" xr:uid="{00000000-0005-0000-0000-0000EAC20000}"/>
    <cellStyle name="Hyperlink 2" xfId="8327" hidden="1" xr:uid="{00000000-0005-0000-0000-0000EBC20000}"/>
    <cellStyle name="Hyperlink 2" xfId="8316" hidden="1" xr:uid="{00000000-0005-0000-0000-0000ECC20000}"/>
    <cellStyle name="Hyperlink 2" xfId="8245" hidden="1" xr:uid="{00000000-0005-0000-0000-0000EDC20000}"/>
    <cellStyle name="Hyperlink 2" xfId="8252" hidden="1" xr:uid="{00000000-0005-0000-0000-0000EEC20000}"/>
    <cellStyle name="Hyperlink 2" xfId="8201" hidden="1" xr:uid="{00000000-0005-0000-0000-0000EFC20000}"/>
    <cellStyle name="Hyperlink 2" xfId="8190" hidden="1" xr:uid="{00000000-0005-0000-0000-0000F0C20000}"/>
    <cellStyle name="Hyperlink 2" xfId="8119" hidden="1" xr:uid="{00000000-0005-0000-0000-0000F1C20000}"/>
    <cellStyle name="Hyperlink 2" xfId="8126" hidden="1" xr:uid="{00000000-0005-0000-0000-0000F2C20000}"/>
    <cellStyle name="Hyperlink 2" xfId="8075" hidden="1" xr:uid="{00000000-0005-0000-0000-0000F3C20000}"/>
    <cellStyle name="Hyperlink 2" xfId="8064" hidden="1" xr:uid="{00000000-0005-0000-0000-0000F4C20000}"/>
    <cellStyle name="Hyperlink 2" xfId="7993" hidden="1" xr:uid="{00000000-0005-0000-0000-0000F5C20000}"/>
    <cellStyle name="Hyperlink 2" xfId="8000" hidden="1" xr:uid="{00000000-0005-0000-0000-0000F6C20000}"/>
    <cellStyle name="Hyperlink 2" xfId="7949" hidden="1" xr:uid="{00000000-0005-0000-0000-0000F7C20000}"/>
    <cellStyle name="Hyperlink 2" xfId="7938" hidden="1" xr:uid="{00000000-0005-0000-0000-0000F8C20000}"/>
    <cellStyle name="Hyperlink 2" xfId="7867" hidden="1" xr:uid="{00000000-0005-0000-0000-0000F9C20000}"/>
    <cellStyle name="Hyperlink 2" xfId="7874" hidden="1" xr:uid="{00000000-0005-0000-0000-0000FAC20000}"/>
    <cellStyle name="Hyperlink 2" xfId="7823" hidden="1" xr:uid="{00000000-0005-0000-0000-0000FBC20000}"/>
    <cellStyle name="Hyperlink 2" xfId="7812" hidden="1" xr:uid="{00000000-0005-0000-0000-0000FCC20000}"/>
    <cellStyle name="Hyperlink 2" xfId="7741" hidden="1" xr:uid="{00000000-0005-0000-0000-0000FDC20000}"/>
    <cellStyle name="Hyperlink 2" xfId="8875" hidden="1" xr:uid="{00000000-0005-0000-0000-0000FEC20000}"/>
    <cellStyle name="Hyperlink 2" xfId="8882" hidden="1" xr:uid="{00000000-0005-0000-0000-0000FFC20000}"/>
    <cellStyle name="Hyperlink 2" xfId="8831" hidden="1" xr:uid="{00000000-0005-0000-0000-000000C30000}"/>
    <cellStyle name="Hyperlink 2" xfId="8820" hidden="1" xr:uid="{00000000-0005-0000-0000-000001C30000}"/>
    <cellStyle name="Hyperlink 2" xfId="8749" hidden="1" xr:uid="{00000000-0005-0000-0000-000002C30000}"/>
    <cellStyle name="Hyperlink 2" xfId="8705" hidden="1" xr:uid="{00000000-0005-0000-0000-000003C30000}"/>
    <cellStyle name="Hyperlink 2" xfId="8694" hidden="1" xr:uid="{00000000-0005-0000-0000-000004C30000}"/>
    <cellStyle name="Hyperlink 2" xfId="8623" hidden="1" xr:uid="{00000000-0005-0000-0000-000005C30000}"/>
    <cellStyle name="Hyperlink 2" xfId="8630" hidden="1" xr:uid="{00000000-0005-0000-0000-000006C30000}"/>
    <cellStyle name="Hyperlink 2" xfId="8579" hidden="1" xr:uid="{00000000-0005-0000-0000-000007C30000}"/>
    <cellStyle name="Hyperlink 2" xfId="8568" hidden="1" xr:uid="{00000000-0005-0000-0000-000008C30000}"/>
    <cellStyle name="Hyperlink 2" xfId="8497" hidden="1" xr:uid="{00000000-0005-0000-0000-000009C30000}"/>
    <cellStyle name="Hyperlink 2" xfId="9083" hidden="1" xr:uid="{00000000-0005-0000-0000-00000AC30000}"/>
    <cellStyle name="Hyperlink 2" xfId="9072" hidden="1" xr:uid="{00000000-0005-0000-0000-00000BC30000}"/>
    <cellStyle name="Hyperlink 2" xfId="9001" hidden="1" xr:uid="{00000000-0005-0000-0000-00000CC30000}"/>
    <cellStyle name="Hyperlink 2" xfId="9008" hidden="1" xr:uid="{00000000-0005-0000-0000-00000DC30000}"/>
    <cellStyle name="Hyperlink 2" xfId="8957" hidden="1" xr:uid="{00000000-0005-0000-0000-00000EC30000}"/>
    <cellStyle name="Hyperlink 2" xfId="8946" hidden="1" xr:uid="{00000000-0005-0000-0000-00000FC30000}"/>
    <cellStyle name="Hyperlink 2" xfId="9198" hidden="1" xr:uid="{00000000-0005-0000-0000-000010C30000}"/>
    <cellStyle name="Hyperlink 2" xfId="9127" hidden="1" xr:uid="{00000000-0005-0000-0000-000011C30000}"/>
    <cellStyle name="Hyperlink 2" xfId="9134" hidden="1" xr:uid="{00000000-0005-0000-0000-000012C30000}"/>
    <cellStyle name="Hyperlink 2" xfId="9209" hidden="1" xr:uid="{00000000-0005-0000-0000-000013C30000}"/>
    <cellStyle name="Hyperlink 2" xfId="9260" hidden="1" xr:uid="{00000000-0005-0000-0000-000014C30000}"/>
    <cellStyle name="Hyperlink 2" xfId="58271" xr:uid="{00000000-0005-0000-0000-000015C30000}"/>
    <cellStyle name="Hyperlink 20" xfId="47982" hidden="1" xr:uid="{00000000-0005-0000-0000-000016C30000}"/>
    <cellStyle name="Hyperlink 20" xfId="47919" hidden="1" xr:uid="{00000000-0005-0000-0000-000017C30000}"/>
    <cellStyle name="Hyperlink 20" xfId="47856" hidden="1" xr:uid="{00000000-0005-0000-0000-000018C30000}"/>
    <cellStyle name="Hyperlink 20" xfId="47793" hidden="1" xr:uid="{00000000-0005-0000-0000-000019C30000}"/>
    <cellStyle name="Hyperlink 20" xfId="47730" hidden="1" xr:uid="{00000000-0005-0000-0000-00001AC30000}"/>
    <cellStyle name="Hyperlink 20" xfId="47667" hidden="1" xr:uid="{00000000-0005-0000-0000-00001BC30000}"/>
    <cellStyle name="Hyperlink 20" xfId="47604" hidden="1" xr:uid="{00000000-0005-0000-0000-00001CC30000}"/>
    <cellStyle name="Hyperlink 20" xfId="47541" hidden="1" xr:uid="{00000000-0005-0000-0000-00001DC30000}"/>
    <cellStyle name="Hyperlink 20" xfId="47478" hidden="1" xr:uid="{00000000-0005-0000-0000-00001EC30000}"/>
    <cellStyle name="Hyperlink 20" xfId="47415" hidden="1" xr:uid="{00000000-0005-0000-0000-00001FC30000}"/>
    <cellStyle name="Hyperlink 20" xfId="47352" hidden="1" xr:uid="{00000000-0005-0000-0000-000020C30000}"/>
    <cellStyle name="Hyperlink 20" xfId="47289" hidden="1" xr:uid="{00000000-0005-0000-0000-000021C30000}"/>
    <cellStyle name="Hyperlink 20" xfId="47226" hidden="1" xr:uid="{00000000-0005-0000-0000-000022C30000}"/>
    <cellStyle name="Hyperlink 20" xfId="47163" hidden="1" xr:uid="{00000000-0005-0000-0000-000023C30000}"/>
    <cellStyle name="Hyperlink 20" xfId="47037" hidden="1" xr:uid="{00000000-0005-0000-0000-000024C30000}"/>
    <cellStyle name="Hyperlink 20" xfId="46974" hidden="1" xr:uid="{00000000-0005-0000-0000-000025C30000}"/>
    <cellStyle name="Hyperlink 20" xfId="46911" hidden="1" xr:uid="{00000000-0005-0000-0000-000026C30000}"/>
    <cellStyle name="Hyperlink 20" xfId="46848" hidden="1" xr:uid="{00000000-0005-0000-0000-000027C30000}"/>
    <cellStyle name="Hyperlink 20" xfId="46785" hidden="1" xr:uid="{00000000-0005-0000-0000-000028C30000}"/>
    <cellStyle name="Hyperlink 20" xfId="46722" hidden="1" xr:uid="{00000000-0005-0000-0000-000029C30000}"/>
    <cellStyle name="Hyperlink 20" xfId="46659" hidden="1" xr:uid="{00000000-0005-0000-0000-00002AC30000}"/>
    <cellStyle name="Hyperlink 20" xfId="46596" hidden="1" xr:uid="{00000000-0005-0000-0000-00002BC30000}"/>
    <cellStyle name="Hyperlink 20" xfId="46533" hidden="1" xr:uid="{00000000-0005-0000-0000-00002CC30000}"/>
    <cellStyle name="Hyperlink 20" xfId="46470" hidden="1" xr:uid="{00000000-0005-0000-0000-00002DC30000}"/>
    <cellStyle name="Hyperlink 20" xfId="46407" hidden="1" xr:uid="{00000000-0005-0000-0000-00002EC30000}"/>
    <cellStyle name="Hyperlink 20" xfId="46344" hidden="1" xr:uid="{00000000-0005-0000-0000-00002FC30000}"/>
    <cellStyle name="Hyperlink 20" xfId="46281" hidden="1" xr:uid="{00000000-0005-0000-0000-000030C30000}"/>
    <cellStyle name="Hyperlink 20" xfId="46218" hidden="1" xr:uid="{00000000-0005-0000-0000-000031C30000}"/>
    <cellStyle name="Hyperlink 20" xfId="46155" hidden="1" xr:uid="{00000000-0005-0000-0000-000032C30000}"/>
    <cellStyle name="Hyperlink 20" xfId="46092" hidden="1" xr:uid="{00000000-0005-0000-0000-000033C30000}"/>
    <cellStyle name="Hyperlink 20" xfId="46029" hidden="1" xr:uid="{00000000-0005-0000-0000-000034C30000}"/>
    <cellStyle name="Hyperlink 20" xfId="45966" hidden="1" xr:uid="{00000000-0005-0000-0000-000035C30000}"/>
    <cellStyle name="Hyperlink 20" xfId="45903" hidden="1" xr:uid="{00000000-0005-0000-0000-000036C30000}"/>
    <cellStyle name="Hyperlink 20" xfId="45840" hidden="1" xr:uid="{00000000-0005-0000-0000-000037C30000}"/>
    <cellStyle name="Hyperlink 20" xfId="55038" hidden="1" xr:uid="{00000000-0005-0000-0000-000038C30000}"/>
    <cellStyle name="Hyperlink 20" xfId="54975" hidden="1" xr:uid="{00000000-0005-0000-0000-000039C30000}"/>
    <cellStyle name="Hyperlink 20" xfId="54912" hidden="1" xr:uid="{00000000-0005-0000-0000-00003AC30000}"/>
    <cellStyle name="Hyperlink 20" xfId="54849" hidden="1" xr:uid="{00000000-0005-0000-0000-00003BC30000}"/>
    <cellStyle name="Hyperlink 20" xfId="54786" hidden="1" xr:uid="{00000000-0005-0000-0000-00003CC30000}"/>
    <cellStyle name="Hyperlink 20" xfId="54723" hidden="1" xr:uid="{00000000-0005-0000-0000-00003DC30000}"/>
    <cellStyle name="Hyperlink 20" xfId="54660" hidden="1" xr:uid="{00000000-0005-0000-0000-00003EC30000}"/>
    <cellStyle name="Hyperlink 20" xfId="54597" hidden="1" xr:uid="{00000000-0005-0000-0000-00003FC30000}"/>
    <cellStyle name="Hyperlink 20" xfId="54534" hidden="1" xr:uid="{00000000-0005-0000-0000-000040C30000}"/>
    <cellStyle name="Hyperlink 20" xfId="54471" hidden="1" xr:uid="{00000000-0005-0000-0000-000041C30000}"/>
    <cellStyle name="Hyperlink 20" xfId="54408" hidden="1" xr:uid="{00000000-0005-0000-0000-000042C30000}"/>
    <cellStyle name="Hyperlink 20" xfId="54345" hidden="1" xr:uid="{00000000-0005-0000-0000-000043C30000}"/>
    <cellStyle name="Hyperlink 20" xfId="54282" hidden="1" xr:uid="{00000000-0005-0000-0000-000044C30000}"/>
    <cellStyle name="Hyperlink 20" xfId="54219" hidden="1" xr:uid="{00000000-0005-0000-0000-000045C30000}"/>
    <cellStyle name="Hyperlink 20" xfId="54156" hidden="1" xr:uid="{00000000-0005-0000-0000-000046C30000}"/>
    <cellStyle name="Hyperlink 20" xfId="54093" hidden="1" xr:uid="{00000000-0005-0000-0000-000047C30000}"/>
    <cellStyle name="Hyperlink 20" xfId="54030" hidden="1" xr:uid="{00000000-0005-0000-0000-000048C30000}"/>
    <cellStyle name="Hyperlink 20" xfId="53967" hidden="1" xr:uid="{00000000-0005-0000-0000-000049C30000}"/>
    <cellStyle name="Hyperlink 20" xfId="53904" hidden="1" xr:uid="{00000000-0005-0000-0000-00004AC30000}"/>
    <cellStyle name="Hyperlink 20" xfId="53841" hidden="1" xr:uid="{00000000-0005-0000-0000-00004BC30000}"/>
    <cellStyle name="Hyperlink 20" xfId="53778" hidden="1" xr:uid="{00000000-0005-0000-0000-00004CC30000}"/>
    <cellStyle name="Hyperlink 20" xfId="53715" hidden="1" xr:uid="{00000000-0005-0000-0000-00004DC30000}"/>
    <cellStyle name="Hyperlink 20" xfId="53652" hidden="1" xr:uid="{00000000-0005-0000-0000-00004EC30000}"/>
    <cellStyle name="Hyperlink 20" xfId="53589" hidden="1" xr:uid="{00000000-0005-0000-0000-00004FC30000}"/>
    <cellStyle name="Hyperlink 20" xfId="53526" hidden="1" xr:uid="{00000000-0005-0000-0000-000050C30000}"/>
    <cellStyle name="Hyperlink 20" xfId="53463" hidden="1" xr:uid="{00000000-0005-0000-0000-000051C30000}"/>
    <cellStyle name="Hyperlink 20" xfId="53400" hidden="1" xr:uid="{00000000-0005-0000-0000-000052C30000}"/>
    <cellStyle name="Hyperlink 20" xfId="53337" hidden="1" xr:uid="{00000000-0005-0000-0000-000053C30000}"/>
    <cellStyle name="Hyperlink 20" xfId="53274" hidden="1" xr:uid="{00000000-0005-0000-0000-000054C30000}"/>
    <cellStyle name="Hyperlink 20" xfId="53211" hidden="1" xr:uid="{00000000-0005-0000-0000-000055C30000}"/>
    <cellStyle name="Hyperlink 20" xfId="53148" hidden="1" xr:uid="{00000000-0005-0000-0000-000056C30000}"/>
    <cellStyle name="Hyperlink 20" xfId="53085" hidden="1" xr:uid="{00000000-0005-0000-0000-000057C30000}"/>
    <cellStyle name="Hyperlink 20" xfId="53022" hidden="1" xr:uid="{00000000-0005-0000-0000-000058C30000}"/>
    <cellStyle name="Hyperlink 20" xfId="52959" hidden="1" xr:uid="{00000000-0005-0000-0000-000059C30000}"/>
    <cellStyle name="Hyperlink 20" xfId="52896" hidden="1" xr:uid="{00000000-0005-0000-0000-00005AC30000}"/>
    <cellStyle name="Hyperlink 20" xfId="52833" hidden="1" xr:uid="{00000000-0005-0000-0000-00005BC30000}"/>
    <cellStyle name="Hyperlink 20" xfId="52770" hidden="1" xr:uid="{00000000-0005-0000-0000-00005CC30000}"/>
    <cellStyle name="Hyperlink 20" xfId="52707" hidden="1" xr:uid="{00000000-0005-0000-0000-00005DC30000}"/>
    <cellStyle name="Hyperlink 20" xfId="52644" hidden="1" xr:uid="{00000000-0005-0000-0000-00005EC30000}"/>
    <cellStyle name="Hyperlink 20" xfId="52581" hidden="1" xr:uid="{00000000-0005-0000-0000-00005FC30000}"/>
    <cellStyle name="Hyperlink 20" xfId="52518" hidden="1" xr:uid="{00000000-0005-0000-0000-000060C30000}"/>
    <cellStyle name="Hyperlink 20" xfId="52455" hidden="1" xr:uid="{00000000-0005-0000-0000-000061C30000}"/>
    <cellStyle name="Hyperlink 20" xfId="52392" hidden="1" xr:uid="{00000000-0005-0000-0000-000062C30000}"/>
    <cellStyle name="Hyperlink 20" xfId="52266" hidden="1" xr:uid="{00000000-0005-0000-0000-000063C30000}"/>
    <cellStyle name="Hyperlink 20" xfId="52203" hidden="1" xr:uid="{00000000-0005-0000-0000-000064C30000}"/>
    <cellStyle name="Hyperlink 20" xfId="52140" hidden="1" xr:uid="{00000000-0005-0000-0000-000065C30000}"/>
    <cellStyle name="Hyperlink 20" xfId="52077" hidden="1" xr:uid="{00000000-0005-0000-0000-000066C30000}"/>
    <cellStyle name="Hyperlink 20" xfId="52014" hidden="1" xr:uid="{00000000-0005-0000-0000-000067C30000}"/>
    <cellStyle name="Hyperlink 20" xfId="56550" hidden="1" xr:uid="{00000000-0005-0000-0000-000068C30000}"/>
    <cellStyle name="Hyperlink 20" xfId="56487" hidden="1" xr:uid="{00000000-0005-0000-0000-000069C30000}"/>
    <cellStyle name="Hyperlink 20" xfId="56424" hidden="1" xr:uid="{00000000-0005-0000-0000-00006AC30000}"/>
    <cellStyle name="Hyperlink 20" xfId="56361" hidden="1" xr:uid="{00000000-0005-0000-0000-00006BC30000}"/>
    <cellStyle name="Hyperlink 20" xfId="56298" hidden="1" xr:uid="{00000000-0005-0000-0000-00006CC30000}"/>
    <cellStyle name="Hyperlink 20" xfId="56235" hidden="1" xr:uid="{00000000-0005-0000-0000-00006DC30000}"/>
    <cellStyle name="Hyperlink 20" xfId="56172" hidden="1" xr:uid="{00000000-0005-0000-0000-00006EC30000}"/>
    <cellStyle name="Hyperlink 20" xfId="56109" hidden="1" xr:uid="{00000000-0005-0000-0000-00006FC30000}"/>
    <cellStyle name="Hyperlink 20" xfId="56046" hidden="1" xr:uid="{00000000-0005-0000-0000-000070C30000}"/>
    <cellStyle name="Hyperlink 20" xfId="55983" hidden="1" xr:uid="{00000000-0005-0000-0000-000071C30000}"/>
    <cellStyle name="Hyperlink 20" xfId="55920" hidden="1" xr:uid="{00000000-0005-0000-0000-000072C30000}"/>
    <cellStyle name="Hyperlink 20" xfId="55857" hidden="1" xr:uid="{00000000-0005-0000-0000-000073C30000}"/>
    <cellStyle name="Hyperlink 20" xfId="55794" hidden="1" xr:uid="{00000000-0005-0000-0000-000074C30000}"/>
    <cellStyle name="Hyperlink 20" xfId="55731" hidden="1" xr:uid="{00000000-0005-0000-0000-000075C30000}"/>
    <cellStyle name="Hyperlink 20" xfId="55668" hidden="1" xr:uid="{00000000-0005-0000-0000-000076C30000}"/>
    <cellStyle name="Hyperlink 20" xfId="55605" hidden="1" xr:uid="{00000000-0005-0000-0000-000077C30000}"/>
    <cellStyle name="Hyperlink 20" xfId="55542" hidden="1" xr:uid="{00000000-0005-0000-0000-000078C30000}"/>
    <cellStyle name="Hyperlink 20" xfId="55479" hidden="1" xr:uid="{00000000-0005-0000-0000-000079C30000}"/>
    <cellStyle name="Hyperlink 20" xfId="55416" hidden="1" xr:uid="{00000000-0005-0000-0000-00007AC30000}"/>
    <cellStyle name="Hyperlink 20" xfId="55353" hidden="1" xr:uid="{00000000-0005-0000-0000-00007BC30000}"/>
    <cellStyle name="Hyperlink 20" xfId="55290" hidden="1" xr:uid="{00000000-0005-0000-0000-00007CC30000}"/>
    <cellStyle name="Hyperlink 20" xfId="55227" hidden="1" xr:uid="{00000000-0005-0000-0000-00007DC30000}"/>
    <cellStyle name="Hyperlink 20" xfId="55164" hidden="1" xr:uid="{00000000-0005-0000-0000-00007EC30000}"/>
    <cellStyle name="Hyperlink 20" xfId="55101" hidden="1" xr:uid="{00000000-0005-0000-0000-00007FC30000}"/>
    <cellStyle name="Hyperlink 20" xfId="57306" hidden="1" xr:uid="{00000000-0005-0000-0000-000080C30000}"/>
    <cellStyle name="Hyperlink 20" xfId="57243" hidden="1" xr:uid="{00000000-0005-0000-0000-000081C30000}"/>
    <cellStyle name="Hyperlink 20" xfId="57180" hidden="1" xr:uid="{00000000-0005-0000-0000-000082C30000}"/>
    <cellStyle name="Hyperlink 20" xfId="57117" hidden="1" xr:uid="{00000000-0005-0000-0000-000083C30000}"/>
    <cellStyle name="Hyperlink 20" xfId="57054" hidden="1" xr:uid="{00000000-0005-0000-0000-000084C30000}"/>
    <cellStyle name="Hyperlink 20" xfId="56991" hidden="1" xr:uid="{00000000-0005-0000-0000-000085C30000}"/>
    <cellStyle name="Hyperlink 20" xfId="56928" hidden="1" xr:uid="{00000000-0005-0000-0000-000086C30000}"/>
    <cellStyle name="Hyperlink 20" xfId="56865" hidden="1" xr:uid="{00000000-0005-0000-0000-000087C30000}"/>
    <cellStyle name="Hyperlink 20" xfId="56802" hidden="1" xr:uid="{00000000-0005-0000-0000-000088C30000}"/>
    <cellStyle name="Hyperlink 20" xfId="56739" hidden="1" xr:uid="{00000000-0005-0000-0000-000089C30000}"/>
    <cellStyle name="Hyperlink 20" xfId="56676" hidden="1" xr:uid="{00000000-0005-0000-0000-00008AC30000}"/>
    <cellStyle name="Hyperlink 20" xfId="56613" hidden="1" xr:uid="{00000000-0005-0000-0000-00008BC30000}"/>
    <cellStyle name="Hyperlink 20" xfId="57684" hidden="1" xr:uid="{00000000-0005-0000-0000-00008CC30000}"/>
    <cellStyle name="Hyperlink 20" xfId="57621" hidden="1" xr:uid="{00000000-0005-0000-0000-00008DC30000}"/>
    <cellStyle name="Hyperlink 20" xfId="57558" hidden="1" xr:uid="{00000000-0005-0000-0000-00008EC30000}"/>
    <cellStyle name="Hyperlink 20" xfId="57495" hidden="1" xr:uid="{00000000-0005-0000-0000-00008FC30000}"/>
    <cellStyle name="Hyperlink 20" xfId="57432" hidden="1" xr:uid="{00000000-0005-0000-0000-000090C30000}"/>
    <cellStyle name="Hyperlink 20" xfId="57369" hidden="1" xr:uid="{00000000-0005-0000-0000-000091C30000}"/>
    <cellStyle name="Hyperlink 20" xfId="57873" hidden="1" xr:uid="{00000000-0005-0000-0000-000092C30000}"/>
    <cellStyle name="Hyperlink 20" xfId="57810" hidden="1" xr:uid="{00000000-0005-0000-0000-000093C30000}"/>
    <cellStyle name="Hyperlink 20" xfId="57747" hidden="1" xr:uid="{00000000-0005-0000-0000-000094C30000}"/>
    <cellStyle name="Hyperlink 20" xfId="57999" hidden="1" xr:uid="{00000000-0005-0000-0000-000095C30000}"/>
    <cellStyle name="Hyperlink 20" xfId="57936" hidden="1" xr:uid="{00000000-0005-0000-0000-000096C30000}"/>
    <cellStyle name="Hyperlink 20" xfId="58062" hidden="1" xr:uid="{00000000-0005-0000-0000-000097C30000}"/>
    <cellStyle name="Hyperlink 20" xfId="52329" hidden="1" xr:uid="{00000000-0005-0000-0000-000098C30000}"/>
    <cellStyle name="Hyperlink 20" xfId="47100" hidden="1" xr:uid="{00000000-0005-0000-0000-000099C30000}"/>
    <cellStyle name="Hyperlink 20" xfId="16734" hidden="1" xr:uid="{00000000-0005-0000-0000-00009AC30000}"/>
    <cellStyle name="Hyperlink 20" xfId="16671" hidden="1" xr:uid="{00000000-0005-0000-0000-00009BC30000}"/>
    <cellStyle name="Hyperlink 20" xfId="16608" hidden="1" xr:uid="{00000000-0005-0000-0000-00009CC30000}"/>
    <cellStyle name="Hyperlink 20" xfId="16545" hidden="1" xr:uid="{00000000-0005-0000-0000-00009DC30000}"/>
    <cellStyle name="Hyperlink 20" xfId="16482" hidden="1" xr:uid="{00000000-0005-0000-0000-00009EC30000}"/>
    <cellStyle name="Hyperlink 20" xfId="16419" hidden="1" xr:uid="{00000000-0005-0000-0000-00009FC30000}"/>
    <cellStyle name="Hyperlink 20" xfId="16356" hidden="1" xr:uid="{00000000-0005-0000-0000-0000A0C30000}"/>
    <cellStyle name="Hyperlink 20" xfId="16293" hidden="1" xr:uid="{00000000-0005-0000-0000-0000A1C30000}"/>
    <cellStyle name="Hyperlink 20" xfId="16230" hidden="1" xr:uid="{00000000-0005-0000-0000-0000A2C30000}"/>
    <cellStyle name="Hyperlink 20" xfId="16167" hidden="1" xr:uid="{00000000-0005-0000-0000-0000A3C30000}"/>
    <cellStyle name="Hyperlink 20" xfId="16104" hidden="1" xr:uid="{00000000-0005-0000-0000-0000A4C30000}"/>
    <cellStyle name="Hyperlink 20" xfId="16041" hidden="1" xr:uid="{00000000-0005-0000-0000-0000A5C30000}"/>
    <cellStyle name="Hyperlink 20" xfId="15978" hidden="1" xr:uid="{00000000-0005-0000-0000-0000A6C30000}"/>
    <cellStyle name="Hyperlink 20" xfId="15915" hidden="1" xr:uid="{00000000-0005-0000-0000-0000A7C30000}"/>
    <cellStyle name="Hyperlink 20" xfId="15852" hidden="1" xr:uid="{00000000-0005-0000-0000-0000A8C30000}"/>
    <cellStyle name="Hyperlink 20" xfId="15789" hidden="1" xr:uid="{00000000-0005-0000-0000-0000A9C30000}"/>
    <cellStyle name="Hyperlink 20" xfId="15726" hidden="1" xr:uid="{00000000-0005-0000-0000-0000AAC30000}"/>
    <cellStyle name="Hyperlink 20" xfId="15663" hidden="1" xr:uid="{00000000-0005-0000-0000-0000ABC30000}"/>
    <cellStyle name="Hyperlink 20" xfId="15600" hidden="1" xr:uid="{00000000-0005-0000-0000-0000ACC30000}"/>
    <cellStyle name="Hyperlink 20" xfId="15537" hidden="1" xr:uid="{00000000-0005-0000-0000-0000ADC30000}"/>
    <cellStyle name="Hyperlink 20" xfId="15474" hidden="1" xr:uid="{00000000-0005-0000-0000-0000AEC30000}"/>
    <cellStyle name="Hyperlink 20" xfId="15411" hidden="1" xr:uid="{00000000-0005-0000-0000-0000AFC30000}"/>
    <cellStyle name="Hyperlink 20" xfId="15348" hidden="1" xr:uid="{00000000-0005-0000-0000-0000B0C30000}"/>
    <cellStyle name="Hyperlink 20" xfId="15285" hidden="1" xr:uid="{00000000-0005-0000-0000-0000B1C30000}"/>
    <cellStyle name="Hyperlink 20" xfId="15222" hidden="1" xr:uid="{00000000-0005-0000-0000-0000B2C30000}"/>
    <cellStyle name="Hyperlink 20" xfId="15159" hidden="1" xr:uid="{00000000-0005-0000-0000-0000B3C30000}"/>
    <cellStyle name="Hyperlink 20" xfId="15096" hidden="1" xr:uid="{00000000-0005-0000-0000-0000B4C30000}"/>
    <cellStyle name="Hyperlink 20" xfId="15033" hidden="1" xr:uid="{00000000-0005-0000-0000-0000B5C30000}"/>
    <cellStyle name="Hyperlink 20" xfId="14970" hidden="1" xr:uid="{00000000-0005-0000-0000-0000B6C30000}"/>
    <cellStyle name="Hyperlink 20" xfId="14907" hidden="1" xr:uid="{00000000-0005-0000-0000-0000B7C30000}"/>
    <cellStyle name="Hyperlink 20" xfId="14844" hidden="1" xr:uid="{00000000-0005-0000-0000-0000B8C30000}"/>
    <cellStyle name="Hyperlink 20" xfId="14781" hidden="1" xr:uid="{00000000-0005-0000-0000-0000B9C30000}"/>
    <cellStyle name="Hyperlink 20" xfId="14718" hidden="1" xr:uid="{00000000-0005-0000-0000-0000BAC30000}"/>
    <cellStyle name="Hyperlink 20" xfId="14655" hidden="1" xr:uid="{00000000-0005-0000-0000-0000BBC30000}"/>
    <cellStyle name="Hyperlink 20" xfId="14592" hidden="1" xr:uid="{00000000-0005-0000-0000-0000BCC30000}"/>
    <cellStyle name="Hyperlink 20" xfId="14529" hidden="1" xr:uid="{00000000-0005-0000-0000-0000BDC30000}"/>
    <cellStyle name="Hyperlink 20" xfId="14466" hidden="1" xr:uid="{00000000-0005-0000-0000-0000BEC30000}"/>
    <cellStyle name="Hyperlink 20" xfId="14403" hidden="1" xr:uid="{00000000-0005-0000-0000-0000BFC30000}"/>
    <cellStyle name="Hyperlink 20" xfId="14340" hidden="1" xr:uid="{00000000-0005-0000-0000-0000C0C30000}"/>
    <cellStyle name="Hyperlink 20" xfId="14277" hidden="1" xr:uid="{00000000-0005-0000-0000-0000C1C30000}"/>
    <cellStyle name="Hyperlink 20" xfId="14214" hidden="1" xr:uid="{00000000-0005-0000-0000-0000C2C30000}"/>
    <cellStyle name="Hyperlink 20" xfId="14151" hidden="1" xr:uid="{00000000-0005-0000-0000-0000C3C30000}"/>
    <cellStyle name="Hyperlink 20" xfId="14088" hidden="1" xr:uid="{00000000-0005-0000-0000-0000C4C30000}"/>
    <cellStyle name="Hyperlink 20" xfId="14025" hidden="1" xr:uid="{00000000-0005-0000-0000-0000C5C30000}"/>
    <cellStyle name="Hyperlink 20" xfId="13962" hidden="1" xr:uid="{00000000-0005-0000-0000-0000C6C30000}"/>
    <cellStyle name="Hyperlink 20" xfId="13899" hidden="1" xr:uid="{00000000-0005-0000-0000-0000C7C30000}"/>
    <cellStyle name="Hyperlink 20" xfId="13836" hidden="1" xr:uid="{00000000-0005-0000-0000-0000C8C30000}"/>
    <cellStyle name="Hyperlink 20" xfId="13773" hidden="1" xr:uid="{00000000-0005-0000-0000-0000C9C30000}"/>
    <cellStyle name="Hyperlink 20" xfId="13710" hidden="1" xr:uid="{00000000-0005-0000-0000-0000CAC30000}"/>
    <cellStyle name="Hyperlink 20" xfId="13647" hidden="1" xr:uid="{00000000-0005-0000-0000-0000CBC30000}"/>
    <cellStyle name="Hyperlink 20" xfId="13584" hidden="1" xr:uid="{00000000-0005-0000-0000-0000CCC30000}"/>
    <cellStyle name="Hyperlink 20" xfId="13521" hidden="1" xr:uid="{00000000-0005-0000-0000-0000CDC30000}"/>
    <cellStyle name="Hyperlink 20" xfId="13458" hidden="1" xr:uid="{00000000-0005-0000-0000-0000CEC30000}"/>
    <cellStyle name="Hyperlink 20" xfId="13395" hidden="1" xr:uid="{00000000-0005-0000-0000-0000CFC30000}"/>
    <cellStyle name="Hyperlink 20" xfId="13332" hidden="1" xr:uid="{00000000-0005-0000-0000-0000D0C30000}"/>
    <cellStyle name="Hyperlink 20" xfId="13269" hidden="1" xr:uid="{00000000-0005-0000-0000-0000D1C30000}"/>
    <cellStyle name="Hyperlink 20" xfId="13206" hidden="1" xr:uid="{00000000-0005-0000-0000-0000D2C30000}"/>
    <cellStyle name="Hyperlink 20" xfId="13143" hidden="1" xr:uid="{00000000-0005-0000-0000-0000D3C30000}"/>
    <cellStyle name="Hyperlink 20" xfId="13080" hidden="1" xr:uid="{00000000-0005-0000-0000-0000D4C30000}"/>
    <cellStyle name="Hyperlink 20" xfId="13017" hidden="1" xr:uid="{00000000-0005-0000-0000-0000D5C30000}"/>
    <cellStyle name="Hyperlink 20" xfId="12954" hidden="1" xr:uid="{00000000-0005-0000-0000-0000D6C30000}"/>
    <cellStyle name="Hyperlink 20" xfId="12891" hidden="1" xr:uid="{00000000-0005-0000-0000-0000D7C30000}"/>
    <cellStyle name="Hyperlink 20" xfId="12828" hidden="1" xr:uid="{00000000-0005-0000-0000-0000D8C30000}"/>
    <cellStyle name="Hyperlink 20" xfId="12765" hidden="1" xr:uid="{00000000-0005-0000-0000-0000D9C30000}"/>
    <cellStyle name="Hyperlink 20" xfId="12702" hidden="1" xr:uid="{00000000-0005-0000-0000-0000DAC30000}"/>
    <cellStyle name="Hyperlink 20" xfId="12639" hidden="1" xr:uid="{00000000-0005-0000-0000-0000DBC30000}"/>
    <cellStyle name="Hyperlink 20" xfId="12576" hidden="1" xr:uid="{00000000-0005-0000-0000-0000DCC30000}"/>
    <cellStyle name="Hyperlink 20" xfId="12513" hidden="1" xr:uid="{00000000-0005-0000-0000-0000DDC30000}"/>
    <cellStyle name="Hyperlink 20" xfId="12450" hidden="1" xr:uid="{00000000-0005-0000-0000-0000DEC30000}"/>
    <cellStyle name="Hyperlink 20" xfId="12387" hidden="1" xr:uid="{00000000-0005-0000-0000-0000DFC30000}"/>
    <cellStyle name="Hyperlink 20" xfId="12324" hidden="1" xr:uid="{00000000-0005-0000-0000-0000E0C30000}"/>
    <cellStyle name="Hyperlink 20" xfId="12261" hidden="1" xr:uid="{00000000-0005-0000-0000-0000E1C30000}"/>
    <cellStyle name="Hyperlink 20" xfId="12198" hidden="1" xr:uid="{00000000-0005-0000-0000-0000E2C30000}"/>
    <cellStyle name="Hyperlink 20" xfId="12135" hidden="1" xr:uid="{00000000-0005-0000-0000-0000E3C30000}"/>
    <cellStyle name="Hyperlink 20" xfId="12072" hidden="1" xr:uid="{00000000-0005-0000-0000-0000E4C30000}"/>
    <cellStyle name="Hyperlink 20" xfId="12009" hidden="1" xr:uid="{00000000-0005-0000-0000-0000E5C30000}"/>
    <cellStyle name="Hyperlink 20" xfId="11946" hidden="1" xr:uid="{00000000-0005-0000-0000-0000E6C30000}"/>
    <cellStyle name="Hyperlink 20" xfId="11883" hidden="1" xr:uid="{00000000-0005-0000-0000-0000E7C30000}"/>
    <cellStyle name="Hyperlink 20" xfId="11820" hidden="1" xr:uid="{00000000-0005-0000-0000-0000E8C30000}"/>
    <cellStyle name="Hyperlink 20" xfId="11757" hidden="1" xr:uid="{00000000-0005-0000-0000-0000E9C30000}"/>
    <cellStyle name="Hyperlink 20" xfId="11694" hidden="1" xr:uid="{00000000-0005-0000-0000-0000EAC30000}"/>
    <cellStyle name="Hyperlink 20" xfId="11631" hidden="1" xr:uid="{00000000-0005-0000-0000-0000EBC30000}"/>
    <cellStyle name="Hyperlink 20" xfId="11568" hidden="1" xr:uid="{00000000-0005-0000-0000-0000ECC30000}"/>
    <cellStyle name="Hyperlink 20" xfId="11505" hidden="1" xr:uid="{00000000-0005-0000-0000-0000EDC30000}"/>
    <cellStyle name="Hyperlink 20" xfId="11442" hidden="1" xr:uid="{00000000-0005-0000-0000-0000EEC30000}"/>
    <cellStyle name="Hyperlink 20" xfId="11379" hidden="1" xr:uid="{00000000-0005-0000-0000-0000EFC30000}"/>
    <cellStyle name="Hyperlink 20" xfId="11253" hidden="1" xr:uid="{00000000-0005-0000-0000-0000F0C30000}"/>
    <cellStyle name="Hyperlink 20" xfId="11190" hidden="1" xr:uid="{00000000-0005-0000-0000-0000F1C30000}"/>
    <cellStyle name="Hyperlink 20" xfId="11127" hidden="1" xr:uid="{00000000-0005-0000-0000-0000F2C30000}"/>
    <cellStyle name="Hyperlink 20" xfId="11064" hidden="1" xr:uid="{00000000-0005-0000-0000-0000F3C30000}"/>
    <cellStyle name="Hyperlink 20" xfId="11001" hidden="1" xr:uid="{00000000-0005-0000-0000-0000F4C30000}"/>
    <cellStyle name="Hyperlink 20" xfId="10938" hidden="1" xr:uid="{00000000-0005-0000-0000-0000F5C30000}"/>
    <cellStyle name="Hyperlink 20" xfId="10875" hidden="1" xr:uid="{00000000-0005-0000-0000-0000F6C30000}"/>
    <cellStyle name="Hyperlink 20" xfId="10749" hidden="1" xr:uid="{00000000-0005-0000-0000-0000F7C30000}"/>
    <cellStyle name="Hyperlink 20" xfId="10686" hidden="1" xr:uid="{00000000-0005-0000-0000-0000F8C30000}"/>
    <cellStyle name="Hyperlink 20" xfId="10623" hidden="1" xr:uid="{00000000-0005-0000-0000-0000F9C30000}"/>
    <cellStyle name="Hyperlink 20" xfId="10560" hidden="1" xr:uid="{00000000-0005-0000-0000-0000FAC30000}"/>
    <cellStyle name="Hyperlink 20" xfId="10497" hidden="1" xr:uid="{00000000-0005-0000-0000-0000FBC30000}"/>
    <cellStyle name="Hyperlink 20" xfId="10434" hidden="1" xr:uid="{00000000-0005-0000-0000-0000FCC30000}"/>
    <cellStyle name="Hyperlink 20" xfId="10371" hidden="1" xr:uid="{00000000-0005-0000-0000-0000FDC30000}"/>
    <cellStyle name="Hyperlink 20" xfId="10308" hidden="1" xr:uid="{00000000-0005-0000-0000-0000FEC30000}"/>
    <cellStyle name="Hyperlink 20" xfId="10245" hidden="1" xr:uid="{00000000-0005-0000-0000-0000FFC30000}"/>
    <cellStyle name="Hyperlink 20" xfId="10182" hidden="1" xr:uid="{00000000-0005-0000-0000-000000C40000}"/>
    <cellStyle name="Hyperlink 20" xfId="10119" hidden="1" xr:uid="{00000000-0005-0000-0000-000001C40000}"/>
    <cellStyle name="Hyperlink 20" xfId="10056" hidden="1" xr:uid="{00000000-0005-0000-0000-000002C40000}"/>
    <cellStyle name="Hyperlink 20" xfId="9993" hidden="1" xr:uid="{00000000-0005-0000-0000-000003C40000}"/>
    <cellStyle name="Hyperlink 20" xfId="9930" hidden="1" xr:uid="{00000000-0005-0000-0000-000004C40000}"/>
    <cellStyle name="Hyperlink 20" xfId="9867" hidden="1" xr:uid="{00000000-0005-0000-0000-000005C40000}"/>
    <cellStyle name="Hyperlink 20" xfId="9804" hidden="1" xr:uid="{00000000-0005-0000-0000-000006C40000}"/>
    <cellStyle name="Hyperlink 20" xfId="9741" hidden="1" xr:uid="{00000000-0005-0000-0000-000007C40000}"/>
    <cellStyle name="Hyperlink 20" xfId="9678" hidden="1" xr:uid="{00000000-0005-0000-0000-000008C40000}"/>
    <cellStyle name="Hyperlink 20" xfId="9615" hidden="1" xr:uid="{00000000-0005-0000-0000-000009C40000}"/>
    <cellStyle name="Hyperlink 20" xfId="9552" hidden="1" xr:uid="{00000000-0005-0000-0000-00000AC40000}"/>
    <cellStyle name="Hyperlink 20" xfId="9489" hidden="1" xr:uid="{00000000-0005-0000-0000-00000BC40000}"/>
    <cellStyle name="Hyperlink 20" xfId="9426" hidden="1" xr:uid="{00000000-0005-0000-0000-00000CC40000}"/>
    <cellStyle name="Hyperlink 20" xfId="9363" hidden="1" xr:uid="{00000000-0005-0000-0000-00000DC40000}"/>
    <cellStyle name="Hyperlink 20" xfId="9300" hidden="1" xr:uid="{00000000-0005-0000-0000-00000EC40000}"/>
    <cellStyle name="Hyperlink 20" xfId="9237" hidden="1" xr:uid="{00000000-0005-0000-0000-00000FC40000}"/>
    <cellStyle name="Hyperlink 20" xfId="9174" hidden="1" xr:uid="{00000000-0005-0000-0000-000010C40000}"/>
    <cellStyle name="Hyperlink 20" xfId="9111" hidden="1" xr:uid="{00000000-0005-0000-0000-000011C40000}"/>
    <cellStyle name="Hyperlink 20" xfId="9048" hidden="1" xr:uid="{00000000-0005-0000-0000-000012C40000}"/>
    <cellStyle name="Hyperlink 20" xfId="8985" hidden="1" xr:uid="{00000000-0005-0000-0000-000013C40000}"/>
    <cellStyle name="Hyperlink 20" xfId="8922" hidden="1" xr:uid="{00000000-0005-0000-0000-000014C40000}"/>
    <cellStyle name="Hyperlink 20" xfId="8859" hidden="1" xr:uid="{00000000-0005-0000-0000-000015C40000}"/>
    <cellStyle name="Hyperlink 20" xfId="8796" hidden="1" xr:uid="{00000000-0005-0000-0000-000016C40000}"/>
    <cellStyle name="Hyperlink 20" xfId="8733" hidden="1" xr:uid="{00000000-0005-0000-0000-000017C40000}"/>
    <cellStyle name="Hyperlink 20" xfId="8670" hidden="1" xr:uid="{00000000-0005-0000-0000-000018C40000}"/>
    <cellStyle name="Hyperlink 20" xfId="8607" hidden="1" xr:uid="{00000000-0005-0000-0000-000019C40000}"/>
    <cellStyle name="Hyperlink 20" xfId="8544" hidden="1" xr:uid="{00000000-0005-0000-0000-00001AC40000}"/>
    <cellStyle name="Hyperlink 20" xfId="8481" hidden="1" xr:uid="{00000000-0005-0000-0000-00001BC40000}"/>
    <cellStyle name="Hyperlink 20" xfId="8418" hidden="1" xr:uid="{00000000-0005-0000-0000-00001CC40000}"/>
    <cellStyle name="Hyperlink 20" xfId="8355" hidden="1" xr:uid="{00000000-0005-0000-0000-00001DC40000}"/>
    <cellStyle name="Hyperlink 20" xfId="8292" hidden="1" xr:uid="{00000000-0005-0000-0000-00001EC40000}"/>
    <cellStyle name="Hyperlink 20" xfId="8229" hidden="1" xr:uid="{00000000-0005-0000-0000-00001FC40000}"/>
    <cellStyle name="Hyperlink 20" xfId="11316" hidden="1" xr:uid="{00000000-0005-0000-0000-000020C40000}"/>
    <cellStyle name="Hyperlink 20" xfId="19380" hidden="1" xr:uid="{00000000-0005-0000-0000-000021C40000}"/>
    <cellStyle name="Hyperlink 20" xfId="27444" hidden="1" xr:uid="{00000000-0005-0000-0000-000022C40000}"/>
    <cellStyle name="Hyperlink 20" xfId="45777" hidden="1" xr:uid="{00000000-0005-0000-0000-000023C40000}"/>
    <cellStyle name="Hyperlink 20" xfId="45714" hidden="1" xr:uid="{00000000-0005-0000-0000-000024C40000}"/>
    <cellStyle name="Hyperlink 20" xfId="45651" hidden="1" xr:uid="{00000000-0005-0000-0000-000025C40000}"/>
    <cellStyle name="Hyperlink 20" xfId="45588" hidden="1" xr:uid="{00000000-0005-0000-0000-000026C40000}"/>
    <cellStyle name="Hyperlink 20" xfId="45525" hidden="1" xr:uid="{00000000-0005-0000-0000-000027C40000}"/>
    <cellStyle name="Hyperlink 20" xfId="45462" hidden="1" xr:uid="{00000000-0005-0000-0000-000028C40000}"/>
    <cellStyle name="Hyperlink 20" xfId="45399" hidden="1" xr:uid="{00000000-0005-0000-0000-000029C40000}"/>
    <cellStyle name="Hyperlink 20" xfId="45336" hidden="1" xr:uid="{00000000-0005-0000-0000-00002AC40000}"/>
    <cellStyle name="Hyperlink 20" xfId="45273" hidden="1" xr:uid="{00000000-0005-0000-0000-00002BC40000}"/>
    <cellStyle name="Hyperlink 20" xfId="45210" hidden="1" xr:uid="{00000000-0005-0000-0000-00002CC40000}"/>
    <cellStyle name="Hyperlink 20" xfId="45147" hidden="1" xr:uid="{00000000-0005-0000-0000-00002DC40000}"/>
    <cellStyle name="Hyperlink 20" xfId="45084" hidden="1" xr:uid="{00000000-0005-0000-0000-00002EC40000}"/>
    <cellStyle name="Hyperlink 20" xfId="45021" hidden="1" xr:uid="{00000000-0005-0000-0000-00002FC40000}"/>
    <cellStyle name="Hyperlink 20" xfId="44958" hidden="1" xr:uid="{00000000-0005-0000-0000-000030C40000}"/>
    <cellStyle name="Hyperlink 20" xfId="44895" hidden="1" xr:uid="{00000000-0005-0000-0000-000031C40000}"/>
    <cellStyle name="Hyperlink 20" xfId="44832" hidden="1" xr:uid="{00000000-0005-0000-0000-000032C40000}"/>
    <cellStyle name="Hyperlink 20" xfId="44769" hidden="1" xr:uid="{00000000-0005-0000-0000-000033C40000}"/>
    <cellStyle name="Hyperlink 20" xfId="44706" hidden="1" xr:uid="{00000000-0005-0000-0000-000034C40000}"/>
    <cellStyle name="Hyperlink 20" xfId="44643" hidden="1" xr:uid="{00000000-0005-0000-0000-000035C40000}"/>
    <cellStyle name="Hyperlink 20" xfId="44580" hidden="1" xr:uid="{00000000-0005-0000-0000-000036C40000}"/>
    <cellStyle name="Hyperlink 20" xfId="44517" hidden="1" xr:uid="{00000000-0005-0000-0000-000037C40000}"/>
    <cellStyle name="Hyperlink 20" xfId="44454" hidden="1" xr:uid="{00000000-0005-0000-0000-000038C40000}"/>
    <cellStyle name="Hyperlink 20" xfId="44391" hidden="1" xr:uid="{00000000-0005-0000-0000-000039C40000}"/>
    <cellStyle name="Hyperlink 20" xfId="44328" hidden="1" xr:uid="{00000000-0005-0000-0000-00003AC40000}"/>
    <cellStyle name="Hyperlink 20" xfId="44265" hidden="1" xr:uid="{00000000-0005-0000-0000-00003BC40000}"/>
    <cellStyle name="Hyperlink 20" xfId="44202" hidden="1" xr:uid="{00000000-0005-0000-0000-00003CC40000}"/>
    <cellStyle name="Hyperlink 20" xfId="44139" hidden="1" xr:uid="{00000000-0005-0000-0000-00003DC40000}"/>
    <cellStyle name="Hyperlink 20" xfId="44076" hidden="1" xr:uid="{00000000-0005-0000-0000-00003EC40000}"/>
    <cellStyle name="Hyperlink 20" xfId="44013" hidden="1" xr:uid="{00000000-0005-0000-0000-00003FC40000}"/>
    <cellStyle name="Hyperlink 20" xfId="43950" hidden="1" xr:uid="{00000000-0005-0000-0000-000040C40000}"/>
    <cellStyle name="Hyperlink 20" xfId="43887" hidden="1" xr:uid="{00000000-0005-0000-0000-000041C40000}"/>
    <cellStyle name="Hyperlink 20" xfId="43824" hidden="1" xr:uid="{00000000-0005-0000-0000-000042C40000}"/>
    <cellStyle name="Hyperlink 20" xfId="43761" hidden="1" xr:uid="{00000000-0005-0000-0000-000043C40000}"/>
    <cellStyle name="Hyperlink 20" xfId="43698" hidden="1" xr:uid="{00000000-0005-0000-0000-000044C40000}"/>
    <cellStyle name="Hyperlink 20" xfId="43635" hidden="1" xr:uid="{00000000-0005-0000-0000-000045C40000}"/>
    <cellStyle name="Hyperlink 20" xfId="43509" hidden="1" xr:uid="{00000000-0005-0000-0000-000046C40000}"/>
    <cellStyle name="Hyperlink 20" xfId="43446" hidden="1" xr:uid="{00000000-0005-0000-0000-000047C40000}"/>
    <cellStyle name="Hyperlink 20" xfId="43383" hidden="1" xr:uid="{00000000-0005-0000-0000-000048C40000}"/>
    <cellStyle name="Hyperlink 20" xfId="43320" hidden="1" xr:uid="{00000000-0005-0000-0000-000049C40000}"/>
    <cellStyle name="Hyperlink 20" xfId="43257" hidden="1" xr:uid="{00000000-0005-0000-0000-00004AC40000}"/>
    <cellStyle name="Hyperlink 20" xfId="43194" hidden="1" xr:uid="{00000000-0005-0000-0000-00004BC40000}"/>
    <cellStyle name="Hyperlink 20" xfId="43131" hidden="1" xr:uid="{00000000-0005-0000-0000-00004CC40000}"/>
    <cellStyle name="Hyperlink 20" xfId="43068" hidden="1" xr:uid="{00000000-0005-0000-0000-00004DC40000}"/>
    <cellStyle name="Hyperlink 20" xfId="43005" hidden="1" xr:uid="{00000000-0005-0000-0000-00004EC40000}"/>
    <cellStyle name="Hyperlink 20" xfId="42942" hidden="1" xr:uid="{00000000-0005-0000-0000-00004FC40000}"/>
    <cellStyle name="Hyperlink 20" xfId="42879" hidden="1" xr:uid="{00000000-0005-0000-0000-000050C40000}"/>
    <cellStyle name="Hyperlink 20" xfId="42816" hidden="1" xr:uid="{00000000-0005-0000-0000-000051C40000}"/>
    <cellStyle name="Hyperlink 20" xfId="42753" hidden="1" xr:uid="{00000000-0005-0000-0000-000052C40000}"/>
    <cellStyle name="Hyperlink 20" xfId="42690" hidden="1" xr:uid="{00000000-0005-0000-0000-000053C40000}"/>
    <cellStyle name="Hyperlink 20" xfId="42627" hidden="1" xr:uid="{00000000-0005-0000-0000-000054C40000}"/>
    <cellStyle name="Hyperlink 20" xfId="42564" hidden="1" xr:uid="{00000000-0005-0000-0000-000055C40000}"/>
    <cellStyle name="Hyperlink 20" xfId="42501" hidden="1" xr:uid="{00000000-0005-0000-0000-000056C40000}"/>
    <cellStyle name="Hyperlink 20" xfId="42438" hidden="1" xr:uid="{00000000-0005-0000-0000-000057C40000}"/>
    <cellStyle name="Hyperlink 20" xfId="42375" hidden="1" xr:uid="{00000000-0005-0000-0000-000058C40000}"/>
    <cellStyle name="Hyperlink 20" xfId="42312" hidden="1" xr:uid="{00000000-0005-0000-0000-000059C40000}"/>
    <cellStyle name="Hyperlink 20" xfId="42249" hidden="1" xr:uid="{00000000-0005-0000-0000-00005AC40000}"/>
    <cellStyle name="Hyperlink 20" xfId="42186" hidden="1" xr:uid="{00000000-0005-0000-0000-00005BC40000}"/>
    <cellStyle name="Hyperlink 20" xfId="42123" hidden="1" xr:uid="{00000000-0005-0000-0000-00005CC40000}"/>
    <cellStyle name="Hyperlink 20" xfId="42060" hidden="1" xr:uid="{00000000-0005-0000-0000-00005DC40000}"/>
    <cellStyle name="Hyperlink 20" xfId="41997" hidden="1" xr:uid="{00000000-0005-0000-0000-00005EC40000}"/>
    <cellStyle name="Hyperlink 20" xfId="41934" hidden="1" xr:uid="{00000000-0005-0000-0000-00005FC40000}"/>
    <cellStyle name="Hyperlink 20" xfId="41871" hidden="1" xr:uid="{00000000-0005-0000-0000-000060C40000}"/>
    <cellStyle name="Hyperlink 20" xfId="41808" hidden="1" xr:uid="{00000000-0005-0000-0000-000061C40000}"/>
    <cellStyle name="Hyperlink 20" xfId="41745" hidden="1" xr:uid="{00000000-0005-0000-0000-000062C40000}"/>
    <cellStyle name="Hyperlink 20" xfId="41682" hidden="1" xr:uid="{00000000-0005-0000-0000-000063C40000}"/>
    <cellStyle name="Hyperlink 20" xfId="41619" hidden="1" xr:uid="{00000000-0005-0000-0000-000064C40000}"/>
    <cellStyle name="Hyperlink 20" xfId="41556" hidden="1" xr:uid="{00000000-0005-0000-0000-000065C40000}"/>
    <cellStyle name="Hyperlink 20" xfId="41493" hidden="1" xr:uid="{00000000-0005-0000-0000-000066C40000}"/>
    <cellStyle name="Hyperlink 20" xfId="41430" hidden="1" xr:uid="{00000000-0005-0000-0000-000067C40000}"/>
    <cellStyle name="Hyperlink 20" xfId="41367" hidden="1" xr:uid="{00000000-0005-0000-0000-000068C40000}"/>
    <cellStyle name="Hyperlink 20" xfId="41304" hidden="1" xr:uid="{00000000-0005-0000-0000-000069C40000}"/>
    <cellStyle name="Hyperlink 20" xfId="41241" hidden="1" xr:uid="{00000000-0005-0000-0000-00006AC40000}"/>
    <cellStyle name="Hyperlink 20" xfId="41178" hidden="1" xr:uid="{00000000-0005-0000-0000-00006BC40000}"/>
    <cellStyle name="Hyperlink 20" xfId="41115" hidden="1" xr:uid="{00000000-0005-0000-0000-00006CC40000}"/>
    <cellStyle name="Hyperlink 20" xfId="41052" hidden="1" xr:uid="{00000000-0005-0000-0000-00006DC40000}"/>
    <cellStyle name="Hyperlink 20" xfId="40989" hidden="1" xr:uid="{00000000-0005-0000-0000-00006EC40000}"/>
    <cellStyle name="Hyperlink 20" xfId="40926" hidden="1" xr:uid="{00000000-0005-0000-0000-00006FC40000}"/>
    <cellStyle name="Hyperlink 20" xfId="40863" hidden="1" xr:uid="{00000000-0005-0000-0000-000070C40000}"/>
    <cellStyle name="Hyperlink 20" xfId="40800" hidden="1" xr:uid="{00000000-0005-0000-0000-000071C40000}"/>
    <cellStyle name="Hyperlink 20" xfId="40737" hidden="1" xr:uid="{00000000-0005-0000-0000-000072C40000}"/>
    <cellStyle name="Hyperlink 20" xfId="40674" hidden="1" xr:uid="{00000000-0005-0000-0000-000073C40000}"/>
    <cellStyle name="Hyperlink 20" xfId="40611" hidden="1" xr:uid="{00000000-0005-0000-0000-000074C40000}"/>
    <cellStyle name="Hyperlink 20" xfId="40548" hidden="1" xr:uid="{00000000-0005-0000-0000-000075C40000}"/>
    <cellStyle name="Hyperlink 20" xfId="40422" hidden="1" xr:uid="{00000000-0005-0000-0000-000076C40000}"/>
    <cellStyle name="Hyperlink 20" xfId="40359" hidden="1" xr:uid="{00000000-0005-0000-0000-000077C40000}"/>
    <cellStyle name="Hyperlink 20" xfId="40296" hidden="1" xr:uid="{00000000-0005-0000-0000-000078C40000}"/>
    <cellStyle name="Hyperlink 20" xfId="40233" hidden="1" xr:uid="{00000000-0005-0000-0000-000079C40000}"/>
    <cellStyle name="Hyperlink 20" xfId="40170" hidden="1" xr:uid="{00000000-0005-0000-0000-00007AC40000}"/>
    <cellStyle name="Hyperlink 20" xfId="40107" hidden="1" xr:uid="{00000000-0005-0000-0000-00007BC40000}"/>
    <cellStyle name="Hyperlink 20" xfId="40044" hidden="1" xr:uid="{00000000-0005-0000-0000-00007CC40000}"/>
    <cellStyle name="Hyperlink 20" xfId="39981" hidden="1" xr:uid="{00000000-0005-0000-0000-00007DC40000}"/>
    <cellStyle name="Hyperlink 20" xfId="39918" hidden="1" xr:uid="{00000000-0005-0000-0000-00007EC40000}"/>
    <cellStyle name="Hyperlink 20" xfId="39855" hidden="1" xr:uid="{00000000-0005-0000-0000-00007FC40000}"/>
    <cellStyle name="Hyperlink 20" xfId="39792" hidden="1" xr:uid="{00000000-0005-0000-0000-000080C40000}"/>
    <cellStyle name="Hyperlink 20" xfId="39729" hidden="1" xr:uid="{00000000-0005-0000-0000-000081C40000}"/>
    <cellStyle name="Hyperlink 20" xfId="39666" hidden="1" xr:uid="{00000000-0005-0000-0000-000082C40000}"/>
    <cellStyle name="Hyperlink 20" xfId="39603" hidden="1" xr:uid="{00000000-0005-0000-0000-000083C40000}"/>
    <cellStyle name="Hyperlink 20" xfId="39540" hidden="1" xr:uid="{00000000-0005-0000-0000-000084C40000}"/>
    <cellStyle name="Hyperlink 20" xfId="39477" hidden="1" xr:uid="{00000000-0005-0000-0000-000085C40000}"/>
    <cellStyle name="Hyperlink 20" xfId="39414" hidden="1" xr:uid="{00000000-0005-0000-0000-000086C40000}"/>
    <cellStyle name="Hyperlink 20" xfId="39351" hidden="1" xr:uid="{00000000-0005-0000-0000-000087C40000}"/>
    <cellStyle name="Hyperlink 20" xfId="39288" hidden="1" xr:uid="{00000000-0005-0000-0000-000088C40000}"/>
    <cellStyle name="Hyperlink 20" xfId="39225" hidden="1" xr:uid="{00000000-0005-0000-0000-000089C40000}"/>
    <cellStyle name="Hyperlink 20" xfId="39162" hidden="1" xr:uid="{00000000-0005-0000-0000-00008AC40000}"/>
    <cellStyle name="Hyperlink 20" xfId="39099" hidden="1" xr:uid="{00000000-0005-0000-0000-00008BC40000}"/>
    <cellStyle name="Hyperlink 20" xfId="39036" hidden="1" xr:uid="{00000000-0005-0000-0000-00008CC40000}"/>
    <cellStyle name="Hyperlink 20" xfId="38973" hidden="1" xr:uid="{00000000-0005-0000-0000-00008DC40000}"/>
    <cellStyle name="Hyperlink 20" xfId="38910" hidden="1" xr:uid="{00000000-0005-0000-0000-00008EC40000}"/>
    <cellStyle name="Hyperlink 20" xfId="38847" hidden="1" xr:uid="{00000000-0005-0000-0000-00008FC40000}"/>
    <cellStyle name="Hyperlink 20" xfId="38784" hidden="1" xr:uid="{00000000-0005-0000-0000-000090C40000}"/>
    <cellStyle name="Hyperlink 20" xfId="38721" hidden="1" xr:uid="{00000000-0005-0000-0000-000091C40000}"/>
    <cellStyle name="Hyperlink 20" xfId="38658" hidden="1" xr:uid="{00000000-0005-0000-0000-000092C40000}"/>
    <cellStyle name="Hyperlink 20" xfId="38595" hidden="1" xr:uid="{00000000-0005-0000-0000-000093C40000}"/>
    <cellStyle name="Hyperlink 20" xfId="38532" hidden="1" xr:uid="{00000000-0005-0000-0000-000094C40000}"/>
    <cellStyle name="Hyperlink 20" xfId="38469" hidden="1" xr:uid="{00000000-0005-0000-0000-000095C40000}"/>
    <cellStyle name="Hyperlink 20" xfId="38406" hidden="1" xr:uid="{00000000-0005-0000-0000-000096C40000}"/>
    <cellStyle name="Hyperlink 20" xfId="38343" hidden="1" xr:uid="{00000000-0005-0000-0000-000097C40000}"/>
    <cellStyle name="Hyperlink 20" xfId="38280" hidden="1" xr:uid="{00000000-0005-0000-0000-000098C40000}"/>
    <cellStyle name="Hyperlink 20" xfId="38217" hidden="1" xr:uid="{00000000-0005-0000-0000-000099C40000}"/>
    <cellStyle name="Hyperlink 20" xfId="38154" hidden="1" xr:uid="{00000000-0005-0000-0000-00009AC40000}"/>
    <cellStyle name="Hyperlink 20" xfId="38091" hidden="1" xr:uid="{00000000-0005-0000-0000-00009BC40000}"/>
    <cellStyle name="Hyperlink 20" xfId="38028" hidden="1" xr:uid="{00000000-0005-0000-0000-00009CC40000}"/>
    <cellStyle name="Hyperlink 20" xfId="37965" hidden="1" xr:uid="{00000000-0005-0000-0000-00009DC40000}"/>
    <cellStyle name="Hyperlink 20" xfId="37902" hidden="1" xr:uid="{00000000-0005-0000-0000-00009EC40000}"/>
    <cellStyle name="Hyperlink 20" xfId="37839" hidden="1" xr:uid="{00000000-0005-0000-0000-00009FC40000}"/>
    <cellStyle name="Hyperlink 20" xfId="37776" hidden="1" xr:uid="{00000000-0005-0000-0000-0000A0C40000}"/>
    <cellStyle name="Hyperlink 20" xfId="37713" hidden="1" xr:uid="{00000000-0005-0000-0000-0000A1C40000}"/>
    <cellStyle name="Hyperlink 20" xfId="37650" hidden="1" xr:uid="{00000000-0005-0000-0000-0000A2C40000}"/>
    <cellStyle name="Hyperlink 20" xfId="37587" hidden="1" xr:uid="{00000000-0005-0000-0000-0000A3C40000}"/>
    <cellStyle name="Hyperlink 20" xfId="37524" hidden="1" xr:uid="{00000000-0005-0000-0000-0000A4C40000}"/>
    <cellStyle name="Hyperlink 20" xfId="37461" hidden="1" xr:uid="{00000000-0005-0000-0000-0000A5C40000}"/>
    <cellStyle name="Hyperlink 20" xfId="37398" hidden="1" xr:uid="{00000000-0005-0000-0000-0000A6C40000}"/>
    <cellStyle name="Hyperlink 20" xfId="37335" hidden="1" xr:uid="{00000000-0005-0000-0000-0000A7C40000}"/>
    <cellStyle name="Hyperlink 20" xfId="37272" hidden="1" xr:uid="{00000000-0005-0000-0000-0000A8C40000}"/>
    <cellStyle name="Hyperlink 20" xfId="37209" hidden="1" xr:uid="{00000000-0005-0000-0000-0000A9C40000}"/>
    <cellStyle name="Hyperlink 20" xfId="37146" hidden="1" xr:uid="{00000000-0005-0000-0000-0000AAC40000}"/>
    <cellStyle name="Hyperlink 20" xfId="37083" hidden="1" xr:uid="{00000000-0005-0000-0000-0000ABC40000}"/>
    <cellStyle name="Hyperlink 20" xfId="37020" hidden="1" xr:uid="{00000000-0005-0000-0000-0000ACC40000}"/>
    <cellStyle name="Hyperlink 20" xfId="36957" hidden="1" xr:uid="{00000000-0005-0000-0000-0000ADC40000}"/>
    <cellStyle name="Hyperlink 20" xfId="36894" hidden="1" xr:uid="{00000000-0005-0000-0000-0000AEC40000}"/>
    <cellStyle name="Hyperlink 20" xfId="36831" hidden="1" xr:uid="{00000000-0005-0000-0000-0000AFC40000}"/>
    <cellStyle name="Hyperlink 20" xfId="36768" hidden="1" xr:uid="{00000000-0005-0000-0000-0000B0C40000}"/>
    <cellStyle name="Hyperlink 20" xfId="36705" hidden="1" xr:uid="{00000000-0005-0000-0000-0000B1C40000}"/>
    <cellStyle name="Hyperlink 20" xfId="36642" hidden="1" xr:uid="{00000000-0005-0000-0000-0000B2C40000}"/>
    <cellStyle name="Hyperlink 20" xfId="36579" hidden="1" xr:uid="{00000000-0005-0000-0000-0000B3C40000}"/>
    <cellStyle name="Hyperlink 20" xfId="36516" hidden="1" xr:uid="{00000000-0005-0000-0000-0000B4C40000}"/>
    <cellStyle name="Hyperlink 20" xfId="36453" hidden="1" xr:uid="{00000000-0005-0000-0000-0000B5C40000}"/>
    <cellStyle name="Hyperlink 20" xfId="36390" hidden="1" xr:uid="{00000000-0005-0000-0000-0000B6C40000}"/>
    <cellStyle name="Hyperlink 20" xfId="36327" hidden="1" xr:uid="{00000000-0005-0000-0000-0000B7C40000}"/>
    <cellStyle name="Hyperlink 20" xfId="36264" hidden="1" xr:uid="{00000000-0005-0000-0000-0000B8C40000}"/>
    <cellStyle name="Hyperlink 20" xfId="36201" hidden="1" xr:uid="{00000000-0005-0000-0000-0000B9C40000}"/>
    <cellStyle name="Hyperlink 20" xfId="36138" hidden="1" xr:uid="{00000000-0005-0000-0000-0000BAC40000}"/>
    <cellStyle name="Hyperlink 20" xfId="36075" hidden="1" xr:uid="{00000000-0005-0000-0000-0000BBC40000}"/>
    <cellStyle name="Hyperlink 20" xfId="36012" hidden="1" xr:uid="{00000000-0005-0000-0000-0000BCC40000}"/>
    <cellStyle name="Hyperlink 20" xfId="35949" hidden="1" xr:uid="{00000000-0005-0000-0000-0000BDC40000}"/>
    <cellStyle name="Hyperlink 20" xfId="35886" hidden="1" xr:uid="{00000000-0005-0000-0000-0000BEC40000}"/>
    <cellStyle name="Hyperlink 20" xfId="35823" hidden="1" xr:uid="{00000000-0005-0000-0000-0000BFC40000}"/>
    <cellStyle name="Hyperlink 20" xfId="35760" hidden="1" xr:uid="{00000000-0005-0000-0000-0000C0C40000}"/>
    <cellStyle name="Hyperlink 20" xfId="35697" hidden="1" xr:uid="{00000000-0005-0000-0000-0000C1C40000}"/>
    <cellStyle name="Hyperlink 20" xfId="35634" hidden="1" xr:uid="{00000000-0005-0000-0000-0000C2C40000}"/>
    <cellStyle name="Hyperlink 20" xfId="35571" hidden="1" xr:uid="{00000000-0005-0000-0000-0000C3C40000}"/>
    <cellStyle name="Hyperlink 20" xfId="35508" hidden="1" xr:uid="{00000000-0005-0000-0000-0000C4C40000}"/>
    <cellStyle name="Hyperlink 20" xfId="35445" hidden="1" xr:uid="{00000000-0005-0000-0000-0000C5C40000}"/>
    <cellStyle name="Hyperlink 20" xfId="35382" hidden="1" xr:uid="{00000000-0005-0000-0000-0000C6C40000}"/>
    <cellStyle name="Hyperlink 20" xfId="35319" hidden="1" xr:uid="{00000000-0005-0000-0000-0000C7C40000}"/>
    <cellStyle name="Hyperlink 20" xfId="35256" hidden="1" xr:uid="{00000000-0005-0000-0000-0000C8C40000}"/>
    <cellStyle name="Hyperlink 20" xfId="35193" hidden="1" xr:uid="{00000000-0005-0000-0000-0000C9C40000}"/>
    <cellStyle name="Hyperlink 20" xfId="35130" hidden="1" xr:uid="{00000000-0005-0000-0000-0000CAC40000}"/>
    <cellStyle name="Hyperlink 20" xfId="35067" hidden="1" xr:uid="{00000000-0005-0000-0000-0000CBC40000}"/>
    <cellStyle name="Hyperlink 20" xfId="35004" hidden="1" xr:uid="{00000000-0005-0000-0000-0000CCC40000}"/>
    <cellStyle name="Hyperlink 20" xfId="34941" hidden="1" xr:uid="{00000000-0005-0000-0000-0000CDC40000}"/>
    <cellStyle name="Hyperlink 20" xfId="34878" hidden="1" xr:uid="{00000000-0005-0000-0000-0000CEC40000}"/>
    <cellStyle name="Hyperlink 20" xfId="34815" hidden="1" xr:uid="{00000000-0005-0000-0000-0000CFC40000}"/>
    <cellStyle name="Hyperlink 20" xfId="34752" hidden="1" xr:uid="{00000000-0005-0000-0000-0000D0C40000}"/>
    <cellStyle name="Hyperlink 20" xfId="34689" hidden="1" xr:uid="{00000000-0005-0000-0000-0000D1C40000}"/>
    <cellStyle name="Hyperlink 20" xfId="34626" hidden="1" xr:uid="{00000000-0005-0000-0000-0000D2C40000}"/>
    <cellStyle name="Hyperlink 20" xfId="34563" hidden="1" xr:uid="{00000000-0005-0000-0000-0000D3C40000}"/>
    <cellStyle name="Hyperlink 20" xfId="34500" hidden="1" xr:uid="{00000000-0005-0000-0000-0000D4C40000}"/>
    <cellStyle name="Hyperlink 20" xfId="34437" hidden="1" xr:uid="{00000000-0005-0000-0000-0000D5C40000}"/>
    <cellStyle name="Hyperlink 20" xfId="34374" hidden="1" xr:uid="{00000000-0005-0000-0000-0000D6C40000}"/>
    <cellStyle name="Hyperlink 20" xfId="34311" hidden="1" xr:uid="{00000000-0005-0000-0000-0000D7C40000}"/>
    <cellStyle name="Hyperlink 20" xfId="34248" hidden="1" xr:uid="{00000000-0005-0000-0000-0000D8C40000}"/>
    <cellStyle name="Hyperlink 20" xfId="34185" hidden="1" xr:uid="{00000000-0005-0000-0000-0000D9C40000}"/>
    <cellStyle name="Hyperlink 20" xfId="34122" hidden="1" xr:uid="{00000000-0005-0000-0000-0000DAC40000}"/>
    <cellStyle name="Hyperlink 20" xfId="34059" hidden="1" xr:uid="{00000000-0005-0000-0000-0000DBC40000}"/>
    <cellStyle name="Hyperlink 20" xfId="33996" hidden="1" xr:uid="{00000000-0005-0000-0000-0000DCC40000}"/>
    <cellStyle name="Hyperlink 20" xfId="33933" hidden="1" xr:uid="{00000000-0005-0000-0000-0000DDC40000}"/>
    <cellStyle name="Hyperlink 20" xfId="33870" hidden="1" xr:uid="{00000000-0005-0000-0000-0000DEC40000}"/>
    <cellStyle name="Hyperlink 20" xfId="33807" hidden="1" xr:uid="{00000000-0005-0000-0000-0000DFC40000}"/>
    <cellStyle name="Hyperlink 20" xfId="33744" hidden="1" xr:uid="{00000000-0005-0000-0000-0000E0C40000}"/>
    <cellStyle name="Hyperlink 20" xfId="33681" hidden="1" xr:uid="{00000000-0005-0000-0000-0000E1C40000}"/>
    <cellStyle name="Hyperlink 20" xfId="33618" hidden="1" xr:uid="{00000000-0005-0000-0000-0000E2C40000}"/>
    <cellStyle name="Hyperlink 20" xfId="33555" hidden="1" xr:uid="{00000000-0005-0000-0000-0000E3C40000}"/>
    <cellStyle name="Hyperlink 20" xfId="33492" hidden="1" xr:uid="{00000000-0005-0000-0000-0000E4C40000}"/>
    <cellStyle name="Hyperlink 20" xfId="33429" hidden="1" xr:uid="{00000000-0005-0000-0000-0000E5C40000}"/>
    <cellStyle name="Hyperlink 20" xfId="33366" hidden="1" xr:uid="{00000000-0005-0000-0000-0000E6C40000}"/>
    <cellStyle name="Hyperlink 20" xfId="43572" hidden="1" xr:uid="{00000000-0005-0000-0000-0000E7C40000}"/>
    <cellStyle name="Hyperlink 20" xfId="51951" hidden="1" xr:uid="{00000000-0005-0000-0000-0000E8C40000}"/>
    <cellStyle name="Hyperlink 20" xfId="51888" hidden="1" xr:uid="{00000000-0005-0000-0000-0000E9C40000}"/>
    <cellStyle name="Hyperlink 20" xfId="51825" hidden="1" xr:uid="{00000000-0005-0000-0000-0000EAC40000}"/>
    <cellStyle name="Hyperlink 20" xfId="51762" hidden="1" xr:uid="{00000000-0005-0000-0000-0000EBC40000}"/>
    <cellStyle name="Hyperlink 20" xfId="51699" hidden="1" xr:uid="{00000000-0005-0000-0000-0000ECC40000}"/>
    <cellStyle name="Hyperlink 20" xfId="51636" hidden="1" xr:uid="{00000000-0005-0000-0000-0000EDC40000}"/>
    <cellStyle name="Hyperlink 20" xfId="51573" hidden="1" xr:uid="{00000000-0005-0000-0000-0000EEC40000}"/>
    <cellStyle name="Hyperlink 20" xfId="51510" hidden="1" xr:uid="{00000000-0005-0000-0000-0000EFC40000}"/>
    <cellStyle name="Hyperlink 20" xfId="51447" hidden="1" xr:uid="{00000000-0005-0000-0000-0000F0C40000}"/>
    <cellStyle name="Hyperlink 20" xfId="51384" hidden="1" xr:uid="{00000000-0005-0000-0000-0000F1C40000}"/>
    <cellStyle name="Hyperlink 20" xfId="51321" hidden="1" xr:uid="{00000000-0005-0000-0000-0000F2C40000}"/>
    <cellStyle name="Hyperlink 20" xfId="51258" hidden="1" xr:uid="{00000000-0005-0000-0000-0000F3C40000}"/>
    <cellStyle name="Hyperlink 20" xfId="51195" hidden="1" xr:uid="{00000000-0005-0000-0000-0000F4C40000}"/>
    <cellStyle name="Hyperlink 20" xfId="51069" hidden="1" xr:uid="{00000000-0005-0000-0000-0000F5C40000}"/>
    <cellStyle name="Hyperlink 20" xfId="51006" hidden="1" xr:uid="{00000000-0005-0000-0000-0000F6C40000}"/>
    <cellStyle name="Hyperlink 20" xfId="50943" hidden="1" xr:uid="{00000000-0005-0000-0000-0000F7C40000}"/>
    <cellStyle name="Hyperlink 20" xfId="50880" hidden="1" xr:uid="{00000000-0005-0000-0000-0000F8C40000}"/>
    <cellStyle name="Hyperlink 20" xfId="50817" hidden="1" xr:uid="{00000000-0005-0000-0000-0000F9C40000}"/>
    <cellStyle name="Hyperlink 20" xfId="50754" hidden="1" xr:uid="{00000000-0005-0000-0000-0000FAC40000}"/>
    <cellStyle name="Hyperlink 20" xfId="50691" hidden="1" xr:uid="{00000000-0005-0000-0000-0000FBC40000}"/>
    <cellStyle name="Hyperlink 20" xfId="50628" hidden="1" xr:uid="{00000000-0005-0000-0000-0000FCC40000}"/>
    <cellStyle name="Hyperlink 20" xfId="50565" hidden="1" xr:uid="{00000000-0005-0000-0000-0000FDC40000}"/>
    <cellStyle name="Hyperlink 20" xfId="50502" hidden="1" xr:uid="{00000000-0005-0000-0000-0000FEC40000}"/>
    <cellStyle name="Hyperlink 20" xfId="50439" hidden="1" xr:uid="{00000000-0005-0000-0000-0000FFC40000}"/>
    <cellStyle name="Hyperlink 20" xfId="50376" hidden="1" xr:uid="{00000000-0005-0000-0000-000000C50000}"/>
    <cellStyle name="Hyperlink 20" xfId="50313" hidden="1" xr:uid="{00000000-0005-0000-0000-000001C50000}"/>
    <cellStyle name="Hyperlink 20" xfId="50250" hidden="1" xr:uid="{00000000-0005-0000-0000-000002C50000}"/>
    <cellStyle name="Hyperlink 20" xfId="50187" hidden="1" xr:uid="{00000000-0005-0000-0000-000003C50000}"/>
    <cellStyle name="Hyperlink 20" xfId="50124" hidden="1" xr:uid="{00000000-0005-0000-0000-000004C50000}"/>
    <cellStyle name="Hyperlink 20" xfId="50061" hidden="1" xr:uid="{00000000-0005-0000-0000-000005C50000}"/>
    <cellStyle name="Hyperlink 20" xfId="49998" hidden="1" xr:uid="{00000000-0005-0000-0000-000006C50000}"/>
    <cellStyle name="Hyperlink 20" xfId="49935" hidden="1" xr:uid="{00000000-0005-0000-0000-000007C50000}"/>
    <cellStyle name="Hyperlink 20" xfId="49872" hidden="1" xr:uid="{00000000-0005-0000-0000-000008C50000}"/>
    <cellStyle name="Hyperlink 20" xfId="49809" hidden="1" xr:uid="{00000000-0005-0000-0000-000009C50000}"/>
    <cellStyle name="Hyperlink 20" xfId="49746" hidden="1" xr:uid="{00000000-0005-0000-0000-00000AC50000}"/>
    <cellStyle name="Hyperlink 20" xfId="49683" hidden="1" xr:uid="{00000000-0005-0000-0000-00000BC50000}"/>
    <cellStyle name="Hyperlink 20" xfId="49620" hidden="1" xr:uid="{00000000-0005-0000-0000-00000CC50000}"/>
    <cellStyle name="Hyperlink 20" xfId="49557" hidden="1" xr:uid="{00000000-0005-0000-0000-00000DC50000}"/>
    <cellStyle name="Hyperlink 20" xfId="49494" hidden="1" xr:uid="{00000000-0005-0000-0000-00000EC50000}"/>
    <cellStyle name="Hyperlink 20" xfId="49431" hidden="1" xr:uid="{00000000-0005-0000-0000-00000FC50000}"/>
    <cellStyle name="Hyperlink 20" xfId="49368" hidden="1" xr:uid="{00000000-0005-0000-0000-000010C50000}"/>
    <cellStyle name="Hyperlink 20" xfId="49305" hidden="1" xr:uid="{00000000-0005-0000-0000-000011C50000}"/>
    <cellStyle name="Hyperlink 20" xfId="49242" hidden="1" xr:uid="{00000000-0005-0000-0000-000012C50000}"/>
    <cellStyle name="Hyperlink 20" xfId="49179" hidden="1" xr:uid="{00000000-0005-0000-0000-000013C50000}"/>
    <cellStyle name="Hyperlink 20" xfId="49116" hidden="1" xr:uid="{00000000-0005-0000-0000-000014C50000}"/>
    <cellStyle name="Hyperlink 20" xfId="49053" hidden="1" xr:uid="{00000000-0005-0000-0000-000015C50000}"/>
    <cellStyle name="Hyperlink 20" xfId="48990" hidden="1" xr:uid="{00000000-0005-0000-0000-000016C50000}"/>
    <cellStyle name="Hyperlink 20" xfId="48927" hidden="1" xr:uid="{00000000-0005-0000-0000-000017C50000}"/>
    <cellStyle name="Hyperlink 20" xfId="48864" hidden="1" xr:uid="{00000000-0005-0000-0000-000018C50000}"/>
    <cellStyle name="Hyperlink 20" xfId="48801" hidden="1" xr:uid="{00000000-0005-0000-0000-000019C50000}"/>
    <cellStyle name="Hyperlink 20" xfId="48738" hidden="1" xr:uid="{00000000-0005-0000-0000-00001AC50000}"/>
    <cellStyle name="Hyperlink 20" xfId="48675" hidden="1" xr:uid="{00000000-0005-0000-0000-00001BC50000}"/>
    <cellStyle name="Hyperlink 20" xfId="48612" hidden="1" xr:uid="{00000000-0005-0000-0000-00001CC50000}"/>
    <cellStyle name="Hyperlink 20" xfId="48549" hidden="1" xr:uid="{00000000-0005-0000-0000-00001DC50000}"/>
    <cellStyle name="Hyperlink 20" xfId="48486" hidden="1" xr:uid="{00000000-0005-0000-0000-00001EC50000}"/>
    <cellStyle name="Hyperlink 20" xfId="48423" hidden="1" xr:uid="{00000000-0005-0000-0000-00001FC50000}"/>
    <cellStyle name="Hyperlink 20" xfId="48360" hidden="1" xr:uid="{00000000-0005-0000-0000-000020C50000}"/>
    <cellStyle name="Hyperlink 20" xfId="48297" hidden="1" xr:uid="{00000000-0005-0000-0000-000021C50000}"/>
    <cellStyle name="Hyperlink 20" xfId="48234" hidden="1" xr:uid="{00000000-0005-0000-0000-000022C50000}"/>
    <cellStyle name="Hyperlink 20" xfId="48171" hidden="1" xr:uid="{00000000-0005-0000-0000-000023C50000}"/>
    <cellStyle name="Hyperlink 20" xfId="48108" hidden="1" xr:uid="{00000000-0005-0000-0000-000024C50000}"/>
    <cellStyle name="Hyperlink 20" xfId="48045" hidden="1" xr:uid="{00000000-0005-0000-0000-000025C50000}"/>
    <cellStyle name="Hyperlink 20" xfId="51132" hidden="1" xr:uid="{00000000-0005-0000-0000-000026C50000}"/>
    <cellStyle name="Hyperlink 20" xfId="40485" hidden="1" xr:uid="{00000000-0005-0000-0000-000027C50000}"/>
    <cellStyle name="Hyperlink 20" xfId="10812" hidden="1" xr:uid="{00000000-0005-0000-0000-000028C50000}"/>
    <cellStyle name="Hyperlink 20" xfId="29334" hidden="1" xr:uid="{00000000-0005-0000-0000-000029C50000}"/>
    <cellStyle name="Hyperlink 20" xfId="29271" hidden="1" xr:uid="{00000000-0005-0000-0000-00002AC50000}"/>
    <cellStyle name="Hyperlink 20" xfId="29208" hidden="1" xr:uid="{00000000-0005-0000-0000-00002BC50000}"/>
    <cellStyle name="Hyperlink 20" xfId="29145" hidden="1" xr:uid="{00000000-0005-0000-0000-00002CC50000}"/>
    <cellStyle name="Hyperlink 20" xfId="29082" hidden="1" xr:uid="{00000000-0005-0000-0000-00002DC50000}"/>
    <cellStyle name="Hyperlink 20" xfId="29019" hidden="1" xr:uid="{00000000-0005-0000-0000-00002EC50000}"/>
    <cellStyle name="Hyperlink 20" xfId="28956" hidden="1" xr:uid="{00000000-0005-0000-0000-00002FC50000}"/>
    <cellStyle name="Hyperlink 20" xfId="28893" hidden="1" xr:uid="{00000000-0005-0000-0000-000030C50000}"/>
    <cellStyle name="Hyperlink 20" xfId="28830" hidden="1" xr:uid="{00000000-0005-0000-0000-000031C50000}"/>
    <cellStyle name="Hyperlink 20" xfId="28767" hidden="1" xr:uid="{00000000-0005-0000-0000-000032C50000}"/>
    <cellStyle name="Hyperlink 20" xfId="28704" hidden="1" xr:uid="{00000000-0005-0000-0000-000033C50000}"/>
    <cellStyle name="Hyperlink 20" xfId="28641" hidden="1" xr:uid="{00000000-0005-0000-0000-000034C50000}"/>
    <cellStyle name="Hyperlink 20" xfId="28578" hidden="1" xr:uid="{00000000-0005-0000-0000-000035C50000}"/>
    <cellStyle name="Hyperlink 20" xfId="28515" hidden="1" xr:uid="{00000000-0005-0000-0000-000036C50000}"/>
    <cellStyle name="Hyperlink 20" xfId="28452" hidden="1" xr:uid="{00000000-0005-0000-0000-000037C50000}"/>
    <cellStyle name="Hyperlink 20" xfId="28389" hidden="1" xr:uid="{00000000-0005-0000-0000-000038C50000}"/>
    <cellStyle name="Hyperlink 20" xfId="28326" hidden="1" xr:uid="{00000000-0005-0000-0000-000039C50000}"/>
    <cellStyle name="Hyperlink 20" xfId="28263" hidden="1" xr:uid="{00000000-0005-0000-0000-00003AC50000}"/>
    <cellStyle name="Hyperlink 20" xfId="28200" hidden="1" xr:uid="{00000000-0005-0000-0000-00003BC50000}"/>
    <cellStyle name="Hyperlink 20" xfId="28137" hidden="1" xr:uid="{00000000-0005-0000-0000-00003CC50000}"/>
    <cellStyle name="Hyperlink 20" xfId="28074" hidden="1" xr:uid="{00000000-0005-0000-0000-00003DC50000}"/>
    <cellStyle name="Hyperlink 20" xfId="28011" hidden="1" xr:uid="{00000000-0005-0000-0000-00003EC50000}"/>
    <cellStyle name="Hyperlink 20" xfId="27948" hidden="1" xr:uid="{00000000-0005-0000-0000-00003FC50000}"/>
    <cellStyle name="Hyperlink 20" xfId="27885" hidden="1" xr:uid="{00000000-0005-0000-0000-000040C50000}"/>
    <cellStyle name="Hyperlink 20" xfId="27822" hidden="1" xr:uid="{00000000-0005-0000-0000-000041C50000}"/>
    <cellStyle name="Hyperlink 20" xfId="27759" hidden="1" xr:uid="{00000000-0005-0000-0000-000042C50000}"/>
    <cellStyle name="Hyperlink 20" xfId="27696" hidden="1" xr:uid="{00000000-0005-0000-0000-000043C50000}"/>
    <cellStyle name="Hyperlink 20" xfId="27633" hidden="1" xr:uid="{00000000-0005-0000-0000-000044C50000}"/>
    <cellStyle name="Hyperlink 20" xfId="27570" hidden="1" xr:uid="{00000000-0005-0000-0000-000045C50000}"/>
    <cellStyle name="Hyperlink 20" xfId="27507" hidden="1" xr:uid="{00000000-0005-0000-0000-000046C50000}"/>
    <cellStyle name="Hyperlink 20" xfId="27381" hidden="1" xr:uid="{00000000-0005-0000-0000-000047C50000}"/>
    <cellStyle name="Hyperlink 20" xfId="27318" hidden="1" xr:uid="{00000000-0005-0000-0000-000048C50000}"/>
    <cellStyle name="Hyperlink 20" xfId="27255" hidden="1" xr:uid="{00000000-0005-0000-0000-000049C50000}"/>
    <cellStyle name="Hyperlink 20" xfId="27192" hidden="1" xr:uid="{00000000-0005-0000-0000-00004AC50000}"/>
    <cellStyle name="Hyperlink 20" xfId="27129" hidden="1" xr:uid="{00000000-0005-0000-0000-00004BC50000}"/>
    <cellStyle name="Hyperlink 20" xfId="27003" hidden="1" xr:uid="{00000000-0005-0000-0000-00004CC50000}"/>
    <cellStyle name="Hyperlink 20" xfId="26940" hidden="1" xr:uid="{00000000-0005-0000-0000-00004DC50000}"/>
    <cellStyle name="Hyperlink 20" xfId="26877" hidden="1" xr:uid="{00000000-0005-0000-0000-00004EC50000}"/>
    <cellStyle name="Hyperlink 20" xfId="26814" hidden="1" xr:uid="{00000000-0005-0000-0000-00004FC50000}"/>
    <cellStyle name="Hyperlink 20" xfId="26751" hidden="1" xr:uid="{00000000-0005-0000-0000-000050C50000}"/>
    <cellStyle name="Hyperlink 20" xfId="26688" hidden="1" xr:uid="{00000000-0005-0000-0000-000051C50000}"/>
    <cellStyle name="Hyperlink 20" xfId="26625" hidden="1" xr:uid="{00000000-0005-0000-0000-000052C50000}"/>
    <cellStyle name="Hyperlink 20" xfId="26562" hidden="1" xr:uid="{00000000-0005-0000-0000-000053C50000}"/>
    <cellStyle name="Hyperlink 20" xfId="26499" hidden="1" xr:uid="{00000000-0005-0000-0000-000054C50000}"/>
    <cellStyle name="Hyperlink 20" xfId="26436" hidden="1" xr:uid="{00000000-0005-0000-0000-000055C50000}"/>
    <cellStyle name="Hyperlink 20" xfId="26373" hidden="1" xr:uid="{00000000-0005-0000-0000-000056C50000}"/>
    <cellStyle name="Hyperlink 20" xfId="26310" hidden="1" xr:uid="{00000000-0005-0000-0000-000057C50000}"/>
    <cellStyle name="Hyperlink 20" xfId="26247" hidden="1" xr:uid="{00000000-0005-0000-0000-000058C50000}"/>
    <cellStyle name="Hyperlink 20" xfId="26184" hidden="1" xr:uid="{00000000-0005-0000-0000-000059C50000}"/>
    <cellStyle name="Hyperlink 20" xfId="26121" hidden="1" xr:uid="{00000000-0005-0000-0000-00005AC50000}"/>
    <cellStyle name="Hyperlink 20" xfId="26058" hidden="1" xr:uid="{00000000-0005-0000-0000-00005BC50000}"/>
    <cellStyle name="Hyperlink 20" xfId="25995" hidden="1" xr:uid="{00000000-0005-0000-0000-00005CC50000}"/>
    <cellStyle name="Hyperlink 20" xfId="25932" hidden="1" xr:uid="{00000000-0005-0000-0000-00005DC50000}"/>
    <cellStyle name="Hyperlink 20" xfId="25869" hidden="1" xr:uid="{00000000-0005-0000-0000-00005EC50000}"/>
    <cellStyle name="Hyperlink 20" xfId="25806" hidden="1" xr:uid="{00000000-0005-0000-0000-00005FC50000}"/>
    <cellStyle name="Hyperlink 20" xfId="25743" hidden="1" xr:uid="{00000000-0005-0000-0000-000060C50000}"/>
    <cellStyle name="Hyperlink 20" xfId="25680" hidden="1" xr:uid="{00000000-0005-0000-0000-000061C50000}"/>
    <cellStyle name="Hyperlink 20" xfId="25617" hidden="1" xr:uid="{00000000-0005-0000-0000-000062C50000}"/>
    <cellStyle name="Hyperlink 20" xfId="25554" hidden="1" xr:uid="{00000000-0005-0000-0000-000063C50000}"/>
    <cellStyle name="Hyperlink 20" xfId="25491" hidden="1" xr:uid="{00000000-0005-0000-0000-000064C50000}"/>
    <cellStyle name="Hyperlink 20" xfId="25428" hidden="1" xr:uid="{00000000-0005-0000-0000-000065C50000}"/>
    <cellStyle name="Hyperlink 20" xfId="25365" hidden="1" xr:uid="{00000000-0005-0000-0000-000066C50000}"/>
    <cellStyle name="Hyperlink 20" xfId="25302" hidden="1" xr:uid="{00000000-0005-0000-0000-000067C50000}"/>
    <cellStyle name="Hyperlink 20" xfId="25239" hidden="1" xr:uid="{00000000-0005-0000-0000-000068C50000}"/>
    <cellStyle name="Hyperlink 20" xfId="25176" hidden="1" xr:uid="{00000000-0005-0000-0000-000069C50000}"/>
    <cellStyle name="Hyperlink 20" xfId="25113" hidden="1" xr:uid="{00000000-0005-0000-0000-00006AC50000}"/>
    <cellStyle name="Hyperlink 20" xfId="25050" hidden="1" xr:uid="{00000000-0005-0000-0000-00006BC50000}"/>
    <cellStyle name="Hyperlink 20" xfId="24987" hidden="1" xr:uid="{00000000-0005-0000-0000-00006CC50000}"/>
    <cellStyle name="Hyperlink 20" xfId="24924" hidden="1" xr:uid="{00000000-0005-0000-0000-00006DC50000}"/>
    <cellStyle name="Hyperlink 20" xfId="24861" hidden="1" xr:uid="{00000000-0005-0000-0000-00006EC50000}"/>
    <cellStyle name="Hyperlink 20" xfId="24798" hidden="1" xr:uid="{00000000-0005-0000-0000-00006FC50000}"/>
    <cellStyle name="Hyperlink 20" xfId="24735" hidden="1" xr:uid="{00000000-0005-0000-0000-000070C50000}"/>
    <cellStyle name="Hyperlink 20" xfId="24672" hidden="1" xr:uid="{00000000-0005-0000-0000-000071C50000}"/>
    <cellStyle name="Hyperlink 20" xfId="24609" hidden="1" xr:uid="{00000000-0005-0000-0000-000072C50000}"/>
    <cellStyle name="Hyperlink 20" xfId="24546" hidden="1" xr:uid="{00000000-0005-0000-0000-000073C50000}"/>
    <cellStyle name="Hyperlink 20" xfId="24483" hidden="1" xr:uid="{00000000-0005-0000-0000-000074C50000}"/>
    <cellStyle name="Hyperlink 20" xfId="24420" hidden="1" xr:uid="{00000000-0005-0000-0000-000075C50000}"/>
    <cellStyle name="Hyperlink 20" xfId="24357" hidden="1" xr:uid="{00000000-0005-0000-0000-000076C50000}"/>
    <cellStyle name="Hyperlink 20" xfId="24294" hidden="1" xr:uid="{00000000-0005-0000-0000-000077C50000}"/>
    <cellStyle name="Hyperlink 20" xfId="24231" hidden="1" xr:uid="{00000000-0005-0000-0000-000078C50000}"/>
    <cellStyle name="Hyperlink 20" xfId="24168" hidden="1" xr:uid="{00000000-0005-0000-0000-000079C50000}"/>
    <cellStyle name="Hyperlink 20" xfId="24105" hidden="1" xr:uid="{00000000-0005-0000-0000-00007AC50000}"/>
    <cellStyle name="Hyperlink 20" xfId="24042" hidden="1" xr:uid="{00000000-0005-0000-0000-00007BC50000}"/>
    <cellStyle name="Hyperlink 20" xfId="23979" hidden="1" xr:uid="{00000000-0005-0000-0000-00007CC50000}"/>
    <cellStyle name="Hyperlink 20" xfId="23916" hidden="1" xr:uid="{00000000-0005-0000-0000-00007DC50000}"/>
    <cellStyle name="Hyperlink 20" xfId="23853" hidden="1" xr:uid="{00000000-0005-0000-0000-00007EC50000}"/>
    <cellStyle name="Hyperlink 20" xfId="23790" hidden="1" xr:uid="{00000000-0005-0000-0000-00007FC50000}"/>
    <cellStyle name="Hyperlink 20" xfId="23727" hidden="1" xr:uid="{00000000-0005-0000-0000-000080C50000}"/>
    <cellStyle name="Hyperlink 20" xfId="23664" hidden="1" xr:uid="{00000000-0005-0000-0000-000081C50000}"/>
    <cellStyle name="Hyperlink 20" xfId="23601" hidden="1" xr:uid="{00000000-0005-0000-0000-000082C50000}"/>
    <cellStyle name="Hyperlink 20" xfId="23538" hidden="1" xr:uid="{00000000-0005-0000-0000-000083C50000}"/>
    <cellStyle name="Hyperlink 20" xfId="23475" hidden="1" xr:uid="{00000000-0005-0000-0000-000084C50000}"/>
    <cellStyle name="Hyperlink 20" xfId="23412" hidden="1" xr:uid="{00000000-0005-0000-0000-000085C50000}"/>
    <cellStyle name="Hyperlink 20" xfId="23349" hidden="1" xr:uid="{00000000-0005-0000-0000-000086C50000}"/>
    <cellStyle name="Hyperlink 20" xfId="23286" hidden="1" xr:uid="{00000000-0005-0000-0000-000087C50000}"/>
    <cellStyle name="Hyperlink 20" xfId="23223" hidden="1" xr:uid="{00000000-0005-0000-0000-000088C50000}"/>
    <cellStyle name="Hyperlink 20" xfId="23160" hidden="1" xr:uid="{00000000-0005-0000-0000-000089C50000}"/>
    <cellStyle name="Hyperlink 20" xfId="23097" hidden="1" xr:uid="{00000000-0005-0000-0000-00008AC50000}"/>
    <cellStyle name="Hyperlink 20" xfId="23034" hidden="1" xr:uid="{00000000-0005-0000-0000-00008BC50000}"/>
    <cellStyle name="Hyperlink 20" xfId="22971" hidden="1" xr:uid="{00000000-0005-0000-0000-00008CC50000}"/>
    <cellStyle name="Hyperlink 20" xfId="22908" hidden="1" xr:uid="{00000000-0005-0000-0000-00008DC50000}"/>
    <cellStyle name="Hyperlink 20" xfId="22845" hidden="1" xr:uid="{00000000-0005-0000-0000-00008EC50000}"/>
    <cellStyle name="Hyperlink 20" xfId="22782" hidden="1" xr:uid="{00000000-0005-0000-0000-00008FC50000}"/>
    <cellStyle name="Hyperlink 20" xfId="22719" hidden="1" xr:uid="{00000000-0005-0000-0000-000090C50000}"/>
    <cellStyle name="Hyperlink 20" xfId="22656" hidden="1" xr:uid="{00000000-0005-0000-0000-000091C50000}"/>
    <cellStyle name="Hyperlink 20" xfId="22593" hidden="1" xr:uid="{00000000-0005-0000-0000-000092C50000}"/>
    <cellStyle name="Hyperlink 20" xfId="22530" hidden="1" xr:uid="{00000000-0005-0000-0000-000093C50000}"/>
    <cellStyle name="Hyperlink 20" xfId="22467" hidden="1" xr:uid="{00000000-0005-0000-0000-000094C50000}"/>
    <cellStyle name="Hyperlink 20" xfId="22404" hidden="1" xr:uid="{00000000-0005-0000-0000-000095C50000}"/>
    <cellStyle name="Hyperlink 20" xfId="22341" hidden="1" xr:uid="{00000000-0005-0000-0000-000096C50000}"/>
    <cellStyle name="Hyperlink 20" xfId="22278" hidden="1" xr:uid="{00000000-0005-0000-0000-000097C50000}"/>
    <cellStyle name="Hyperlink 20" xfId="22215" hidden="1" xr:uid="{00000000-0005-0000-0000-000098C50000}"/>
    <cellStyle name="Hyperlink 20" xfId="22152" hidden="1" xr:uid="{00000000-0005-0000-0000-000099C50000}"/>
    <cellStyle name="Hyperlink 20" xfId="22089" hidden="1" xr:uid="{00000000-0005-0000-0000-00009AC50000}"/>
    <cellStyle name="Hyperlink 20" xfId="22026" hidden="1" xr:uid="{00000000-0005-0000-0000-00009BC50000}"/>
    <cellStyle name="Hyperlink 20" xfId="21963" hidden="1" xr:uid="{00000000-0005-0000-0000-00009CC50000}"/>
    <cellStyle name="Hyperlink 20" xfId="21900" hidden="1" xr:uid="{00000000-0005-0000-0000-00009DC50000}"/>
    <cellStyle name="Hyperlink 20" xfId="21837" hidden="1" xr:uid="{00000000-0005-0000-0000-00009EC50000}"/>
    <cellStyle name="Hyperlink 20" xfId="21774" hidden="1" xr:uid="{00000000-0005-0000-0000-00009FC50000}"/>
    <cellStyle name="Hyperlink 20" xfId="21711" hidden="1" xr:uid="{00000000-0005-0000-0000-0000A0C50000}"/>
    <cellStyle name="Hyperlink 20" xfId="21648" hidden="1" xr:uid="{00000000-0005-0000-0000-0000A1C50000}"/>
    <cellStyle name="Hyperlink 20" xfId="21585" hidden="1" xr:uid="{00000000-0005-0000-0000-0000A2C50000}"/>
    <cellStyle name="Hyperlink 20" xfId="21522" hidden="1" xr:uid="{00000000-0005-0000-0000-0000A3C50000}"/>
    <cellStyle name="Hyperlink 20" xfId="21459" hidden="1" xr:uid="{00000000-0005-0000-0000-0000A4C50000}"/>
    <cellStyle name="Hyperlink 20" xfId="21396" hidden="1" xr:uid="{00000000-0005-0000-0000-0000A5C50000}"/>
    <cellStyle name="Hyperlink 20" xfId="21333" hidden="1" xr:uid="{00000000-0005-0000-0000-0000A6C50000}"/>
    <cellStyle name="Hyperlink 20" xfId="21270" hidden="1" xr:uid="{00000000-0005-0000-0000-0000A7C50000}"/>
    <cellStyle name="Hyperlink 20" xfId="21207" hidden="1" xr:uid="{00000000-0005-0000-0000-0000A8C50000}"/>
    <cellStyle name="Hyperlink 20" xfId="21144" hidden="1" xr:uid="{00000000-0005-0000-0000-0000A9C50000}"/>
    <cellStyle name="Hyperlink 20" xfId="21081" hidden="1" xr:uid="{00000000-0005-0000-0000-0000AAC50000}"/>
    <cellStyle name="Hyperlink 20" xfId="21018" hidden="1" xr:uid="{00000000-0005-0000-0000-0000ABC50000}"/>
    <cellStyle name="Hyperlink 20" xfId="20955" hidden="1" xr:uid="{00000000-0005-0000-0000-0000ACC50000}"/>
    <cellStyle name="Hyperlink 20" xfId="20892" hidden="1" xr:uid="{00000000-0005-0000-0000-0000ADC50000}"/>
    <cellStyle name="Hyperlink 20" xfId="20829" hidden="1" xr:uid="{00000000-0005-0000-0000-0000AEC50000}"/>
    <cellStyle name="Hyperlink 20" xfId="20766" hidden="1" xr:uid="{00000000-0005-0000-0000-0000AFC50000}"/>
    <cellStyle name="Hyperlink 20" xfId="20703" hidden="1" xr:uid="{00000000-0005-0000-0000-0000B0C50000}"/>
    <cellStyle name="Hyperlink 20" xfId="20640" hidden="1" xr:uid="{00000000-0005-0000-0000-0000B1C50000}"/>
    <cellStyle name="Hyperlink 20" xfId="20577" hidden="1" xr:uid="{00000000-0005-0000-0000-0000B2C50000}"/>
    <cellStyle name="Hyperlink 20" xfId="20514" hidden="1" xr:uid="{00000000-0005-0000-0000-0000B3C50000}"/>
    <cellStyle name="Hyperlink 20" xfId="20451" hidden="1" xr:uid="{00000000-0005-0000-0000-0000B4C50000}"/>
    <cellStyle name="Hyperlink 20" xfId="20388" hidden="1" xr:uid="{00000000-0005-0000-0000-0000B5C50000}"/>
    <cellStyle name="Hyperlink 20" xfId="20325" hidden="1" xr:uid="{00000000-0005-0000-0000-0000B6C50000}"/>
    <cellStyle name="Hyperlink 20" xfId="20262" hidden="1" xr:uid="{00000000-0005-0000-0000-0000B7C50000}"/>
    <cellStyle name="Hyperlink 20" xfId="20199" hidden="1" xr:uid="{00000000-0005-0000-0000-0000B8C50000}"/>
    <cellStyle name="Hyperlink 20" xfId="20136" hidden="1" xr:uid="{00000000-0005-0000-0000-0000B9C50000}"/>
    <cellStyle name="Hyperlink 20" xfId="20073" hidden="1" xr:uid="{00000000-0005-0000-0000-0000BAC50000}"/>
    <cellStyle name="Hyperlink 20" xfId="20010" hidden="1" xr:uid="{00000000-0005-0000-0000-0000BBC50000}"/>
    <cellStyle name="Hyperlink 20" xfId="19947" hidden="1" xr:uid="{00000000-0005-0000-0000-0000BCC50000}"/>
    <cellStyle name="Hyperlink 20" xfId="19884" hidden="1" xr:uid="{00000000-0005-0000-0000-0000BDC50000}"/>
    <cellStyle name="Hyperlink 20" xfId="19821" hidden="1" xr:uid="{00000000-0005-0000-0000-0000BEC50000}"/>
    <cellStyle name="Hyperlink 20" xfId="19758" hidden="1" xr:uid="{00000000-0005-0000-0000-0000BFC50000}"/>
    <cellStyle name="Hyperlink 20" xfId="19695" hidden="1" xr:uid="{00000000-0005-0000-0000-0000C0C50000}"/>
    <cellStyle name="Hyperlink 20" xfId="19632" hidden="1" xr:uid="{00000000-0005-0000-0000-0000C1C50000}"/>
    <cellStyle name="Hyperlink 20" xfId="19569" hidden="1" xr:uid="{00000000-0005-0000-0000-0000C2C50000}"/>
    <cellStyle name="Hyperlink 20" xfId="19506" hidden="1" xr:uid="{00000000-0005-0000-0000-0000C3C50000}"/>
    <cellStyle name="Hyperlink 20" xfId="19443" hidden="1" xr:uid="{00000000-0005-0000-0000-0000C4C50000}"/>
    <cellStyle name="Hyperlink 20" xfId="19317" hidden="1" xr:uid="{00000000-0005-0000-0000-0000C5C50000}"/>
    <cellStyle name="Hyperlink 20" xfId="19254" hidden="1" xr:uid="{00000000-0005-0000-0000-0000C6C50000}"/>
    <cellStyle name="Hyperlink 20" xfId="19191" hidden="1" xr:uid="{00000000-0005-0000-0000-0000C7C50000}"/>
    <cellStyle name="Hyperlink 20" xfId="19128" hidden="1" xr:uid="{00000000-0005-0000-0000-0000C8C50000}"/>
    <cellStyle name="Hyperlink 20" xfId="19065" hidden="1" xr:uid="{00000000-0005-0000-0000-0000C9C50000}"/>
    <cellStyle name="Hyperlink 20" xfId="19002" hidden="1" xr:uid="{00000000-0005-0000-0000-0000CAC50000}"/>
    <cellStyle name="Hyperlink 20" xfId="18939" hidden="1" xr:uid="{00000000-0005-0000-0000-0000CBC50000}"/>
    <cellStyle name="Hyperlink 20" xfId="18876" hidden="1" xr:uid="{00000000-0005-0000-0000-0000CCC50000}"/>
    <cellStyle name="Hyperlink 20" xfId="18813" hidden="1" xr:uid="{00000000-0005-0000-0000-0000CDC50000}"/>
    <cellStyle name="Hyperlink 20" xfId="18750" hidden="1" xr:uid="{00000000-0005-0000-0000-0000CEC50000}"/>
    <cellStyle name="Hyperlink 20" xfId="18687" hidden="1" xr:uid="{00000000-0005-0000-0000-0000CFC50000}"/>
    <cellStyle name="Hyperlink 20" xfId="18624" hidden="1" xr:uid="{00000000-0005-0000-0000-0000D0C50000}"/>
    <cellStyle name="Hyperlink 20" xfId="18561" hidden="1" xr:uid="{00000000-0005-0000-0000-0000D1C50000}"/>
    <cellStyle name="Hyperlink 20" xfId="18498" hidden="1" xr:uid="{00000000-0005-0000-0000-0000D2C50000}"/>
    <cellStyle name="Hyperlink 20" xfId="18435" hidden="1" xr:uid="{00000000-0005-0000-0000-0000D3C50000}"/>
    <cellStyle name="Hyperlink 20" xfId="18372" hidden="1" xr:uid="{00000000-0005-0000-0000-0000D4C50000}"/>
    <cellStyle name="Hyperlink 20" xfId="18309" hidden="1" xr:uid="{00000000-0005-0000-0000-0000D5C50000}"/>
    <cellStyle name="Hyperlink 20" xfId="18246" hidden="1" xr:uid="{00000000-0005-0000-0000-0000D6C50000}"/>
    <cellStyle name="Hyperlink 20" xfId="18183" hidden="1" xr:uid="{00000000-0005-0000-0000-0000D7C50000}"/>
    <cellStyle name="Hyperlink 20" xfId="18120" hidden="1" xr:uid="{00000000-0005-0000-0000-0000D8C50000}"/>
    <cellStyle name="Hyperlink 20" xfId="18057" hidden="1" xr:uid="{00000000-0005-0000-0000-0000D9C50000}"/>
    <cellStyle name="Hyperlink 20" xfId="17994" hidden="1" xr:uid="{00000000-0005-0000-0000-0000DAC50000}"/>
    <cellStyle name="Hyperlink 20" xfId="17931" hidden="1" xr:uid="{00000000-0005-0000-0000-0000DBC50000}"/>
    <cellStyle name="Hyperlink 20" xfId="17868" hidden="1" xr:uid="{00000000-0005-0000-0000-0000DCC50000}"/>
    <cellStyle name="Hyperlink 20" xfId="17805" hidden="1" xr:uid="{00000000-0005-0000-0000-0000DDC50000}"/>
    <cellStyle name="Hyperlink 20" xfId="17742" hidden="1" xr:uid="{00000000-0005-0000-0000-0000DEC50000}"/>
    <cellStyle name="Hyperlink 20" xfId="17679" hidden="1" xr:uid="{00000000-0005-0000-0000-0000DFC50000}"/>
    <cellStyle name="Hyperlink 20" xfId="17616" hidden="1" xr:uid="{00000000-0005-0000-0000-0000E0C50000}"/>
    <cellStyle name="Hyperlink 20" xfId="17553" hidden="1" xr:uid="{00000000-0005-0000-0000-0000E1C50000}"/>
    <cellStyle name="Hyperlink 20" xfId="17490" hidden="1" xr:uid="{00000000-0005-0000-0000-0000E2C50000}"/>
    <cellStyle name="Hyperlink 20" xfId="17427" hidden="1" xr:uid="{00000000-0005-0000-0000-0000E3C50000}"/>
    <cellStyle name="Hyperlink 20" xfId="17364" hidden="1" xr:uid="{00000000-0005-0000-0000-0000E4C50000}"/>
    <cellStyle name="Hyperlink 20" xfId="17301" hidden="1" xr:uid="{00000000-0005-0000-0000-0000E5C50000}"/>
    <cellStyle name="Hyperlink 20" xfId="17238" hidden="1" xr:uid="{00000000-0005-0000-0000-0000E6C50000}"/>
    <cellStyle name="Hyperlink 20" xfId="17175" hidden="1" xr:uid="{00000000-0005-0000-0000-0000E7C50000}"/>
    <cellStyle name="Hyperlink 20" xfId="17112" hidden="1" xr:uid="{00000000-0005-0000-0000-0000E8C50000}"/>
    <cellStyle name="Hyperlink 20" xfId="17049" hidden="1" xr:uid="{00000000-0005-0000-0000-0000E9C50000}"/>
    <cellStyle name="Hyperlink 20" xfId="16986" hidden="1" xr:uid="{00000000-0005-0000-0000-0000EAC50000}"/>
    <cellStyle name="Hyperlink 20" xfId="16923" hidden="1" xr:uid="{00000000-0005-0000-0000-0000EBC50000}"/>
    <cellStyle name="Hyperlink 20" xfId="16860" hidden="1" xr:uid="{00000000-0005-0000-0000-0000ECC50000}"/>
    <cellStyle name="Hyperlink 20" xfId="16797" hidden="1" xr:uid="{00000000-0005-0000-0000-0000EDC50000}"/>
    <cellStyle name="Hyperlink 20" xfId="27066" hidden="1" xr:uid="{00000000-0005-0000-0000-0000EEC50000}"/>
    <cellStyle name="Hyperlink 20" xfId="1929" hidden="1" xr:uid="{00000000-0005-0000-0000-0000EFC50000}"/>
    <cellStyle name="Hyperlink 20" xfId="1866" hidden="1" xr:uid="{00000000-0005-0000-0000-0000F0C50000}"/>
    <cellStyle name="Hyperlink 20" xfId="1803" hidden="1" xr:uid="{00000000-0005-0000-0000-0000F1C50000}"/>
    <cellStyle name="Hyperlink 20" xfId="1740" hidden="1" xr:uid="{00000000-0005-0000-0000-0000F2C50000}"/>
    <cellStyle name="Hyperlink 20" xfId="1677" hidden="1" xr:uid="{00000000-0005-0000-0000-0000F3C50000}"/>
    <cellStyle name="Hyperlink 20" xfId="1614" hidden="1" xr:uid="{00000000-0005-0000-0000-0000F4C50000}"/>
    <cellStyle name="Hyperlink 20" xfId="1551" hidden="1" xr:uid="{00000000-0005-0000-0000-0000F5C50000}"/>
    <cellStyle name="Hyperlink 20" xfId="1488" hidden="1" xr:uid="{00000000-0005-0000-0000-0000F6C50000}"/>
    <cellStyle name="Hyperlink 20" xfId="1425" hidden="1" xr:uid="{00000000-0005-0000-0000-0000F7C50000}"/>
    <cellStyle name="Hyperlink 20" xfId="1362" hidden="1" xr:uid="{00000000-0005-0000-0000-0000F8C50000}"/>
    <cellStyle name="Hyperlink 20" xfId="1299" hidden="1" xr:uid="{00000000-0005-0000-0000-0000F9C50000}"/>
    <cellStyle name="Hyperlink 20" xfId="1236" hidden="1" xr:uid="{00000000-0005-0000-0000-0000FAC50000}"/>
    <cellStyle name="Hyperlink 20" xfId="1173" hidden="1" xr:uid="{00000000-0005-0000-0000-0000FBC50000}"/>
    <cellStyle name="Hyperlink 20" xfId="1110" hidden="1" xr:uid="{00000000-0005-0000-0000-0000FCC50000}"/>
    <cellStyle name="Hyperlink 20" xfId="1047" hidden="1" xr:uid="{00000000-0005-0000-0000-0000FDC50000}"/>
    <cellStyle name="Hyperlink 20" xfId="984" hidden="1" xr:uid="{00000000-0005-0000-0000-0000FEC50000}"/>
    <cellStyle name="Hyperlink 20" xfId="921" hidden="1" xr:uid="{00000000-0005-0000-0000-0000FFC50000}"/>
    <cellStyle name="Hyperlink 20" xfId="858" hidden="1" xr:uid="{00000000-0005-0000-0000-000000C60000}"/>
    <cellStyle name="Hyperlink 20" xfId="795" hidden="1" xr:uid="{00000000-0005-0000-0000-000001C60000}"/>
    <cellStyle name="Hyperlink 20" xfId="732" hidden="1" xr:uid="{00000000-0005-0000-0000-000002C60000}"/>
    <cellStyle name="Hyperlink 20" xfId="669" hidden="1" xr:uid="{00000000-0005-0000-0000-000003C60000}"/>
    <cellStyle name="Hyperlink 20" xfId="606" hidden="1" xr:uid="{00000000-0005-0000-0000-000004C60000}"/>
    <cellStyle name="Hyperlink 20" xfId="543" hidden="1" xr:uid="{00000000-0005-0000-0000-000005C60000}"/>
    <cellStyle name="Hyperlink 20" xfId="480" hidden="1" xr:uid="{00000000-0005-0000-0000-000006C60000}"/>
    <cellStyle name="Hyperlink 20" xfId="417" hidden="1" xr:uid="{00000000-0005-0000-0000-000007C60000}"/>
    <cellStyle name="Hyperlink 20" xfId="354" hidden="1" xr:uid="{00000000-0005-0000-0000-000008C60000}"/>
    <cellStyle name="Hyperlink 20" xfId="291" hidden="1" xr:uid="{00000000-0005-0000-0000-000009C60000}"/>
    <cellStyle name="Hyperlink 20" xfId="228" hidden="1" xr:uid="{00000000-0005-0000-0000-00000AC60000}"/>
    <cellStyle name="Hyperlink 20" xfId="165" hidden="1" xr:uid="{00000000-0005-0000-0000-00000BC60000}"/>
    <cellStyle name="Hyperlink 20" xfId="102" hidden="1" xr:uid="{00000000-0005-0000-0000-00000CC60000}"/>
    <cellStyle name="Hyperlink 20" xfId="39" hidden="1" xr:uid="{00000000-0005-0000-0000-00000DC60000}"/>
    <cellStyle name="Hyperlink 20" xfId="58180" hidden="1" xr:uid="{00000000-0005-0000-0000-00000EC60000}"/>
    <cellStyle name="Hyperlink 20" xfId="58243" hidden="1" xr:uid="{00000000-0005-0000-0000-00000FC60000}"/>
    <cellStyle name="Hyperlink 20" xfId="3252" hidden="1" xr:uid="{00000000-0005-0000-0000-000010C60000}"/>
    <cellStyle name="Hyperlink 20" xfId="7284" hidden="1" xr:uid="{00000000-0005-0000-0000-000011C60000}"/>
    <cellStyle name="Hyperlink 20" xfId="33303" hidden="1" xr:uid="{00000000-0005-0000-0000-000012C60000}"/>
    <cellStyle name="Hyperlink 20" xfId="33240" hidden="1" xr:uid="{00000000-0005-0000-0000-000013C60000}"/>
    <cellStyle name="Hyperlink 20" xfId="33177" hidden="1" xr:uid="{00000000-0005-0000-0000-000014C60000}"/>
    <cellStyle name="Hyperlink 20" xfId="33114" hidden="1" xr:uid="{00000000-0005-0000-0000-000015C60000}"/>
    <cellStyle name="Hyperlink 20" xfId="33051" hidden="1" xr:uid="{00000000-0005-0000-0000-000016C60000}"/>
    <cellStyle name="Hyperlink 20" xfId="32988" hidden="1" xr:uid="{00000000-0005-0000-0000-000017C60000}"/>
    <cellStyle name="Hyperlink 20" xfId="32925" hidden="1" xr:uid="{00000000-0005-0000-0000-000018C60000}"/>
    <cellStyle name="Hyperlink 20" xfId="32862" hidden="1" xr:uid="{00000000-0005-0000-0000-000019C60000}"/>
    <cellStyle name="Hyperlink 20" xfId="32799" hidden="1" xr:uid="{00000000-0005-0000-0000-00001AC60000}"/>
    <cellStyle name="Hyperlink 20" xfId="32736" hidden="1" xr:uid="{00000000-0005-0000-0000-00001BC60000}"/>
    <cellStyle name="Hyperlink 20" xfId="32673" hidden="1" xr:uid="{00000000-0005-0000-0000-00001CC60000}"/>
    <cellStyle name="Hyperlink 20" xfId="32610" hidden="1" xr:uid="{00000000-0005-0000-0000-00001DC60000}"/>
    <cellStyle name="Hyperlink 20" xfId="32547" hidden="1" xr:uid="{00000000-0005-0000-0000-00001EC60000}"/>
    <cellStyle name="Hyperlink 20" xfId="32484" hidden="1" xr:uid="{00000000-0005-0000-0000-00001FC60000}"/>
    <cellStyle name="Hyperlink 20" xfId="32421" hidden="1" xr:uid="{00000000-0005-0000-0000-000020C60000}"/>
    <cellStyle name="Hyperlink 20" xfId="32358" hidden="1" xr:uid="{00000000-0005-0000-0000-000021C60000}"/>
    <cellStyle name="Hyperlink 20" xfId="32295" hidden="1" xr:uid="{00000000-0005-0000-0000-000022C60000}"/>
    <cellStyle name="Hyperlink 20" xfId="32232" hidden="1" xr:uid="{00000000-0005-0000-0000-000023C60000}"/>
    <cellStyle name="Hyperlink 20" xfId="32169" hidden="1" xr:uid="{00000000-0005-0000-0000-000024C60000}"/>
    <cellStyle name="Hyperlink 20" xfId="32106" hidden="1" xr:uid="{00000000-0005-0000-0000-000025C60000}"/>
    <cellStyle name="Hyperlink 20" xfId="32043" hidden="1" xr:uid="{00000000-0005-0000-0000-000026C60000}"/>
    <cellStyle name="Hyperlink 20" xfId="31980" hidden="1" xr:uid="{00000000-0005-0000-0000-000027C60000}"/>
    <cellStyle name="Hyperlink 20" xfId="31917" hidden="1" xr:uid="{00000000-0005-0000-0000-000028C60000}"/>
    <cellStyle name="Hyperlink 20" xfId="31854" hidden="1" xr:uid="{00000000-0005-0000-0000-000029C60000}"/>
    <cellStyle name="Hyperlink 20" xfId="31791" hidden="1" xr:uid="{00000000-0005-0000-0000-00002AC60000}"/>
    <cellStyle name="Hyperlink 20" xfId="31728" hidden="1" xr:uid="{00000000-0005-0000-0000-00002BC60000}"/>
    <cellStyle name="Hyperlink 20" xfId="31665" hidden="1" xr:uid="{00000000-0005-0000-0000-00002CC60000}"/>
    <cellStyle name="Hyperlink 20" xfId="31602" hidden="1" xr:uid="{00000000-0005-0000-0000-00002DC60000}"/>
    <cellStyle name="Hyperlink 20" xfId="31539" hidden="1" xr:uid="{00000000-0005-0000-0000-00002EC60000}"/>
    <cellStyle name="Hyperlink 20" xfId="31476" hidden="1" xr:uid="{00000000-0005-0000-0000-00002FC60000}"/>
    <cellStyle name="Hyperlink 20" xfId="31413" hidden="1" xr:uid="{00000000-0005-0000-0000-000030C60000}"/>
    <cellStyle name="Hyperlink 20" xfId="31350" hidden="1" xr:uid="{00000000-0005-0000-0000-000031C60000}"/>
    <cellStyle name="Hyperlink 20" xfId="31287" hidden="1" xr:uid="{00000000-0005-0000-0000-000032C60000}"/>
    <cellStyle name="Hyperlink 20" xfId="31224" hidden="1" xr:uid="{00000000-0005-0000-0000-000033C60000}"/>
    <cellStyle name="Hyperlink 20" xfId="31161" hidden="1" xr:uid="{00000000-0005-0000-0000-000034C60000}"/>
    <cellStyle name="Hyperlink 20" xfId="31098" hidden="1" xr:uid="{00000000-0005-0000-0000-000035C60000}"/>
    <cellStyle name="Hyperlink 20" xfId="31035" hidden="1" xr:uid="{00000000-0005-0000-0000-000036C60000}"/>
    <cellStyle name="Hyperlink 20" xfId="30972" hidden="1" xr:uid="{00000000-0005-0000-0000-000037C60000}"/>
    <cellStyle name="Hyperlink 20" xfId="30909" hidden="1" xr:uid="{00000000-0005-0000-0000-000038C60000}"/>
    <cellStyle name="Hyperlink 20" xfId="30846" hidden="1" xr:uid="{00000000-0005-0000-0000-000039C60000}"/>
    <cellStyle name="Hyperlink 20" xfId="30783" hidden="1" xr:uid="{00000000-0005-0000-0000-00003AC60000}"/>
    <cellStyle name="Hyperlink 20" xfId="30720" hidden="1" xr:uid="{00000000-0005-0000-0000-00003BC60000}"/>
    <cellStyle name="Hyperlink 20" xfId="30657" hidden="1" xr:uid="{00000000-0005-0000-0000-00003CC60000}"/>
    <cellStyle name="Hyperlink 20" xfId="30594" hidden="1" xr:uid="{00000000-0005-0000-0000-00003DC60000}"/>
    <cellStyle name="Hyperlink 20" xfId="30531" hidden="1" xr:uid="{00000000-0005-0000-0000-00003EC60000}"/>
    <cellStyle name="Hyperlink 20" xfId="30468" hidden="1" xr:uid="{00000000-0005-0000-0000-00003FC60000}"/>
    <cellStyle name="Hyperlink 20" xfId="30405" hidden="1" xr:uid="{00000000-0005-0000-0000-000040C60000}"/>
    <cellStyle name="Hyperlink 20" xfId="30342" hidden="1" xr:uid="{00000000-0005-0000-0000-000041C60000}"/>
    <cellStyle name="Hyperlink 20" xfId="30279" hidden="1" xr:uid="{00000000-0005-0000-0000-000042C60000}"/>
    <cellStyle name="Hyperlink 20" xfId="30216" hidden="1" xr:uid="{00000000-0005-0000-0000-000043C60000}"/>
    <cellStyle name="Hyperlink 20" xfId="30153" hidden="1" xr:uid="{00000000-0005-0000-0000-000044C60000}"/>
    <cellStyle name="Hyperlink 20" xfId="30090" hidden="1" xr:uid="{00000000-0005-0000-0000-000045C60000}"/>
    <cellStyle name="Hyperlink 20" xfId="30027" hidden="1" xr:uid="{00000000-0005-0000-0000-000046C60000}"/>
    <cellStyle name="Hyperlink 20" xfId="29964" hidden="1" xr:uid="{00000000-0005-0000-0000-000047C60000}"/>
    <cellStyle name="Hyperlink 20" xfId="29901" hidden="1" xr:uid="{00000000-0005-0000-0000-000048C60000}"/>
    <cellStyle name="Hyperlink 20" xfId="29838" hidden="1" xr:uid="{00000000-0005-0000-0000-000049C60000}"/>
    <cellStyle name="Hyperlink 20" xfId="29775" hidden="1" xr:uid="{00000000-0005-0000-0000-00004AC60000}"/>
    <cellStyle name="Hyperlink 20" xfId="29712" hidden="1" xr:uid="{00000000-0005-0000-0000-00004BC60000}"/>
    <cellStyle name="Hyperlink 20" xfId="29649" hidden="1" xr:uid="{00000000-0005-0000-0000-00004CC60000}"/>
    <cellStyle name="Hyperlink 20" xfId="29586" hidden="1" xr:uid="{00000000-0005-0000-0000-00004DC60000}"/>
    <cellStyle name="Hyperlink 20" xfId="29523" hidden="1" xr:uid="{00000000-0005-0000-0000-00004EC60000}"/>
    <cellStyle name="Hyperlink 20" xfId="29460" hidden="1" xr:uid="{00000000-0005-0000-0000-00004FC60000}"/>
    <cellStyle name="Hyperlink 20" xfId="29397" hidden="1" xr:uid="{00000000-0005-0000-0000-000050C60000}"/>
    <cellStyle name="Hyperlink 20" xfId="5079" hidden="1" xr:uid="{00000000-0005-0000-0000-000051C60000}"/>
    <cellStyle name="Hyperlink 20" xfId="5016" hidden="1" xr:uid="{00000000-0005-0000-0000-000052C60000}"/>
    <cellStyle name="Hyperlink 20" xfId="4953" hidden="1" xr:uid="{00000000-0005-0000-0000-000053C60000}"/>
    <cellStyle name="Hyperlink 20" xfId="4890" hidden="1" xr:uid="{00000000-0005-0000-0000-000054C60000}"/>
    <cellStyle name="Hyperlink 20" xfId="4827" hidden="1" xr:uid="{00000000-0005-0000-0000-000055C60000}"/>
    <cellStyle name="Hyperlink 20" xfId="4764" hidden="1" xr:uid="{00000000-0005-0000-0000-000056C60000}"/>
    <cellStyle name="Hyperlink 20" xfId="4701" hidden="1" xr:uid="{00000000-0005-0000-0000-000057C60000}"/>
    <cellStyle name="Hyperlink 20" xfId="4638" hidden="1" xr:uid="{00000000-0005-0000-0000-000058C60000}"/>
    <cellStyle name="Hyperlink 20" xfId="4575" hidden="1" xr:uid="{00000000-0005-0000-0000-000059C60000}"/>
    <cellStyle name="Hyperlink 20" xfId="4512" hidden="1" xr:uid="{00000000-0005-0000-0000-00005AC60000}"/>
    <cellStyle name="Hyperlink 20" xfId="4449" hidden="1" xr:uid="{00000000-0005-0000-0000-00005BC60000}"/>
    <cellStyle name="Hyperlink 20" xfId="4386" hidden="1" xr:uid="{00000000-0005-0000-0000-00005CC60000}"/>
    <cellStyle name="Hyperlink 20" xfId="4323" hidden="1" xr:uid="{00000000-0005-0000-0000-00005DC60000}"/>
    <cellStyle name="Hyperlink 20" xfId="4260" hidden="1" xr:uid="{00000000-0005-0000-0000-00005EC60000}"/>
    <cellStyle name="Hyperlink 20" xfId="4197" hidden="1" xr:uid="{00000000-0005-0000-0000-00005FC60000}"/>
    <cellStyle name="Hyperlink 20" xfId="4134" hidden="1" xr:uid="{00000000-0005-0000-0000-000060C60000}"/>
    <cellStyle name="Hyperlink 20" xfId="4071" hidden="1" xr:uid="{00000000-0005-0000-0000-000061C60000}"/>
    <cellStyle name="Hyperlink 20" xfId="4008" hidden="1" xr:uid="{00000000-0005-0000-0000-000062C60000}"/>
    <cellStyle name="Hyperlink 20" xfId="3945" hidden="1" xr:uid="{00000000-0005-0000-0000-000063C60000}"/>
    <cellStyle name="Hyperlink 20" xfId="3882" hidden="1" xr:uid="{00000000-0005-0000-0000-000064C60000}"/>
    <cellStyle name="Hyperlink 20" xfId="3819" hidden="1" xr:uid="{00000000-0005-0000-0000-000065C60000}"/>
    <cellStyle name="Hyperlink 20" xfId="3756" hidden="1" xr:uid="{00000000-0005-0000-0000-000066C60000}"/>
    <cellStyle name="Hyperlink 20" xfId="3693" hidden="1" xr:uid="{00000000-0005-0000-0000-000067C60000}"/>
    <cellStyle name="Hyperlink 20" xfId="3630" hidden="1" xr:uid="{00000000-0005-0000-0000-000068C60000}"/>
    <cellStyle name="Hyperlink 20" xfId="3567" hidden="1" xr:uid="{00000000-0005-0000-0000-000069C60000}"/>
    <cellStyle name="Hyperlink 20" xfId="3504" hidden="1" xr:uid="{00000000-0005-0000-0000-00006AC60000}"/>
    <cellStyle name="Hyperlink 20" xfId="3441" hidden="1" xr:uid="{00000000-0005-0000-0000-00006BC60000}"/>
    <cellStyle name="Hyperlink 20" xfId="3378" hidden="1" xr:uid="{00000000-0005-0000-0000-00006CC60000}"/>
    <cellStyle name="Hyperlink 20" xfId="3315" hidden="1" xr:uid="{00000000-0005-0000-0000-00006DC60000}"/>
    <cellStyle name="Hyperlink 20" xfId="3189" hidden="1" xr:uid="{00000000-0005-0000-0000-00006EC60000}"/>
    <cellStyle name="Hyperlink 20" xfId="3126" hidden="1" xr:uid="{00000000-0005-0000-0000-00006FC60000}"/>
    <cellStyle name="Hyperlink 20" xfId="3063" hidden="1" xr:uid="{00000000-0005-0000-0000-000070C60000}"/>
    <cellStyle name="Hyperlink 20" xfId="3000" hidden="1" xr:uid="{00000000-0005-0000-0000-000071C60000}"/>
    <cellStyle name="Hyperlink 20" xfId="2937" hidden="1" xr:uid="{00000000-0005-0000-0000-000072C60000}"/>
    <cellStyle name="Hyperlink 20" xfId="2874" hidden="1" xr:uid="{00000000-0005-0000-0000-000073C60000}"/>
    <cellStyle name="Hyperlink 20" xfId="2811" hidden="1" xr:uid="{00000000-0005-0000-0000-000074C60000}"/>
    <cellStyle name="Hyperlink 20" xfId="2748" hidden="1" xr:uid="{00000000-0005-0000-0000-000075C60000}"/>
    <cellStyle name="Hyperlink 20" xfId="2685" hidden="1" xr:uid="{00000000-0005-0000-0000-000076C60000}"/>
    <cellStyle name="Hyperlink 20" xfId="2622" hidden="1" xr:uid="{00000000-0005-0000-0000-000077C60000}"/>
    <cellStyle name="Hyperlink 20" xfId="2559" hidden="1" xr:uid="{00000000-0005-0000-0000-000078C60000}"/>
    <cellStyle name="Hyperlink 20" xfId="2496" hidden="1" xr:uid="{00000000-0005-0000-0000-000079C60000}"/>
    <cellStyle name="Hyperlink 20" xfId="2433" hidden="1" xr:uid="{00000000-0005-0000-0000-00007AC60000}"/>
    <cellStyle name="Hyperlink 20" xfId="2370" hidden="1" xr:uid="{00000000-0005-0000-0000-00007BC60000}"/>
    <cellStyle name="Hyperlink 20" xfId="2307" hidden="1" xr:uid="{00000000-0005-0000-0000-00007CC60000}"/>
    <cellStyle name="Hyperlink 20" xfId="2244" hidden="1" xr:uid="{00000000-0005-0000-0000-00007DC60000}"/>
    <cellStyle name="Hyperlink 20" xfId="2181" hidden="1" xr:uid="{00000000-0005-0000-0000-00007EC60000}"/>
    <cellStyle name="Hyperlink 20" xfId="2118" hidden="1" xr:uid="{00000000-0005-0000-0000-00007FC60000}"/>
    <cellStyle name="Hyperlink 20" xfId="2055" hidden="1" xr:uid="{00000000-0005-0000-0000-000080C60000}"/>
    <cellStyle name="Hyperlink 20" xfId="1992" hidden="1" xr:uid="{00000000-0005-0000-0000-000081C60000}"/>
    <cellStyle name="Hyperlink 20" xfId="6591" hidden="1" xr:uid="{00000000-0005-0000-0000-000082C60000}"/>
    <cellStyle name="Hyperlink 20" xfId="6528" hidden="1" xr:uid="{00000000-0005-0000-0000-000083C60000}"/>
    <cellStyle name="Hyperlink 20" xfId="6465" hidden="1" xr:uid="{00000000-0005-0000-0000-000084C60000}"/>
    <cellStyle name="Hyperlink 20" xfId="6402" hidden="1" xr:uid="{00000000-0005-0000-0000-000085C60000}"/>
    <cellStyle name="Hyperlink 20" xfId="6339" hidden="1" xr:uid="{00000000-0005-0000-0000-000086C60000}"/>
    <cellStyle name="Hyperlink 20" xfId="6276" hidden="1" xr:uid="{00000000-0005-0000-0000-000087C60000}"/>
    <cellStyle name="Hyperlink 20" xfId="6213" hidden="1" xr:uid="{00000000-0005-0000-0000-000088C60000}"/>
    <cellStyle name="Hyperlink 20" xfId="6150" hidden="1" xr:uid="{00000000-0005-0000-0000-000089C60000}"/>
    <cellStyle name="Hyperlink 20" xfId="6087" hidden="1" xr:uid="{00000000-0005-0000-0000-00008AC60000}"/>
    <cellStyle name="Hyperlink 20" xfId="6024" hidden="1" xr:uid="{00000000-0005-0000-0000-00008BC60000}"/>
    <cellStyle name="Hyperlink 20" xfId="5961" hidden="1" xr:uid="{00000000-0005-0000-0000-00008CC60000}"/>
    <cellStyle name="Hyperlink 20" xfId="5898" hidden="1" xr:uid="{00000000-0005-0000-0000-00008DC60000}"/>
    <cellStyle name="Hyperlink 20" xfId="5835" hidden="1" xr:uid="{00000000-0005-0000-0000-00008EC60000}"/>
    <cellStyle name="Hyperlink 20" xfId="5772" hidden="1" xr:uid="{00000000-0005-0000-0000-00008FC60000}"/>
    <cellStyle name="Hyperlink 20" xfId="5709" hidden="1" xr:uid="{00000000-0005-0000-0000-000090C60000}"/>
    <cellStyle name="Hyperlink 20" xfId="5646" hidden="1" xr:uid="{00000000-0005-0000-0000-000091C60000}"/>
    <cellStyle name="Hyperlink 20" xfId="5583" hidden="1" xr:uid="{00000000-0005-0000-0000-000092C60000}"/>
    <cellStyle name="Hyperlink 20" xfId="5520" hidden="1" xr:uid="{00000000-0005-0000-0000-000093C60000}"/>
    <cellStyle name="Hyperlink 20" xfId="5457" hidden="1" xr:uid="{00000000-0005-0000-0000-000094C60000}"/>
    <cellStyle name="Hyperlink 20" xfId="5394" hidden="1" xr:uid="{00000000-0005-0000-0000-000095C60000}"/>
    <cellStyle name="Hyperlink 20" xfId="5331" hidden="1" xr:uid="{00000000-0005-0000-0000-000096C60000}"/>
    <cellStyle name="Hyperlink 20" xfId="5268" hidden="1" xr:uid="{00000000-0005-0000-0000-000097C60000}"/>
    <cellStyle name="Hyperlink 20" xfId="5205" hidden="1" xr:uid="{00000000-0005-0000-0000-000098C60000}"/>
    <cellStyle name="Hyperlink 20" xfId="5142" hidden="1" xr:uid="{00000000-0005-0000-0000-000099C60000}"/>
    <cellStyle name="Hyperlink 20" xfId="7410" hidden="1" xr:uid="{00000000-0005-0000-0000-00009AC60000}"/>
    <cellStyle name="Hyperlink 20" xfId="7347" hidden="1" xr:uid="{00000000-0005-0000-0000-00009BC60000}"/>
    <cellStyle name="Hyperlink 20" xfId="7221" hidden="1" xr:uid="{00000000-0005-0000-0000-00009CC60000}"/>
    <cellStyle name="Hyperlink 20" xfId="7158" hidden="1" xr:uid="{00000000-0005-0000-0000-00009DC60000}"/>
    <cellStyle name="Hyperlink 20" xfId="7095" hidden="1" xr:uid="{00000000-0005-0000-0000-00009EC60000}"/>
    <cellStyle name="Hyperlink 20" xfId="7032" hidden="1" xr:uid="{00000000-0005-0000-0000-00009FC60000}"/>
    <cellStyle name="Hyperlink 20" xfId="6969" hidden="1" xr:uid="{00000000-0005-0000-0000-0000A0C60000}"/>
    <cellStyle name="Hyperlink 20" xfId="6906" hidden="1" xr:uid="{00000000-0005-0000-0000-0000A1C60000}"/>
    <cellStyle name="Hyperlink 20" xfId="6843" hidden="1" xr:uid="{00000000-0005-0000-0000-0000A2C60000}"/>
    <cellStyle name="Hyperlink 20" xfId="6780" hidden="1" xr:uid="{00000000-0005-0000-0000-0000A3C60000}"/>
    <cellStyle name="Hyperlink 20" xfId="6717" hidden="1" xr:uid="{00000000-0005-0000-0000-0000A4C60000}"/>
    <cellStyle name="Hyperlink 20" xfId="6654" hidden="1" xr:uid="{00000000-0005-0000-0000-0000A5C60000}"/>
    <cellStyle name="Hyperlink 20" xfId="7788" hidden="1" xr:uid="{00000000-0005-0000-0000-0000A6C60000}"/>
    <cellStyle name="Hyperlink 20" xfId="7725" hidden="1" xr:uid="{00000000-0005-0000-0000-0000A7C60000}"/>
    <cellStyle name="Hyperlink 20" xfId="7662" hidden="1" xr:uid="{00000000-0005-0000-0000-0000A8C60000}"/>
    <cellStyle name="Hyperlink 20" xfId="7599" hidden="1" xr:uid="{00000000-0005-0000-0000-0000A9C60000}"/>
    <cellStyle name="Hyperlink 20" xfId="7536" hidden="1" xr:uid="{00000000-0005-0000-0000-0000AAC60000}"/>
    <cellStyle name="Hyperlink 20" xfId="7473" hidden="1" xr:uid="{00000000-0005-0000-0000-0000ABC60000}"/>
    <cellStyle name="Hyperlink 20" xfId="7977" hidden="1" xr:uid="{00000000-0005-0000-0000-0000ACC60000}"/>
    <cellStyle name="Hyperlink 20" xfId="7914" hidden="1" xr:uid="{00000000-0005-0000-0000-0000ADC60000}"/>
    <cellStyle name="Hyperlink 20" xfId="7851" hidden="1" xr:uid="{00000000-0005-0000-0000-0000AEC60000}"/>
    <cellStyle name="Hyperlink 20" xfId="8103" hidden="1" xr:uid="{00000000-0005-0000-0000-0000AFC60000}"/>
    <cellStyle name="Hyperlink 20" xfId="8040" hidden="1" xr:uid="{00000000-0005-0000-0000-0000B0C60000}"/>
    <cellStyle name="Hyperlink 20" xfId="8166" hidden="1" xr:uid="{00000000-0005-0000-0000-0000B1C60000}"/>
    <cellStyle name="Hyperlink 21" xfId="46657" hidden="1" xr:uid="{00000000-0005-0000-0000-0000B2C60000}"/>
    <cellStyle name="Hyperlink 21" xfId="46594" hidden="1" xr:uid="{00000000-0005-0000-0000-0000B3C60000}"/>
    <cellStyle name="Hyperlink 21" xfId="46531" hidden="1" xr:uid="{00000000-0005-0000-0000-0000B4C60000}"/>
    <cellStyle name="Hyperlink 21" xfId="46468" hidden="1" xr:uid="{00000000-0005-0000-0000-0000B5C60000}"/>
    <cellStyle name="Hyperlink 21" xfId="46405" hidden="1" xr:uid="{00000000-0005-0000-0000-0000B6C60000}"/>
    <cellStyle name="Hyperlink 21" xfId="46342" hidden="1" xr:uid="{00000000-0005-0000-0000-0000B7C60000}"/>
    <cellStyle name="Hyperlink 21" xfId="46279" hidden="1" xr:uid="{00000000-0005-0000-0000-0000B8C60000}"/>
    <cellStyle name="Hyperlink 21" xfId="46216" hidden="1" xr:uid="{00000000-0005-0000-0000-0000B9C60000}"/>
    <cellStyle name="Hyperlink 21" xfId="46153" hidden="1" xr:uid="{00000000-0005-0000-0000-0000BAC60000}"/>
    <cellStyle name="Hyperlink 21" xfId="46090" hidden="1" xr:uid="{00000000-0005-0000-0000-0000BBC60000}"/>
    <cellStyle name="Hyperlink 21" xfId="46027" hidden="1" xr:uid="{00000000-0005-0000-0000-0000BCC60000}"/>
    <cellStyle name="Hyperlink 21" xfId="45964" hidden="1" xr:uid="{00000000-0005-0000-0000-0000BDC60000}"/>
    <cellStyle name="Hyperlink 21" xfId="45901" hidden="1" xr:uid="{00000000-0005-0000-0000-0000BEC60000}"/>
    <cellStyle name="Hyperlink 21" xfId="45838" hidden="1" xr:uid="{00000000-0005-0000-0000-0000BFC60000}"/>
    <cellStyle name="Hyperlink 21" xfId="45775" hidden="1" xr:uid="{00000000-0005-0000-0000-0000C0C60000}"/>
    <cellStyle name="Hyperlink 21" xfId="45712" hidden="1" xr:uid="{00000000-0005-0000-0000-0000C1C60000}"/>
    <cellStyle name="Hyperlink 21" xfId="45649" hidden="1" xr:uid="{00000000-0005-0000-0000-0000C2C60000}"/>
    <cellStyle name="Hyperlink 21" xfId="45586" hidden="1" xr:uid="{00000000-0005-0000-0000-0000C3C60000}"/>
    <cellStyle name="Hyperlink 21" xfId="54973" hidden="1" xr:uid="{00000000-0005-0000-0000-0000C4C60000}"/>
    <cellStyle name="Hyperlink 21" xfId="54910" hidden="1" xr:uid="{00000000-0005-0000-0000-0000C5C60000}"/>
    <cellStyle name="Hyperlink 21" xfId="54847" hidden="1" xr:uid="{00000000-0005-0000-0000-0000C6C60000}"/>
    <cellStyle name="Hyperlink 21" xfId="54784" hidden="1" xr:uid="{00000000-0005-0000-0000-0000C7C60000}"/>
    <cellStyle name="Hyperlink 21" xfId="54721" hidden="1" xr:uid="{00000000-0005-0000-0000-0000C8C60000}"/>
    <cellStyle name="Hyperlink 21" xfId="54658" hidden="1" xr:uid="{00000000-0005-0000-0000-0000C9C60000}"/>
    <cellStyle name="Hyperlink 21" xfId="54595" hidden="1" xr:uid="{00000000-0005-0000-0000-0000CAC60000}"/>
    <cellStyle name="Hyperlink 21" xfId="54532" hidden="1" xr:uid="{00000000-0005-0000-0000-0000CBC60000}"/>
    <cellStyle name="Hyperlink 21" xfId="54469" hidden="1" xr:uid="{00000000-0005-0000-0000-0000CCC60000}"/>
    <cellStyle name="Hyperlink 21" xfId="54406" hidden="1" xr:uid="{00000000-0005-0000-0000-0000CDC60000}"/>
    <cellStyle name="Hyperlink 21" xfId="54343" hidden="1" xr:uid="{00000000-0005-0000-0000-0000CEC60000}"/>
    <cellStyle name="Hyperlink 21" xfId="54280" hidden="1" xr:uid="{00000000-0005-0000-0000-0000CFC60000}"/>
    <cellStyle name="Hyperlink 21" xfId="54217" hidden="1" xr:uid="{00000000-0005-0000-0000-0000D0C60000}"/>
    <cellStyle name="Hyperlink 21" xfId="54154" hidden="1" xr:uid="{00000000-0005-0000-0000-0000D1C60000}"/>
    <cellStyle name="Hyperlink 21" xfId="54091" hidden="1" xr:uid="{00000000-0005-0000-0000-0000D2C60000}"/>
    <cellStyle name="Hyperlink 21" xfId="54028" hidden="1" xr:uid="{00000000-0005-0000-0000-0000D3C60000}"/>
    <cellStyle name="Hyperlink 21" xfId="53965" hidden="1" xr:uid="{00000000-0005-0000-0000-0000D4C60000}"/>
    <cellStyle name="Hyperlink 21" xfId="53839" hidden="1" xr:uid="{00000000-0005-0000-0000-0000D5C60000}"/>
    <cellStyle name="Hyperlink 21" xfId="53776" hidden="1" xr:uid="{00000000-0005-0000-0000-0000D6C60000}"/>
    <cellStyle name="Hyperlink 21" xfId="53713" hidden="1" xr:uid="{00000000-0005-0000-0000-0000D7C60000}"/>
    <cellStyle name="Hyperlink 21" xfId="53650" hidden="1" xr:uid="{00000000-0005-0000-0000-0000D8C60000}"/>
    <cellStyle name="Hyperlink 21" xfId="53587" hidden="1" xr:uid="{00000000-0005-0000-0000-0000D9C60000}"/>
    <cellStyle name="Hyperlink 21" xfId="53524" hidden="1" xr:uid="{00000000-0005-0000-0000-0000DAC60000}"/>
    <cellStyle name="Hyperlink 21" xfId="53461" hidden="1" xr:uid="{00000000-0005-0000-0000-0000DBC60000}"/>
    <cellStyle name="Hyperlink 21" xfId="53398" hidden="1" xr:uid="{00000000-0005-0000-0000-0000DCC60000}"/>
    <cellStyle name="Hyperlink 21" xfId="53335" hidden="1" xr:uid="{00000000-0005-0000-0000-0000DDC60000}"/>
    <cellStyle name="Hyperlink 21" xfId="53272" hidden="1" xr:uid="{00000000-0005-0000-0000-0000DEC60000}"/>
    <cellStyle name="Hyperlink 21" xfId="53209" hidden="1" xr:uid="{00000000-0005-0000-0000-0000DFC60000}"/>
    <cellStyle name="Hyperlink 21" xfId="53146" hidden="1" xr:uid="{00000000-0005-0000-0000-0000E0C60000}"/>
    <cellStyle name="Hyperlink 21" xfId="53083" hidden="1" xr:uid="{00000000-0005-0000-0000-0000E1C60000}"/>
    <cellStyle name="Hyperlink 21" xfId="53020" hidden="1" xr:uid="{00000000-0005-0000-0000-0000E2C60000}"/>
    <cellStyle name="Hyperlink 21" xfId="52957" hidden="1" xr:uid="{00000000-0005-0000-0000-0000E3C60000}"/>
    <cellStyle name="Hyperlink 21" xfId="52894" hidden="1" xr:uid="{00000000-0005-0000-0000-0000E4C60000}"/>
    <cellStyle name="Hyperlink 21" xfId="52831" hidden="1" xr:uid="{00000000-0005-0000-0000-0000E5C60000}"/>
    <cellStyle name="Hyperlink 21" xfId="52768" hidden="1" xr:uid="{00000000-0005-0000-0000-0000E6C60000}"/>
    <cellStyle name="Hyperlink 21" xfId="52705" hidden="1" xr:uid="{00000000-0005-0000-0000-0000E7C60000}"/>
    <cellStyle name="Hyperlink 21" xfId="52642" hidden="1" xr:uid="{00000000-0005-0000-0000-0000E8C60000}"/>
    <cellStyle name="Hyperlink 21" xfId="52579" hidden="1" xr:uid="{00000000-0005-0000-0000-0000E9C60000}"/>
    <cellStyle name="Hyperlink 21" xfId="52516" hidden="1" xr:uid="{00000000-0005-0000-0000-0000EAC60000}"/>
    <cellStyle name="Hyperlink 21" xfId="52453" hidden="1" xr:uid="{00000000-0005-0000-0000-0000EBC60000}"/>
    <cellStyle name="Hyperlink 21" xfId="52390" hidden="1" xr:uid="{00000000-0005-0000-0000-0000ECC60000}"/>
    <cellStyle name="Hyperlink 21" xfId="52327" hidden="1" xr:uid="{00000000-0005-0000-0000-0000EDC60000}"/>
    <cellStyle name="Hyperlink 21" xfId="52264" hidden="1" xr:uid="{00000000-0005-0000-0000-0000EEC60000}"/>
    <cellStyle name="Hyperlink 21" xfId="52201" hidden="1" xr:uid="{00000000-0005-0000-0000-0000EFC60000}"/>
    <cellStyle name="Hyperlink 21" xfId="52138" hidden="1" xr:uid="{00000000-0005-0000-0000-0000F0C60000}"/>
    <cellStyle name="Hyperlink 21" xfId="52075" hidden="1" xr:uid="{00000000-0005-0000-0000-0000F1C60000}"/>
    <cellStyle name="Hyperlink 21" xfId="52012" hidden="1" xr:uid="{00000000-0005-0000-0000-0000F2C60000}"/>
    <cellStyle name="Hyperlink 21" xfId="51949" hidden="1" xr:uid="{00000000-0005-0000-0000-0000F3C60000}"/>
    <cellStyle name="Hyperlink 21" xfId="51886" hidden="1" xr:uid="{00000000-0005-0000-0000-0000F4C60000}"/>
    <cellStyle name="Hyperlink 21" xfId="56548" hidden="1" xr:uid="{00000000-0005-0000-0000-0000F5C60000}"/>
    <cellStyle name="Hyperlink 21" xfId="56485" hidden="1" xr:uid="{00000000-0005-0000-0000-0000F6C60000}"/>
    <cellStyle name="Hyperlink 21" xfId="56422" hidden="1" xr:uid="{00000000-0005-0000-0000-0000F7C60000}"/>
    <cellStyle name="Hyperlink 21" xfId="56359" hidden="1" xr:uid="{00000000-0005-0000-0000-0000F8C60000}"/>
    <cellStyle name="Hyperlink 21" xfId="56296" hidden="1" xr:uid="{00000000-0005-0000-0000-0000F9C60000}"/>
    <cellStyle name="Hyperlink 21" xfId="56233" hidden="1" xr:uid="{00000000-0005-0000-0000-0000FAC60000}"/>
    <cellStyle name="Hyperlink 21" xfId="56170" hidden="1" xr:uid="{00000000-0005-0000-0000-0000FBC60000}"/>
    <cellStyle name="Hyperlink 21" xfId="56107" hidden="1" xr:uid="{00000000-0005-0000-0000-0000FCC60000}"/>
    <cellStyle name="Hyperlink 21" xfId="56044" hidden="1" xr:uid="{00000000-0005-0000-0000-0000FDC60000}"/>
    <cellStyle name="Hyperlink 21" xfId="55981" hidden="1" xr:uid="{00000000-0005-0000-0000-0000FEC60000}"/>
    <cellStyle name="Hyperlink 21" xfId="55918" hidden="1" xr:uid="{00000000-0005-0000-0000-0000FFC60000}"/>
    <cellStyle name="Hyperlink 21" xfId="55855" hidden="1" xr:uid="{00000000-0005-0000-0000-000000C70000}"/>
    <cellStyle name="Hyperlink 21" xfId="55792" hidden="1" xr:uid="{00000000-0005-0000-0000-000001C70000}"/>
    <cellStyle name="Hyperlink 21" xfId="55729" hidden="1" xr:uid="{00000000-0005-0000-0000-000002C70000}"/>
    <cellStyle name="Hyperlink 21" xfId="55666" hidden="1" xr:uid="{00000000-0005-0000-0000-000003C70000}"/>
    <cellStyle name="Hyperlink 21" xfId="55603" hidden="1" xr:uid="{00000000-0005-0000-0000-000004C70000}"/>
    <cellStyle name="Hyperlink 21" xfId="55540" hidden="1" xr:uid="{00000000-0005-0000-0000-000005C70000}"/>
    <cellStyle name="Hyperlink 21" xfId="55477" hidden="1" xr:uid="{00000000-0005-0000-0000-000006C70000}"/>
    <cellStyle name="Hyperlink 21" xfId="55414" hidden="1" xr:uid="{00000000-0005-0000-0000-000007C70000}"/>
    <cellStyle name="Hyperlink 21" xfId="55351" hidden="1" xr:uid="{00000000-0005-0000-0000-000008C70000}"/>
    <cellStyle name="Hyperlink 21" xfId="55288" hidden="1" xr:uid="{00000000-0005-0000-0000-000009C70000}"/>
    <cellStyle name="Hyperlink 21" xfId="55225" hidden="1" xr:uid="{00000000-0005-0000-0000-00000AC70000}"/>
    <cellStyle name="Hyperlink 21" xfId="55162" hidden="1" xr:uid="{00000000-0005-0000-0000-00000BC70000}"/>
    <cellStyle name="Hyperlink 21" xfId="55099" hidden="1" xr:uid="{00000000-0005-0000-0000-00000CC70000}"/>
    <cellStyle name="Hyperlink 21" xfId="55036" hidden="1" xr:uid="{00000000-0005-0000-0000-00000DC70000}"/>
    <cellStyle name="Hyperlink 21" xfId="57304" hidden="1" xr:uid="{00000000-0005-0000-0000-00000EC70000}"/>
    <cellStyle name="Hyperlink 21" xfId="57241" hidden="1" xr:uid="{00000000-0005-0000-0000-00000FC70000}"/>
    <cellStyle name="Hyperlink 21" xfId="57178" hidden="1" xr:uid="{00000000-0005-0000-0000-000010C70000}"/>
    <cellStyle name="Hyperlink 21" xfId="57115" hidden="1" xr:uid="{00000000-0005-0000-0000-000011C70000}"/>
    <cellStyle name="Hyperlink 21" xfId="57052" hidden="1" xr:uid="{00000000-0005-0000-0000-000012C70000}"/>
    <cellStyle name="Hyperlink 21" xfId="56989" hidden="1" xr:uid="{00000000-0005-0000-0000-000013C70000}"/>
    <cellStyle name="Hyperlink 21" xfId="56863" hidden="1" xr:uid="{00000000-0005-0000-0000-000014C70000}"/>
    <cellStyle name="Hyperlink 21" xfId="56800" hidden="1" xr:uid="{00000000-0005-0000-0000-000015C70000}"/>
    <cellStyle name="Hyperlink 21" xfId="56737" hidden="1" xr:uid="{00000000-0005-0000-0000-000016C70000}"/>
    <cellStyle name="Hyperlink 21" xfId="56674" hidden="1" xr:uid="{00000000-0005-0000-0000-000017C70000}"/>
    <cellStyle name="Hyperlink 21" xfId="56611" hidden="1" xr:uid="{00000000-0005-0000-0000-000018C70000}"/>
    <cellStyle name="Hyperlink 21" xfId="57682" hidden="1" xr:uid="{00000000-0005-0000-0000-000019C70000}"/>
    <cellStyle name="Hyperlink 21" xfId="57619" hidden="1" xr:uid="{00000000-0005-0000-0000-00001AC70000}"/>
    <cellStyle name="Hyperlink 21" xfId="57556" hidden="1" xr:uid="{00000000-0005-0000-0000-00001BC70000}"/>
    <cellStyle name="Hyperlink 21" xfId="57493" hidden="1" xr:uid="{00000000-0005-0000-0000-00001CC70000}"/>
    <cellStyle name="Hyperlink 21" xfId="57430" hidden="1" xr:uid="{00000000-0005-0000-0000-00001DC70000}"/>
    <cellStyle name="Hyperlink 21" xfId="57367" hidden="1" xr:uid="{00000000-0005-0000-0000-00001EC70000}"/>
    <cellStyle name="Hyperlink 21" xfId="57871" hidden="1" xr:uid="{00000000-0005-0000-0000-00001FC70000}"/>
    <cellStyle name="Hyperlink 21" xfId="57808" hidden="1" xr:uid="{00000000-0005-0000-0000-000020C70000}"/>
    <cellStyle name="Hyperlink 21" xfId="57745" hidden="1" xr:uid="{00000000-0005-0000-0000-000021C70000}"/>
    <cellStyle name="Hyperlink 21" xfId="57997" hidden="1" xr:uid="{00000000-0005-0000-0000-000022C70000}"/>
    <cellStyle name="Hyperlink 21" xfId="57934" hidden="1" xr:uid="{00000000-0005-0000-0000-000023C70000}"/>
    <cellStyle name="Hyperlink 21" xfId="58060" hidden="1" xr:uid="{00000000-0005-0000-0000-000024C70000}"/>
    <cellStyle name="Hyperlink 21" xfId="56926" hidden="1" xr:uid="{00000000-0005-0000-0000-000025C70000}"/>
    <cellStyle name="Hyperlink 21" xfId="53902" hidden="1" xr:uid="{00000000-0005-0000-0000-000026C70000}"/>
    <cellStyle name="Hyperlink 21" xfId="14905" hidden="1" xr:uid="{00000000-0005-0000-0000-000027C70000}"/>
    <cellStyle name="Hyperlink 21" xfId="14842" hidden="1" xr:uid="{00000000-0005-0000-0000-000028C70000}"/>
    <cellStyle name="Hyperlink 21" xfId="14779" hidden="1" xr:uid="{00000000-0005-0000-0000-000029C70000}"/>
    <cellStyle name="Hyperlink 21" xfId="14716" hidden="1" xr:uid="{00000000-0005-0000-0000-00002AC70000}"/>
    <cellStyle name="Hyperlink 21" xfId="14653" hidden="1" xr:uid="{00000000-0005-0000-0000-00002BC70000}"/>
    <cellStyle name="Hyperlink 21" xfId="14590" hidden="1" xr:uid="{00000000-0005-0000-0000-00002CC70000}"/>
    <cellStyle name="Hyperlink 21" xfId="14527" hidden="1" xr:uid="{00000000-0005-0000-0000-00002DC70000}"/>
    <cellStyle name="Hyperlink 21" xfId="14464" hidden="1" xr:uid="{00000000-0005-0000-0000-00002EC70000}"/>
    <cellStyle name="Hyperlink 21" xfId="14401" hidden="1" xr:uid="{00000000-0005-0000-0000-00002FC70000}"/>
    <cellStyle name="Hyperlink 21" xfId="14338" hidden="1" xr:uid="{00000000-0005-0000-0000-000030C70000}"/>
    <cellStyle name="Hyperlink 21" xfId="14275" hidden="1" xr:uid="{00000000-0005-0000-0000-000031C70000}"/>
    <cellStyle name="Hyperlink 21" xfId="14212" hidden="1" xr:uid="{00000000-0005-0000-0000-000032C70000}"/>
    <cellStyle name="Hyperlink 21" xfId="14149" hidden="1" xr:uid="{00000000-0005-0000-0000-000033C70000}"/>
    <cellStyle name="Hyperlink 21" xfId="14086" hidden="1" xr:uid="{00000000-0005-0000-0000-000034C70000}"/>
    <cellStyle name="Hyperlink 21" xfId="14023" hidden="1" xr:uid="{00000000-0005-0000-0000-000035C70000}"/>
    <cellStyle name="Hyperlink 21" xfId="13960" hidden="1" xr:uid="{00000000-0005-0000-0000-000036C70000}"/>
    <cellStyle name="Hyperlink 21" xfId="13897" hidden="1" xr:uid="{00000000-0005-0000-0000-000037C70000}"/>
    <cellStyle name="Hyperlink 21" xfId="13834" hidden="1" xr:uid="{00000000-0005-0000-0000-000038C70000}"/>
    <cellStyle name="Hyperlink 21" xfId="13771" hidden="1" xr:uid="{00000000-0005-0000-0000-000039C70000}"/>
    <cellStyle name="Hyperlink 21" xfId="13708" hidden="1" xr:uid="{00000000-0005-0000-0000-00003AC70000}"/>
    <cellStyle name="Hyperlink 21" xfId="13645" hidden="1" xr:uid="{00000000-0005-0000-0000-00003BC70000}"/>
    <cellStyle name="Hyperlink 21" xfId="13582" hidden="1" xr:uid="{00000000-0005-0000-0000-00003CC70000}"/>
    <cellStyle name="Hyperlink 21" xfId="13519" hidden="1" xr:uid="{00000000-0005-0000-0000-00003DC70000}"/>
    <cellStyle name="Hyperlink 21" xfId="13456" hidden="1" xr:uid="{00000000-0005-0000-0000-00003EC70000}"/>
    <cellStyle name="Hyperlink 21" xfId="13393" hidden="1" xr:uid="{00000000-0005-0000-0000-00003FC70000}"/>
    <cellStyle name="Hyperlink 21" xfId="13330" hidden="1" xr:uid="{00000000-0005-0000-0000-000040C70000}"/>
    <cellStyle name="Hyperlink 21" xfId="13267" hidden="1" xr:uid="{00000000-0005-0000-0000-000041C70000}"/>
    <cellStyle name="Hyperlink 21" xfId="13204" hidden="1" xr:uid="{00000000-0005-0000-0000-000042C70000}"/>
    <cellStyle name="Hyperlink 21" xfId="13141" hidden="1" xr:uid="{00000000-0005-0000-0000-000043C70000}"/>
    <cellStyle name="Hyperlink 21" xfId="13015" hidden="1" xr:uid="{00000000-0005-0000-0000-000044C70000}"/>
    <cellStyle name="Hyperlink 21" xfId="12952" hidden="1" xr:uid="{00000000-0005-0000-0000-000045C70000}"/>
    <cellStyle name="Hyperlink 21" xfId="12889" hidden="1" xr:uid="{00000000-0005-0000-0000-000046C70000}"/>
    <cellStyle name="Hyperlink 21" xfId="12826" hidden="1" xr:uid="{00000000-0005-0000-0000-000047C70000}"/>
    <cellStyle name="Hyperlink 21" xfId="12763" hidden="1" xr:uid="{00000000-0005-0000-0000-000048C70000}"/>
    <cellStyle name="Hyperlink 21" xfId="12700" hidden="1" xr:uid="{00000000-0005-0000-0000-000049C70000}"/>
    <cellStyle name="Hyperlink 21" xfId="12637" hidden="1" xr:uid="{00000000-0005-0000-0000-00004AC70000}"/>
    <cellStyle name="Hyperlink 21" xfId="12574" hidden="1" xr:uid="{00000000-0005-0000-0000-00004BC70000}"/>
    <cellStyle name="Hyperlink 21" xfId="12511" hidden="1" xr:uid="{00000000-0005-0000-0000-00004CC70000}"/>
    <cellStyle name="Hyperlink 21" xfId="12448" hidden="1" xr:uid="{00000000-0005-0000-0000-00004DC70000}"/>
    <cellStyle name="Hyperlink 21" xfId="12385" hidden="1" xr:uid="{00000000-0005-0000-0000-00004EC70000}"/>
    <cellStyle name="Hyperlink 21" xfId="12322" hidden="1" xr:uid="{00000000-0005-0000-0000-00004FC70000}"/>
    <cellStyle name="Hyperlink 21" xfId="12259" hidden="1" xr:uid="{00000000-0005-0000-0000-000050C70000}"/>
    <cellStyle name="Hyperlink 21" xfId="12196" hidden="1" xr:uid="{00000000-0005-0000-0000-000051C70000}"/>
    <cellStyle name="Hyperlink 21" xfId="12133" hidden="1" xr:uid="{00000000-0005-0000-0000-000052C70000}"/>
    <cellStyle name="Hyperlink 21" xfId="12070" hidden="1" xr:uid="{00000000-0005-0000-0000-000053C70000}"/>
    <cellStyle name="Hyperlink 21" xfId="12007" hidden="1" xr:uid="{00000000-0005-0000-0000-000054C70000}"/>
    <cellStyle name="Hyperlink 21" xfId="11944" hidden="1" xr:uid="{00000000-0005-0000-0000-000055C70000}"/>
    <cellStyle name="Hyperlink 21" xfId="11881" hidden="1" xr:uid="{00000000-0005-0000-0000-000056C70000}"/>
    <cellStyle name="Hyperlink 21" xfId="11818" hidden="1" xr:uid="{00000000-0005-0000-0000-000057C70000}"/>
    <cellStyle name="Hyperlink 21" xfId="11755" hidden="1" xr:uid="{00000000-0005-0000-0000-000058C70000}"/>
    <cellStyle name="Hyperlink 21" xfId="11692" hidden="1" xr:uid="{00000000-0005-0000-0000-000059C70000}"/>
    <cellStyle name="Hyperlink 21" xfId="11629" hidden="1" xr:uid="{00000000-0005-0000-0000-00005AC70000}"/>
    <cellStyle name="Hyperlink 21" xfId="11566" hidden="1" xr:uid="{00000000-0005-0000-0000-00005BC70000}"/>
    <cellStyle name="Hyperlink 21" xfId="11503" hidden="1" xr:uid="{00000000-0005-0000-0000-00005CC70000}"/>
    <cellStyle name="Hyperlink 21" xfId="11440" hidden="1" xr:uid="{00000000-0005-0000-0000-00005DC70000}"/>
    <cellStyle name="Hyperlink 21" xfId="11377" hidden="1" xr:uid="{00000000-0005-0000-0000-00005EC70000}"/>
    <cellStyle name="Hyperlink 21" xfId="11314" hidden="1" xr:uid="{00000000-0005-0000-0000-00005FC70000}"/>
    <cellStyle name="Hyperlink 21" xfId="11251" hidden="1" xr:uid="{00000000-0005-0000-0000-000060C70000}"/>
    <cellStyle name="Hyperlink 21" xfId="11125" hidden="1" xr:uid="{00000000-0005-0000-0000-000061C70000}"/>
    <cellStyle name="Hyperlink 21" xfId="11062" hidden="1" xr:uid="{00000000-0005-0000-0000-000062C70000}"/>
    <cellStyle name="Hyperlink 21" xfId="10999" hidden="1" xr:uid="{00000000-0005-0000-0000-000063C70000}"/>
    <cellStyle name="Hyperlink 21" xfId="10936" hidden="1" xr:uid="{00000000-0005-0000-0000-000064C70000}"/>
    <cellStyle name="Hyperlink 21" xfId="10873" hidden="1" xr:uid="{00000000-0005-0000-0000-000065C70000}"/>
    <cellStyle name="Hyperlink 21" xfId="10810" hidden="1" xr:uid="{00000000-0005-0000-0000-000066C70000}"/>
    <cellStyle name="Hyperlink 21" xfId="10747" hidden="1" xr:uid="{00000000-0005-0000-0000-000067C70000}"/>
    <cellStyle name="Hyperlink 21" xfId="10684" hidden="1" xr:uid="{00000000-0005-0000-0000-000068C70000}"/>
    <cellStyle name="Hyperlink 21" xfId="10621" hidden="1" xr:uid="{00000000-0005-0000-0000-000069C70000}"/>
    <cellStyle name="Hyperlink 21" xfId="10558" hidden="1" xr:uid="{00000000-0005-0000-0000-00006AC70000}"/>
    <cellStyle name="Hyperlink 21" xfId="10495" hidden="1" xr:uid="{00000000-0005-0000-0000-00006BC70000}"/>
    <cellStyle name="Hyperlink 21" xfId="10432" hidden="1" xr:uid="{00000000-0005-0000-0000-00006CC70000}"/>
    <cellStyle name="Hyperlink 21" xfId="10369" hidden="1" xr:uid="{00000000-0005-0000-0000-00006DC70000}"/>
    <cellStyle name="Hyperlink 21" xfId="10306" hidden="1" xr:uid="{00000000-0005-0000-0000-00006EC70000}"/>
    <cellStyle name="Hyperlink 21" xfId="10243" hidden="1" xr:uid="{00000000-0005-0000-0000-00006FC70000}"/>
    <cellStyle name="Hyperlink 21" xfId="10180" hidden="1" xr:uid="{00000000-0005-0000-0000-000070C70000}"/>
    <cellStyle name="Hyperlink 21" xfId="10117" hidden="1" xr:uid="{00000000-0005-0000-0000-000071C70000}"/>
    <cellStyle name="Hyperlink 21" xfId="10054" hidden="1" xr:uid="{00000000-0005-0000-0000-000072C70000}"/>
    <cellStyle name="Hyperlink 21" xfId="9991" hidden="1" xr:uid="{00000000-0005-0000-0000-000073C70000}"/>
    <cellStyle name="Hyperlink 21" xfId="9928" hidden="1" xr:uid="{00000000-0005-0000-0000-000074C70000}"/>
    <cellStyle name="Hyperlink 21" xfId="9865" hidden="1" xr:uid="{00000000-0005-0000-0000-000075C70000}"/>
    <cellStyle name="Hyperlink 21" xfId="9802" hidden="1" xr:uid="{00000000-0005-0000-0000-000076C70000}"/>
    <cellStyle name="Hyperlink 21" xfId="9739" hidden="1" xr:uid="{00000000-0005-0000-0000-000077C70000}"/>
    <cellStyle name="Hyperlink 21" xfId="9676" hidden="1" xr:uid="{00000000-0005-0000-0000-000078C70000}"/>
    <cellStyle name="Hyperlink 21" xfId="9613" hidden="1" xr:uid="{00000000-0005-0000-0000-000079C70000}"/>
    <cellStyle name="Hyperlink 21" xfId="9550" hidden="1" xr:uid="{00000000-0005-0000-0000-00007AC70000}"/>
    <cellStyle name="Hyperlink 21" xfId="9487" hidden="1" xr:uid="{00000000-0005-0000-0000-00007BC70000}"/>
    <cellStyle name="Hyperlink 21" xfId="9424" hidden="1" xr:uid="{00000000-0005-0000-0000-00007CC70000}"/>
    <cellStyle name="Hyperlink 21" xfId="9361" hidden="1" xr:uid="{00000000-0005-0000-0000-00007DC70000}"/>
    <cellStyle name="Hyperlink 21" xfId="9298" hidden="1" xr:uid="{00000000-0005-0000-0000-00007EC70000}"/>
    <cellStyle name="Hyperlink 21" xfId="9235" hidden="1" xr:uid="{00000000-0005-0000-0000-00007FC70000}"/>
    <cellStyle name="Hyperlink 21" xfId="9172" hidden="1" xr:uid="{00000000-0005-0000-0000-000080C70000}"/>
    <cellStyle name="Hyperlink 21" xfId="9109" hidden="1" xr:uid="{00000000-0005-0000-0000-000081C70000}"/>
    <cellStyle name="Hyperlink 21" xfId="9046" hidden="1" xr:uid="{00000000-0005-0000-0000-000082C70000}"/>
    <cellStyle name="Hyperlink 21" xfId="8983" hidden="1" xr:uid="{00000000-0005-0000-0000-000083C70000}"/>
    <cellStyle name="Hyperlink 21" xfId="8920" hidden="1" xr:uid="{00000000-0005-0000-0000-000084C70000}"/>
    <cellStyle name="Hyperlink 21" xfId="8857" hidden="1" xr:uid="{00000000-0005-0000-0000-000085C70000}"/>
    <cellStyle name="Hyperlink 21" xfId="8794" hidden="1" xr:uid="{00000000-0005-0000-0000-000086C70000}"/>
    <cellStyle name="Hyperlink 21" xfId="8731" hidden="1" xr:uid="{00000000-0005-0000-0000-000087C70000}"/>
    <cellStyle name="Hyperlink 21" xfId="8668" hidden="1" xr:uid="{00000000-0005-0000-0000-000088C70000}"/>
    <cellStyle name="Hyperlink 21" xfId="8605" hidden="1" xr:uid="{00000000-0005-0000-0000-000089C70000}"/>
    <cellStyle name="Hyperlink 21" xfId="8542" hidden="1" xr:uid="{00000000-0005-0000-0000-00008AC70000}"/>
    <cellStyle name="Hyperlink 21" xfId="8479" hidden="1" xr:uid="{00000000-0005-0000-0000-00008BC70000}"/>
    <cellStyle name="Hyperlink 21" xfId="8416" hidden="1" xr:uid="{00000000-0005-0000-0000-00008CC70000}"/>
    <cellStyle name="Hyperlink 21" xfId="8353" hidden="1" xr:uid="{00000000-0005-0000-0000-00008DC70000}"/>
    <cellStyle name="Hyperlink 21" xfId="8290" hidden="1" xr:uid="{00000000-0005-0000-0000-00008EC70000}"/>
    <cellStyle name="Hyperlink 21" xfId="8227" hidden="1" xr:uid="{00000000-0005-0000-0000-00008FC70000}"/>
    <cellStyle name="Hyperlink 21" xfId="8164" hidden="1" xr:uid="{00000000-0005-0000-0000-000090C70000}"/>
    <cellStyle name="Hyperlink 21" xfId="8101" hidden="1" xr:uid="{00000000-0005-0000-0000-000091C70000}"/>
    <cellStyle name="Hyperlink 21" xfId="8038" hidden="1" xr:uid="{00000000-0005-0000-0000-000092C70000}"/>
    <cellStyle name="Hyperlink 21" xfId="7975" hidden="1" xr:uid="{00000000-0005-0000-0000-000093C70000}"/>
    <cellStyle name="Hyperlink 21" xfId="7912" hidden="1" xr:uid="{00000000-0005-0000-0000-000094C70000}"/>
    <cellStyle name="Hyperlink 21" xfId="7849" hidden="1" xr:uid="{00000000-0005-0000-0000-000095C70000}"/>
    <cellStyle name="Hyperlink 21" xfId="7786" hidden="1" xr:uid="{00000000-0005-0000-0000-000096C70000}"/>
    <cellStyle name="Hyperlink 21" xfId="7723" hidden="1" xr:uid="{00000000-0005-0000-0000-000097C70000}"/>
    <cellStyle name="Hyperlink 21" xfId="7660" hidden="1" xr:uid="{00000000-0005-0000-0000-000098C70000}"/>
    <cellStyle name="Hyperlink 21" xfId="7597" hidden="1" xr:uid="{00000000-0005-0000-0000-000099C70000}"/>
    <cellStyle name="Hyperlink 21" xfId="7534" hidden="1" xr:uid="{00000000-0005-0000-0000-00009AC70000}"/>
    <cellStyle name="Hyperlink 21" xfId="7471" hidden="1" xr:uid="{00000000-0005-0000-0000-00009BC70000}"/>
    <cellStyle name="Hyperlink 21" xfId="7408" hidden="1" xr:uid="{00000000-0005-0000-0000-00009CC70000}"/>
    <cellStyle name="Hyperlink 21" xfId="7345" hidden="1" xr:uid="{00000000-0005-0000-0000-00009DC70000}"/>
    <cellStyle name="Hyperlink 21" xfId="7282" hidden="1" xr:uid="{00000000-0005-0000-0000-00009EC70000}"/>
    <cellStyle name="Hyperlink 21" xfId="13078" hidden="1" xr:uid="{00000000-0005-0000-0000-00009FC70000}"/>
    <cellStyle name="Hyperlink 21" xfId="21142" hidden="1" xr:uid="{00000000-0005-0000-0000-0000A0C70000}"/>
    <cellStyle name="Hyperlink 21" xfId="29206" hidden="1" xr:uid="{00000000-0005-0000-0000-0000A1C70000}"/>
    <cellStyle name="Hyperlink 21" xfId="45523" hidden="1" xr:uid="{00000000-0005-0000-0000-0000A2C70000}"/>
    <cellStyle name="Hyperlink 21" xfId="45460" hidden="1" xr:uid="{00000000-0005-0000-0000-0000A3C70000}"/>
    <cellStyle name="Hyperlink 21" xfId="45397" hidden="1" xr:uid="{00000000-0005-0000-0000-0000A4C70000}"/>
    <cellStyle name="Hyperlink 21" xfId="45334" hidden="1" xr:uid="{00000000-0005-0000-0000-0000A5C70000}"/>
    <cellStyle name="Hyperlink 21" xfId="45271" hidden="1" xr:uid="{00000000-0005-0000-0000-0000A6C70000}"/>
    <cellStyle name="Hyperlink 21" xfId="45208" hidden="1" xr:uid="{00000000-0005-0000-0000-0000A7C70000}"/>
    <cellStyle name="Hyperlink 21" xfId="45145" hidden="1" xr:uid="{00000000-0005-0000-0000-0000A8C70000}"/>
    <cellStyle name="Hyperlink 21" xfId="45082" hidden="1" xr:uid="{00000000-0005-0000-0000-0000A9C70000}"/>
    <cellStyle name="Hyperlink 21" xfId="45019" hidden="1" xr:uid="{00000000-0005-0000-0000-0000AAC70000}"/>
    <cellStyle name="Hyperlink 21" xfId="44956" hidden="1" xr:uid="{00000000-0005-0000-0000-0000ABC70000}"/>
    <cellStyle name="Hyperlink 21" xfId="44893" hidden="1" xr:uid="{00000000-0005-0000-0000-0000ACC70000}"/>
    <cellStyle name="Hyperlink 21" xfId="44830" hidden="1" xr:uid="{00000000-0005-0000-0000-0000ADC70000}"/>
    <cellStyle name="Hyperlink 21" xfId="44767" hidden="1" xr:uid="{00000000-0005-0000-0000-0000AEC70000}"/>
    <cellStyle name="Hyperlink 21" xfId="44704" hidden="1" xr:uid="{00000000-0005-0000-0000-0000AFC70000}"/>
    <cellStyle name="Hyperlink 21" xfId="44641" hidden="1" xr:uid="{00000000-0005-0000-0000-0000B0C70000}"/>
    <cellStyle name="Hyperlink 21" xfId="44578" hidden="1" xr:uid="{00000000-0005-0000-0000-0000B1C70000}"/>
    <cellStyle name="Hyperlink 21" xfId="44515" hidden="1" xr:uid="{00000000-0005-0000-0000-0000B2C70000}"/>
    <cellStyle name="Hyperlink 21" xfId="44452" hidden="1" xr:uid="{00000000-0005-0000-0000-0000B3C70000}"/>
    <cellStyle name="Hyperlink 21" xfId="44389" hidden="1" xr:uid="{00000000-0005-0000-0000-0000B4C70000}"/>
    <cellStyle name="Hyperlink 21" xfId="44326" hidden="1" xr:uid="{00000000-0005-0000-0000-0000B5C70000}"/>
    <cellStyle name="Hyperlink 21" xfId="44263" hidden="1" xr:uid="{00000000-0005-0000-0000-0000B6C70000}"/>
    <cellStyle name="Hyperlink 21" xfId="44200" hidden="1" xr:uid="{00000000-0005-0000-0000-0000B7C70000}"/>
    <cellStyle name="Hyperlink 21" xfId="44137" hidden="1" xr:uid="{00000000-0005-0000-0000-0000B8C70000}"/>
    <cellStyle name="Hyperlink 21" xfId="44074" hidden="1" xr:uid="{00000000-0005-0000-0000-0000B9C70000}"/>
    <cellStyle name="Hyperlink 21" xfId="44011" hidden="1" xr:uid="{00000000-0005-0000-0000-0000BAC70000}"/>
    <cellStyle name="Hyperlink 21" xfId="43948" hidden="1" xr:uid="{00000000-0005-0000-0000-0000BBC70000}"/>
    <cellStyle name="Hyperlink 21" xfId="43885" hidden="1" xr:uid="{00000000-0005-0000-0000-0000BCC70000}"/>
    <cellStyle name="Hyperlink 21" xfId="43822" hidden="1" xr:uid="{00000000-0005-0000-0000-0000BDC70000}"/>
    <cellStyle name="Hyperlink 21" xfId="43759" hidden="1" xr:uid="{00000000-0005-0000-0000-0000BEC70000}"/>
    <cellStyle name="Hyperlink 21" xfId="43696" hidden="1" xr:uid="{00000000-0005-0000-0000-0000BFC70000}"/>
    <cellStyle name="Hyperlink 21" xfId="43633" hidden="1" xr:uid="{00000000-0005-0000-0000-0000C0C70000}"/>
    <cellStyle name="Hyperlink 21" xfId="43570" hidden="1" xr:uid="{00000000-0005-0000-0000-0000C1C70000}"/>
    <cellStyle name="Hyperlink 21" xfId="43507" hidden="1" xr:uid="{00000000-0005-0000-0000-0000C2C70000}"/>
    <cellStyle name="Hyperlink 21" xfId="43444" hidden="1" xr:uid="{00000000-0005-0000-0000-0000C3C70000}"/>
    <cellStyle name="Hyperlink 21" xfId="43381" hidden="1" xr:uid="{00000000-0005-0000-0000-0000C4C70000}"/>
    <cellStyle name="Hyperlink 21" xfId="43318" hidden="1" xr:uid="{00000000-0005-0000-0000-0000C5C70000}"/>
    <cellStyle name="Hyperlink 21" xfId="43255" hidden="1" xr:uid="{00000000-0005-0000-0000-0000C6C70000}"/>
    <cellStyle name="Hyperlink 21" xfId="43192" hidden="1" xr:uid="{00000000-0005-0000-0000-0000C7C70000}"/>
    <cellStyle name="Hyperlink 21" xfId="43129" hidden="1" xr:uid="{00000000-0005-0000-0000-0000C8C70000}"/>
    <cellStyle name="Hyperlink 21" xfId="43066" hidden="1" xr:uid="{00000000-0005-0000-0000-0000C9C70000}"/>
    <cellStyle name="Hyperlink 21" xfId="43003" hidden="1" xr:uid="{00000000-0005-0000-0000-0000CAC70000}"/>
    <cellStyle name="Hyperlink 21" xfId="42940" hidden="1" xr:uid="{00000000-0005-0000-0000-0000CBC70000}"/>
    <cellStyle name="Hyperlink 21" xfId="42877" hidden="1" xr:uid="{00000000-0005-0000-0000-0000CCC70000}"/>
    <cellStyle name="Hyperlink 21" xfId="42814" hidden="1" xr:uid="{00000000-0005-0000-0000-0000CDC70000}"/>
    <cellStyle name="Hyperlink 21" xfId="42751" hidden="1" xr:uid="{00000000-0005-0000-0000-0000CEC70000}"/>
    <cellStyle name="Hyperlink 21" xfId="42688" hidden="1" xr:uid="{00000000-0005-0000-0000-0000CFC70000}"/>
    <cellStyle name="Hyperlink 21" xfId="42625" hidden="1" xr:uid="{00000000-0005-0000-0000-0000D0C70000}"/>
    <cellStyle name="Hyperlink 21" xfId="42562" hidden="1" xr:uid="{00000000-0005-0000-0000-0000D1C70000}"/>
    <cellStyle name="Hyperlink 21" xfId="42499" hidden="1" xr:uid="{00000000-0005-0000-0000-0000D2C70000}"/>
    <cellStyle name="Hyperlink 21" xfId="42436" hidden="1" xr:uid="{00000000-0005-0000-0000-0000D3C70000}"/>
    <cellStyle name="Hyperlink 21" xfId="42373" hidden="1" xr:uid="{00000000-0005-0000-0000-0000D4C70000}"/>
    <cellStyle name="Hyperlink 21" xfId="42310" hidden="1" xr:uid="{00000000-0005-0000-0000-0000D5C70000}"/>
    <cellStyle name="Hyperlink 21" xfId="42247" hidden="1" xr:uid="{00000000-0005-0000-0000-0000D6C70000}"/>
    <cellStyle name="Hyperlink 21" xfId="42184" hidden="1" xr:uid="{00000000-0005-0000-0000-0000D7C70000}"/>
    <cellStyle name="Hyperlink 21" xfId="42121" hidden="1" xr:uid="{00000000-0005-0000-0000-0000D8C70000}"/>
    <cellStyle name="Hyperlink 21" xfId="42058" hidden="1" xr:uid="{00000000-0005-0000-0000-0000D9C70000}"/>
    <cellStyle name="Hyperlink 21" xfId="41995" hidden="1" xr:uid="{00000000-0005-0000-0000-0000DAC70000}"/>
    <cellStyle name="Hyperlink 21" xfId="41932" hidden="1" xr:uid="{00000000-0005-0000-0000-0000DBC70000}"/>
    <cellStyle name="Hyperlink 21" xfId="41869" hidden="1" xr:uid="{00000000-0005-0000-0000-0000DCC70000}"/>
    <cellStyle name="Hyperlink 21" xfId="41806" hidden="1" xr:uid="{00000000-0005-0000-0000-0000DDC70000}"/>
    <cellStyle name="Hyperlink 21" xfId="41743" hidden="1" xr:uid="{00000000-0005-0000-0000-0000DEC70000}"/>
    <cellStyle name="Hyperlink 21" xfId="41680" hidden="1" xr:uid="{00000000-0005-0000-0000-0000DFC70000}"/>
    <cellStyle name="Hyperlink 21" xfId="41554" hidden="1" xr:uid="{00000000-0005-0000-0000-0000E0C70000}"/>
    <cellStyle name="Hyperlink 21" xfId="41491" hidden="1" xr:uid="{00000000-0005-0000-0000-0000E1C70000}"/>
    <cellStyle name="Hyperlink 21" xfId="41428" hidden="1" xr:uid="{00000000-0005-0000-0000-0000E2C70000}"/>
    <cellStyle name="Hyperlink 21" xfId="41365" hidden="1" xr:uid="{00000000-0005-0000-0000-0000E3C70000}"/>
    <cellStyle name="Hyperlink 21" xfId="41302" hidden="1" xr:uid="{00000000-0005-0000-0000-0000E4C70000}"/>
    <cellStyle name="Hyperlink 21" xfId="41239" hidden="1" xr:uid="{00000000-0005-0000-0000-0000E5C70000}"/>
    <cellStyle name="Hyperlink 21" xfId="41176" hidden="1" xr:uid="{00000000-0005-0000-0000-0000E6C70000}"/>
    <cellStyle name="Hyperlink 21" xfId="41113" hidden="1" xr:uid="{00000000-0005-0000-0000-0000E7C70000}"/>
    <cellStyle name="Hyperlink 21" xfId="41050" hidden="1" xr:uid="{00000000-0005-0000-0000-0000E8C70000}"/>
    <cellStyle name="Hyperlink 21" xfId="40987" hidden="1" xr:uid="{00000000-0005-0000-0000-0000E9C70000}"/>
    <cellStyle name="Hyperlink 21" xfId="40924" hidden="1" xr:uid="{00000000-0005-0000-0000-0000EAC70000}"/>
    <cellStyle name="Hyperlink 21" xfId="40861" hidden="1" xr:uid="{00000000-0005-0000-0000-0000EBC70000}"/>
    <cellStyle name="Hyperlink 21" xfId="40798" hidden="1" xr:uid="{00000000-0005-0000-0000-0000ECC70000}"/>
    <cellStyle name="Hyperlink 21" xfId="40735" hidden="1" xr:uid="{00000000-0005-0000-0000-0000EDC70000}"/>
    <cellStyle name="Hyperlink 21" xfId="40672" hidden="1" xr:uid="{00000000-0005-0000-0000-0000EEC70000}"/>
    <cellStyle name="Hyperlink 21" xfId="40609" hidden="1" xr:uid="{00000000-0005-0000-0000-0000EFC70000}"/>
    <cellStyle name="Hyperlink 21" xfId="40546" hidden="1" xr:uid="{00000000-0005-0000-0000-0000F0C70000}"/>
    <cellStyle name="Hyperlink 21" xfId="40483" hidden="1" xr:uid="{00000000-0005-0000-0000-0000F1C70000}"/>
    <cellStyle name="Hyperlink 21" xfId="40420" hidden="1" xr:uid="{00000000-0005-0000-0000-0000F2C70000}"/>
    <cellStyle name="Hyperlink 21" xfId="40357" hidden="1" xr:uid="{00000000-0005-0000-0000-0000F3C70000}"/>
    <cellStyle name="Hyperlink 21" xfId="40294" hidden="1" xr:uid="{00000000-0005-0000-0000-0000F4C70000}"/>
    <cellStyle name="Hyperlink 21" xfId="40231" hidden="1" xr:uid="{00000000-0005-0000-0000-0000F5C70000}"/>
    <cellStyle name="Hyperlink 21" xfId="40168" hidden="1" xr:uid="{00000000-0005-0000-0000-0000F6C70000}"/>
    <cellStyle name="Hyperlink 21" xfId="40105" hidden="1" xr:uid="{00000000-0005-0000-0000-0000F7C70000}"/>
    <cellStyle name="Hyperlink 21" xfId="40042" hidden="1" xr:uid="{00000000-0005-0000-0000-0000F8C70000}"/>
    <cellStyle name="Hyperlink 21" xfId="39979" hidden="1" xr:uid="{00000000-0005-0000-0000-0000F9C70000}"/>
    <cellStyle name="Hyperlink 21" xfId="39916" hidden="1" xr:uid="{00000000-0005-0000-0000-0000FAC70000}"/>
    <cellStyle name="Hyperlink 21" xfId="39853" hidden="1" xr:uid="{00000000-0005-0000-0000-0000FBC70000}"/>
    <cellStyle name="Hyperlink 21" xfId="39790" hidden="1" xr:uid="{00000000-0005-0000-0000-0000FCC70000}"/>
    <cellStyle name="Hyperlink 21" xfId="39727" hidden="1" xr:uid="{00000000-0005-0000-0000-0000FDC70000}"/>
    <cellStyle name="Hyperlink 21" xfId="39664" hidden="1" xr:uid="{00000000-0005-0000-0000-0000FEC70000}"/>
    <cellStyle name="Hyperlink 21" xfId="39601" hidden="1" xr:uid="{00000000-0005-0000-0000-0000FFC70000}"/>
    <cellStyle name="Hyperlink 21" xfId="39538" hidden="1" xr:uid="{00000000-0005-0000-0000-000000C80000}"/>
    <cellStyle name="Hyperlink 21" xfId="39475" hidden="1" xr:uid="{00000000-0005-0000-0000-000001C80000}"/>
    <cellStyle name="Hyperlink 21" xfId="39412" hidden="1" xr:uid="{00000000-0005-0000-0000-000002C80000}"/>
    <cellStyle name="Hyperlink 21" xfId="39349" hidden="1" xr:uid="{00000000-0005-0000-0000-000003C80000}"/>
    <cellStyle name="Hyperlink 21" xfId="39286" hidden="1" xr:uid="{00000000-0005-0000-0000-000004C80000}"/>
    <cellStyle name="Hyperlink 21" xfId="39223" hidden="1" xr:uid="{00000000-0005-0000-0000-000005C80000}"/>
    <cellStyle name="Hyperlink 21" xfId="39160" hidden="1" xr:uid="{00000000-0005-0000-0000-000006C80000}"/>
    <cellStyle name="Hyperlink 21" xfId="39097" hidden="1" xr:uid="{00000000-0005-0000-0000-000007C80000}"/>
    <cellStyle name="Hyperlink 21" xfId="39034" hidden="1" xr:uid="{00000000-0005-0000-0000-000008C80000}"/>
    <cellStyle name="Hyperlink 21" xfId="38971" hidden="1" xr:uid="{00000000-0005-0000-0000-000009C80000}"/>
    <cellStyle name="Hyperlink 21" xfId="38908" hidden="1" xr:uid="{00000000-0005-0000-0000-00000AC80000}"/>
    <cellStyle name="Hyperlink 21" xfId="38845" hidden="1" xr:uid="{00000000-0005-0000-0000-00000BC80000}"/>
    <cellStyle name="Hyperlink 21" xfId="38782" hidden="1" xr:uid="{00000000-0005-0000-0000-00000CC80000}"/>
    <cellStyle name="Hyperlink 21" xfId="38719" hidden="1" xr:uid="{00000000-0005-0000-0000-00000DC80000}"/>
    <cellStyle name="Hyperlink 21" xfId="38656" hidden="1" xr:uid="{00000000-0005-0000-0000-00000EC80000}"/>
    <cellStyle name="Hyperlink 21" xfId="38593" hidden="1" xr:uid="{00000000-0005-0000-0000-00000FC80000}"/>
    <cellStyle name="Hyperlink 21" xfId="38530" hidden="1" xr:uid="{00000000-0005-0000-0000-000010C80000}"/>
    <cellStyle name="Hyperlink 21" xfId="38467" hidden="1" xr:uid="{00000000-0005-0000-0000-000011C80000}"/>
    <cellStyle name="Hyperlink 21" xfId="38404" hidden="1" xr:uid="{00000000-0005-0000-0000-000012C80000}"/>
    <cellStyle name="Hyperlink 21" xfId="38341" hidden="1" xr:uid="{00000000-0005-0000-0000-000013C80000}"/>
    <cellStyle name="Hyperlink 21" xfId="38278" hidden="1" xr:uid="{00000000-0005-0000-0000-000014C80000}"/>
    <cellStyle name="Hyperlink 21" xfId="38215" hidden="1" xr:uid="{00000000-0005-0000-0000-000015C80000}"/>
    <cellStyle name="Hyperlink 21" xfId="38152" hidden="1" xr:uid="{00000000-0005-0000-0000-000016C80000}"/>
    <cellStyle name="Hyperlink 21" xfId="38089" hidden="1" xr:uid="{00000000-0005-0000-0000-000017C80000}"/>
    <cellStyle name="Hyperlink 21" xfId="38026" hidden="1" xr:uid="{00000000-0005-0000-0000-000018C80000}"/>
    <cellStyle name="Hyperlink 21" xfId="37963" hidden="1" xr:uid="{00000000-0005-0000-0000-000019C80000}"/>
    <cellStyle name="Hyperlink 21" xfId="37900" hidden="1" xr:uid="{00000000-0005-0000-0000-00001AC80000}"/>
    <cellStyle name="Hyperlink 21" xfId="37837" hidden="1" xr:uid="{00000000-0005-0000-0000-00001BC80000}"/>
    <cellStyle name="Hyperlink 21" xfId="37774" hidden="1" xr:uid="{00000000-0005-0000-0000-00001CC80000}"/>
    <cellStyle name="Hyperlink 21" xfId="37711" hidden="1" xr:uid="{00000000-0005-0000-0000-00001DC80000}"/>
    <cellStyle name="Hyperlink 21" xfId="37648" hidden="1" xr:uid="{00000000-0005-0000-0000-00001EC80000}"/>
    <cellStyle name="Hyperlink 21" xfId="37585" hidden="1" xr:uid="{00000000-0005-0000-0000-00001FC80000}"/>
    <cellStyle name="Hyperlink 21" xfId="37522" hidden="1" xr:uid="{00000000-0005-0000-0000-000020C80000}"/>
    <cellStyle name="Hyperlink 21" xfId="37459" hidden="1" xr:uid="{00000000-0005-0000-0000-000021C80000}"/>
    <cellStyle name="Hyperlink 21" xfId="37396" hidden="1" xr:uid="{00000000-0005-0000-0000-000022C80000}"/>
    <cellStyle name="Hyperlink 21" xfId="37333" hidden="1" xr:uid="{00000000-0005-0000-0000-000023C80000}"/>
    <cellStyle name="Hyperlink 21" xfId="37207" hidden="1" xr:uid="{00000000-0005-0000-0000-000024C80000}"/>
    <cellStyle name="Hyperlink 21" xfId="37144" hidden="1" xr:uid="{00000000-0005-0000-0000-000025C80000}"/>
    <cellStyle name="Hyperlink 21" xfId="37081" hidden="1" xr:uid="{00000000-0005-0000-0000-000026C80000}"/>
    <cellStyle name="Hyperlink 21" xfId="37018" hidden="1" xr:uid="{00000000-0005-0000-0000-000027C80000}"/>
    <cellStyle name="Hyperlink 21" xfId="36955" hidden="1" xr:uid="{00000000-0005-0000-0000-000028C80000}"/>
    <cellStyle name="Hyperlink 21" xfId="36892" hidden="1" xr:uid="{00000000-0005-0000-0000-000029C80000}"/>
    <cellStyle name="Hyperlink 21" xfId="36829" hidden="1" xr:uid="{00000000-0005-0000-0000-00002AC80000}"/>
    <cellStyle name="Hyperlink 21" xfId="36766" hidden="1" xr:uid="{00000000-0005-0000-0000-00002BC80000}"/>
    <cellStyle name="Hyperlink 21" xfId="36703" hidden="1" xr:uid="{00000000-0005-0000-0000-00002CC80000}"/>
    <cellStyle name="Hyperlink 21" xfId="36640" hidden="1" xr:uid="{00000000-0005-0000-0000-00002DC80000}"/>
    <cellStyle name="Hyperlink 21" xfId="36577" hidden="1" xr:uid="{00000000-0005-0000-0000-00002EC80000}"/>
    <cellStyle name="Hyperlink 21" xfId="36514" hidden="1" xr:uid="{00000000-0005-0000-0000-00002FC80000}"/>
    <cellStyle name="Hyperlink 21" xfId="36451" hidden="1" xr:uid="{00000000-0005-0000-0000-000030C80000}"/>
    <cellStyle name="Hyperlink 21" xfId="36388" hidden="1" xr:uid="{00000000-0005-0000-0000-000031C80000}"/>
    <cellStyle name="Hyperlink 21" xfId="36325" hidden="1" xr:uid="{00000000-0005-0000-0000-000032C80000}"/>
    <cellStyle name="Hyperlink 21" xfId="36262" hidden="1" xr:uid="{00000000-0005-0000-0000-000033C80000}"/>
    <cellStyle name="Hyperlink 21" xfId="36199" hidden="1" xr:uid="{00000000-0005-0000-0000-000034C80000}"/>
    <cellStyle name="Hyperlink 21" xfId="36136" hidden="1" xr:uid="{00000000-0005-0000-0000-000035C80000}"/>
    <cellStyle name="Hyperlink 21" xfId="36073" hidden="1" xr:uid="{00000000-0005-0000-0000-000036C80000}"/>
    <cellStyle name="Hyperlink 21" xfId="36010" hidden="1" xr:uid="{00000000-0005-0000-0000-000037C80000}"/>
    <cellStyle name="Hyperlink 21" xfId="35947" hidden="1" xr:uid="{00000000-0005-0000-0000-000038C80000}"/>
    <cellStyle name="Hyperlink 21" xfId="35884" hidden="1" xr:uid="{00000000-0005-0000-0000-000039C80000}"/>
    <cellStyle name="Hyperlink 21" xfId="35821" hidden="1" xr:uid="{00000000-0005-0000-0000-00003AC80000}"/>
    <cellStyle name="Hyperlink 21" xfId="35758" hidden="1" xr:uid="{00000000-0005-0000-0000-00003BC80000}"/>
    <cellStyle name="Hyperlink 21" xfId="35695" hidden="1" xr:uid="{00000000-0005-0000-0000-00003CC80000}"/>
    <cellStyle name="Hyperlink 21" xfId="35632" hidden="1" xr:uid="{00000000-0005-0000-0000-00003DC80000}"/>
    <cellStyle name="Hyperlink 21" xfId="35569" hidden="1" xr:uid="{00000000-0005-0000-0000-00003EC80000}"/>
    <cellStyle name="Hyperlink 21" xfId="35506" hidden="1" xr:uid="{00000000-0005-0000-0000-00003FC80000}"/>
    <cellStyle name="Hyperlink 21" xfId="35443" hidden="1" xr:uid="{00000000-0005-0000-0000-000040C80000}"/>
    <cellStyle name="Hyperlink 21" xfId="35380" hidden="1" xr:uid="{00000000-0005-0000-0000-000041C80000}"/>
    <cellStyle name="Hyperlink 21" xfId="35317" hidden="1" xr:uid="{00000000-0005-0000-0000-000042C80000}"/>
    <cellStyle name="Hyperlink 21" xfId="35254" hidden="1" xr:uid="{00000000-0005-0000-0000-000043C80000}"/>
    <cellStyle name="Hyperlink 21" xfId="35191" hidden="1" xr:uid="{00000000-0005-0000-0000-000044C80000}"/>
    <cellStyle name="Hyperlink 21" xfId="35128" hidden="1" xr:uid="{00000000-0005-0000-0000-000045C80000}"/>
    <cellStyle name="Hyperlink 21" xfId="35065" hidden="1" xr:uid="{00000000-0005-0000-0000-000046C80000}"/>
    <cellStyle name="Hyperlink 21" xfId="35002" hidden="1" xr:uid="{00000000-0005-0000-0000-000047C80000}"/>
    <cellStyle name="Hyperlink 21" xfId="34939" hidden="1" xr:uid="{00000000-0005-0000-0000-000048C80000}"/>
    <cellStyle name="Hyperlink 21" xfId="34876" hidden="1" xr:uid="{00000000-0005-0000-0000-000049C80000}"/>
    <cellStyle name="Hyperlink 21" xfId="34813" hidden="1" xr:uid="{00000000-0005-0000-0000-00004AC80000}"/>
    <cellStyle name="Hyperlink 21" xfId="34750" hidden="1" xr:uid="{00000000-0005-0000-0000-00004BC80000}"/>
    <cellStyle name="Hyperlink 21" xfId="34687" hidden="1" xr:uid="{00000000-0005-0000-0000-00004CC80000}"/>
    <cellStyle name="Hyperlink 21" xfId="34624" hidden="1" xr:uid="{00000000-0005-0000-0000-00004DC80000}"/>
    <cellStyle name="Hyperlink 21" xfId="34561" hidden="1" xr:uid="{00000000-0005-0000-0000-00004EC80000}"/>
    <cellStyle name="Hyperlink 21" xfId="34498" hidden="1" xr:uid="{00000000-0005-0000-0000-00004FC80000}"/>
    <cellStyle name="Hyperlink 21" xfId="34435" hidden="1" xr:uid="{00000000-0005-0000-0000-000050C80000}"/>
    <cellStyle name="Hyperlink 21" xfId="34372" hidden="1" xr:uid="{00000000-0005-0000-0000-000051C80000}"/>
    <cellStyle name="Hyperlink 21" xfId="34309" hidden="1" xr:uid="{00000000-0005-0000-0000-000052C80000}"/>
    <cellStyle name="Hyperlink 21" xfId="34246" hidden="1" xr:uid="{00000000-0005-0000-0000-000053C80000}"/>
    <cellStyle name="Hyperlink 21" xfId="34183" hidden="1" xr:uid="{00000000-0005-0000-0000-000054C80000}"/>
    <cellStyle name="Hyperlink 21" xfId="34120" hidden="1" xr:uid="{00000000-0005-0000-0000-000055C80000}"/>
    <cellStyle name="Hyperlink 21" xfId="34057" hidden="1" xr:uid="{00000000-0005-0000-0000-000056C80000}"/>
    <cellStyle name="Hyperlink 21" xfId="33994" hidden="1" xr:uid="{00000000-0005-0000-0000-000057C80000}"/>
    <cellStyle name="Hyperlink 21" xfId="33931" hidden="1" xr:uid="{00000000-0005-0000-0000-000058C80000}"/>
    <cellStyle name="Hyperlink 21" xfId="33868" hidden="1" xr:uid="{00000000-0005-0000-0000-000059C80000}"/>
    <cellStyle name="Hyperlink 21" xfId="33805" hidden="1" xr:uid="{00000000-0005-0000-0000-00005AC80000}"/>
    <cellStyle name="Hyperlink 21" xfId="33742" hidden="1" xr:uid="{00000000-0005-0000-0000-00005BC80000}"/>
    <cellStyle name="Hyperlink 21" xfId="33679" hidden="1" xr:uid="{00000000-0005-0000-0000-00005CC80000}"/>
    <cellStyle name="Hyperlink 21" xfId="33616" hidden="1" xr:uid="{00000000-0005-0000-0000-00005DC80000}"/>
    <cellStyle name="Hyperlink 21" xfId="33553" hidden="1" xr:uid="{00000000-0005-0000-0000-00005EC80000}"/>
    <cellStyle name="Hyperlink 21" xfId="33427" hidden="1" xr:uid="{00000000-0005-0000-0000-00005FC80000}"/>
    <cellStyle name="Hyperlink 21" xfId="33364" hidden="1" xr:uid="{00000000-0005-0000-0000-000060C80000}"/>
    <cellStyle name="Hyperlink 21" xfId="33301" hidden="1" xr:uid="{00000000-0005-0000-0000-000061C80000}"/>
    <cellStyle name="Hyperlink 21" xfId="33238" hidden="1" xr:uid="{00000000-0005-0000-0000-000062C80000}"/>
    <cellStyle name="Hyperlink 21" xfId="33175" hidden="1" xr:uid="{00000000-0005-0000-0000-000063C80000}"/>
    <cellStyle name="Hyperlink 21" xfId="33112" hidden="1" xr:uid="{00000000-0005-0000-0000-000064C80000}"/>
    <cellStyle name="Hyperlink 21" xfId="33049" hidden="1" xr:uid="{00000000-0005-0000-0000-000065C80000}"/>
    <cellStyle name="Hyperlink 21" xfId="32986" hidden="1" xr:uid="{00000000-0005-0000-0000-000066C80000}"/>
    <cellStyle name="Hyperlink 21" xfId="32923" hidden="1" xr:uid="{00000000-0005-0000-0000-000067C80000}"/>
    <cellStyle name="Hyperlink 21" xfId="37270" hidden="1" xr:uid="{00000000-0005-0000-0000-000068C80000}"/>
    <cellStyle name="Hyperlink 21" xfId="51823" hidden="1" xr:uid="{00000000-0005-0000-0000-000069C80000}"/>
    <cellStyle name="Hyperlink 21" xfId="51760" hidden="1" xr:uid="{00000000-0005-0000-0000-00006AC80000}"/>
    <cellStyle name="Hyperlink 21" xfId="51697" hidden="1" xr:uid="{00000000-0005-0000-0000-00006BC80000}"/>
    <cellStyle name="Hyperlink 21" xfId="51634" hidden="1" xr:uid="{00000000-0005-0000-0000-00006CC80000}"/>
    <cellStyle name="Hyperlink 21" xfId="51571" hidden="1" xr:uid="{00000000-0005-0000-0000-00006DC80000}"/>
    <cellStyle name="Hyperlink 21" xfId="51508" hidden="1" xr:uid="{00000000-0005-0000-0000-00006EC80000}"/>
    <cellStyle name="Hyperlink 21" xfId="51445" hidden="1" xr:uid="{00000000-0005-0000-0000-00006FC80000}"/>
    <cellStyle name="Hyperlink 21" xfId="51382" hidden="1" xr:uid="{00000000-0005-0000-0000-000070C80000}"/>
    <cellStyle name="Hyperlink 21" xfId="51319" hidden="1" xr:uid="{00000000-0005-0000-0000-000071C80000}"/>
    <cellStyle name="Hyperlink 21" xfId="51256" hidden="1" xr:uid="{00000000-0005-0000-0000-000072C80000}"/>
    <cellStyle name="Hyperlink 21" xfId="51193" hidden="1" xr:uid="{00000000-0005-0000-0000-000073C80000}"/>
    <cellStyle name="Hyperlink 21" xfId="51130" hidden="1" xr:uid="{00000000-0005-0000-0000-000074C80000}"/>
    <cellStyle name="Hyperlink 21" xfId="51067" hidden="1" xr:uid="{00000000-0005-0000-0000-000075C80000}"/>
    <cellStyle name="Hyperlink 21" xfId="51004" hidden="1" xr:uid="{00000000-0005-0000-0000-000076C80000}"/>
    <cellStyle name="Hyperlink 21" xfId="50941" hidden="1" xr:uid="{00000000-0005-0000-0000-000077C80000}"/>
    <cellStyle name="Hyperlink 21" xfId="50878" hidden="1" xr:uid="{00000000-0005-0000-0000-000078C80000}"/>
    <cellStyle name="Hyperlink 21" xfId="50815" hidden="1" xr:uid="{00000000-0005-0000-0000-000079C80000}"/>
    <cellStyle name="Hyperlink 21" xfId="50752" hidden="1" xr:uid="{00000000-0005-0000-0000-00007AC80000}"/>
    <cellStyle name="Hyperlink 21" xfId="50689" hidden="1" xr:uid="{00000000-0005-0000-0000-00007BC80000}"/>
    <cellStyle name="Hyperlink 21" xfId="50626" hidden="1" xr:uid="{00000000-0005-0000-0000-00007CC80000}"/>
    <cellStyle name="Hyperlink 21" xfId="50563" hidden="1" xr:uid="{00000000-0005-0000-0000-00007DC80000}"/>
    <cellStyle name="Hyperlink 21" xfId="50500" hidden="1" xr:uid="{00000000-0005-0000-0000-00007EC80000}"/>
    <cellStyle name="Hyperlink 21" xfId="50437" hidden="1" xr:uid="{00000000-0005-0000-0000-00007FC80000}"/>
    <cellStyle name="Hyperlink 21" xfId="50374" hidden="1" xr:uid="{00000000-0005-0000-0000-000080C80000}"/>
    <cellStyle name="Hyperlink 21" xfId="50311" hidden="1" xr:uid="{00000000-0005-0000-0000-000081C80000}"/>
    <cellStyle name="Hyperlink 21" xfId="50248" hidden="1" xr:uid="{00000000-0005-0000-0000-000082C80000}"/>
    <cellStyle name="Hyperlink 21" xfId="50185" hidden="1" xr:uid="{00000000-0005-0000-0000-000083C80000}"/>
    <cellStyle name="Hyperlink 21" xfId="50122" hidden="1" xr:uid="{00000000-0005-0000-0000-000084C80000}"/>
    <cellStyle name="Hyperlink 21" xfId="50059" hidden="1" xr:uid="{00000000-0005-0000-0000-000085C80000}"/>
    <cellStyle name="Hyperlink 21" xfId="49996" hidden="1" xr:uid="{00000000-0005-0000-0000-000086C80000}"/>
    <cellStyle name="Hyperlink 21" xfId="49933" hidden="1" xr:uid="{00000000-0005-0000-0000-000087C80000}"/>
    <cellStyle name="Hyperlink 21" xfId="49870" hidden="1" xr:uid="{00000000-0005-0000-0000-000088C80000}"/>
    <cellStyle name="Hyperlink 21" xfId="49807" hidden="1" xr:uid="{00000000-0005-0000-0000-000089C80000}"/>
    <cellStyle name="Hyperlink 21" xfId="49744" hidden="1" xr:uid="{00000000-0005-0000-0000-00008AC80000}"/>
    <cellStyle name="Hyperlink 21" xfId="49681" hidden="1" xr:uid="{00000000-0005-0000-0000-00008BC80000}"/>
    <cellStyle name="Hyperlink 21" xfId="49618" hidden="1" xr:uid="{00000000-0005-0000-0000-00008CC80000}"/>
    <cellStyle name="Hyperlink 21" xfId="49555" hidden="1" xr:uid="{00000000-0005-0000-0000-00008DC80000}"/>
    <cellStyle name="Hyperlink 21" xfId="49492" hidden="1" xr:uid="{00000000-0005-0000-0000-00008EC80000}"/>
    <cellStyle name="Hyperlink 21" xfId="49429" hidden="1" xr:uid="{00000000-0005-0000-0000-00008FC80000}"/>
    <cellStyle name="Hyperlink 21" xfId="49366" hidden="1" xr:uid="{00000000-0005-0000-0000-000090C80000}"/>
    <cellStyle name="Hyperlink 21" xfId="49303" hidden="1" xr:uid="{00000000-0005-0000-0000-000091C80000}"/>
    <cellStyle name="Hyperlink 21" xfId="49240" hidden="1" xr:uid="{00000000-0005-0000-0000-000092C80000}"/>
    <cellStyle name="Hyperlink 21" xfId="49177" hidden="1" xr:uid="{00000000-0005-0000-0000-000093C80000}"/>
    <cellStyle name="Hyperlink 21" xfId="49114" hidden="1" xr:uid="{00000000-0005-0000-0000-000094C80000}"/>
    <cellStyle name="Hyperlink 21" xfId="49051" hidden="1" xr:uid="{00000000-0005-0000-0000-000095C80000}"/>
    <cellStyle name="Hyperlink 21" xfId="48988" hidden="1" xr:uid="{00000000-0005-0000-0000-000096C80000}"/>
    <cellStyle name="Hyperlink 21" xfId="48925" hidden="1" xr:uid="{00000000-0005-0000-0000-000097C80000}"/>
    <cellStyle name="Hyperlink 21" xfId="48862" hidden="1" xr:uid="{00000000-0005-0000-0000-000098C80000}"/>
    <cellStyle name="Hyperlink 21" xfId="48799" hidden="1" xr:uid="{00000000-0005-0000-0000-000099C80000}"/>
    <cellStyle name="Hyperlink 21" xfId="48736" hidden="1" xr:uid="{00000000-0005-0000-0000-00009AC80000}"/>
    <cellStyle name="Hyperlink 21" xfId="48673" hidden="1" xr:uid="{00000000-0005-0000-0000-00009BC80000}"/>
    <cellStyle name="Hyperlink 21" xfId="48610" hidden="1" xr:uid="{00000000-0005-0000-0000-00009CC80000}"/>
    <cellStyle name="Hyperlink 21" xfId="48547" hidden="1" xr:uid="{00000000-0005-0000-0000-00009DC80000}"/>
    <cellStyle name="Hyperlink 21" xfId="48484" hidden="1" xr:uid="{00000000-0005-0000-0000-00009EC80000}"/>
    <cellStyle name="Hyperlink 21" xfId="48421" hidden="1" xr:uid="{00000000-0005-0000-0000-00009FC80000}"/>
    <cellStyle name="Hyperlink 21" xfId="48358" hidden="1" xr:uid="{00000000-0005-0000-0000-0000A0C80000}"/>
    <cellStyle name="Hyperlink 21" xfId="48295" hidden="1" xr:uid="{00000000-0005-0000-0000-0000A1C80000}"/>
    <cellStyle name="Hyperlink 21" xfId="48232" hidden="1" xr:uid="{00000000-0005-0000-0000-0000A2C80000}"/>
    <cellStyle name="Hyperlink 21" xfId="48169" hidden="1" xr:uid="{00000000-0005-0000-0000-0000A3C80000}"/>
    <cellStyle name="Hyperlink 21" xfId="48106" hidden="1" xr:uid="{00000000-0005-0000-0000-0000A4C80000}"/>
    <cellStyle name="Hyperlink 21" xfId="48043" hidden="1" xr:uid="{00000000-0005-0000-0000-0000A5C80000}"/>
    <cellStyle name="Hyperlink 21" xfId="47980" hidden="1" xr:uid="{00000000-0005-0000-0000-0000A6C80000}"/>
    <cellStyle name="Hyperlink 21" xfId="47917" hidden="1" xr:uid="{00000000-0005-0000-0000-0000A7C80000}"/>
    <cellStyle name="Hyperlink 21" xfId="47854" hidden="1" xr:uid="{00000000-0005-0000-0000-0000A8C80000}"/>
    <cellStyle name="Hyperlink 21" xfId="47791" hidden="1" xr:uid="{00000000-0005-0000-0000-0000A9C80000}"/>
    <cellStyle name="Hyperlink 21" xfId="47728" hidden="1" xr:uid="{00000000-0005-0000-0000-0000AAC80000}"/>
    <cellStyle name="Hyperlink 21" xfId="47665" hidden="1" xr:uid="{00000000-0005-0000-0000-0000ABC80000}"/>
    <cellStyle name="Hyperlink 21" xfId="47602" hidden="1" xr:uid="{00000000-0005-0000-0000-0000ACC80000}"/>
    <cellStyle name="Hyperlink 21" xfId="47539" hidden="1" xr:uid="{00000000-0005-0000-0000-0000ADC80000}"/>
    <cellStyle name="Hyperlink 21" xfId="47476" hidden="1" xr:uid="{00000000-0005-0000-0000-0000AEC80000}"/>
    <cellStyle name="Hyperlink 21" xfId="47413" hidden="1" xr:uid="{00000000-0005-0000-0000-0000AFC80000}"/>
    <cellStyle name="Hyperlink 21" xfId="47350" hidden="1" xr:uid="{00000000-0005-0000-0000-0000B0C80000}"/>
    <cellStyle name="Hyperlink 21" xfId="47287" hidden="1" xr:uid="{00000000-0005-0000-0000-0000B1C80000}"/>
    <cellStyle name="Hyperlink 21" xfId="47224" hidden="1" xr:uid="{00000000-0005-0000-0000-0000B2C80000}"/>
    <cellStyle name="Hyperlink 21" xfId="47161" hidden="1" xr:uid="{00000000-0005-0000-0000-0000B3C80000}"/>
    <cellStyle name="Hyperlink 21" xfId="47098" hidden="1" xr:uid="{00000000-0005-0000-0000-0000B4C80000}"/>
    <cellStyle name="Hyperlink 21" xfId="47035" hidden="1" xr:uid="{00000000-0005-0000-0000-0000B5C80000}"/>
    <cellStyle name="Hyperlink 21" xfId="46972" hidden="1" xr:uid="{00000000-0005-0000-0000-0000B6C80000}"/>
    <cellStyle name="Hyperlink 21" xfId="46909" hidden="1" xr:uid="{00000000-0005-0000-0000-0000B7C80000}"/>
    <cellStyle name="Hyperlink 21" xfId="46846" hidden="1" xr:uid="{00000000-0005-0000-0000-0000B8C80000}"/>
    <cellStyle name="Hyperlink 21" xfId="46783" hidden="1" xr:uid="{00000000-0005-0000-0000-0000B9C80000}"/>
    <cellStyle name="Hyperlink 21" xfId="46720" hidden="1" xr:uid="{00000000-0005-0000-0000-0000BAC80000}"/>
    <cellStyle name="Hyperlink 21" xfId="33490" hidden="1" xr:uid="{00000000-0005-0000-0000-0000BBC80000}"/>
    <cellStyle name="Hyperlink 21" xfId="41617" hidden="1" xr:uid="{00000000-0005-0000-0000-0000BCC80000}"/>
    <cellStyle name="Hyperlink 21" xfId="11188" hidden="1" xr:uid="{00000000-0005-0000-0000-0000BDC80000}"/>
    <cellStyle name="Hyperlink 21" xfId="27631" hidden="1" xr:uid="{00000000-0005-0000-0000-0000BEC80000}"/>
    <cellStyle name="Hyperlink 21" xfId="27568" hidden="1" xr:uid="{00000000-0005-0000-0000-0000BFC80000}"/>
    <cellStyle name="Hyperlink 21" xfId="27505" hidden="1" xr:uid="{00000000-0005-0000-0000-0000C0C80000}"/>
    <cellStyle name="Hyperlink 21" xfId="27442" hidden="1" xr:uid="{00000000-0005-0000-0000-0000C1C80000}"/>
    <cellStyle name="Hyperlink 21" xfId="27379" hidden="1" xr:uid="{00000000-0005-0000-0000-0000C2C80000}"/>
    <cellStyle name="Hyperlink 21" xfId="27316" hidden="1" xr:uid="{00000000-0005-0000-0000-0000C3C80000}"/>
    <cellStyle name="Hyperlink 21" xfId="27253" hidden="1" xr:uid="{00000000-0005-0000-0000-0000C4C80000}"/>
    <cellStyle name="Hyperlink 21" xfId="27190" hidden="1" xr:uid="{00000000-0005-0000-0000-0000C5C80000}"/>
    <cellStyle name="Hyperlink 21" xfId="27127" hidden="1" xr:uid="{00000000-0005-0000-0000-0000C6C80000}"/>
    <cellStyle name="Hyperlink 21" xfId="27064" hidden="1" xr:uid="{00000000-0005-0000-0000-0000C7C80000}"/>
    <cellStyle name="Hyperlink 21" xfId="27001" hidden="1" xr:uid="{00000000-0005-0000-0000-0000C8C80000}"/>
    <cellStyle name="Hyperlink 21" xfId="26938" hidden="1" xr:uid="{00000000-0005-0000-0000-0000C9C80000}"/>
    <cellStyle name="Hyperlink 21" xfId="26875" hidden="1" xr:uid="{00000000-0005-0000-0000-0000CAC80000}"/>
    <cellStyle name="Hyperlink 21" xfId="26812" hidden="1" xr:uid="{00000000-0005-0000-0000-0000CBC80000}"/>
    <cellStyle name="Hyperlink 21" xfId="26749" hidden="1" xr:uid="{00000000-0005-0000-0000-0000CCC80000}"/>
    <cellStyle name="Hyperlink 21" xfId="26686" hidden="1" xr:uid="{00000000-0005-0000-0000-0000CDC80000}"/>
    <cellStyle name="Hyperlink 21" xfId="26623" hidden="1" xr:uid="{00000000-0005-0000-0000-0000CEC80000}"/>
    <cellStyle name="Hyperlink 21" xfId="26560" hidden="1" xr:uid="{00000000-0005-0000-0000-0000CFC80000}"/>
    <cellStyle name="Hyperlink 21" xfId="26497" hidden="1" xr:uid="{00000000-0005-0000-0000-0000D0C80000}"/>
    <cellStyle name="Hyperlink 21" xfId="26434" hidden="1" xr:uid="{00000000-0005-0000-0000-0000D1C80000}"/>
    <cellStyle name="Hyperlink 21" xfId="26371" hidden="1" xr:uid="{00000000-0005-0000-0000-0000D2C80000}"/>
    <cellStyle name="Hyperlink 21" xfId="26308" hidden="1" xr:uid="{00000000-0005-0000-0000-0000D3C80000}"/>
    <cellStyle name="Hyperlink 21" xfId="26245" hidden="1" xr:uid="{00000000-0005-0000-0000-0000D4C80000}"/>
    <cellStyle name="Hyperlink 21" xfId="26182" hidden="1" xr:uid="{00000000-0005-0000-0000-0000D5C80000}"/>
    <cellStyle name="Hyperlink 21" xfId="26119" hidden="1" xr:uid="{00000000-0005-0000-0000-0000D6C80000}"/>
    <cellStyle name="Hyperlink 21" xfId="26056" hidden="1" xr:uid="{00000000-0005-0000-0000-0000D7C80000}"/>
    <cellStyle name="Hyperlink 21" xfId="25993" hidden="1" xr:uid="{00000000-0005-0000-0000-0000D8C80000}"/>
    <cellStyle name="Hyperlink 21" xfId="25930" hidden="1" xr:uid="{00000000-0005-0000-0000-0000D9C80000}"/>
    <cellStyle name="Hyperlink 21" xfId="25867" hidden="1" xr:uid="{00000000-0005-0000-0000-0000DAC80000}"/>
    <cellStyle name="Hyperlink 21" xfId="25804" hidden="1" xr:uid="{00000000-0005-0000-0000-0000DBC80000}"/>
    <cellStyle name="Hyperlink 21" xfId="25741" hidden="1" xr:uid="{00000000-0005-0000-0000-0000DCC80000}"/>
    <cellStyle name="Hyperlink 21" xfId="25678" hidden="1" xr:uid="{00000000-0005-0000-0000-0000DDC80000}"/>
    <cellStyle name="Hyperlink 21" xfId="25615" hidden="1" xr:uid="{00000000-0005-0000-0000-0000DEC80000}"/>
    <cellStyle name="Hyperlink 21" xfId="25552" hidden="1" xr:uid="{00000000-0005-0000-0000-0000DFC80000}"/>
    <cellStyle name="Hyperlink 21" xfId="25489" hidden="1" xr:uid="{00000000-0005-0000-0000-0000E0C80000}"/>
    <cellStyle name="Hyperlink 21" xfId="25426" hidden="1" xr:uid="{00000000-0005-0000-0000-0000E1C80000}"/>
    <cellStyle name="Hyperlink 21" xfId="25363" hidden="1" xr:uid="{00000000-0005-0000-0000-0000E2C80000}"/>
    <cellStyle name="Hyperlink 21" xfId="25300" hidden="1" xr:uid="{00000000-0005-0000-0000-0000E3C80000}"/>
    <cellStyle name="Hyperlink 21" xfId="25237" hidden="1" xr:uid="{00000000-0005-0000-0000-0000E4C80000}"/>
    <cellStyle name="Hyperlink 21" xfId="25174" hidden="1" xr:uid="{00000000-0005-0000-0000-0000E5C80000}"/>
    <cellStyle name="Hyperlink 21" xfId="25111" hidden="1" xr:uid="{00000000-0005-0000-0000-0000E6C80000}"/>
    <cellStyle name="Hyperlink 21" xfId="25048" hidden="1" xr:uid="{00000000-0005-0000-0000-0000E7C80000}"/>
    <cellStyle name="Hyperlink 21" xfId="24985" hidden="1" xr:uid="{00000000-0005-0000-0000-0000E8C80000}"/>
    <cellStyle name="Hyperlink 21" xfId="24922" hidden="1" xr:uid="{00000000-0005-0000-0000-0000E9C80000}"/>
    <cellStyle name="Hyperlink 21" xfId="24859" hidden="1" xr:uid="{00000000-0005-0000-0000-0000EAC80000}"/>
    <cellStyle name="Hyperlink 21" xfId="24796" hidden="1" xr:uid="{00000000-0005-0000-0000-0000EBC80000}"/>
    <cellStyle name="Hyperlink 21" xfId="24733" hidden="1" xr:uid="{00000000-0005-0000-0000-0000ECC80000}"/>
    <cellStyle name="Hyperlink 21" xfId="24670" hidden="1" xr:uid="{00000000-0005-0000-0000-0000EDC80000}"/>
    <cellStyle name="Hyperlink 21" xfId="24607" hidden="1" xr:uid="{00000000-0005-0000-0000-0000EEC80000}"/>
    <cellStyle name="Hyperlink 21" xfId="24544" hidden="1" xr:uid="{00000000-0005-0000-0000-0000EFC80000}"/>
    <cellStyle name="Hyperlink 21" xfId="24481" hidden="1" xr:uid="{00000000-0005-0000-0000-0000F0C80000}"/>
    <cellStyle name="Hyperlink 21" xfId="24418" hidden="1" xr:uid="{00000000-0005-0000-0000-0000F1C80000}"/>
    <cellStyle name="Hyperlink 21" xfId="24355" hidden="1" xr:uid="{00000000-0005-0000-0000-0000F2C80000}"/>
    <cellStyle name="Hyperlink 21" xfId="24292" hidden="1" xr:uid="{00000000-0005-0000-0000-0000F3C80000}"/>
    <cellStyle name="Hyperlink 21" xfId="24229" hidden="1" xr:uid="{00000000-0005-0000-0000-0000F4C80000}"/>
    <cellStyle name="Hyperlink 21" xfId="24166" hidden="1" xr:uid="{00000000-0005-0000-0000-0000F5C80000}"/>
    <cellStyle name="Hyperlink 21" xfId="24103" hidden="1" xr:uid="{00000000-0005-0000-0000-0000F6C80000}"/>
    <cellStyle name="Hyperlink 21" xfId="24040" hidden="1" xr:uid="{00000000-0005-0000-0000-0000F7C80000}"/>
    <cellStyle name="Hyperlink 21" xfId="23977" hidden="1" xr:uid="{00000000-0005-0000-0000-0000F8C80000}"/>
    <cellStyle name="Hyperlink 21" xfId="23914" hidden="1" xr:uid="{00000000-0005-0000-0000-0000F9C80000}"/>
    <cellStyle name="Hyperlink 21" xfId="23851" hidden="1" xr:uid="{00000000-0005-0000-0000-0000FAC80000}"/>
    <cellStyle name="Hyperlink 21" xfId="23788" hidden="1" xr:uid="{00000000-0005-0000-0000-0000FBC80000}"/>
    <cellStyle name="Hyperlink 21" xfId="23725" hidden="1" xr:uid="{00000000-0005-0000-0000-0000FCC80000}"/>
    <cellStyle name="Hyperlink 21" xfId="23662" hidden="1" xr:uid="{00000000-0005-0000-0000-0000FDC80000}"/>
    <cellStyle name="Hyperlink 21" xfId="23599" hidden="1" xr:uid="{00000000-0005-0000-0000-0000FEC80000}"/>
    <cellStyle name="Hyperlink 21" xfId="23536" hidden="1" xr:uid="{00000000-0005-0000-0000-0000FFC80000}"/>
    <cellStyle name="Hyperlink 21" xfId="23473" hidden="1" xr:uid="{00000000-0005-0000-0000-000000C90000}"/>
    <cellStyle name="Hyperlink 21" xfId="23410" hidden="1" xr:uid="{00000000-0005-0000-0000-000001C90000}"/>
    <cellStyle name="Hyperlink 21" xfId="23347" hidden="1" xr:uid="{00000000-0005-0000-0000-000002C90000}"/>
    <cellStyle name="Hyperlink 21" xfId="23284" hidden="1" xr:uid="{00000000-0005-0000-0000-000003C90000}"/>
    <cellStyle name="Hyperlink 21" xfId="23221" hidden="1" xr:uid="{00000000-0005-0000-0000-000004C90000}"/>
    <cellStyle name="Hyperlink 21" xfId="23158" hidden="1" xr:uid="{00000000-0005-0000-0000-000005C90000}"/>
    <cellStyle name="Hyperlink 21" xfId="23095" hidden="1" xr:uid="{00000000-0005-0000-0000-000006C90000}"/>
    <cellStyle name="Hyperlink 21" xfId="23032" hidden="1" xr:uid="{00000000-0005-0000-0000-000007C90000}"/>
    <cellStyle name="Hyperlink 21" xfId="22969" hidden="1" xr:uid="{00000000-0005-0000-0000-000008C90000}"/>
    <cellStyle name="Hyperlink 21" xfId="22906" hidden="1" xr:uid="{00000000-0005-0000-0000-000009C90000}"/>
    <cellStyle name="Hyperlink 21" xfId="22843" hidden="1" xr:uid="{00000000-0005-0000-0000-00000AC90000}"/>
    <cellStyle name="Hyperlink 21" xfId="22780" hidden="1" xr:uid="{00000000-0005-0000-0000-00000BC90000}"/>
    <cellStyle name="Hyperlink 21" xfId="22717" hidden="1" xr:uid="{00000000-0005-0000-0000-00000CC90000}"/>
    <cellStyle name="Hyperlink 21" xfId="22654" hidden="1" xr:uid="{00000000-0005-0000-0000-00000DC90000}"/>
    <cellStyle name="Hyperlink 21" xfId="22591" hidden="1" xr:uid="{00000000-0005-0000-0000-00000EC90000}"/>
    <cellStyle name="Hyperlink 21" xfId="22528" hidden="1" xr:uid="{00000000-0005-0000-0000-00000FC90000}"/>
    <cellStyle name="Hyperlink 21" xfId="22465" hidden="1" xr:uid="{00000000-0005-0000-0000-000010C90000}"/>
    <cellStyle name="Hyperlink 21" xfId="22402" hidden="1" xr:uid="{00000000-0005-0000-0000-000011C90000}"/>
    <cellStyle name="Hyperlink 21" xfId="22339" hidden="1" xr:uid="{00000000-0005-0000-0000-000012C90000}"/>
    <cellStyle name="Hyperlink 21" xfId="22276" hidden="1" xr:uid="{00000000-0005-0000-0000-000013C90000}"/>
    <cellStyle name="Hyperlink 21" xfId="22213" hidden="1" xr:uid="{00000000-0005-0000-0000-000014C90000}"/>
    <cellStyle name="Hyperlink 21" xfId="22150" hidden="1" xr:uid="{00000000-0005-0000-0000-000015C90000}"/>
    <cellStyle name="Hyperlink 21" xfId="22087" hidden="1" xr:uid="{00000000-0005-0000-0000-000016C90000}"/>
    <cellStyle name="Hyperlink 21" xfId="22024" hidden="1" xr:uid="{00000000-0005-0000-0000-000017C90000}"/>
    <cellStyle name="Hyperlink 21" xfId="21961" hidden="1" xr:uid="{00000000-0005-0000-0000-000018C90000}"/>
    <cellStyle name="Hyperlink 21" xfId="21898" hidden="1" xr:uid="{00000000-0005-0000-0000-000019C90000}"/>
    <cellStyle name="Hyperlink 21" xfId="21835" hidden="1" xr:uid="{00000000-0005-0000-0000-00001AC90000}"/>
    <cellStyle name="Hyperlink 21" xfId="21772" hidden="1" xr:uid="{00000000-0005-0000-0000-00001BC90000}"/>
    <cellStyle name="Hyperlink 21" xfId="21709" hidden="1" xr:uid="{00000000-0005-0000-0000-00001CC90000}"/>
    <cellStyle name="Hyperlink 21" xfId="21646" hidden="1" xr:uid="{00000000-0005-0000-0000-00001DC90000}"/>
    <cellStyle name="Hyperlink 21" xfId="21583" hidden="1" xr:uid="{00000000-0005-0000-0000-00001EC90000}"/>
    <cellStyle name="Hyperlink 21" xfId="21520" hidden="1" xr:uid="{00000000-0005-0000-0000-00001FC90000}"/>
    <cellStyle name="Hyperlink 21" xfId="21457" hidden="1" xr:uid="{00000000-0005-0000-0000-000020C90000}"/>
    <cellStyle name="Hyperlink 21" xfId="21394" hidden="1" xr:uid="{00000000-0005-0000-0000-000021C90000}"/>
    <cellStyle name="Hyperlink 21" xfId="21331" hidden="1" xr:uid="{00000000-0005-0000-0000-000022C90000}"/>
    <cellStyle name="Hyperlink 21" xfId="21268" hidden="1" xr:uid="{00000000-0005-0000-0000-000023C90000}"/>
    <cellStyle name="Hyperlink 21" xfId="21205" hidden="1" xr:uid="{00000000-0005-0000-0000-000024C90000}"/>
    <cellStyle name="Hyperlink 21" xfId="21079" hidden="1" xr:uid="{00000000-0005-0000-0000-000025C90000}"/>
    <cellStyle name="Hyperlink 21" xfId="21016" hidden="1" xr:uid="{00000000-0005-0000-0000-000026C90000}"/>
    <cellStyle name="Hyperlink 21" xfId="20953" hidden="1" xr:uid="{00000000-0005-0000-0000-000027C90000}"/>
    <cellStyle name="Hyperlink 21" xfId="20890" hidden="1" xr:uid="{00000000-0005-0000-0000-000028C90000}"/>
    <cellStyle name="Hyperlink 21" xfId="20827" hidden="1" xr:uid="{00000000-0005-0000-0000-000029C90000}"/>
    <cellStyle name="Hyperlink 21" xfId="20764" hidden="1" xr:uid="{00000000-0005-0000-0000-00002AC90000}"/>
    <cellStyle name="Hyperlink 21" xfId="20701" hidden="1" xr:uid="{00000000-0005-0000-0000-00002BC90000}"/>
    <cellStyle name="Hyperlink 21" xfId="20638" hidden="1" xr:uid="{00000000-0005-0000-0000-00002CC90000}"/>
    <cellStyle name="Hyperlink 21" xfId="20575" hidden="1" xr:uid="{00000000-0005-0000-0000-00002DC90000}"/>
    <cellStyle name="Hyperlink 21" xfId="20512" hidden="1" xr:uid="{00000000-0005-0000-0000-00002EC90000}"/>
    <cellStyle name="Hyperlink 21" xfId="20449" hidden="1" xr:uid="{00000000-0005-0000-0000-00002FC90000}"/>
    <cellStyle name="Hyperlink 21" xfId="20386" hidden="1" xr:uid="{00000000-0005-0000-0000-000030C90000}"/>
    <cellStyle name="Hyperlink 21" xfId="20323" hidden="1" xr:uid="{00000000-0005-0000-0000-000031C90000}"/>
    <cellStyle name="Hyperlink 21" xfId="20260" hidden="1" xr:uid="{00000000-0005-0000-0000-000032C90000}"/>
    <cellStyle name="Hyperlink 21" xfId="20197" hidden="1" xr:uid="{00000000-0005-0000-0000-000033C90000}"/>
    <cellStyle name="Hyperlink 21" xfId="20134" hidden="1" xr:uid="{00000000-0005-0000-0000-000034C90000}"/>
    <cellStyle name="Hyperlink 21" xfId="20071" hidden="1" xr:uid="{00000000-0005-0000-0000-000035C90000}"/>
    <cellStyle name="Hyperlink 21" xfId="20008" hidden="1" xr:uid="{00000000-0005-0000-0000-000036C90000}"/>
    <cellStyle name="Hyperlink 21" xfId="19945" hidden="1" xr:uid="{00000000-0005-0000-0000-000037C90000}"/>
    <cellStyle name="Hyperlink 21" xfId="19882" hidden="1" xr:uid="{00000000-0005-0000-0000-000038C90000}"/>
    <cellStyle name="Hyperlink 21" xfId="19819" hidden="1" xr:uid="{00000000-0005-0000-0000-000039C90000}"/>
    <cellStyle name="Hyperlink 21" xfId="19756" hidden="1" xr:uid="{00000000-0005-0000-0000-00003AC90000}"/>
    <cellStyle name="Hyperlink 21" xfId="19693" hidden="1" xr:uid="{00000000-0005-0000-0000-00003BC90000}"/>
    <cellStyle name="Hyperlink 21" xfId="19630" hidden="1" xr:uid="{00000000-0005-0000-0000-00003CC90000}"/>
    <cellStyle name="Hyperlink 21" xfId="19567" hidden="1" xr:uid="{00000000-0005-0000-0000-00003DC90000}"/>
    <cellStyle name="Hyperlink 21" xfId="19504" hidden="1" xr:uid="{00000000-0005-0000-0000-00003EC90000}"/>
    <cellStyle name="Hyperlink 21" xfId="19441" hidden="1" xr:uid="{00000000-0005-0000-0000-00003FC90000}"/>
    <cellStyle name="Hyperlink 21" xfId="19378" hidden="1" xr:uid="{00000000-0005-0000-0000-000040C90000}"/>
    <cellStyle name="Hyperlink 21" xfId="19252" hidden="1" xr:uid="{00000000-0005-0000-0000-000041C90000}"/>
    <cellStyle name="Hyperlink 21" xfId="19189" hidden="1" xr:uid="{00000000-0005-0000-0000-000042C90000}"/>
    <cellStyle name="Hyperlink 21" xfId="19126" hidden="1" xr:uid="{00000000-0005-0000-0000-000043C90000}"/>
    <cellStyle name="Hyperlink 21" xfId="19063" hidden="1" xr:uid="{00000000-0005-0000-0000-000044C90000}"/>
    <cellStyle name="Hyperlink 21" xfId="19000" hidden="1" xr:uid="{00000000-0005-0000-0000-000045C90000}"/>
    <cellStyle name="Hyperlink 21" xfId="18937" hidden="1" xr:uid="{00000000-0005-0000-0000-000046C90000}"/>
    <cellStyle name="Hyperlink 21" xfId="18874" hidden="1" xr:uid="{00000000-0005-0000-0000-000047C90000}"/>
    <cellStyle name="Hyperlink 21" xfId="18811" hidden="1" xr:uid="{00000000-0005-0000-0000-000048C90000}"/>
    <cellStyle name="Hyperlink 21" xfId="18748" hidden="1" xr:uid="{00000000-0005-0000-0000-000049C90000}"/>
    <cellStyle name="Hyperlink 21" xfId="18685" hidden="1" xr:uid="{00000000-0005-0000-0000-00004AC90000}"/>
    <cellStyle name="Hyperlink 21" xfId="18622" hidden="1" xr:uid="{00000000-0005-0000-0000-00004BC90000}"/>
    <cellStyle name="Hyperlink 21" xfId="18559" hidden="1" xr:uid="{00000000-0005-0000-0000-00004CC90000}"/>
    <cellStyle name="Hyperlink 21" xfId="18496" hidden="1" xr:uid="{00000000-0005-0000-0000-00004DC90000}"/>
    <cellStyle name="Hyperlink 21" xfId="18433" hidden="1" xr:uid="{00000000-0005-0000-0000-00004EC90000}"/>
    <cellStyle name="Hyperlink 21" xfId="18370" hidden="1" xr:uid="{00000000-0005-0000-0000-00004FC90000}"/>
    <cellStyle name="Hyperlink 21" xfId="18307" hidden="1" xr:uid="{00000000-0005-0000-0000-000050C90000}"/>
    <cellStyle name="Hyperlink 21" xfId="18244" hidden="1" xr:uid="{00000000-0005-0000-0000-000051C90000}"/>
    <cellStyle name="Hyperlink 21" xfId="18181" hidden="1" xr:uid="{00000000-0005-0000-0000-000052C90000}"/>
    <cellStyle name="Hyperlink 21" xfId="18118" hidden="1" xr:uid="{00000000-0005-0000-0000-000053C90000}"/>
    <cellStyle name="Hyperlink 21" xfId="18055" hidden="1" xr:uid="{00000000-0005-0000-0000-000054C90000}"/>
    <cellStyle name="Hyperlink 21" xfId="17992" hidden="1" xr:uid="{00000000-0005-0000-0000-000055C90000}"/>
    <cellStyle name="Hyperlink 21" xfId="17929" hidden="1" xr:uid="{00000000-0005-0000-0000-000056C90000}"/>
    <cellStyle name="Hyperlink 21" xfId="17866" hidden="1" xr:uid="{00000000-0005-0000-0000-000057C90000}"/>
    <cellStyle name="Hyperlink 21" xfId="17803" hidden="1" xr:uid="{00000000-0005-0000-0000-000058C90000}"/>
    <cellStyle name="Hyperlink 21" xfId="17740" hidden="1" xr:uid="{00000000-0005-0000-0000-000059C90000}"/>
    <cellStyle name="Hyperlink 21" xfId="17677" hidden="1" xr:uid="{00000000-0005-0000-0000-00005AC90000}"/>
    <cellStyle name="Hyperlink 21" xfId="17614" hidden="1" xr:uid="{00000000-0005-0000-0000-00005BC90000}"/>
    <cellStyle name="Hyperlink 21" xfId="17551" hidden="1" xr:uid="{00000000-0005-0000-0000-00005CC90000}"/>
    <cellStyle name="Hyperlink 21" xfId="17488" hidden="1" xr:uid="{00000000-0005-0000-0000-00005DC90000}"/>
    <cellStyle name="Hyperlink 21" xfId="17425" hidden="1" xr:uid="{00000000-0005-0000-0000-00005EC90000}"/>
    <cellStyle name="Hyperlink 21" xfId="17362" hidden="1" xr:uid="{00000000-0005-0000-0000-00005FC90000}"/>
    <cellStyle name="Hyperlink 21" xfId="17299" hidden="1" xr:uid="{00000000-0005-0000-0000-000060C90000}"/>
    <cellStyle name="Hyperlink 21" xfId="17236" hidden="1" xr:uid="{00000000-0005-0000-0000-000061C90000}"/>
    <cellStyle name="Hyperlink 21" xfId="17173" hidden="1" xr:uid="{00000000-0005-0000-0000-000062C90000}"/>
    <cellStyle name="Hyperlink 21" xfId="17110" hidden="1" xr:uid="{00000000-0005-0000-0000-000063C90000}"/>
    <cellStyle name="Hyperlink 21" xfId="17047" hidden="1" xr:uid="{00000000-0005-0000-0000-000064C90000}"/>
    <cellStyle name="Hyperlink 21" xfId="16984" hidden="1" xr:uid="{00000000-0005-0000-0000-000065C90000}"/>
    <cellStyle name="Hyperlink 21" xfId="16921" hidden="1" xr:uid="{00000000-0005-0000-0000-000066C90000}"/>
    <cellStyle name="Hyperlink 21" xfId="16858" hidden="1" xr:uid="{00000000-0005-0000-0000-000067C90000}"/>
    <cellStyle name="Hyperlink 21" xfId="16795" hidden="1" xr:uid="{00000000-0005-0000-0000-000068C90000}"/>
    <cellStyle name="Hyperlink 21" xfId="16732" hidden="1" xr:uid="{00000000-0005-0000-0000-000069C90000}"/>
    <cellStyle name="Hyperlink 21" xfId="16669" hidden="1" xr:uid="{00000000-0005-0000-0000-00006AC90000}"/>
    <cellStyle name="Hyperlink 21" xfId="16606" hidden="1" xr:uid="{00000000-0005-0000-0000-00006BC90000}"/>
    <cellStyle name="Hyperlink 21" xfId="16543" hidden="1" xr:uid="{00000000-0005-0000-0000-00006CC90000}"/>
    <cellStyle name="Hyperlink 21" xfId="16480" hidden="1" xr:uid="{00000000-0005-0000-0000-00006DC90000}"/>
    <cellStyle name="Hyperlink 21" xfId="16417" hidden="1" xr:uid="{00000000-0005-0000-0000-00006EC90000}"/>
    <cellStyle name="Hyperlink 21" xfId="16354" hidden="1" xr:uid="{00000000-0005-0000-0000-00006FC90000}"/>
    <cellStyle name="Hyperlink 21" xfId="16291" hidden="1" xr:uid="{00000000-0005-0000-0000-000070C90000}"/>
    <cellStyle name="Hyperlink 21" xfId="16228" hidden="1" xr:uid="{00000000-0005-0000-0000-000071C90000}"/>
    <cellStyle name="Hyperlink 21" xfId="16165" hidden="1" xr:uid="{00000000-0005-0000-0000-000072C90000}"/>
    <cellStyle name="Hyperlink 21" xfId="16102" hidden="1" xr:uid="{00000000-0005-0000-0000-000073C90000}"/>
    <cellStyle name="Hyperlink 21" xfId="16039" hidden="1" xr:uid="{00000000-0005-0000-0000-000074C90000}"/>
    <cellStyle name="Hyperlink 21" xfId="15976" hidden="1" xr:uid="{00000000-0005-0000-0000-000075C90000}"/>
    <cellStyle name="Hyperlink 21" xfId="15913" hidden="1" xr:uid="{00000000-0005-0000-0000-000076C90000}"/>
    <cellStyle name="Hyperlink 21" xfId="15850" hidden="1" xr:uid="{00000000-0005-0000-0000-000077C90000}"/>
    <cellStyle name="Hyperlink 21" xfId="15787" hidden="1" xr:uid="{00000000-0005-0000-0000-000078C90000}"/>
    <cellStyle name="Hyperlink 21" xfId="15724" hidden="1" xr:uid="{00000000-0005-0000-0000-000079C90000}"/>
    <cellStyle name="Hyperlink 21" xfId="15661" hidden="1" xr:uid="{00000000-0005-0000-0000-00007AC90000}"/>
    <cellStyle name="Hyperlink 21" xfId="15598" hidden="1" xr:uid="{00000000-0005-0000-0000-00007BC90000}"/>
    <cellStyle name="Hyperlink 21" xfId="15535" hidden="1" xr:uid="{00000000-0005-0000-0000-00007CC90000}"/>
    <cellStyle name="Hyperlink 21" xfId="15472" hidden="1" xr:uid="{00000000-0005-0000-0000-00007DC90000}"/>
    <cellStyle name="Hyperlink 21" xfId="15409" hidden="1" xr:uid="{00000000-0005-0000-0000-00007EC90000}"/>
    <cellStyle name="Hyperlink 21" xfId="15346" hidden="1" xr:uid="{00000000-0005-0000-0000-00007FC90000}"/>
    <cellStyle name="Hyperlink 21" xfId="15283" hidden="1" xr:uid="{00000000-0005-0000-0000-000080C90000}"/>
    <cellStyle name="Hyperlink 21" xfId="15220" hidden="1" xr:uid="{00000000-0005-0000-0000-000081C90000}"/>
    <cellStyle name="Hyperlink 21" xfId="15157" hidden="1" xr:uid="{00000000-0005-0000-0000-000082C90000}"/>
    <cellStyle name="Hyperlink 21" xfId="15094" hidden="1" xr:uid="{00000000-0005-0000-0000-000083C90000}"/>
    <cellStyle name="Hyperlink 21" xfId="15031" hidden="1" xr:uid="{00000000-0005-0000-0000-000084C90000}"/>
    <cellStyle name="Hyperlink 21" xfId="14968" hidden="1" xr:uid="{00000000-0005-0000-0000-000085C90000}"/>
    <cellStyle name="Hyperlink 21" xfId="19315" hidden="1" xr:uid="{00000000-0005-0000-0000-000086C90000}"/>
    <cellStyle name="Hyperlink 21" xfId="856" hidden="1" xr:uid="{00000000-0005-0000-0000-000087C90000}"/>
    <cellStyle name="Hyperlink 21" xfId="793" hidden="1" xr:uid="{00000000-0005-0000-0000-000088C90000}"/>
    <cellStyle name="Hyperlink 21" xfId="730" hidden="1" xr:uid="{00000000-0005-0000-0000-000089C90000}"/>
    <cellStyle name="Hyperlink 21" xfId="667" hidden="1" xr:uid="{00000000-0005-0000-0000-00008AC90000}"/>
    <cellStyle name="Hyperlink 21" xfId="604" hidden="1" xr:uid="{00000000-0005-0000-0000-00008BC90000}"/>
    <cellStyle name="Hyperlink 21" xfId="541" hidden="1" xr:uid="{00000000-0005-0000-0000-00008CC90000}"/>
    <cellStyle name="Hyperlink 21" xfId="478" hidden="1" xr:uid="{00000000-0005-0000-0000-00008DC90000}"/>
    <cellStyle name="Hyperlink 21" xfId="415" hidden="1" xr:uid="{00000000-0005-0000-0000-00008EC90000}"/>
    <cellStyle name="Hyperlink 21" xfId="352" hidden="1" xr:uid="{00000000-0005-0000-0000-00008FC90000}"/>
    <cellStyle name="Hyperlink 21" xfId="289" hidden="1" xr:uid="{00000000-0005-0000-0000-000090C90000}"/>
    <cellStyle name="Hyperlink 21" xfId="226" hidden="1" xr:uid="{00000000-0005-0000-0000-000091C90000}"/>
    <cellStyle name="Hyperlink 21" xfId="163" hidden="1" xr:uid="{00000000-0005-0000-0000-000092C90000}"/>
    <cellStyle name="Hyperlink 21" xfId="100" hidden="1" xr:uid="{00000000-0005-0000-0000-000093C90000}"/>
    <cellStyle name="Hyperlink 21" xfId="37" hidden="1" xr:uid="{00000000-0005-0000-0000-000094C90000}"/>
    <cellStyle name="Hyperlink 21" xfId="58182" hidden="1" xr:uid="{00000000-0005-0000-0000-000095C90000}"/>
    <cellStyle name="Hyperlink 21" xfId="58245" hidden="1" xr:uid="{00000000-0005-0000-0000-000096C90000}"/>
    <cellStyle name="Hyperlink 21" xfId="982" hidden="1" xr:uid="{00000000-0005-0000-0000-000097C90000}"/>
    <cellStyle name="Hyperlink 21" xfId="5014" hidden="1" xr:uid="{00000000-0005-0000-0000-000098C90000}"/>
    <cellStyle name="Hyperlink 21" xfId="32860" hidden="1" xr:uid="{00000000-0005-0000-0000-000099C90000}"/>
    <cellStyle name="Hyperlink 21" xfId="32797" hidden="1" xr:uid="{00000000-0005-0000-0000-00009AC90000}"/>
    <cellStyle name="Hyperlink 21" xfId="32734" hidden="1" xr:uid="{00000000-0005-0000-0000-00009BC90000}"/>
    <cellStyle name="Hyperlink 21" xfId="32671" hidden="1" xr:uid="{00000000-0005-0000-0000-00009CC90000}"/>
    <cellStyle name="Hyperlink 21" xfId="32608" hidden="1" xr:uid="{00000000-0005-0000-0000-00009DC90000}"/>
    <cellStyle name="Hyperlink 21" xfId="32545" hidden="1" xr:uid="{00000000-0005-0000-0000-00009EC90000}"/>
    <cellStyle name="Hyperlink 21" xfId="32482" hidden="1" xr:uid="{00000000-0005-0000-0000-00009FC90000}"/>
    <cellStyle name="Hyperlink 21" xfId="32419" hidden="1" xr:uid="{00000000-0005-0000-0000-0000A0C90000}"/>
    <cellStyle name="Hyperlink 21" xfId="32356" hidden="1" xr:uid="{00000000-0005-0000-0000-0000A1C90000}"/>
    <cellStyle name="Hyperlink 21" xfId="32293" hidden="1" xr:uid="{00000000-0005-0000-0000-0000A2C90000}"/>
    <cellStyle name="Hyperlink 21" xfId="32230" hidden="1" xr:uid="{00000000-0005-0000-0000-0000A3C90000}"/>
    <cellStyle name="Hyperlink 21" xfId="32167" hidden="1" xr:uid="{00000000-0005-0000-0000-0000A4C90000}"/>
    <cellStyle name="Hyperlink 21" xfId="32104" hidden="1" xr:uid="{00000000-0005-0000-0000-0000A5C90000}"/>
    <cellStyle name="Hyperlink 21" xfId="32041" hidden="1" xr:uid="{00000000-0005-0000-0000-0000A6C90000}"/>
    <cellStyle name="Hyperlink 21" xfId="31978" hidden="1" xr:uid="{00000000-0005-0000-0000-0000A7C90000}"/>
    <cellStyle name="Hyperlink 21" xfId="31915" hidden="1" xr:uid="{00000000-0005-0000-0000-0000A8C90000}"/>
    <cellStyle name="Hyperlink 21" xfId="31852" hidden="1" xr:uid="{00000000-0005-0000-0000-0000A9C90000}"/>
    <cellStyle name="Hyperlink 21" xfId="31789" hidden="1" xr:uid="{00000000-0005-0000-0000-0000AAC90000}"/>
    <cellStyle name="Hyperlink 21" xfId="31726" hidden="1" xr:uid="{00000000-0005-0000-0000-0000ABC90000}"/>
    <cellStyle name="Hyperlink 21" xfId="31663" hidden="1" xr:uid="{00000000-0005-0000-0000-0000ACC90000}"/>
    <cellStyle name="Hyperlink 21" xfId="31600" hidden="1" xr:uid="{00000000-0005-0000-0000-0000ADC90000}"/>
    <cellStyle name="Hyperlink 21" xfId="31537" hidden="1" xr:uid="{00000000-0005-0000-0000-0000AEC90000}"/>
    <cellStyle name="Hyperlink 21" xfId="31474" hidden="1" xr:uid="{00000000-0005-0000-0000-0000AFC90000}"/>
    <cellStyle name="Hyperlink 21" xfId="31411" hidden="1" xr:uid="{00000000-0005-0000-0000-0000B0C90000}"/>
    <cellStyle name="Hyperlink 21" xfId="31348" hidden="1" xr:uid="{00000000-0005-0000-0000-0000B1C90000}"/>
    <cellStyle name="Hyperlink 21" xfId="31285" hidden="1" xr:uid="{00000000-0005-0000-0000-0000B2C90000}"/>
    <cellStyle name="Hyperlink 21" xfId="31222" hidden="1" xr:uid="{00000000-0005-0000-0000-0000B3C90000}"/>
    <cellStyle name="Hyperlink 21" xfId="31159" hidden="1" xr:uid="{00000000-0005-0000-0000-0000B4C90000}"/>
    <cellStyle name="Hyperlink 21" xfId="31096" hidden="1" xr:uid="{00000000-0005-0000-0000-0000B5C90000}"/>
    <cellStyle name="Hyperlink 21" xfId="31033" hidden="1" xr:uid="{00000000-0005-0000-0000-0000B6C90000}"/>
    <cellStyle name="Hyperlink 21" xfId="30970" hidden="1" xr:uid="{00000000-0005-0000-0000-0000B7C90000}"/>
    <cellStyle name="Hyperlink 21" xfId="30907" hidden="1" xr:uid="{00000000-0005-0000-0000-0000B8C90000}"/>
    <cellStyle name="Hyperlink 21" xfId="30844" hidden="1" xr:uid="{00000000-0005-0000-0000-0000B9C90000}"/>
    <cellStyle name="Hyperlink 21" xfId="30781" hidden="1" xr:uid="{00000000-0005-0000-0000-0000BAC90000}"/>
    <cellStyle name="Hyperlink 21" xfId="30718" hidden="1" xr:uid="{00000000-0005-0000-0000-0000BBC90000}"/>
    <cellStyle name="Hyperlink 21" xfId="30655" hidden="1" xr:uid="{00000000-0005-0000-0000-0000BCC90000}"/>
    <cellStyle name="Hyperlink 21" xfId="30592" hidden="1" xr:uid="{00000000-0005-0000-0000-0000BDC90000}"/>
    <cellStyle name="Hyperlink 21" xfId="30529" hidden="1" xr:uid="{00000000-0005-0000-0000-0000BEC90000}"/>
    <cellStyle name="Hyperlink 21" xfId="30466" hidden="1" xr:uid="{00000000-0005-0000-0000-0000BFC90000}"/>
    <cellStyle name="Hyperlink 21" xfId="30403" hidden="1" xr:uid="{00000000-0005-0000-0000-0000C0C90000}"/>
    <cellStyle name="Hyperlink 21" xfId="30340" hidden="1" xr:uid="{00000000-0005-0000-0000-0000C1C90000}"/>
    <cellStyle name="Hyperlink 21" xfId="30277" hidden="1" xr:uid="{00000000-0005-0000-0000-0000C2C90000}"/>
    <cellStyle name="Hyperlink 21" xfId="30214" hidden="1" xr:uid="{00000000-0005-0000-0000-0000C3C90000}"/>
    <cellStyle name="Hyperlink 21" xfId="30151" hidden="1" xr:uid="{00000000-0005-0000-0000-0000C4C90000}"/>
    <cellStyle name="Hyperlink 21" xfId="30088" hidden="1" xr:uid="{00000000-0005-0000-0000-0000C5C90000}"/>
    <cellStyle name="Hyperlink 21" xfId="30025" hidden="1" xr:uid="{00000000-0005-0000-0000-0000C6C90000}"/>
    <cellStyle name="Hyperlink 21" xfId="29962" hidden="1" xr:uid="{00000000-0005-0000-0000-0000C7C90000}"/>
    <cellStyle name="Hyperlink 21" xfId="29899" hidden="1" xr:uid="{00000000-0005-0000-0000-0000C8C90000}"/>
    <cellStyle name="Hyperlink 21" xfId="29836" hidden="1" xr:uid="{00000000-0005-0000-0000-0000C9C90000}"/>
    <cellStyle name="Hyperlink 21" xfId="29773" hidden="1" xr:uid="{00000000-0005-0000-0000-0000CAC90000}"/>
    <cellStyle name="Hyperlink 21" xfId="29710" hidden="1" xr:uid="{00000000-0005-0000-0000-0000CBC90000}"/>
    <cellStyle name="Hyperlink 21" xfId="29647" hidden="1" xr:uid="{00000000-0005-0000-0000-0000CCC90000}"/>
    <cellStyle name="Hyperlink 21" xfId="29584" hidden="1" xr:uid="{00000000-0005-0000-0000-0000CDC90000}"/>
    <cellStyle name="Hyperlink 21" xfId="29521" hidden="1" xr:uid="{00000000-0005-0000-0000-0000CEC90000}"/>
    <cellStyle name="Hyperlink 21" xfId="29458" hidden="1" xr:uid="{00000000-0005-0000-0000-0000CFC90000}"/>
    <cellStyle name="Hyperlink 21" xfId="29395" hidden="1" xr:uid="{00000000-0005-0000-0000-0000D0C90000}"/>
    <cellStyle name="Hyperlink 21" xfId="29332" hidden="1" xr:uid="{00000000-0005-0000-0000-0000D1C90000}"/>
    <cellStyle name="Hyperlink 21" xfId="29269" hidden="1" xr:uid="{00000000-0005-0000-0000-0000D2C90000}"/>
    <cellStyle name="Hyperlink 21" xfId="29143" hidden="1" xr:uid="{00000000-0005-0000-0000-0000D3C90000}"/>
    <cellStyle name="Hyperlink 21" xfId="29080" hidden="1" xr:uid="{00000000-0005-0000-0000-0000D4C90000}"/>
    <cellStyle name="Hyperlink 21" xfId="29017" hidden="1" xr:uid="{00000000-0005-0000-0000-0000D5C90000}"/>
    <cellStyle name="Hyperlink 21" xfId="28954" hidden="1" xr:uid="{00000000-0005-0000-0000-0000D6C90000}"/>
    <cellStyle name="Hyperlink 21" xfId="28891" hidden="1" xr:uid="{00000000-0005-0000-0000-0000D7C90000}"/>
    <cellStyle name="Hyperlink 21" xfId="28828" hidden="1" xr:uid="{00000000-0005-0000-0000-0000D8C90000}"/>
    <cellStyle name="Hyperlink 21" xfId="28765" hidden="1" xr:uid="{00000000-0005-0000-0000-0000D9C90000}"/>
    <cellStyle name="Hyperlink 21" xfId="28702" hidden="1" xr:uid="{00000000-0005-0000-0000-0000DAC90000}"/>
    <cellStyle name="Hyperlink 21" xfId="28639" hidden="1" xr:uid="{00000000-0005-0000-0000-0000DBC90000}"/>
    <cellStyle name="Hyperlink 21" xfId="28576" hidden="1" xr:uid="{00000000-0005-0000-0000-0000DCC90000}"/>
    <cellStyle name="Hyperlink 21" xfId="28513" hidden="1" xr:uid="{00000000-0005-0000-0000-0000DDC90000}"/>
    <cellStyle name="Hyperlink 21" xfId="28450" hidden="1" xr:uid="{00000000-0005-0000-0000-0000DEC90000}"/>
    <cellStyle name="Hyperlink 21" xfId="28387" hidden="1" xr:uid="{00000000-0005-0000-0000-0000DFC90000}"/>
    <cellStyle name="Hyperlink 21" xfId="28324" hidden="1" xr:uid="{00000000-0005-0000-0000-0000E0C90000}"/>
    <cellStyle name="Hyperlink 21" xfId="28261" hidden="1" xr:uid="{00000000-0005-0000-0000-0000E1C90000}"/>
    <cellStyle name="Hyperlink 21" xfId="28198" hidden="1" xr:uid="{00000000-0005-0000-0000-0000E2C90000}"/>
    <cellStyle name="Hyperlink 21" xfId="28135" hidden="1" xr:uid="{00000000-0005-0000-0000-0000E3C90000}"/>
    <cellStyle name="Hyperlink 21" xfId="28072" hidden="1" xr:uid="{00000000-0005-0000-0000-0000E4C90000}"/>
    <cellStyle name="Hyperlink 21" xfId="28009" hidden="1" xr:uid="{00000000-0005-0000-0000-0000E5C90000}"/>
    <cellStyle name="Hyperlink 21" xfId="27946" hidden="1" xr:uid="{00000000-0005-0000-0000-0000E6C90000}"/>
    <cellStyle name="Hyperlink 21" xfId="27883" hidden="1" xr:uid="{00000000-0005-0000-0000-0000E7C90000}"/>
    <cellStyle name="Hyperlink 21" xfId="27820" hidden="1" xr:uid="{00000000-0005-0000-0000-0000E8C90000}"/>
    <cellStyle name="Hyperlink 21" xfId="27757" hidden="1" xr:uid="{00000000-0005-0000-0000-0000E9C90000}"/>
    <cellStyle name="Hyperlink 21" xfId="27694" hidden="1" xr:uid="{00000000-0005-0000-0000-0000EAC90000}"/>
    <cellStyle name="Hyperlink 21" xfId="4069" hidden="1" xr:uid="{00000000-0005-0000-0000-0000EBC90000}"/>
    <cellStyle name="Hyperlink 21" xfId="4006" hidden="1" xr:uid="{00000000-0005-0000-0000-0000ECC90000}"/>
    <cellStyle name="Hyperlink 21" xfId="3943" hidden="1" xr:uid="{00000000-0005-0000-0000-0000EDC90000}"/>
    <cellStyle name="Hyperlink 21" xfId="3880" hidden="1" xr:uid="{00000000-0005-0000-0000-0000EEC90000}"/>
    <cellStyle name="Hyperlink 21" xfId="3817" hidden="1" xr:uid="{00000000-0005-0000-0000-0000EFC90000}"/>
    <cellStyle name="Hyperlink 21" xfId="3754" hidden="1" xr:uid="{00000000-0005-0000-0000-0000F0C90000}"/>
    <cellStyle name="Hyperlink 21" xfId="3691" hidden="1" xr:uid="{00000000-0005-0000-0000-0000F1C90000}"/>
    <cellStyle name="Hyperlink 21" xfId="3628" hidden="1" xr:uid="{00000000-0005-0000-0000-0000F2C90000}"/>
    <cellStyle name="Hyperlink 21" xfId="3565" hidden="1" xr:uid="{00000000-0005-0000-0000-0000F3C90000}"/>
    <cellStyle name="Hyperlink 21" xfId="3502" hidden="1" xr:uid="{00000000-0005-0000-0000-0000F4C90000}"/>
    <cellStyle name="Hyperlink 21" xfId="3439" hidden="1" xr:uid="{00000000-0005-0000-0000-0000F5C90000}"/>
    <cellStyle name="Hyperlink 21" xfId="3376" hidden="1" xr:uid="{00000000-0005-0000-0000-0000F6C90000}"/>
    <cellStyle name="Hyperlink 21" xfId="3313" hidden="1" xr:uid="{00000000-0005-0000-0000-0000F7C90000}"/>
    <cellStyle name="Hyperlink 21" xfId="3250" hidden="1" xr:uid="{00000000-0005-0000-0000-0000F8C90000}"/>
    <cellStyle name="Hyperlink 21" xfId="3187" hidden="1" xr:uid="{00000000-0005-0000-0000-0000F9C90000}"/>
    <cellStyle name="Hyperlink 21" xfId="3124" hidden="1" xr:uid="{00000000-0005-0000-0000-0000FAC90000}"/>
    <cellStyle name="Hyperlink 21" xfId="3061" hidden="1" xr:uid="{00000000-0005-0000-0000-0000FBC90000}"/>
    <cellStyle name="Hyperlink 21" xfId="2998" hidden="1" xr:uid="{00000000-0005-0000-0000-0000FCC90000}"/>
    <cellStyle name="Hyperlink 21" xfId="2935" hidden="1" xr:uid="{00000000-0005-0000-0000-0000FDC90000}"/>
    <cellStyle name="Hyperlink 21" xfId="2872" hidden="1" xr:uid="{00000000-0005-0000-0000-0000FEC90000}"/>
    <cellStyle name="Hyperlink 21" xfId="2809" hidden="1" xr:uid="{00000000-0005-0000-0000-0000FFC90000}"/>
    <cellStyle name="Hyperlink 21" xfId="2746" hidden="1" xr:uid="{00000000-0005-0000-0000-000000CA0000}"/>
    <cellStyle name="Hyperlink 21" xfId="2683" hidden="1" xr:uid="{00000000-0005-0000-0000-000001CA0000}"/>
    <cellStyle name="Hyperlink 21" xfId="2620" hidden="1" xr:uid="{00000000-0005-0000-0000-000002CA0000}"/>
    <cellStyle name="Hyperlink 21" xfId="2557" hidden="1" xr:uid="{00000000-0005-0000-0000-000003CA0000}"/>
    <cellStyle name="Hyperlink 21" xfId="2494" hidden="1" xr:uid="{00000000-0005-0000-0000-000004CA0000}"/>
    <cellStyle name="Hyperlink 21" xfId="2431" hidden="1" xr:uid="{00000000-0005-0000-0000-000005CA0000}"/>
    <cellStyle name="Hyperlink 21" xfId="2368" hidden="1" xr:uid="{00000000-0005-0000-0000-000006CA0000}"/>
    <cellStyle name="Hyperlink 21" xfId="2305" hidden="1" xr:uid="{00000000-0005-0000-0000-000007CA0000}"/>
    <cellStyle name="Hyperlink 21" xfId="2242" hidden="1" xr:uid="{00000000-0005-0000-0000-000008CA0000}"/>
    <cellStyle name="Hyperlink 21" xfId="2179" hidden="1" xr:uid="{00000000-0005-0000-0000-000009CA0000}"/>
    <cellStyle name="Hyperlink 21" xfId="2116" hidden="1" xr:uid="{00000000-0005-0000-0000-00000ACA0000}"/>
    <cellStyle name="Hyperlink 21" xfId="2053" hidden="1" xr:uid="{00000000-0005-0000-0000-00000BCA0000}"/>
    <cellStyle name="Hyperlink 21" xfId="1990" hidden="1" xr:uid="{00000000-0005-0000-0000-00000CCA0000}"/>
    <cellStyle name="Hyperlink 21" xfId="1927" hidden="1" xr:uid="{00000000-0005-0000-0000-00000DCA0000}"/>
    <cellStyle name="Hyperlink 21" xfId="1864" hidden="1" xr:uid="{00000000-0005-0000-0000-00000ECA0000}"/>
    <cellStyle name="Hyperlink 21" xfId="1801" hidden="1" xr:uid="{00000000-0005-0000-0000-00000FCA0000}"/>
    <cellStyle name="Hyperlink 21" xfId="1738" hidden="1" xr:uid="{00000000-0005-0000-0000-000010CA0000}"/>
    <cellStyle name="Hyperlink 21" xfId="1675" hidden="1" xr:uid="{00000000-0005-0000-0000-000011CA0000}"/>
    <cellStyle name="Hyperlink 21" xfId="1612" hidden="1" xr:uid="{00000000-0005-0000-0000-000012CA0000}"/>
    <cellStyle name="Hyperlink 21" xfId="1549" hidden="1" xr:uid="{00000000-0005-0000-0000-000013CA0000}"/>
    <cellStyle name="Hyperlink 21" xfId="1486" hidden="1" xr:uid="{00000000-0005-0000-0000-000014CA0000}"/>
    <cellStyle name="Hyperlink 21" xfId="1423" hidden="1" xr:uid="{00000000-0005-0000-0000-000015CA0000}"/>
    <cellStyle name="Hyperlink 21" xfId="1360" hidden="1" xr:uid="{00000000-0005-0000-0000-000016CA0000}"/>
    <cellStyle name="Hyperlink 21" xfId="1297" hidden="1" xr:uid="{00000000-0005-0000-0000-000017CA0000}"/>
    <cellStyle name="Hyperlink 21" xfId="1234" hidden="1" xr:uid="{00000000-0005-0000-0000-000018CA0000}"/>
    <cellStyle name="Hyperlink 21" xfId="1171" hidden="1" xr:uid="{00000000-0005-0000-0000-000019CA0000}"/>
    <cellStyle name="Hyperlink 21" xfId="1108" hidden="1" xr:uid="{00000000-0005-0000-0000-00001ACA0000}"/>
    <cellStyle name="Hyperlink 21" xfId="1045" hidden="1" xr:uid="{00000000-0005-0000-0000-00001BCA0000}"/>
    <cellStyle name="Hyperlink 21" xfId="919" hidden="1" xr:uid="{00000000-0005-0000-0000-00001CCA0000}"/>
    <cellStyle name="Hyperlink 21" xfId="5707" hidden="1" xr:uid="{00000000-0005-0000-0000-00001DCA0000}"/>
    <cellStyle name="Hyperlink 21" xfId="5644" hidden="1" xr:uid="{00000000-0005-0000-0000-00001ECA0000}"/>
    <cellStyle name="Hyperlink 21" xfId="5581" hidden="1" xr:uid="{00000000-0005-0000-0000-00001FCA0000}"/>
    <cellStyle name="Hyperlink 21" xfId="5518" hidden="1" xr:uid="{00000000-0005-0000-0000-000020CA0000}"/>
    <cellStyle name="Hyperlink 21" xfId="5455" hidden="1" xr:uid="{00000000-0005-0000-0000-000021CA0000}"/>
    <cellStyle name="Hyperlink 21" xfId="5392" hidden="1" xr:uid="{00000000-0005-0000-0000-000022CA0000}"/>
    <cellStyle name="Hyperlink 21" xfId="5329" hidden="1" xr:uid="{00000000-0005-0000-0000-000023CA0000}"/>
    <cellStyle name="Hyperlink 21" xfId="5266" hidden="1" xr:uid="{00000000-0005-0000-0000-000024CA0000}"/>
    <cellStyle name="Hyperlink 21" xfId="5203" hidden="1" xr:uid="{00000000-0005-0000-0000-000025CA0000}"/>
    <cellStyle name="Hyperlink 21" xfId="5140" hidden="1" xr:uid="{00000000-0005-0000-0000-000026CA0000}"/>
    <cellStyle name="Hyperlink 21" xfId="5077" hidden="1" xr:uid="{00000000-0005-0000-0000-000027CA0000}"/>
    <cellStyle name="Hyperlink 21" xfId="4951" hidden="1" xr:uid="{00000000-0005-0000-0000-000028CA0000}"/>
    <cellStyle name="Hyperlink 21" xfId="4888" hidden="1" xr:uid="{00000000-0005-0000-0000-000029CA0000}"/>
    <cellStyle name="Hyperlink 21" xfId="4825" hidden="1" xr:uid="{00000000-0005-0000-0000-00002ACA0000}"/>
    <cellStyle name="Hyperlink 21" xfId="4762" hidden="1" xr:uid="{00000000-0005-0000-0000-00002BCA0000}"/>
    <cellStyle name="Hyperlink 21" xfId="4699" hidden="1" xr:uid="{00000000-0005-0000-0000-00002CCA0000}"/>
    <cellStyle name="Hyperlink 21" xfId="4636" hidden="1" xr:uid="{00000000-0005-0000-0000-00002DCA0000}"/>
    <cellStyle name="Hyperlink 21" xfId="4573" hidden="1" xr:uid="{00000000-0005-0000-0000-00002ECA0000}"/>
    <cellStyle name="Hyperlink 21" xfId="4510" hidden="1" xr:uid="{00000000-0005-0000-0000-00002FCA0000}"/>
    <cellStyle name="Hyperlink 21" xfId="4447" hidden="1" xr:uid="{00000000-0005-0000-0000-000030CA0000}"/>
    <cellStyle name="Hyperlink 21" xfId="4384" hidden="1" xr:uid="{00000000-0005-0000-0000-000031CA0000}"/>
    <cellStyle name="Hyperlink 21" xfId="4321" hidden="1" xr:uid="{00000000-0005-0000-0000-000032CA0000}"/>
    <cellStyle name="Hyperlink 21" xfId="4258" hidden="1" xr:uid="{00000000-0005-0000-0000-000033CA0000}"/>
    <cellStyle name="Hyperlink 21" xfId="4195" hidden="1" xr:uid="{00000000-0005-0000-0000-000034CA0000}"/>
    <cellStyle name="Hyperlink 21" xfId="4132" hidden="1" xr:uid="{00000000-0005-0000-0000-000035CA0000}"/>
    <cellStyle name="Hyperlink 21" xfId="6463" hidden="1" xr:uid="{00000000-0005-0000-0000-000036CA0000}"/>
    <cellStyle name="Hyperlink 21" xfId="6400" hidden="1" xr:uid="{00000000-0005-0000-0000-000037CA0000}"/>
    <cellStyle name="Hyperlink 21" xfId="6337" hidden="1" xr:uid="{00000000-0005-0000-0000-000038CA0000}"/>
    <cellStyle name="Hyperlink 21" xfId="6274" hidden="1" xr:uid="{00000000-0005-0000-0000-000039CA0000}"/>
    <cellStyle name="Hyperlink 21" xfId="6211" hidden="1" xr:uid="{00000000-0005-0000-0000-00003ACA0000}"/>
    <cellStyle name="Hyperlink 21" xfId="6148" hidden="1" xr:uid="{00000000-0005-0000-0000-00003BCA0000}"/>
    <cellStyle name="Hyperlink 21" xfId="6085" hidden="1" xr:uid="{00000000-0005-0000-0000-00003CCA0000}"/>
    <cellStyle name="Hyperlink 21" xfId="6022" hidden="1" xr:uid="{00000000-0005-0000-0000-00003DCA0000}"/>
    <cellStyle name="Hyperlink 21" xfId="5959" hidden="1" xr:uid="{00000000-0005-0000-0000-00003ECA0000}"/>
    <cellStyle name="Hyperlink 21" xfId="5896" hidden="1" xr:uid="{00000000-0005-0000-0000-00003FCA0000}"/>
    <cellStyle name="Hyperlink 21" xfId="5833" hidden="1" xr:uid="{00000000-0005-0000-0000-000040CA0000}"/>
    <cellStyle name="Hyperlink 21" xfId="5770" hidden="1" xr:uid="{00000000-0005-0000-0000-000041CA0000}"/>
    <cellStyle name="Hyperlink 21" xfId="6841" hidden="1" xr:uid="{00000000-0005-0000-0000-000042CA0000}"/>
    <cellStyle name="Hyperlink 21" xfId="6778" hidden="1" xr:uid="{00000000-0005-0000-0000-000043CA0000}"/>
    <cellStyle name="Hyperlink 21" xfId="6715" hidden="1" xr:uid="{00000000-0005-0000-0000-000044CA0000}"/>
    <cellStyle name="Hyperlink 21" xfId="6652" hidden="1" xr:uid="{00000000-0005-0000-0000-000045CA0000}"/>
    <cellStyle name="Hyperlink 21" xfId="6589" hidden="1" xr:uid="{00000000-0005-0000-0000-000046CA0000}"/>
    <cellStyle name="Hyperlink 21" xfId="6526" hidden="1" xr:uid="{00000000-0005-0000-0000-000047CA0000}"/>
    <cellStyle name="Hyperlink 21" xfId="7030" hidden="1" xr:uid="{00000000-0005-0000-0000-000048CA0000}"/>
    <cellStyle name="Hyperlink 21" xfId="6967" hidden="1" xr:uid="{00000000-0005-0000-0000-000049CA0000}"/>
    <cellStyle name="Hyperlink 21" xfId="6904" hidden="1" xr:uid="{00000000-0005-0000-0000-00004ACA0000}"/>
    <cellStyle name="Hyperlink 21" xfId="7156" hidden="1" xr:uid="{00000000-0005-0000-0000-00004BCA0000}"/>
    <cellStyle name="Hyperlink 21" xfId="7093" hidden="1" xr:uid="{00000000-0005-0000-0000-00004CCA0000}"/>
    <cellStyle name="Hyperlink 21" xfId="7219" hidden="1" xr:uid="{00000000-0005-0000-0000-00004DCA0000}"/>
    <cellStyle name="Hyperlink 22" xfId="45332" hidden="1" xr:uid="{00000000-0005-0000-0000-00004ECA0000}"/>
    <cellStyle name="Hyperlink 22" xfId="54908" hidden="1" xr:uid="{00000000-0005-0000-0000-00004FCA0000}"/>
    <cellStyle name="Hyperlink 22" xfId="54845" hidden="1" xr:uid="{00000000-0005-0000-0000-000050CA0000}"/>
    <cellStyle name="Hyperlink 22" xfId="54782" hidden="1" xr:uid="{00000000-0005-0000-0000-000051CA0000}"/>
    <cellStyle name="Hyperlink 22" xfId="54719" hidden="1" xr:uid="{00000000-0005-0000-0000-000052CA0000}"/>
    <cellStyle name="Hyperlink 22" xfId="54656" hidden="1" xr:uid="{00000000-0005-0000-0000-000053CA0000}"/>
    <cellStyle name="Hyperlink 22" xfId="54593" hidden="1" xr:uid="{00000000-0005-0000-0000-000054CA0000}"/>
    <cellStyle name="Hyperlink 22" xfId="54530" hidden="1" xr:uid="{00000000-0005-0000-0000-000055CA0000}"/>
    <cellStyle name="Hyperlink 22" xfId="54467" hidden="1" xr:uid="{00000000-0005-0000-0000-000056CA0000}"/>
    <cellStyle name="Hyperlink 22" xfId="54404" hidden="1" xr:uid="{00000000-0005-0000-0000-000057CA0000}"/>
    <cellStyle name="Hyperlink 22" xfId="54341" hidden="1" xr:uid="{00000000-0005-0000-0000-000058CA0000}"/>
    <cellStyle name="Hyperlink 22" xfId="54278" hidden="1" xr:uid="{00000000-0005-0000-0000-000059CA0000}"/>
    <cellStyle name="Hyperlink 22" xfId="54215" hidden="1" xr:uid="{00000000-0005-0000-0000-00005ACA0000}"/>
    <cellStyle name="Hyperlink 22" xfId="54152" hidden="1" xr:uid="{00000000-0005-0000-0000-00005BCA0000}"/>
    <cellStyle name="Hyperlink 22" xfId="54089" hidden="1" xr:uid="{00000000-0005-0000-0000-00005CCA0000}"/>
    <cellStyle name="Hyperlink 22" xfId="54026" hidden="1" xr:uid="{00000000-0005-0000-0000-00005DCA0000}"/>
    <cellStyle name="Hyperlink 22" xfId="53963" hidden="1" xr:uid="{00000000-0005-0000-0000-00005ECA0000}"/>
    <cellStyle name="Hyperlink 22" xfId="53900" hidden="1" xr:uid="{00000000-0005-0000-0000-00005FCA0000}"/>
    <cellStyle name="Hyperlink 22" xfId="53837" hidden="1" xr:uid="{00000000-0005-0000-0000-000060CA0000}"/>
    <cellStyle name="Hyperlink 22" xfId="53774" hidden="1" xr:uid="{00000000-0005-0000-0000-000061CA0000}"/>
    <cellStyle name="Hyperlink 22" xfId="53711" hidden="1" xr:uid="{00000000-0005-0000-0000-000062CA0000}"/>
    <cellStyle name="Hyperlink 22" xfId="53648" hidden="1" xr:uid="{00000000-0005-0000-0000-000063CA0000}"/>
    <cellStyle name="Hyperlink 22" xfId="53585" hidden="1" xr:uid="{00000000-0005-0000-0000-000064CA0000}"/>
    <cellStyle name="Hyperlink 22" xfId="53522" hidden="1" xr:uid="{00000000-0005-0000-0000-000065CA0000}"/>
    <cellStyle name="Hyperlink 22" xfId="53459" hidden="1" xr:uid="{00000000-0005-0000-0000-000066CA0000}"/>
    <cellStyle name="Hyperlink 22" xfId="53396" hidden="1" xr:uid="{00000000-0005-0000-0000-000067CA0000}"/>
    <cellStyle name="Hyperlink 22" xfId="53333" hidden="1" xr:uid="{00000000-0005-0000-0000-000068CA0000}"/>
    <cellStyle name="Hyperlink 22" xfId="53270" hidden="1" xr:uid="{00000000-0005-0000-0000-000069CA0000}"/>
    <cellStyle name="Hyperlink 22" xfId="53207" hidden="1" xr:uid="{00000000-0005-0000-0000-00006ACA0000}"/>
    <cellStyle name="Hyperlink 22" xfId="53144" hidden="1" xr:uid="{00000000-0005-0000-0000-00006BCA0000}"/>
    <cellStyle name="Hyperlink 22" xfId="53081" hidden="1" xr:uid="{00000000-0005-0000-0000-00006CCA0000}"/>
    <cellStyle name="Hyperlink 22" xfId="53018" hidden="1" xr:uid="{00000000-0005-0000-0000-00006DCA0000}"/>
    <cellStyle name="Hyperlink 22" xfId="52955" hidden="1" xr:uid="{00000000-0005-0000-0000-00006ECA0000}"/>
    <cellStyle name="Hyperlink 22" xfId="52892" hidden="1" xr:uid="{00000000-0005-0000-0000-00006FCA0000}"/>
    <cellStyle name="Hyperlink 22" xfId="52829" hidden="1" xr:uid="{00000000-0005-0000-0000-000070CA0000}"/>
    <cellStyle name="Hyperlink 22" xfId="52766" hidden="1" xr:uid="{00000000-0005-0000-0000-000071CA0000}"/>
    <cellStyle name="Hyperlink 22" xfId="52703" hidden="1" xr:uid="{00000000-0005-0000-0000-000072CA0000}"/>
    <cellStyle name="Hyperlink 22" xfId="52640" hidden="1" xr:uid="{00000000-0005-0000-0000-000073CA0000}"/>
    <cellStyle name="Hyperlink 22" xfId="52577" hidden="1" xr:uid="{00000000-0005-0000-0000-000074CA0000}"/>
    <cellStyle name="Hyperlink 22" xfId="52514" hidden="1" xr:uid="{00000000-0005-0000-0000-000075CA0000}"/>
    <cellStyle name="Hyperlink 22" xfId="52451" hidden="1" xr:uid="{00000000-0005-0000-0000-000076CA0000}"/>
    <cellStyle name="Hyperlink 22" xfId="52388" hidden="1" xr:uid="{00000000-0005-0000-0000-000077CA0000}"/>
    <cellStyle name="Hyperlink 22" xfId="52325" hidden="1" xr:uid="{00000000-0005-0000-0000-000078CA0000}"/>
    <cellStyle name="Hyperlink 22" xfId="52262" hidden="1" xr:uid="{00000000-0005-0000-0000-000079CA0000}"/>
    <cellStyle name="Hyperlink 22" xfId="52199" hidden="1" xr:uid="{00000000-0005-0000-0000-00007ACA0000}"/>
    <cellStyle name="Hyperlink 22" xfId="52136" hidden="1" xr:uid="{00000000-0005-0000-0000-00007BCA0000}"/>
    <cellStyle name="Hyperlink 22" xfId="52073" hidden="1" xr:uid="{00000000-0005-0000-0000-00007CCA0000}"/>
    <cellStyle name="Hyperlink 22" xfId="52010" hidden="1" xr:uid="{00000000-0005-0000-0000-00007DCA0000}"/>
    <cellStyle name="Hyperlink 22" xfId="51947" hidden="1" xr:uid="{00000000-0005-0000-0000-00007ECA0000}"/>
    <cellStyle name="Hyperlink 22" xfId="51884" hidden="1" xr:uid="{00000000-0005-0000-0000-00007FCA0000}"/>
    <cellStyle name="Hyperlink 22" xfId="51821" hidden="1" xr:uid="{00000000-0005-0000-0000-000080CA0000}"/>
    <cellStyle name="Hyperlink 22" xfId="51758" hidden="1" xr:uid="{00000000-0005-0000-0000-000081CA0000}"/>
    <cellStyle name="Hyperlink 22" xfId="56483" hidden="1" xr:uid="{00000000-0005-0000-0000-000082CA0000}"/>
    <cellStyle name="Hyperlink 22" xfId="56420" hidden="1" xr:uid="{00000000-0005-0000-0000-000083CA0000}"/>
    <cellStyle name="Hyperlink 22" xfId="56357" hidden="1" xr:uid="{00000000-0005-0000-0000-000084CA0000}"/>
    <cellStyle name="Hyperlink 22" xfId="56294" hidden="1" xr:uid="{00000000-0005-0000-0000-000085CA0000}"/>
    <cellStyle name="Hyperlink 22" xfId="56168" hidden="1" xr:uid="{00000000-0005-0000-0000-000086CA0000}"/>
    <cellStyle name="Hyperlink 22" xfId="56105" hidden="1" xr:uid="{00000000-0005-0000-0000-000087CA0000}"/>
    <cellStyle name="Hyperlink 22" xfId="56042" hidden="1" xr:uid="{00000000-0005-0000-0000-000088CA0000}"/>
    <cellStyle name="Hyperlink 22" xfId="55979" hidden="1" xr:uid="{00000000-0005-0000-0000-000089CA0000}"/>
    <cellStyle name="Hyperlink 22" xfId="55916" hidden="1" xr:uid="{00000000-0005-0000-0000-00008ACA0000}"/>
    <cellStyle name="Hyperlink 22" xfId="55853" hidden="1" xr:uid="{00000000-0005-0000-0000-00008BCA0000}"/>
    <cellStyle name="Hyperlink 22" xfId="55790" hidden="1" xr:uid="{00000000-0005-0000-0000-00008CCA0000}"/>
    <cellStyle name="Hyperlink 22" xfId="55727" hidden="1" xr:uid="{00000000-0005-0000-0000-00008DCA0000}"/>
    <cellStyle name="Hyperlink 22" xfId="55664" hidden="1" xr:uid="{00000000-0005-0000-0000-00008ECA0000}"/>
    <cellStyle name="Hyperlink 22" xfId="55601" hidden="1" xr:uid="{00000000-0005-0000-0000-00008FCA0000}"/>
    <cellStyle name="Hyperlink 22" xfId="55538" hidden="1" xr:uid="{00000000-0005-0000-0000-000090CA0000}"/>
    <cellStyle name="Hyperlink 22" xfId="55475" hidden="1" xr:uid="{00000000-0005-0000-0000-000091CA0000}"/>
    <cellStyle name="Hyperlink 22" xfId="55412" hidden="1" xr:uid="{00000000-0005-0000-0000-000092CA0000}"/>
    <cellStyle name="Hyperlink 22" xfId="55349" hidden="1" xr:uid="{00000000-0005-0000-0000-000093CA0000}"/>
    <cellStyle name="Hyperlink 22" xfId="55286" hidden="1" xr:uid="{00000000-0005-0000-0000-000094CA0000}"/>
    <cellStyle name="Hyperlink 22" xfId="55223" hidden="1" xr:uid="{00000000-0005-0000-0000-000095CA0000}"/>
    <cellStyle name="Hyperlink 22" xfId="55160" hidden="1" xr:uid="{00000000-0005-0000-0000-000096CA0000}"/>
    <cellStyle name="Hyperlink 22" xfId="55097" hidden="1" xr:uid="{00000000-0005-0000-0000-000097CA0000}"/>
    <cellStyle name="Hyperlink 22" xfId="55034" hidden="1" xr:uid="{00000000-0005-0000-0000-000098CA0000}"/>
    <cellStyle name="Hyperlink 22" xfId="54971" hidden="1" xr:uid="{00000000-0005-0000-0000-000099CA0000}"/>
    <cellStyle name="Hyperlink 22" xfId="57302" hidden="1" xr:uid="{00000000-0005-0000-0000-00009ACA0000}"/>
    <cellStyle name="Hyperlink 22" xfId="57239" hidden="1" xr:uid="{00000000-0005-0000-0000-00009BCA0000}"/>
    <cellStyle name="Hyperlink 22" xfId="57176" hidden="1" xr:uid="{00000000-0005-0000-0000-00009CCA0000}"/>
    <cellStyle name="Hyperlink 22" xfId="57113" hidden="1" xr:uid="{00000000-0005-0000-0000-00009DCA0000}"/>
    <cellStyle name="Hyperlink 22" xfId="57050" hidden="1" xr:uid="{00000000-0005-0000-0000-00009ECA0000}"/>
    <cellStyle name="Hyperlink 22" xfId="56987" hidden="1" xr:uid="{00000000-0005-0000-0000-00009FCA0000}"/>
    <cellStyle name="Hyperlink 22" xfId="56924" hidden="1" xr:uid="{00000000-0005-0000-0000-0000A0CA0000}"/>
    <cellStyle name="Hyperlink 22" xfId="56861" hidden="1" xr:uid="{00000000-0005-0000-0000-0000A1CA0000}"/>
    <cellStyle name="Hyperlink 22" xfId="56798" hidden="1" xr:uid="{00000000-0005-0000-0000-0000A2CA0000}"/>
    <cellStyle name="Hyperlink 22" xfId="56735" hidden="1" xr:uid="{00000000-0005-0000-0000-0000A3CA0000}"/>
    <cellStyle name="Hyperlink 22" xfId="56672" hidden="1" xr:uid="{00000000-0005-0000-0000-0000A4CA0000}"/>
    <cellStyle name="Hyperlink 22" xfId="56609" hidden="1" xr:uid="{00000000-0005-0000-0000-0000A5CA0000}"/>
    <cellStyle name="Hyperlink 22" xfId="56546" hidden="1" xr:uid="{00000000-0005-0000-0000-0000A6CA0000}"/>
    <cellStyle name="Hyperlink 22" xfId="57680" hidden="1" xr:uid="{00000000-0005-0000-0000-0000A7CA0000}"/>
    <cellStyle name="Hyperlink 22" xfId="57617" hidden="1" xr:uid="{00000000-0005-0000-0000-0000A8CA0000}"/>
    <cellStyle name="Hyperlink 22" xfId="57554" hidden="1" xr:uid="{00000000-0005-0000-0000-0000A9CA0000}"/>
    <cellStyle name="Hyperlink 22" xfId="57491" hidden="1" xr:uid="{00000000-0005-0000-0000-0000AACA0000}"/>
    <cellStyle name="Hyperlink 22" xfId="57428" hidden="1" xr:uid="{00000000-0005-0000-0000-0000ABCA0000}"/>
    <cellStyle name="Hyperlink 22" xfId="57365" hidden="1" xr:uid="{00000000-0005-0000-0000-0000ACCA0000}"/>
    <cellStyle name="Hyperlink 22" xfId="57869" hidden="1" xr:uid="{00000000-0005-0000-0000-0000ADCA0000}"/>
    <cellStyle name="Hyperlink 22" xfId="57806" hidden="1" xr:uid="{00000000-0005-0000-0000-0000AECA0000}"/>
    <cellStyle name="Hyperlink 22" xfId="57743" hidden="1" xr:uid="{00000000-0005-0000-0000-0000AFCA0000}"/>
    <cellStyle name="Hyperlink 22" xfId="57995" hidden="1" xr:uid="{00000000-0005-0000-0000-0000B0CA0000}"/>
    <cellStyle name="Hyperlink 22" xfId="57932" hidden="1" xr:uid="{00000000-0005-0000-0000-0000B1CA0000}"/>
    <cellStyle name="Hyperlink 22" xfId="58058" hidden="1" xr:uid="{00000000-0005-0000-0000-0000B2CA0000}"/>
    <cellStyle name="Hyperlink 22" xfId="56231" hidden="1" xr:uid="{00000000-0005-0000-0000-0000B3CA0000}"/>
    <cellStyle name="Hyperlink 22" xfId="13013" hidden="1" xr:uid="{00000000-0005-0000-0000-0000B4CA0000}"/>
    <cellStyle name="Hyperlink 22" xfId="12950" hidden="1" xr:uid="{00000000-0005-0000-0000-0000B5CA0000}"/>
    <cellStyle name="Hyperlink 22" xfId="12887" hidden="1" xr:uid="{00000000-0005-0000-0000-0000B6CA0000}"/>
    <cellStyle name="Hyperlink 22" xfId="12824" hidden="1" xr:uid="{00000000-0005-0000-0000-0000B7CA0000}"/>
    <cellStyle name="Hyperlink 22" xfId="12761" hidden="1" xr:uid="{00000000-0005-0000-0000-0000B8CA0000}"/>
    <cellStyle name="Hyperlink 22" xfId="12698" hidden="1" xr:uid="{00000000-0005-0000-0000-0000B9CA0000}"/>
    <cellStyle name="Hyperlink 22" xfId="12635" hidden="1" xr:uid="{00000000-0005-0000-0000-0000BACA0000}"/>
    <cellStyle name="Hyperlink 22" xfId="12572" hidden="1" xr:uid="{00000000-0005-0000-0000-0000BBCA0000}"/>
    <cellStyle name="Hyperlink 22" xfId="12509" hidden="1" xr:uid="{00000000-0005-0000-0000-0000BCCA0000}"/>
    <cellStyle name="Hyperlink 22" xfId="12446" hidden="1" xr:uid="{00000000-0005-0000-0000-0000BDCA0000}"/>
    <cellStyle name="Hyperlink 22" xfId="12383" hidden="1" xr:uid="{00000000-0005-0000-0000-0000BECA0000}"/>
    <cellStyle name="Hyperlink 22" xfId="12320" hidden="1" xr:uid="{00000000-0005-0000-0000-0000BFCA0000}"/>
    <cellStyle name="Hyperlink 22" xfId="12257" hidden="1" xr:uid="{00000000-0005-0000-0000-0000C0CA0000}"/>
    <cellStyle name="Hyperlink 22" xfId="12194" hidden="1" xr:uid="{00000000-0005-0000-0000-0000C1CA0000}"/>
    <cellStyle name="Hyperlink 22" xfId="12131" hidden="1" xr:uid="{00000000-0005-0000-0000-0000C2CA0000}"/>
    <cellStyle name="Hyperlink 22" xfId="12068" hidden="1" xr:uid="{00000000-0005-0000-0000-0000C3CA0000}"/>
    <cellStyle name="Hyperlink 22" xfId="12005" hidden="1" xr:uid="{00000000-0005-0000-0000-0000C4CA0000}"/>
    <cellStyle name="Hyperlink 22" xfId="11942" hidden="1" xr:uid="{00000000-0005-0000-0000-0000C5CA0000}"/>
    <cellStyle name="Hyperlink 22" xfId="11879" hidden="1" xr:uid="{00000000-0005-0000-0000-0000C6CA0000}"/>
    <cellStyle name="Hyperlink 22" xfId="11816" hidden="1" xr:uid="{00000000-0005-0000-0000-0000C7CA0000}"/>
    <cellStyle name="Hyperlink 22" xfId="11753" hidden="1" xr:uid="{00000000-0005-0000-0000-0000C8CA0000}"/>
    <cellStyle name="Hyperlink 22" xfId="11690" hidden="1" xr:uid="{00000000-0005-0000-0000-0000C9CA0000}"/>
    <cellStyle name="Hyperlink 22" xfId="11627" hidden="1" xr:uid="{00000000-0005-0000-0000-0000CACA0000}"/>
    <cellStyle name="Hyperlink 22" xfId="11501" hidden="1" xr:uid="{00000000-0005-0000-0000-0000CBCA0000}"/>
    <cellStyle name="Hyperlink 22" xfId="11438" hidden="1" xr:uid="{00000000-0005-0000-0000-0000CCCA0000}"/>
    <cellStyle name="Hyperlink 22" xfId="11375" hidden="1" xr:uid="{00000000-0005-0000-0000-0000CDCA0000}"/>
    <cellStyle name="Hyperlink 22" xfId="11312" hidden="1" xr:uid="{00000000-0005-0000-0000-0000CECA0000}"/>
    <cellStyle name="Hyperlink 22" xfId="11249" hidden="1" xr:uid="{00000000-0005-0000-0000-0000CFCA0000}"/>
    <cellStyle name="Hyperlink 22" xfId="11186" hidden="1" xr:uid="{00000000-0005-0000-0000-0000D0CA0000}"/>
    <cellStyle name="Hyperlink 22" xfId="11123" hidden="1" xr:uid="{00000000-0005-0000-0000-0000D1CA0000}"/>
    <cellStyle name="Hyperlink 22" xfId="11060" hidden="1" xr:uid="{00000000-0005-0000-0000-0000D2CA0000}"/>
    <cellStyle name="Hyperlink 22" xfId="10997" hidden="1" xr:uid="{00000000-0005-0000-0000-0000D3CA0000}"/>
    <cellStyle name="Hyperlink 22" xfId="10934" hidden="1" xr:uid="{00000000-0005-0000-0000-0000D4CA0000}"/>
    <cellStyle name="Hyperlink 22" xfId="10871" hidden="1" xr:uid="{00000000-0005-0000-0000-0000D5CA0000}"/>
    <cellStyle name="Hyperlink 22" xfId="10808" hidden="1" xr:uid="{00000000-0005-0000-0000-0000D6CA0000}"/>
    <cellStyle name="Hyperlink 22" xfId="10745" hidden="1" xr:uid="{00000000-0005-0000-0000-0000D7CA0000}"/>
    <cellStyle name="Hyperlink 22" xfId="10682" hidden="1" xr:uid="{00000000-0005-0000-0000-0000D8CA0000}"/>
    <cellStyle name="Hyperlink 22" xfId="10619" hidden="1" xr:uid="{00000000-0005-0000-0000-0000D9CA0000}"/>
    <cellStyle name="Hyperlink 22" xfId="10556" hidden="1" xr:uid="{00000000-0005-0000-0000-0000DACA0000}"/>
    <cellStyle name="Hyperlink 22" xfId="10493" hidden="1" xr:uid="{00000000-0005-0000-0000-0000DBCA0000}"/>
    <cellStyle name="Hyperlink 22" xfId="10430" hidden="1" xr:uid="{00000000-0005-0000-0000-0000DCCA0000}"/>
    <cellStyle name="Hyperlink 22" xfId="10367" hidden="1" xr:uid="{00000000-0005-0000-0000-0000DDCA0000}"/>
    <cellStyle name="Hyperlink 22" xfId="10304" hidden="1" xr:uid="{00000000-0005-0000-0000-0000DECA0000}"/>
    <cellStyle name="Hyperlink 22" xfId="10241" hidden="1" xr:uid="{00000000-0005-0000-0000-0000DFCA0000}"/>
    <cellStyle name="Hyperlink 22" xfId="10178" hidden="1" xr:uid="{00000000-0005-0000-0000-0000E0CA0000}"/>
    <cellStyle name="Hyperlink 22" xfId="10115" hidden="1" xr:uid="{00000000-0005-0000-0000-0000E1CA0000}"/>
    <cellStyle name="Hyperlink 22" xfId="10052" hidden="1" xr:uid="{00000000-0005-0000-0000-0000E2CA0000}"/>
    <cellStyle name="Hyperlink 22" xfId="9989" hidden="1" xr:uid="{00000000-0005-0000-0000-0000E3CA0000}"/>
    <cellStyle name="Hyperlink 22" xfId="9926" hidden="1" xr:uid="{00000000-0005-0000-0000-0000E4CA0000}"/>
    <cellStyle name="Hyperlink 22" xfId="9863" hidden="1" xr:uid="{00000000-0005-0000-0000-0000E5CA0000}"/>
    <cellStyle name="Hyperlink 22" xfId="9800" hidden="1" xr:uid="{00000000-0005-0000-0000-0000E6CA0000}"/>
    <cellStyle name="Hyperlink 22" xfId="9737" hidden="1" xr:uid="{00000000-0005-0000-0000-0000E7CA0000}"/>
    <cellStyle name="Hyperlink 22" xfId="9674" hidden="1" xr:uid="{00000000-0005-0000-0000-0000E8CA0000}"/>
    <cellStyle name="Hyperlink 22" xfId="9611" hidden="1" xr:uid="{00000000-0005-0000-0000-0000E9CA0000}"/>
    <cellStyle name="Hyperlink 22" xfId="9548" hidden="1" xr:uid="{00000000-0005-0000-0000-0000EACA0000}"/>
    <cellStyle name="Hyperlink 22" xfId="9485" hidden="1" xr:uid="{00000000-0005-0000-0000-0000EBCA0000}"/>
    <cellStyle name="Hyperlink 22" xfId="9422" hidden="1" xr:uid="{00000000-0005-0000-0000-0000ECCA0000}"/>
    <cellStyle name="Hyperlink 22" xfId="9359" hidden="1" xr:uid="{00000000-0005-0000-0000-0000EDCA0000}"/>
    <cellStyle name="Hyperlink 22" xfId="9296" hidden="1" xr:uid="{00000000-0005-0000-0000-0000EECA0000}"/>
    <cellStyle name="Hyperlink 22" xfId="9233" hidden="1" xr:uid="{00000000-0005-0000-0000-0000EFCA0000}"/>
    <cellStyle name="Hyperlink 22" xfId="9170" hidden="1" xr:uid="{00000000-0005-0000-0000-0000F0CA0000}"/>
    <cellStyle name="Hyperlink 22" xfId="9107" hidden="1" xr:uid="{00000000-0005-0000-0000-0000F1CA0000}"/>
    <cellStyle name="Hyperlink 22" xfId="9044" hidden="1" xr:uid="{00000000-0005-0000-0000-0000F2CA0000}"/>
    <cellStyle name="Hyperlink 22" xfId="8981" hidden="1" xr:uid="{00000000-0005-0000-0000-0000F3CA0000}"/>
    <cellStyle name="Hyperlink 22" xfId="8918" hidden="1" xr:uid="{00000000-0005-0000-0000-0000F4CA0000}"/>
    <cellStyle name="Hyperlink 22" xfId="8855" hidden="1" xr:uid="{00000000-0005-0000-0000-0000F5CA0000}"/>
    <cellStyle name="Hyperlink 22" xfId="8792" hidden="1" xr:uid="{00000000-0005-0000-0000-0000F6CA0000}"/>
    <cellStyle name="Hyperlink 22" xfId="8729" hidden="1" xr:uid="{00000000-0005-0000-0000-0000F7CA0000}"/>
    <cellStyle name="Hyperlink 22" xfId="8666" hidden="1" xr:uid="{00000000-0005-0000-0000-0000F8CA0000}"/>
    <cellStyle name="Hyperlink 22" xfId="8603" hidden="1" xr:uid="{00000000-0005-0000-0000-0000F9CA0000}"/>
    <cellStyle name="Hyperlink 22" xfId="8540" hidden="1" xr:uid="{00000000-0005-0000-0000-0000FACA0000}"/>
    <cellStyle name="Hyperlink 22" xfId="8477" hidden="1" xr:uid="{00000000-0005-0000-0000-0000FBCA0000}"/>
    <cellStyle name="Hyperlink 22" xfId="8414" hidden="1" xr:uid="{00000000-0005-0000-0000-0000FCCA0000}"/>
    <cellStyle name="Hyperlink 22" xfId="8351" hidden="1" xr:uid="{00000000-0005-0000-0000-0000FDCA0000}"/>
    <cellStyle name="Hyperlink 22" xfId="8288" hidden="1" xr:uid="{00000000-0005-0000-0000-0000FECA0000}"/>
    <cellStyle name="Hyperlink 22" xfId="8225" hidden="1" xr:uid="{00000000-0005-0000-0000-0000FFCA0000}"/>
    <cellStyle name="Hyperlink 22" xfId="8162" hidden="1" xr:uid="{00000000-0005-0000-0000-000000CB0000}"/>
    <cellStyle name="Hyperlink 22" xfId="8099" hidden="1" xr:uid="{00000000-0005-0000-0000-000001CB0000}"/>
    <cellStyle name="Hyperlink 22" xfId="8036" hidden="1" xr:uid="{00000000-0005-0000-0000-000002CB0000}"/>
    <cellStyle name="Hyperlink 22" xfId="7973" hidden="1" xr:uid="{00000000-0005-0000-0000-000003CB0000}"/>
    <cellStyle name="Hyperlink 22" xfId="7910" hidden="1" xr:uid="{00000000-0005-0000-0000-000004CB0000}"/>
    <cellStyle name="Hyperlink 22" xfId="7847" hidden="1" xr:uid="{00000000-0005-0000-0000-000005CB0000}"/>
    <cellStyle name="Hyperlink 22" xfId="7784" hidden="1" xr:uid="{00000000-0005-0000-0000-000006CB0000}"/>
    <cellStyle name="Hyperlink 22" xfId="7721" hidden="1" xr:uid="{00000000-0005-0000-0000-000007CB0000}"/>
    <cellStyle name="Hyperlink 22" xfId="7658" hidden="1" xr:uid="{00000000-0005-0000-0000-000008CB0000}"/>
    <cellStyle name="Hyperlink 22" xfId="7595" hidden="1" xr:uid="{00000000-0005-0000-0000-000009CB0000}"/>
    <cellStyle name="Hyperlink 22" xfId="7532" hidden="1" xr:uid="{00000000-0005-0000-0000-00000ACB0000}"/>
    <cellStyle name="Hyperlink 22" xfId="7469" hidden="1" xr:uid="{00000000-0005-0000-0000-00000BCB0000}"/>
    <cellStyle name="Hyperlink 22" xfId="7406" hidden="1" xr:uid="{00000000-0005-0000-0000-00000CCB0000}"/>
    <cellStyle name="Hyperlink 22" xfId="7343" hidden="1" xr:uid="{00000000-0005-0000-0000-00000DCB0000}"/>
    <cellStyle name="Hyperlink 22" xfId="7280" hidden="1" xr:uid="{00000000-0005-0000-0000-00000ECB0000}"/>
    <cellStyle name="Hyperlink 22" xfId="7217" hidden="1" xr:uid="{00000000-0005-0000-0000-00000FCB0000}"/>
    <cellStyle name="Hyperlink 22" xfId="7154" hidden="1" xr:uid="{00000000-0005-0000-0000-000010CB0000}"/>
    <cellStyle name="Hyperlink 22" xfId="7091" hidden="1" xr:uid="{00000000-0005-0000-0000-000011CB0000}"/>
    <cellStyle name="Hyperlink 22" xfId="7028" hidden="1" xr:uid="{00000000-0005-0000-0000-000012CB0000}"/>
    <cellStyle name="Hyperlink 22" xfId="6965" hidden="1" xr:uid="{00000000-0005-0000-0000-000013CB0000}"/>
    <cellStyle name="Hyperlink 22" xfId="6902" hidden="1" xr:uid="{00000000-0005-0000-0000-000014CB0000}"/>
    <cellStyle name="Hyperlink 22" xfId="6839" hidden="1" xr:uid="{00000000-0005-0000-0000-000015CB0000}"/>
    <cellStyle name="Hyperlink 22" xfId="6713" hidden="1" xr:uid="{00000000-0005-0000-0000-000016CB0000}"/>
    <cellStyle name="Hyperlink 22" xfId="6650" hidden="1" xr:uid="{00000000-0005-0000-0000-000017CB0000}"/>
    <cellStyle name="Hyperlink 22" xfId="6587" hidden="1" xr:uid="{00000000-0005-0000-0000-000018CB0000}"/>
    <cellStyle name="Hyperlink 22" xfId="6524" hidden="1" xr:uid="{00000000-0005-0000-0000-000019CB0000}"/>
    <cellStyle name="Hyperlink 22" xfId="6461" hidden="1" xr:uid="{00000000-0005-0000-0000-00001ACB0000}"/>
    <cellStyle name="Hyperlink 22" xfId="6398" hidden="1" xr:uid="{00000000-0005-0000-0000-00001BCB0000}"/>
    <cellStyle name="Hyperlink 22" xfId="6335" hidden="1" xr:uid="{00000000-0005-0000-0000-00001CCB0000}"/>
    <cellStyle name="Hyperlink 22" xfId="6776" hidden="1" xr:uid="{00000000-0005-0000-0000-00001DCB0000}"/>
    <cellStyle name="Hyperlink 22" xfId="14840" hidden="1" xr:uid="{00000000-0005-0000-0000-00001ECB0000}"/>
    <cellStyle name="Hyperlink 22" xfId="22904" hidden="1" xr:uid="{00000000-0005-0000-0000-00001FCB0000}"/>
    <cellStyle name="Hyperlink 22" xfId="30968" hidden="1" xr:uid="{00000000-0005-0000-0000-000020CB0000}"/>
    <cellStyle name="Hyperlink 22" xfId="45269" hidden="1" xr:uid="{00000000-0005-0000-0000-000021CB0000}"/>
    <cellStyle name="Hyperlink 22" xfId="45206" hidden="1" xr:uid="{00000000-0005-0000-0000-000022CB0000}"/>
    <cellStyle name="Hyperlink 22" xfId="45143" hidden="1" xr:uid="{00000000-0005-0000-0000-000023CB0000}"/>
    <cellStyle name="Hyperlink 22" xfId="45080" hidden="1" xr:uid="{00000000-0005-0000-0000-000024CB0000}"/>
    <cellStyle name="Hyperlink 22" xfId="45017" hidden="1" xr:uid="{00000000-0005-0000-0000-000025CB0000}"/>
    <cellStyle name="Hyperlink 22" xfId="44954" hidden="1" xr:uid="{00000000-0005-0000-0000-000026CB0000}"/>
    <cellStyle name="Hyperlink 22" xfId="44891" hidden="1" xr:uid="{00000000-0005-0000-0000-000027CB0000}"/>
    <cellStyle name="Hyperlink 22" xfId="44828" hidden="1" xr:uid="{00000000-0005-0000-0000-000028CB0000}"/>
    <cellStyle name="Hyperlink 22" xfId="44765" hidden="1" xr:uid="{00000000-0005-0000-0000-000029CB0000}"/>
    <cellStyle name="Hyperlink 22" xfId="44702" hidden="1" xr:uid="{00000000-0005-0000-0000-00002ACB0000}"/>
    <cellStyle name="Hyperlink 22" xfId="44639" hidden="1" xr:uid="{00000000-0005-0000-0000-00002BCB0000}"/>
    <cellStyle name="Hyperlink 22" xfId="44576" hidden="1" xr:uid="{00000000-0005-0000-0000-00002CCB0000}"/>
    <cellStyle name="Hyperlink 22" xfId="44513" hidden="1" xr:uid="{00000000-0005-0000-0000-00002DCB0000}"/>
    <cellStyle name="Hyperlink 22" xfId="44450" hidden="1" xr:uid="{00000000-0005-0000-0000-00002ECB0000}"/>
    <cellStyle name="Hyperlink 22" xfId="44387" hidden="1" xr:uid="{00000000-0005-0000-0000-00002FCB0000}"/>
    <cellStyle name="Hyperlink 22" xfId="44324" hidden="1" xr:uid="{00000000-0005-0000-0000-000030CB0000}"/>
    <cellStyle name="Hyperlink 22" xfId="44261" hidden="1" xr:uid="{00000000-0005-0000-0000-000031CB0000}"/>
    <cellStyle name="Hyperlink 22" xfId="44198" hidden="1" xr:uid="{00000000-0005-0000-0000-000032CB0000}"/>
    <cellStyle name="Hyperlink 22" xfId="44135" hidden="1" xr:uid="{00000000-0005-0000-0000-000033CB0000}"/>
    <cellStyle name="Hyperlink 22" xfId="44072" hidden="1" xr:uid="{00000000-0005-0000-0000-000034CB0000}"/>
    <cellStyle name="Hyperlink 22" xfId="44009" hidden="1" xr:uid="{00000000-0005-0000-0000-000035CB0000}"/>
    <cellStyle name="Hyperlink 22" xfId="43946" hidden="1" xr:uid="{00000000-0005-0000-0000-000036CB0000}"/>
    <cellStyle name="Hyperlink 22" xfId="43883" hidden="1" xr:uid="{00000000-0005-0000-0000-000037CB0000}"/>
    <cellStyle name="Hyperlink 22" xfId="43820" hidden="1" xr:uid="{00000000-0005-0000-0000-000038CB0000}"/>
    <cellStyle name="Hyperlink 22" xfId="43757" hidden="1" xr:uid="{00000000-0005-0000-0000-000039CB0000}"/>
    <cellStyle name="Hyperlink 22" xfId="43694" hidden="1" xr:uid="{00000000-0005-0000-0000-00003ACB0000}"/>
    <cellStyle name="Hyperlink 22" xfId="43631" hidden="1" xr:uid="{00000000-0005-0000-0000-00003BCB0000}"/>
    <cellStyle name="Hyperlink 22" xfId="43568" hidden="1" xr:uid="{00000000-0005-0000-0000-00003CCB0000}"/>
    <cellStyle name="Hyperlink 22" xfId="43505" hidden="1" xr:uid="{00000000-0005-0000-0000-00003DCB0000}"/>
    <cellStyle name="Hyperlink 22" xfId="43442" hidden="1" xr:uid="{00000000-0005-0000-0000-00003ECB0000}"/>
    <cellStyle name="Hyperlink 22" xfId="43379" hidden="1" xr:uid="{00000000-0005-0000-0000-00003FCB0000}"/>
    <cellStyle name="Hyperlink 22" xfId="43316" hidden="1" xr:uid="{00000000-0005-0000-0000-000040CB0000}"/>
    <cellStyle name="Hyperlink 22" xfId="43253" hidden="1" xr:uid="{00000000-0005-0000-0000-000041CB0000}"/>
    <cellStyle name="Hyperlink 22" xfId="43190" hidden="1" xr:uid="{00000000-0005-0000-0000-000042CB0000}"/>
    <cellStyle name="Hyperlink 22" xfId="43127" hidden="1" xr:uid="{00000000-0005-0000-0000-000043CB0000}"/>
    <cellStyle name="Hyperlink 22" xfId="43064" hidden="1" xr:uid="{00000000-0005-0000-0000-000044CB0000}"/>
    <cellStyle name="Hyperlink 22" xfId="43001" hidden="1" xr:uid="{00000000-0005-0000-0000-000045CB0000}"/>
    <cellStyle name="Hyperlink 22" xfId="42938" hidden="1" xr:uid="{00000000-0005-0000-0000-000046CB0000}"/>
    <cellStyle name="Hyperlink 22" xfId="42875" hidden="1" xr:uid="{00000000-0005-0000-0000-000047CB0000}"/>
    <cellStyle name="Hyperlink 22" xfId="42812" hidden="1" xr:uid="{00000000-0005-0000-0000-000048CB0000}"/>
    <cellStyle name="Hyperlink 22" xfId="42749" hidden="1" xr:uid="{00000000-0005-0000-0000-000049CB0000}"/>
    <cellStyle name="Hyperlink 22" xfId="42623" hidden="1" xr:uid="{00000000-0005-0000-0000-00004ACB0000}"/>
    <cellStyle name="Hyperlink 22" xfId="42560" hidden="1" xr:uid="{00000000-0005-0000-0000-00004BCB0000}"/>
    <cellStyle name="Hyperlink 22" xfId="42497" hidden="1" xr:uid="{00000000-0005-0000-0000-00004CCB0000}"/>
    <cellStyle name="Hyperlink 22" xfId="42434" hidden="1" xr:uid="{00000000-0005-0000-0000-00004DCB0000}"/>
    <cellStyle name="Hyperlink 22" xfId="42371" hidden="1" xr:uid="{00000000-0005-0000-0000-00004ECB0000}"/>
    <cellStyle name="Hyperlink 22" xfId="42308" hidden="1" xr:uid="{00000000-0005-0000-0000-00004FCB0000}"/>
    <cellStyle name="Hyperlink 22" xfId="42245" hidden="1" xr:uid="{00000000-0005-0000-0000-000050CB0000}"/>
    <cellStyle name="Hyperlink 22" xfId="42182" hidden="1" xr:uid="{00000000-0005-0000-0000-000051CB0000}"/>
    <cellStyle name="Hyperlink 22" xfId="42119" hidden="1" xr:uid="{00000000-0005-0000-0000-000052CB0000}"/>
    <cellStyle name="Hyperlink 22" xfId="42056" hidden="1" xr:uid="{00000000-0005-0000-0000-000053CB0000}"/>
    <cellStyle name="Hyperlink 22" xfId="41993" hidden="1" xr:uid="{00000000-0005-0000-0000-000054CB0000}"/>
    <cellStyle name="Hyperlink 22" xfId="41930" hidden="1" xr:uid="{00000000-0005-0000-0000-000055CB0000}"/>
    <cellStyle name="Hyperlink 22" xfId="41867" hidden="1" xr:uid="{00000000-0005-0000-0000-000056CB0000}"/>
    <cellStyle name="Hyperlink 22" xfId="41804" hidden="1" xr:uid="{00000000-0005-0000-0000-000057CB0000}"/>
    <cellStyle name="Hyperlink 22" xfId="41741" hidden="1" xr:uid="{00000000-0005-0000-0000-000058CB0000}"/>
    <cellStyle name="Hyperlink 22" xfId="41678" hidden="1" xr:uid="{00000000-0005-0000-0000-000059CB0000}"/>
    <cellStyle name="Hyperlink 22" xfId="41615" hidden="1" xr:uid="{00000000-0005-0000-0000-00005ACB0000}"/>
    <cellStyle name="Hyperlink 22" xfId="41552" hidden="1" xr:uid="{00000000-0005-0000-0000-00005BCB0000}"/>
    <cellStyle name="Hyperlink 22" xfId="41489" hidden="1" xr:uid="{00000000-0005-0000-0000-00005CCB0000}"/>
    <cellStyle name="Hyperlink 22" xfId="41426" hidden="1" xr:uid="{00000000-0005-0000-0000-00005DCB0000}"/>
    <cellStyle name="Hyperlink 22" xfId="41363" hidden="1" xr:uid="{00000000-0005-0000-0000-00005ECB0000}"/>
    <cellStyle name="Hyperlink 22" xfId="41300" hidden="1" xr:uid="{00000000-0005-0000-0000-00005FCB0000}"/>
    <cellStyle name="Hyperlink 22" xfId="41237" hidden="1" xr:uid="{00000000-0005-0000-0000-000060CB0000}"/>
    <cellStyle name="Hyperlink 22" xfId="41174" hidden="1" xr:uid="{00000000-0005-0000-0000-000061CB0000}"/>
    <cellStyle name="Hyperlink 22" xfId="41111" hidden="1" xr:uid="{00000000-0005-0000-0000-000062CB0000}"/>
    <cellStyle name="Hyperlink 22" xfId="41048" hidden="1" xr:uid="{00000000-0005-0000-0000-000063CB0000}"/>
    <cellStyle name="Hyperlink 22" xfId="40985" hidden="1" xr:uid="{00000000-0005-0000-0000-000064CB0000}"/>
    <cellStyle name="Hyperlink 22" xfId="40922" hidden="1" xr:uid="{00000000-0005-0000-0000-000065CB0000}"/>
    <cellStyle name="Hyperlink 22" xfId="40859" hidden="1" xr:uid="{00000000-0005-0000-0000-000066CB0000}"/>
    <cellStyle name="Hyperlink 22" xfId="40796" hidden="1" xr:uid="{00000000-0005-0000-0000-000067CB0000}"/>
    <cellStyle name="Hyperlink 22" xfId="40733" hidden="1" xr:uid="{00000000-0005-0000-0000-000068CB0000}"/>
    <cellStyle name="Hyperlink 22" xfId="40670" hidden="1" xr:uid="{00000000-0005-0000-0000-000069CB0000}"/>
    <cellStyle name="Hyperlink 22" xfId="40607" hidden="1" xr:uid="{00000000-0005-0000-0000-00006ACB0000}"/>
    <cellStyle name="Hyperlink 22" xfId="40544" hidden="1" xr:uid="{00000000-0005-0000-0000-00006BCB0000}"/>
    <cellStyle name="Hyperlink 22" xfId="40481" hidden="1" xr:uid="{00000000-0005-0000-0000-00006CCB0000}"/>
    <cellStyle name="Hyperlink 22" xfId="40418" hidden="1" xr:uid="{00000000-0005-0000-0000-00006DCB0000}"/>
    <cellStyle name="Hyperlink 22" xfId="40355" hidden="1" xr:uid="{00000000-0005-0000-0000-00006ECB0000}"/>
    <cellStyle name="Hyperlink 22" xfId="40292" hidden="1" xr:uid="{00000000-0005-0000-0000-00006FCB0000}"/>
    <cellStyle name="Hyperlink 22" xfId="40229" hidden="1" xr:uid="{00000000-0005-0000-0000-000070CB0000}"/>
    <cellStyle name="Hyperlink 22" xfId="40166" hidden="1" xr:uid="{00000000-0005-0000-0000-000071CB0000}"/>
    <cellStyle name="Hyperlink 22" xfId="40103" hidden="1" xr:uid="{00000000-0005-0000-0000-000072CB0000}"/>
    <cellStyle name="Hyperlink 22" xfId="40040" hidden="1" xr:uid="{00000000-0005-0000-0000-000073CB0000}"/>
    <cellStyle name="Hyperlink 22" xfId="39977" hidden="1" xr:uid="{00000000-0005-0000-0000-000074CB0000}"/>
    <cellStyle name="Hyperlink 22" xfId="39914" hidden="1" xr:uid="{00000000-0005-0000-0000-000075CB0000}"/>
    <cellStyle name="Hyperlink 22" xfId="39851" hidden="1" xr:uid="{00000000-0005-0000-0000-000076CB0000}"/>
    <cellStyle name="Hyperlink 22" xfId="39788" hidden="1" xr:uid="{00000000-0005-0000-0000-000077CB0000}"/>
    <cellStyle name="Hyperlink 22" xfId="39725" hidden="1" xr:uid="{00000000-0005-0000-0000-000078CB0000}"/>
    <cellStyle name="Hyperlink 22" xfId="39662" hidden="1" xr:uid="{00000000-0005-0000-0000-000079CB0000}"/>
    <cellStyle name="Hyperlink 22" xfId="39599" hidden="1" xr:uid="{00000000-0005-0000-0000-00007ACB0000}"/>
    <cellStyle name="Hyperlink 22" xfId="39536" hidden="1" xr:uid="{00000000-0005-0000-0000-00007BCB0000}"/>
    <cellStyle name="Hyperlink 22" xfId="39473" hidden="1" xr:uid="{00000000-0005-0000-0000-00007CCB0000}"/>
    <cellStyle name="Hyperlink 22" xfId="39410" hidden="1" xr:uid="{00000000-0005-0000-0000-00007DCB0000}"/>
    <cellStyle name="Hyperlink 22" xfId="39347" hidden="1" xr:uid="{00000000-0005-0000-0000-00007ECB0000}"/>
    <cellStyle name="Hyperlink 22" xfId="39284" hidden="1" xr:uid="{00000000-0005-0000-0000-00007FCB0000}"/>
    <cellStyle name="Hyperlink 22" xfId="39221" hidden="1" xr:uid="{00000000-0005-0000-0000-000080CB0000}"/>
    <cellStyle name="Hyperlink 22" xfId="39158" hidden="1" xr:uid="{00000000-0005-0000-0000-000081CB0000}"/>
    <cellStyle name="Hyperlink 22" xfId="39095" hidden="1" xr:uid="{00000000-0005-0000-0000-000082CB0000}"/>
    <cellStyle name="Hyperlink 22" xfId="39032" hidden="1" xr:uid="{00000000-0005-0000-0000-000083CB0000}"/>
    <cellStyle name="Hyperlink 22" xfId="38969" hidden="1" xr:uid="{00000000-0005-0000-0000-000084CB0000}"/>
    <cellStyle name="Hyperlink 22" xfId="38906" hidden="1" xr:uid="{00000000-0005-0000-0000-000085CB0000}"/>
    <cellStyle name="Hyperlink 22" xfId="38843" hidden="1" xr:uid="{00000000-0005-0000-0000-000086CB0000}"/>
    <cellStyle name="Hyperlink 22" xfId="38780" hidden="1" xr:uid="{00000000-0005-0000-0000-000087CB0000}"/>
    <cellStyle name="Hyperlink 22" xfId="38717" hidden="1" xr:uid="{00000000-0005-0000-0000-000088CB0000}"/>
    <cellStyle name="Hyperlink 22" xfId="38654" hidden="1" xr:uid="{00000000-0005-0000-0000-000089CB0000}"/>
    <cellStyle name="Hyperlink 22" xfId="38591" hidden="1" xr:uid="{00000000-0005-0000-0000-00008ACB0000}"/>
    <cellStyle name="Hyperlink 22" xfId="38528" hidden="1" xr:uid="{00000000-0005-0000-0000-00008BCB0000}"/>
    <cellStyle name="Hyperlink 22" xfId="38465" hidden="1" xr:uid="{00000000-0005-0000-0000-00008CCB0000}"/>
    <cellStyle name="Hyperlink 22" xfId="38402" hidden="1" xr:uid="{00000000-0005-0000-0000-00008DCB0000}"/>
    <cellStyle name="Hyperlink 22" xfId="38339" hidden="1" xr:uid="{00000000-0005-0000-0000-00008ECB0000}"/>
    <cellStyle name="Hyperlink 22" xfId="38276" hidden="1" xr:uid="{00000000-0005-0000-0000-00008FCB0000}"/>
    <cellStyle name="Hyperlink 22" xfId="38213" hidden="1" xr:uid="{00000000-0005-0000-0000-000090CB0000}"/>
    <cellStyle name="Hyperlink 22" xfId="38150" hidden="1" xr:uid="{00000000-0005-0000-0000-000091CB0000}"/>
    <cellStyle name="Hyperlink 22" xfId="38087" hidden="1" xr:uid="{00000000-0005-0000-0000-000092CB0000}"/>
    <cellStyle name="Hyperlink 22" xfId="38024" hidden="1" xr:uid="{00000000-0005-0000-0000-000093CB0000}"/>
    <cellStyle name="Hyperlink 22" xfId="37961" hidden="1" xr:uid="{00000000-0005-0000-0000-000094CB0000}"/>
    <cellStyle name="Hyperlink 22" xfId="37898" hidden="1" xr:uid="{00000000-0005-0000-0000-000095CB0000}"/>
    <cellStyle name="Hyperlink 22" xfId="37835" hidden="1" xr:uid="{00000000-0005-0000-0000-000096CB0000}"/>
    <cellStyle name="Hyperlink 22" xfId="37772" hidden="1" xr:uid="{00000000-0005-0000-0000-000097CB0000}"/>
    <cellStyle name="Hyperlink 22" xfId="37709" hidden="1" xr:uid="{00000000-0005-0000-0000-000098CB0000}"/>
    <cellStyle name="Hyperlink 22" xfId="37646" hidden="1" xr:uid="{00000000-0005-0000-0000-000099CB0000}"/>
    <cellStyle name="Hyperlink 22" xfId="37583" hidden="1" xr:uid="{00000000-0005-0000-0000-00009ACB0000}"/>
    <cellStyle name="Hyperlink 22" xfId="37520" hidden="1" xr:uid="{00000000-0005-0000-0000-00009BCB0000}"/>
    <cellStyle name="Hyperlink 22" xfId="37457" hidden="1" xr:uid="{00000000-0005-0000-0000-00009CCB0000}"/>
    <cellStyle name="Hyperlink 22" xfId="37394" hidden="1" xr:uid="{00000000-0005-0000-0000-00009DCB0000}"/>
    <cellStyle name="Hyperlink 22" xfId="37331" hidden="1" xr:uid="{00000000-0005-0000-0000-00009ECB0000}"/>
    <cellStyle name="Hyperlink 22" xfId="37268" hidden="1" xr:uid="{00000000-0005-0000-0000-00009FCB0000}"/>
    <cellStyle name="Hyperlink 22" xfId="37205" hidden="1" xr:uid="{00000000-0005-0000-0000-0000A0CB0000}"/>
    <cellStyle name="Hyperlink 22" xfId="37142" hidden="1" xr:uid="{00000000-0005-0000-0000-0000A1CB0000}"/>
    <cellStyle name="Hyperlink 22" xfId="37079" hidden="1" xr:uid="{00000000-0005-0000-0000-0000A2CB0000}"/>
    <cellStyle name="Hyperlink 22" xfId="37016" hidden="1" xr:uid="{00000000-0005-0000-0000-0000A3CB0000}"/>
    <cellStyle name="Hyperlink 22" xfId="36953" hidden="1" xr:uid="{00000000-0005-0000-0000-0000A4CB0000}"/>
    <cellStyle name="Hyperlink 22" xfId="36890" hidden="1" xr:uid="{00000000-0005-0000-0000-0000A5CB0000}"/>
    <cellStyle name="Hyperlink 22" xfId="36827" hidden="1" xr:uid="{00000000-0005-0000-0000-0000A6CB0000}"/>
    <cellStyle name="Hyperlink 22" xfId="36764" hidden="1" xr:uid="{00000000-0005-0000-0000-0000A7CB0000}"/>
    <cellStyle name="Hyperlink 22" xfId="36701" hidden="1" xr:uid="{00000000-0005-0000-0000-0000A8CB0000}"/>
    <cellStyle name="Hyperlink 22" xfId="36638" hidden="1" xr:uid="{00000000-0005-0000-0000-0000A9CB0000}"/>
    <cellStyle name="Hyperlink 22" xfId="36575" hidden="1" xr:uid="{00000000-0005-0000-0000-0000AACB0000}"/>
    <cellStyle name="Hyperlink 22" xfId="36512" hidden="1" xr:uid="{00000000-0005-0000-0000-0000ABCB0000}"/>
    <cellStyle name="Hyperlink 22" xfId="36449" hidden="1" xr:uid="{00000000-0005-0000-0000-0000ACCB0000}"/>
    <cellStyle name="Hyperlink 22" xfId="36386" hidden="1" xr:uid="{00000000-0005-0000-0000-0000ADCB0000}"/>
    <cellStyle name="Hyperlink 22" xfId="36323" hidden="1" xr:uid="{00000000-0005-0000-0000-0000AECB0000}"/>
    <cellStyle name="Hyperlink 22" xfId="36260" hidden="1" xr:uid="{00000000-0005-0000-0000-0000AFCB0000}"/>
    <cellStyle name="Hyperlink 22" xfId="36197" hidden="1" xr:uid="{00000000-0005-0000-0000-0000B0CB0000}"/>
    <cellStyle name="Hyperlink 22" xfId="36134" hidden="1" xr:uid="{00000000-0005-0000-0000-0000B1CB0000}"/>
    <cellStyle name="Hyperlink 22" xfId="36071" hidden="1" xr:uid="{00000000-0005-0000-0000-0000B2CB0000}"/>
    <cellStyle name="Hyperlink 22" xfId="36008" hidden="1" xr:uid="{00000000-0005-0000-0000-0000B3CB0000}"/>
    <cellStyle name="Hyperlink 22" xfId="35945" hidden="1" xr:uid="{00000000-0005-0000-0000-0000B4CB0000}"/>
    <cellStyle name="Hyperlink 22" xfId="35882" hidden="1" xr:uid="{00000000-0005-0000-0000-0000B5CB0000}"/>
    <cellStyle name="Hyperlink 22" xfId="35819" hidden="1" xr:uid="{00000000-0005-0000-0000-0000B6CB0000}"/>
    <cellStyle name="Hyperlink 22" xfId="35756" hidden="1" xr:uid="{00000000-0005-0000-0000-0000B7CB0000}"/>
    <cellStyle name="Hyperlink 22" xfId="35693" hidden="1" xr:uid="{00000000-0005-0000-0000-0000B8CB0000}"/>
    <cellStyle name="Hyperlink 22" xfId="35630" hidden="1" xr:uid="{00000000-0005-0000-0000-0000B9CB0000}"/>
    <cellStyle name="Hyperlink 22" xfId="35567" hidden="1" xr:uid="{00000000-0005-0000-0000-0000BACB0000}"/>
    <cellStyle name="Hyperlink 22" xfId="35504" hidden="1" xr:uid="{00000000-0005-0000-0000-0000BBCB0000}"/>
    <cellStyle name="Hyperlink 22" xfId="35441" hidden="1" xr:uid="{00000000-0005-0000-0000-0000BCCB0000}"/>
    <cellStyle name="Hyperlink 22" xfId="35378" hidden="1" xr:uid="{00000000-0005-0000-0000-0000BDCB0000}"/>
    <cellStyle name="Hyperlink 22" xfId="35315" hidden="1" xr:uid="{00000000-0005-0000-0000-0000BECB0000}"/>
    <cellStyle name="Hyperlink 22" xfId="35252" hidden="1" xr:uid="{00000000-0005-0000-0000-0000BFCB0000}"/>
    <cellStyle name="Hyperlink 22" xfId="35189" hidden="1" xr:uid="{00000000-0005-0000-0000-0000C0CB0000}"/>
    <cellStyle name="Hyperlink 22" xfId="35126" hidden="1" xr:uid="{00000000-0005-0000-0000-0000C1CB0000}"/>
    <cellStyle name="Hyperlink 22" xfId="35063" hidden="1" xr:uid="{00000000-0005-0000-0000-0000C2CB0000}"/>
    <cellStyle name="Hyperlink 22" xfId="35000" hidden="1" xr:uid="{00000000-0005-0000-0000-0000C3CB0000}"/>
    <cellStyle name="Hyperlink 22" xfId="34937" hidden="1" xr:uid="{00000000-0005-0000-0000-0000C4CB0000}"/>
    <cellStyle name="Hyperlink 22" xfId="34874" hidden="1" xr:uid="{00000000-0005-0000-0000-0000C5CB0000}"/>
    <cellStyle name="Hyperlink 22" xfId="34811" hidden="1" xr:uid="{00000000-0005-0000-0000-0000C6CB0000}"/>
    <cellStyle name="Hyperlink 22" xfId="34748" hidden="1" xr:uid="{00000000-0005-0000-0000-0000C7CB0000}"/>
    <cellStyle name="Hyperlink 22" xfId="34685" hidden="1" xr:uid="{00000000-0005-0000-0000-0000C8CB0000}"/>
    <cellStyle name="Hyperlink 22" xfId="34559" hidden="1" xr:uid="{00000000-0005-0000-0000-0000C9CB0000}"/>
    <cellStyle name="Hyperlink 22" xfId="34496" hidden="1" xr:uid="{00000000-0005-0000-0000-0000CACB0000}"/>
    <cellStyle name="Hyperlink 22" xfId="34433" hidden="1" xr:uid="{00000000-0005-0000-0000-0000CBCB0000}"/>
    <cellStyle name="Hyperlink 22" xfId="34370" hidden="1" xr:uid="{00000000-0005-0000-0000-0000CCCB0000}"/>
    <cellStyle name="Hyperlink 22" xfId="34307" hidden="1" xr:uid="{00000000-0005-0000-0000-0000CDCB0000}"/>
    <cellStyle name="Hyperlink 22" xfId="34244" hidden="1" xr:uid="{00000000-0005-0000-0000-0000CECB0000}"/>
    <cellStyle name="Hyperlink 22" xfId="34181" hidden="1" xr:uid="{00000000-0005-0000-0000-0000CFCB0000}"/>
    <cellStyle name="Hyperlink 22" xfId="34118" hidden="1" xr:uid="{00000000-0005-0000-0000-0000D0CB0000}"/>
    <cellStyle name="Hyperlink 22" xfId="34055" hidden="1" xr:uid="{00000000-0005-0000-0000-0000D1CB0000}"/>
    <cellStyle name="Hyperlink 22" xfId="33992" hidden="1" xr:uid="{00000000-0005-0000-0000-0000D2CB0000}"/>
    <cellStyle name="Hyperlink 22" xfId="33929" hidden="1" xr:uid="{00000000-0005-0000-0000-0000D3CB0000}"/>
    <cellStyle name="Hyperlink 22" xfId="33866" hidden="1" xr:uid="{00000000-0005-0000-0000-0000D4CB0000}"/>
    <cellStyle name="Hyperlink 22" xfId="33803" hidden="1" xr:uid="{00000000-0005-0000-0000-0000D5CB0000}"/>
    <cellStyle name="Hyperlink 22" xfId="33740" hidden="1" xr:uid="{00000000-0005-0000-0000-0000D6CB0000}"/>
    <cellStyle name="Hyperlink 22" xfId="33677" hidden="1" xr:uid="{00000000-0005-0000-0000-0000D7CB0000}"/>
    <cellStyle name="Hyperlink 22" xfId="33614" hidden="1" xr:uid="{00000000-0005-0000-0000-0000D8CB0000}"/>
    <cellStyle name="Hyperlink 22" xfId="33551" hidden="1" xr:uid="{00000000-0005-0000-0000-0000D9CB0000}"/>
    <cellStyle name="Hyperlink 22" xfId="33488" hidden="1" xr:uid="{00000000-0005-0000-0000-0000DACB0000}"/>
    <cellStyle name="Hyperlink 22" xfId="33425" hidden="1" xr:uid="{00000000-0005-0000-0000-0000DBCB0000}"/>
    <cellStyle name="Hyperlink 22" xfId="33362" hidden="1" xr:uid="{00000000-0005-0000-0000-0000DCCB0000}"/>
    <cellStyle name="Hyperlink 22" xfId="33299" hidden="1" xr:uid="{00000000-0005-0000-0000-0000DDCB0000}"/>
    <cellStyle name="Hyperlink 22" xfId="33236" hidden="1" xr:uid="{00000000-0005-0000-0000-0000DECB0000}"/>
    <cellStyle name="Hyperlink 22" xfId="33173" hidden="1" xr:uid="{00000000-0005-0000-0000-0000DFCB0000}"/>
    <cellStyle name="Hyperlink 22" xfId="33110" hidden="1" xr:uid="{00000000-0005-0000-0000-0000E0CB0000}"/>
    <cellStyle name="Hyperlink 22" xfId="33047" hidden="1" xr:uid="{00000000-0005-0000-0000-0000E1CB0000}"/>
    <cellStyle name="Hyperlink 22" xfId="32984" hidden="1" xr:uid="{00000000-0005-0000-0000-0000E2CB0000}"/>
    <cellStyle name="Hyperlink 22" xfId="32921" hidden="1" xr:uid="{00000000-0005-0000-0000-0000E3CB0000}"/>
    <cellStyle name="Hyperlink 22" xfId="32858" hidden="1" xr:uid="{00000000-0005-0000-0000-0000E4CB0000}"/>
    <cellStyle name="Hyperlink 22" xfId="32795" hidden="1" xr:uid="{00000000-0005-0000-0000-0000E5CB0000}"/>
    <cellStyle name="Hyperlink 22" xfId="32732" hidden="1" xr:uid="{00000000-0005-0000-0000-0000E6CB0000}"/>
    <cellStyle name="Hyperlink 22" xfId="32669" hidden="1" xr:uid="{00000000-0005-0000-0000-0000E7CB0000}"/>
    <cellStyle name="Hyperlink 22" xfId="32606" hidden="1" xr:uid="{00000000-0005-0000-0000-0000E8CB0000}"/>
    <cellStyle name="Hyperlink 22" xfId="32543" hidden="1" xr:uid="{00000000-0005-0000-0000-0000E9CB0000}"/>
    <cellStyle name="Hyperlink 22" xfId="32480" hidden="1" xr:uid="{00000000-0005-0000-0000-0000EACB0000}"/>
    <cellStyle name="Hyperlink 22" xfId="51695" hidden="1" xr:uid="{00000000-0005-0000-0000-0000EBCB0000}"/>
    <cellStyle name="Hyperlink 22" xfId="51632" hidden="1" xr:uid="{00000000-0005-0000-0000-0000ECCB0000}"/>
    <cellStyle name="Hyperlink 22" xfId="51569" hidden="1" xr:uid="{00000000-0005-0000-0000-0000EDCB0000}"/>
    <cellStyle name="Hyperlink 22" xfId="51506" hidden="1" xr:uid="{00000000-0005-0000-0000-0000EECB0000}"/>
    <cellStyle name="Hyperlink 22" xfId="51443" hidden="1" xr:uid="{00000000-0005-0000-0000-0000EFCB0000}"/>
    <cellStyle name="Hyperlink 22" xfId="51380" hidden="1" xr:uid="{00000000-0005-0000-0000-0000F0CB0000}"/>
    <cellStyle name="Hyperlink 22" xfId="51317" hidden="1" xr:uid="{00000000-0005-0000-0000-0000F1CB0000}"/>
    <cellStyle name="Hyperlink 22" xfId="51254" hidden="1" xr:uid="{00000000-0005-0000-0000-0000F2CB0000}"/>
    <cellStyle name="Hyperlink 22" xfId="51191" hidden="1" xr:uid="{00000000-0005-0000-0000-0000F3CB0000}"/>
    <cellStyle name="Hyperlink 22" xfId="51128" hidden="1" xr:uid="{00000000-0005-0000-0000-0000F4CB0000}"/>
    <cellStyle name="Hyperlink 22" xfId="51065" hidden="1" xr:uid="{00000000-0005-0000-0000-0000F5CB0000}"/>
    <cellStyle name="Hyperlink 22" xfId="51002" hidden="1" xr:uid="{00000000-0005-0000-0000-0000F6CB0000}"/>
    <cellStyle name="Hyperlink 22" xfId="50939" hidden="1" xr:uid="{00000000-0005-0000-0000-0000F7CB0000}"/>
    <cellStyle name="Hyperlink 22" xfId="50876" hidden="1" xr:uid="{00000000-0005-0000-0000-0000F8CB0000}"/>
    <cellStyle name="Hyperlink 22" xfId="50813" hidden="1" xr:uid="{00000000-0005-0000-0000-0000F9CB0000}"/>
    <cellStyle name="Hyperlink 22" xfId="50750" hidden="1" xr:uid="{00000000-0005-0000-0000-0000FACB0000}"/>
    <cellStyle name="Hyperlink 22" xfId="50687" hidden="1" xr:uid="{00000000-0005-0000-0000-0000FBCB0000}"/>
    <cellStyle name="Hyperlink 22" xfId="50624" hidden="1" xr:uid="{00000000-0005-0000-0000-0000FCCB0000}"/>
    <cellStyle name="Hyperlink 22" xfId="50561" hidden="1" xr:uid="{00000000-0005-0000-0000-0000FDCB0000}"/>
    <cellStyle name="Hyperlink 22" xfId="50498" hidden="1" xr:uid="{00000000-0005-0000-0000-0000FECB0000}"/>
    <cellStyle name="Hyperlink 22" xfId="50435" hidden="1" xr:uid="{00000000-0005-0000-0000-0000FFCB0000}"/>
    <cellStyle name="Hyperlink 22" xfId="50372" hidden="1" xr:uid="{00000000-0005-0000-0000-000000CC0000}"/>
    <cellStyle name="Hyperlink 22" xfId="50309" hidden="1" xr:uid="{00000000-0005-0000-0000-000001CC0000}"/>
    <cellStyle name="Hyperlink 22" xfId="50246" hidden="1" xr:uid="{00000000-0005-0000-0000-000002CC0000}"/>
    <cellStyle name="Hyperlink 22" xfId="50183" hidden="1" xr:uid="{00000000-0005-0000-0000-000003CC0000}"/>
    <cellStyle name="Hyperlink 22" xfId="50120" hidden="1" xr:uid="{00000000-0005-0000-0000-000004CC0000}"/>
    <cellStyle name="Hyperlink 22" xfId="50057" hidden="1" xr:uid="{00000000-0005-0000-0000-000005CC0000}"/>
    <cellStyle name="Hyperlink 22" xfId="49994" hidden="1" xr:uid="{00000000-0005-0000-0000-000006CC0000}"/>
    <cellStyle name="Hyperlink 22" xfId="49931" hidden="1" xr:uid="{00000000-0005-0000-0000-000007CC0000}"/>
    <cellStyle name="Hyperlink 22" xfId="49868" hidden="1" xr:uid="{00000000-0005-0000-0000-000008CC0000}"/>
    <cellStyle name="Hyperlink 22" xfId="49805" hidden="1" xr:uid="{00000000-0005-0000-0000-000009CC0000}"/>
    <cellStyle name="Hyperlink 22" xfId="49742" hidden="1" xr:uid="{00000000-0005-0000-0000-00000ACC0000}"/>
    <cellStyle name="Hyperlink 22" xfId="49679" hidden="1" xr:uid="{00000000-0005-0000-0000-00000BCC0000}"/>
    <cellStyle name="Hyperlink 22" xfId="49616" hidden="1" xr:uid="{00000000-0005-0000-0000-00000CCC0000}"/>
    <cellStyle name="Hyperlink 22" xfId="49553" hidden="1" xr:uid="{00000000-0005-0000-0000-00000DCC0000}"/>
    <cellStyle name="Hyperlink 22" xfId="49490" hidden="1" xr:uid="{00000000-0005-0000-0000-00000ECC0000}"/>
    <cellStyle name="Hyperlink 22" xfId="49427" hidden="1" xr:uid="{00000000-0005-0000-0000-00000FCC0000}"/>
    <cellStyle name="Hyperlink 22" xfId="49364" hidden="1" xr:uid="{00000000-0005-0000-0000-000010CC0000}"/>
    <cellStyle name="Hyperlink 22" xfId="49301" hidden="1" xr:uid="{00000000-0005-0000-0000-000011CC0000}"/>
    <cellStyle name="Hyperlink 22" xfId="49238" hidden="1" xr:uid="{00000000-0005-0000-0000-000012CC0000}"/>
    <cellStyle name="Hyperlink 22" xfId="49175" hidden="1" xr:uid="{00000000-0005-0000-0000-000013CC0000}"/>
    <cellStyle name="Hyperlink 22" xfId="49112" hidden="1" xr:uid="{00000000-0005-0000-0000-000014CC0000}"/>
    <cellStyle name="Hyperlink 22" xfId="49049" hidden="1" xr:uid="{00000000-0005-0000-0000-000015CC0000}"/>
    <cellStyle name="Hyperlink 22" xfId="48986" hidden="1" xr:uid="{00000000-0005-0000-0000-000016CC0000}"/>
    <cellStyle name="Hyperlink 22" xfId="48923" hidden="1" xr:uid="{00000000-0005-0000-0000-000017CC0000}"/>
    <cellStyle name="Hyperlink 22" xfId="48860" hidden="1" xr:uid="{00000000-0005-0000-0000-000018CC0000}"/>
    <cellStyle name="Hyperlink 22" xfId="48797" hidden="1" xr:uid="{00000000-0005-0000-0000-000019CC0000}"/>
    <cellStyle name="Hyperlink 22" xfId="48734" hidden="1" xr:uid="{00000000-0005-0000-0000-00001ACC0000}"/>
    <cellStyle name="Hyperlink 22" xfId="48671" hidden="1" xr:uid="{00000000-0005-0000-0000-00001BCC0000}"/>
    <cellStyle name="Hyperlink 22" xfId="48608" hidden="1" xr:uid="{00000000-0005-0000-0000-00001CCC0000}"/>
    <cellStyle name="Hyperlink 22" xfId="48545" hidden="1" xr:uid="{00000000-0005-0000-0000-00001DCC0000}"/>
    <cellStyle name="Hyperlink 22" xfId="48482" hidden="1" xr:uid="{00000000-0005-0000-0000-00001ECC0000}"/>
    <cellStyle name="Hyperlink 22" xfId="48419" hidden="1" xr:uid="{00000000-0005-0000-0000-00001FCC0000}"/>
    <cellStyle name="Hyperlink 22" xfId="48356" hidden="1" xr:uid="{00000000-0005-0000-0000-000020CC0000}"/>
    <cellStyle name="Hyperlink 22" xfId="48293" hidden="1" xr:uid="{00000000-0005-0000-0000-000021CC0000}"/>
    <cellStyle name="Hyperlink 22" xfId="48230" hidden="1" xr:uid="{00000000-0005-0000-0000-000022CC0000}"/>
    <cellStyle name="Hyperlink 22" xfId="48167" hidden="1" xr:uid="{00000000-0005-0000-0000-000023CC0000}"/>
    <cellStyle name="Hyperlink 22" xfId="48104" hidden="1" xr:uid="{00000000-0005-0000-0000-000024CC0000}"/>
    <cellStyle name="Hyperlink 22" xfId="48041" hidden="1" xr:uid="{00000000-0005-0000-0000-000025CC0000}"/>
    <cellStyle name="Hyperlink 22" xfId="47978" hidden="1" xr:uid="{00000000-0005-0000-0000-000026CC0000}"/>
    <cellStyle name="Hyperlink 22" xfId="47915" hidden="1" xr:uid="{00000000-0005-0000-0000-000027CC0000}"/>
    <cellStyle name="Hyperlink 22" xfId="47852" hidden="1" xr:uid="{00000000-0005-0000-0000-000028CC0000}"/>
    <cellStyle name="Hyperlink 22" xfId="47789" hidden="1" xr:uid="{00000000-0005-0000-0000-000029CC0000}"/>
    <cellStyle name="Hyperlink 22" xfId="47726" hidden="1" xr:uid="{00000000-0005-0000-0000-00002ACC0000}"/>
    <cellStyle name="Hyperlink 22" xfId="47663" hidden="1" xr:uid="{00000000-0005-0000-0000-00002BCC0000}"/>
    <cellStyle name="Hyperlink 22" xfId="47600" hidden="1" xr:uid="{00000000-0005-0000-0000-00002CCC0000}"/>
    <cellStyle name="Hyperlink 22" xfId="47537" hidden="1" xr:uid="{00000000-0005-0000-0000-00002DCC0000}"/>
    <cellStyle name="Hyperlink 22" xfId="47474" hidden="1" xr:uid="{00000000-0005-0000-0000-00002ECC0000}"/>
    <cellStyle name="Hyperlink 22" xfId="47411" hidden="1" xr:uid="{00000000-0005-0000-0000-00002FCC0000}"/>
    <cellStyle name="Hyperlink 22" xfId="47348" hidden="1" xr:uid="{00000000-0005-0000-0000-000030CC0000}"/>
    <cellStyle name="Hyperlink 22" xfId="47285" hidden="1" xr:uid="{00000000-0005-0000-0000-000031CC0000}"/>
    <cellStyle name="Hyperlink 22" xfId="47222" hidden="1" xr:uid="{00000000-0005-0000-0000-000032CC0000}"/>
    <cellStyle name="Hyperlink 22" xfId="47159" hidden="1" xr:uid="{00000000-0005-0000-0000-000033CC0000}"/>
    <cellStyle name="Hyperlink 22" xfId="47096" hidden="1" xr:uid="{00000000-0005-0000-0000-000034CC0000}"/>
    <cellStyle name="Hyperlink 22" xfId="47033" hidden="1" xr:uid="{00000000-0005-0000-0000-000035CC0000}"/>
    <cellStyle name="Hyperlink 22" xfId="46970" hidden="1" xr:uid="{00000000-0005-0000-0000-000036CC0000}"/>
    <cellStyle name="Hyperlink 22" xfId="46907" hidden="1" xr:uid="{00000000-0005-0000-0000-000037CC0000}"/>
    <cellStyle name="Hyperlink 22" xfId="46844" hidden="1" xr:uid="{00000000-0005-0000-0000-000038CC0000}"/>
    <cellStyle name="Hyperlink 22" xfId="46781" hidden="1" xr:uid="{00000000-0005-0000-0000-000039CC0000}"/>
    <cellStyle name="Hyperlink 22" xfId="46718" hidden="1" xr:uid="{00000000-0005-0000-0000-00003ACC0000}"/>
    <cellStyle name="Hyperlink 22" xfId="46655" hidden="1" xr:uid="{00000000-0005-0000-0000-00003BCC0000}"/>
    <cellStyle name="Hyperlink 22" xfId="46592" hidden="1" xr:uid="{00000000-0005-0000-0000-00003CCC0000}"/>
    <cellStyle name="Hyperlink 22" xfId="46529" hidden="1" xr:uid="{00000000-0005-0000-0000-00003DCC0000}"/>
    <cellStyle name="Hyperlink 22" xfId="46466" hidden="1" xr:uid="{00000000-0005-0000-0000-00003ECC0000}"/>
    <cellStyle name="Hyperlink 22" xfId="46403" hidden="1" xr:uid="{00000000-0005-0000-0000-00003FCC0000}"/>
    <cellStyle name="Hyperlink 22" xfId="46340" hidden="1" xr:uid="{00000000-0005-0000-0000-000040CC0000}"/>
    <cellStyle name="Hyperlink 22" xfId="46277" hidden="1" xr:uid="{00000000-0005-0000-0000-000041CC0000}"/>
    <cellStyle name="Hyperlink 22" xfId="46214" hidden="1" xr:uid="{00000000-0005-0000-0000-000042CC0000}"/>
    <cellStyle name="Hyperlink 22" xfId="46151" hidden="1" xr:uid="{00000000-0005-0000-0000-000043CC0000}"/>
    <cellStyle name="Hyperlink 22" xfId="46088" hidden="1" xr:uid="{00000000-0005-0000-0000-000044CC0000}"/>
    <cellStyle name="Hyperlink 22" xfId="46025" hidden="1" xr:uid="{00000000-0005-0000-0000-000045CC0000}"/>
    <cellStyle name="Hyperlink 22" xfId="45962" hidden="1" xr:uid="{00000000-0005-0000-0000-000046CC0000}"/>
    <cellStyle name="Hyperlink 22" xfId="45899" hidden="1" xr:uid="{00000000-0005-0000-0000-000047CC0000}"/>
    <cellStyle name="Hyperlink 22" xfId="45773" hidden="1" xr:uid="{00000000-0005-0000-0000-000048CC0000}"/>
    <cellStyle name="Hyperlink 22" xfId="45710" hidden="1" xr:uid="{00000000-0005-0000-0000-000049CC0000}"/>
    <cellStyle name="Hyperlink 22" xfId="45647" hidden="1" xr:uid="{00000000-0005-0000-0000-00004ACC0000}"/>
    <cellStyle name="Hyperlink 22" xfId="45584" hidden="1" xr:uid="{00000000-0005-0000-0000-00004BCC0000}"/>
    <cellStyle name="Hyperlink 22" xfId="45521" hidden="1" xr:uid="{00000000-0005-0000-0000-00004CCC0000}"/>
    <cellStyle name="Hyperlink 22" xfId="45458" hidden="1" xr:uid="{00000000-0005-0000-0000-00004DCC0000}"/>
    <cellStyle name="Hyperlink 22" xfId="45395" hidden="1" xr:uid="{00000000-0005-0000-0000-00004ECC0000}"/>
    <cellStyle name="Hyperlink 22" xfId="45836" hidden="1" xr:uid="{00000000-0005-0000-0000-00004FCC0000}"/>
    <cellStyle name="Hyperlink 22" xfId="34622" hidden="1" xr:uid="{00000000-0005-0000-0000-000050CC0000}"/>
    <cellStyle name="Hyperlink 22" xfId="42686" hidden="1" xr:uid="{00000000-0005-0000-0000-000051CC0000}"/>
    <cellStyle name="Hyperlink 22" xfId="11564" hidden="1" xr:uid="{00000000-0005-0000-0000-000052CC0000}"/>
    <cellStyle name="Hyperlink 22" xfId="25991" hidden="1" xr:uid="{00000000-0005-0000-0000-000053CC0000}"/>
    <cellStyle name="Hyperlink 22" xfId="25928" hidden="1" xr:uid="{00000000-0005-0000-0000-000054CC0000}"/>
    <cellStyle name="Hyperlink 22" xfId="25865" hidden="1" xr:uid="{00000000-0005-0000-0000-000055CC0000}"/>
    <cellStyle name="Hyperlink 22" xfId="25802" hidden="1" xr:uid="{00000000-0005-0000-0000-000056CC0000}"/>
    <cellStyle name="Hyperlink 22" xfId="25739" hidden="1" xr:uid="{00000000-0005-0000-0000-000057CC0000}"/>
    <cellStyle name="Hyperlink 22" xfId="25676" hidden="1" xr:uid="{00000000-0005-0000-0000-000058CC0000}"/>
    <cellStyle name="Hyperlink 22" xfId="25613" hidden="1" xr:uid="{00000000-0005-0000-0000-000059CC0000}"/>
    <cellStyle name="Hyperlink 22" xfId="25550" hidden="1" xr:uid="{00000000-0005-0000-0000-00005ACC0000}"/>
    <cellStyle name="Hyperlink 22" xfId="25487" hidden="1" xr:uid="{00000000-0005-0000-0000-00005BCC0000}"/>
    <cellStyle name="Hyperlink 22" xfId="25424" hidden="1" xr:uid="{00000000-0005-0000-0000-00005CCC0000}"/>
    <cellStyle name="Hyperlink 22" xfId="25361" hidden="1" xr:uid="{00000000-0005-0000-0000-00005DCC0000}"/>
    <cellStyle name="Hyperlink 22" xfId="25298" hidden="1" xr:uid="{00000000-0005-0000-0000-00005ECC0000}"/>
    <cellStyle name="Hyperlink 22" xfId="25235" hidden="1" xr:uid="{00000000-0005-0000-0000-00005FCC0000}"/>
    <cellStyle name="Hyperlink 22" xfId="25172" hidden="1" xr:uid="{00000000-0005-0000-0000-000060CC0000}"/>
    <cellStyle name="Hyperlink 22" xfId="25109" hidden="1" xr:uid="{00000000-0005-0000-0000-000061CC0000}"/>
    <cellStyle name="Hyperlink 22" xfId="25046" hidden="1" xr:uid="{00000000-0005-0000-0000-000062CC0000}"/>
    <cellStyle name="Hyperlink 22" xfId="24983" hidden="1" xr:uid="{00000000-0005-0000-0000-000063CC0000}"/>
    <cellStyle name="Hyperlink 22" xfId="24920" hidden="1" xr:uid="{00000000-0005-0000-0000-000064CC0000}"/>
    <cellStyle name="Hyperlink 22" xfId="24857" hidden="1" xr:uid="{00000000-0005-0000-0000-000065CC0000}"/>
    <cellStyle name="Hyperlink 22" xfId="24794" hidden="1" xr:uid="{00000000-0005-0000-0000-000066CC0000}"/>
    <cellStyle name="Hyperlink 22" xfId="24731" hidden="1" xr:uid="{00000000-0005-0000-0000-000067CC0000}"/>
    <cellStyle name="Hyperlink 22" xfId="24668" hidden="1" xr:uid="{00000000-0005-0000-0000-000068CC0000}"/>
    <cellStyle name="Hyperlink 22" xfId="24605" hidden="1" xr:uid="{00000000-0005-0000-0000-000069CC0000}"/>
    <cellStyle name="Hyperlink 22" xfId="24542" hidden="1" xr:uid="{00000000-0005-0000-0000-00006ACC0000}"/>
    <cellStyle name="Hyperlink 22" xfId="24479" hidden="1" xr:uid="{00000000-0005-0000-0000-00006BCC0000}"/>
    <cellStyle name="Hyperlink 22" xfId="24416" hidden="1" xr:uid="{00000000-0005-0000-0000-00006CCC0000}"/>
    <cellStyle name="Hyperlink 22" xfId="24353" hidden="1" xr:uid="{00000000-0005-0000-0000-00006DCC0000}"/>
    <cellStyle name="Hyperlink 22" xfId="24290" hidden="1" xr:uid="{00000000-0005-0000-0000-00006ECC0000}"/>
    <cellStyle name="Hyperlink 22" xfId="24227" hidden="1" xr:uid="{00000000-0005-0000-0000-00006FCC0000}"/>
    <cellStyle name="Hyperlink 22" xfId="24164" hidden="1" xr:uid="{00000000-0005-0000-0000-000070CC0000}"/>
    <cellStyle name="Hyperlink 22" xfId="24101" hidden="1" xr:uid="{00000000-0005-0000-0000-000071CC0000}"/>
    <cellStyle name="Hyperlink 22" xfId="24038" hidden="1" xr:uid="{00000000-0005-0000-0000-000072CC0000}"/>
    <cellStyle name="Hyperlink 22" xfId="23975" hidden="1" xr:uid="{00000000-0005-0000-0000-000073CC0000}"/>
    <cellStyle name="Hyperlink 22" xfId="23912" hidden="1" xr:uid="{00000000-0005-0000-0000-000074CC0000}"/>
    <cellStyle name="Hyperlink 22" xfId="23849" hidden="1" xr:uid="{00000000-0005-0000-0000-000075CC0000}"/>
    <cellStyle name="Hyperlink 22" xfId="23786" hidden="1" xr:uid="{00000000-0005-0000-0000-000076CC0000}"/>
    <cellStyle name="Hyperlink 22" xfId="23723" hidden="1" xr:uid="{00000000-0005-0000-0000-000077CC0000}"/>
    <cellStyle name="Hyperlink 22" xfId="23660" hidden="1" xr:uid="{00000000-0005-0000-0000-000078CC0000}"/>
    <cellStyle name="Hyperlink 22" xfId="23597" hidden="1" xr:uid="{00000000-0005-0000-0000-000079CC0000}"/>
    <cellStyle name="Hyperlink 22" xfId="23534" hidden="1" xr:uid="{00000000-0005-0000-0000-00007ACC0000}"/>
    <cellStyle name="Hyperlink 22" xfId="23471" hidden="1" xr:uid="{00000000-0005-0000-0000-00007BCC0000}"/>
    <cellStyle name="Hyperlink 22" xfId="23408" hidden="1" xr:uid="{00000000-0005-0000-0000-00007CCC0000}"/>
    <cellStyle name="Hyperlink 22" xfId="23345" hidden="1" xr:uid="{00000000-0005-0000-0000-00007DCC0000}"/>
    <cellStyle name="Hyperlink 22" xfId="23282" hidden="1" xr:uid="{00000000-0005-0000-0000-00007ECC0000}"/>
    <cellStyle name="Hyperlink 22" xfId="23219" hidden="1" xr:uid="{00000000-0005-0000-0000-00007FCC0000}"/>
    <cellStyle name="Hyperlink 22" xfId="23156" hidden="1" xr:uid="{00000000-0005-0000-0000-000080CC0000}"/>
    <cellStyle name="Hyperlink 22" xfId="23093" hidden="1" xr:uid="{00000000-0005-0000-0000-000081CC0000}"/>
    <cellStyle name="Hyperlink 22" xfId="23030" hidden="1" xr:uid="{00000000-0005-0000-0000-000082CC0000}"/>
    <cellStyle name="Hyperlink 22" xfId="22967" hidden="1" xr:uid="{00000000-0005-0000-0000-000083CC0000}"/>
    <cellStyle name="Hyperlink 22" xfId="22841" hidden="1" xr:uid="{00000000-0005-0000-0000-000084CC0000}"/>
    <cellStyle name="Hyperlink 22" xfId="22778" hidden="1" xr:uid="{00000000-0005-0000-0000-000085CC0000}"/>
    <cellStyle name="Hyperlink 22" xfId="22715" hidden="1" xr:uid="{00000000-0005-0000-0000-000086CC0000}"/>
    <cellStyle name="Hyperlink 22" xfId="22652" hidden="1" xr:uid="{00000000-0005-0000-0000-000087CC0000}"/>
    <cellStyle name="Hyperlink 22" xfId="22589" hidden="1" xr:uid="{00000000-0005-0000-0000-000088CC0000}"/>
    <cellStyle name="Hyperlink 22" xfId="22526" hidden="1" xr:uid="{00000000-0005-0000-0000-000089CC0000}"/>
    <cellStyle name="Hyperlink 22" xfId="22463" hidden="1" xr:uid="{00000000-0005-0000-0000-00008ACC0000}"/>
    <cellStyle name="Hyperlink 22" xfId="22400" hidden="1" xr:uid="{00000000-0005-0000-0000-00008BCC0000}"/>
    <cellStyle name="Hyperlink 22" xfId="22337" hidden="1" xr:uid="{00000000-0005-0000-0000-00008CCC0000}"/>
    <cellStyle name="Hyperlink 22" xfId="22274" hidden="1" xr:uid="{00000000-0005-0000-0000-00008DCC0000}"/>
    <cellStyle name="Hyperlink 22" xfId="22211" hidden="1" xr:uid="{00000000-0005-0000-0000-00008ECC0000}"/>
    <cellStyle name="Hyperlink 22" xfId="22148" hidden="1" xr:uid="{00000000-0005-0000-0000-00008FCC0000}"/>
    <cellStyle name="Hyperlink 22" xfId="22085" hidden="1" xr:uid="{00000000-0005-0000-0000-000090CC0000}"/>
    <cellStyle name="Hyperlink 22" xfId="22022" hidden="1" xr:uid="{00000000-0005-0000-0000-000091CC0000}"/>
    <cellStyle name="Hyperlink 22" xfId="21959" hidden="1" xr:uid="{00000000-0005-0000-0000-000092CC0000}"/>
    <cellStyle name="Hyperlink 22" xfId="21896" hidden="1" xr:uid="{00000000-0005-0000-0000-000093CC0000}"/>
    <cellStyle name="Hyperlink 22" xfId="21833" hidden="1" xr:uid="{00000000-0005-0000-0000-000094CC0000}"/>
    <cellStyle name="Hyperlink 22" xfId="21770" hidden="1" xr:uid="{00000000-0005-0000-0000-000095CC0000}"/>
    <cellStyle name="Hyperlink 22" xfId="21707" hidden="1" xr:uid="{00000000-0005-0000-0000-000096CC0000}"/>
    <cellStyle name="Hyperlink 22" xfId="21644" hidden="1" xr:uid="{00000000-0005-0000-0000-000097CC0000}"/>
    <cellStyle name="Hyperlink 22" xfId="21581" hidden="1" xr:uid="{00000000-0005-0000-0000-000098CC0000}"/>
    <cellStyle name="Hyperlink 22" xfId="21518" hidden="1" xr:uid="{00000000-0005-0000-0000-000099CC0000}"/>
    <cellStyle name="Hyperlink 22" xfId="21455" hidden="1" xr:uid="{00000000-0005-0000-0000-00009ACC0000}"/>
    <cellStyle name="Hyperlink 22" xfId="21392" hidden="1" xr:uid="{00000000-0005-0000-0000-00009BCC0000}"/>
    <cellStyle name="Hyperlink 22" xfId="21329" hidden="1" xr:uid="{00000000-0005-0000-0000-00009CCC0000}"/>
    <cellStyle name="Hyperlink 22" xfId="21266" hidden="1" xr:uid="{00000000-0005-0000-0000-00009DCC0000}"/>
    <cellStyle name="Hyperlink 22" xfId="21203" hidden="1" xr:uid="{00000000-0005-0000-0000-00009ECC0000}"/>
    <cellStyle name="Hyperlink 22" xfId="21140" hidden="1" xr:uid="{00000000-0005-0000-0000-00009FCC0000}"/>
    <cellStyle name="Hyperlink 22" xfId="21077" hidden="1" xr:uid="{00000000-0005-0000-0000-0000A0CC0000}"/>
    <cellStyle name="Hyperlink 22" xfId="21014" hidden="1" xr:uid="{00000000-0005-0000-0000-0000A1CC0000}"/>
    <cellStyle name="Hyperlink 22" xfId="20951" hidden="1" xr:uid="{00000000-0005-0000-0000-0000A2CC0000}"/>
    <cellStyle name="Hyperlink 22" xfId="20888" hidden="1" xr:uid="{00000000-0005-0000-0000-0000A3CC0000}"/>
    <cellStyle name="Hyperlink 22" xfId="20825" hidden="1" xr:uid="{00000000-0005-0000-0000-0000A4CC0000}"/>
    <cellStyle name="Hyperlink 22" xfId="20762" hidden="1" xr:uid="{00000000-0005-0000-0000-0000A5CC0000}"/>
    <cellStyle name="Hyperlink 22" xfId="20699" hidden="1" xr:uid="{00000000-0005-0000-0000-0000A6CC0000}"/>
    <cellStyle name="Hyperlink 22" xfId="20636" hidden="1" xr:uid="{00000000-0005-0000-0000-0000A7CC0000}"/>
    <cellStyle name="Hyperlink 22" xfId="20573" hidden="1" xr:uid="{00000000-0005-0000-0000-0000A8CC0000}"/>
    <cellStyle name="Hyperlink 22" xfId="20510" hidden="1" xr:uid="{00000000-0005-0000-0000-0000A9CC0000}"/>
    <cellStyle name="Hyperlink 22" xfId="20447" hidden="1" xr:uid="{00000000-0005-0000-0000-0000AACC0000}"/>
    <cellStyle name="Hyperlink 22" xfId="20384" hidden="1" xr:uid="{00000000-0005-0000-0000-0000ABCC0000}"/>
    <cellStyle name="Hyperlink 22" xfId="20321" hidden="1" xr:uid="{00000000-0005-0000-0000-0000ACCC0000}"/>
    <cellStyle name="Hyperlink 22" xfId="20258" hidden="1" xr:uid="{00000000-0005-0000-0000-0000ADCC0000}"/>
    <cellStyle name="Hyperlink 22" xfId="20195" hidden="1" xr:uid="{00000000-0005-0000-0000-0000AECC0000}"/>
    <cellStyle name="Hyperlink 22" xfId="20132" hidden="1" xr:uid="{00000000-0005-0000-0000-0000AFCC0000}"/>
    <cellStyle name="Hyperlink 22" xfId="20069" hidden="1" xr:uid="{00000000-0005-0000-0000-0000B0CC0000}"/>
    <cellStyle name="Hyperlink 22" xfId="20006" hidden="1" xr:uid="{00000000-0005-0000-0000-0000B1CC0000}"/>
    <cellStyle name="Hyperlink 22" xfId="19943" hidden="1" xr:uid="{00000000-0005-0000-0000-0000B2CC0000}"/>
    <cellStyle name="Hyperlink 22" xfId="19880" hidden="1" xr:uid="{00000000-0005-0000-0000-0000B3CC0000}"/>
    <cellStyle name="Hyperlink 22" xfId="19817" hidden="1" xr:uid="{00000000-0005-0000-0000-0000B4CC0000}"/>
    <cellStyle name="Hyperlink 22" xfId="19754" hidden="1" xr:uid="{00000000-0005-0000-0000-0000B5CC0000}"/>
    <cellStyle name="Hyperlink 22" xfId="19691" hidden="1" xr:uid="{00000000-0005-0000-0000-0000B6CC0000}"/>
    <cellStyle name="Hyperlink 22" xfId="19628" hidden="1" xr:uid="{00000000-0005-0000-0000-0000B7CC0000}"/>
    <cellStyle name="Hyperlink 22" xfId="19565" hidden="1" xr:uid="{00000000-0005-0000-0000-0000B8CC0000}"/>
    <cellStyle name="Hyperlink 22" xfId="19502" hidden="1" xr:uid="{00000000-0005-0000-0000-0000B9CC0000}"/>
    <cellStyle name="Hyperlink 22" xfId="19439" hidden="1" xr:uid="{00000000-0005-0000-0000-0000BACC0000}"/>
    <cellStyle name="Hyperlink 22" xfId="19376" hidden="1" xr:uid="{00000000-0005-0000-0000-0000BBCC0000}"/>
    <cellStyle name="Hyperlink 22" xfId="19313" hidden="1" xr:uid="{00000000-0005-0000-0000-0000BCCC0000}"/>
    <cellStyle name="Hyperlink 22" xfId="19250" hidden="1" xr:uid="{00000000-0005-0000-0000-0000BDCC0000}"/>
    <cellStyle name="Hyperlink 22" xfId="19187" hidden="1" xr:uid="{00000000-0005-0000-0000-0000BECC0000}"/>
    <cellStyle name="Hyperlink 22" xfId="19124" hidden="1" xr:uid="{00000000-0005-0000-0000-0000BFCC0000}"/>
    <cellStyle name="Hyperlink 22" xfId="19061" hidden="1" xr:uid="{00000000-0005-0000-0000-0000C0CC0000}"/>
    <cellStyle name="Hyperlink 22" xfId="18998" hidden="1" xr:uid="{00000000-0005-0000-0000-0000C1CC0000}"/>
    <cellStyle name="Hyperlink 22" xfId="18935" hidden="1" xr:uid="{00000000-0005-0000-0000-0000C2CC0000}"/>
    <cellStyle name="Hyperlink 22" xfId="18872" hidden="1" xr:uid="{00000000-0005-0000-0000-0000C3CC0000}"/>
    <cellStyle name="Hyperlink 22" xfId="18809" hidden="1" xr:uid="{00000000-0005-0000-0000-0000C4CC0000}"/>
    <cellStyle name="Hyperlink 22" xfId="18746" hidden="1" xr:uid="{00000000-0005-0000-0000-0000C5CC0000}"/>
    <cellStyle name="Hyperlink 22" xfId="18683" hidden="1" xr:uid="{00000000-0005-0000-0000-0000C6CC0000}"/>
    <cellStyle name="Hyperlink 22" xfId="18620" hidden="1" xr:uid="{00000000-0005-0000-0000-0000C7CC0000}"/>
    <cellStyle name="Hyperlink 22" xfId="18557" hidden="1" xr:uid="{00000000-0005-0000-0000-0000C8CC0000}"/>
    <cellStyle name="Hyperlink 22" xfId="18494" hidden="1" xr:uid="{00000000-0005-0000-0000-0000C9CC0000}"/>
    <cellStyle name="Hyperlink 22" xfId="18431" hidden="1" xr:uid="{00000000-0005-0000-0000-0000CACC0000}"/>
    <cellStyle name="Hyperlink 22" xfId="18368" hidden="1" xr:uid="{00000000-0005-0000-0000-0000CBCC0000}"/>
    <cellStyle name="Hyperlink 22" xfId="18305" hidden="1" xr:uid="{00000000-0005-0000-0000-0000CCCC0000}"/>
    <cellStyle name="Hyperlink 22" xfId="18242" hidden="1" xr:uid="{00000000-0005-0000-0000-0000CDCC0000}"/>
    <cellStyle name="Hyperlink 22" xfId="18179" hidden="1" xr:uid="{00000000-0005-0000-0000-0000CECC0000}"/>
    <cellStyle name="Hyperlink 22" xfId="18116" hidden="1" xr:uid="{00000000-0005-0000-0000-0000CFCC0000}"/>
    <cellStyle name="Hyperlink 22" xfId="18053" hidden="1" xr:uid="{00000000-0005-0000-0000-0000D0CC0000}"/>
    <cellStyle name="Hyperlink 22" xfId="17990" hidden="1" xr:uid="{00000000-0005-0000-0000-0000D1CC0000}"/>
    <cellStyle name="Hyperlink 22" xfId="17927" hidden="1" xr:uid="{00000000-0005-0000-0000-0000D2CC0000}"/>
    <cellStyle name="Hyperlink 22" xfId="17864" hidden="1" xr:uid="{00000000-0005-0000-0000-0000D3CC0000}"/>
    <cellStyle name="Hyperlink 22" xfId="17801" hidden="1" xr:uid="{00000000-0005-0000-0000-0000D4CC0000}"/>
    <cellStyle name="Hyperlink 22" xfId="17738" hidden="1" xr:uid="{00000000-0005-0000-0000-0000D5CC0000}"/>
    <cellStyle name="Hyperlink 22" xfId="17675" hidden="1" xr:uid="{00000000-0005-0000-0000-0000D6CC0000}"/>
    <cellStyle name="Hyperlink 22" xfId="17612" hidden="1" xr:uid="{00000000-0005-0000-0000-0000D7CC0000}"/>
    <cellStyle name="Hyperlink 22" xfId="17549" hidden="1" xr:uid="{00000000-0005-0000-0000-0000D8CC0000}"/>
    <cellStyle name="Hyperlink 22" xfId="17486" hidden="1" xr:uid="{00000000-0005-0000-0000-0000D9CC0000}"/>
    <cellStyle name="Hyperlink 22" xfId="17423" hidden="1" xr:uid="{00000000-0005-0000-0000-0000DACC0000}"/>
    <cellStyle name="Hyperlink 22" xfId="17360" hidden="1" xr:uid="{00000000-0005-0000-0000-0000DBCC0000}"/>
    <cellStyle name="Hyperlink 22" xfId="17297" hidden="1" xr:uid="{00000000-0005-0000-0000-0000DCCC0000}"/>
    <cellStyle name="Hyperlink 22" xfId="17234" hidden="1" xr:uid="{00000000-0005-0000-0000-0000DDCC0000}"/>
    <cellStyle name="Hyperlink 22" xfId="17171" hidden="1" xr:uid="{00000000-0005-0000-0000-0000DECC0000}"/>
    <cellStyle name="Hyperlink 22" xfId="17108" hidden="1" xr:uid="{00000000-0005-0000-0000-0000DFCC0000}"/>
    <cellStyle name="Hyperlink 22" xfId="17045" hidden="1" xr:uid="{00000000-0005-0000-0000-0000E0CC0000}"/>
    <cellStyle name="Hyperlink 22" xfId="16982" hidden="1" xr:uid="{00000000-0005-0000-0000-0000E1CC0000}"/>
    <cellStyle name="Hyperlink 22" xfId="16919" hidden="1" xr:uid="{00000000-0005-0000-0000-0000E2CC0000}"/>
    <cellStyle name="Hyperlink 22" xfId="16856" hidden="1" xr:uid="{00000000-0005-0000-0000-0000E3CC0000}"/>
    <cellStyle name="Hyperlink 22" xfId="16793" hidden="1" xr:uid="{00000000-0005-0000-0000-0000E4CC0000}"/>
    <cellStyle name="Hyperlink 22" xfId="16730" hidden="1" xr:uid="{00000000-0005-0000-0000-0000E5CC0000}"/>
    <cellStyle name="Hyperlink 22" xfId="16667" hidden="1" xr:uid="{00000000-0005-0000-0000-0000E6CC0000}"/>
    <cellStyle name="Hyperlink 22" xfId="16604" hidden="1" xr:uid="{00000000-0005-0000-0000-0000E7CC0000}"/>
    <cellStyle name="Hyperlink 22" xfId="16541" hidden="1" xr:uid="{00000000-0005-0000-0000-0000E8CC0000}"/>
    <cellStyle name="Hyperlink 22" xfId="16478" hidden="1" xr:uid="{00000000-0005-0000-0000-0000E9CC0000}"/>
    <cellStyle name="Hyperlink 22" xfId="16415" hidden="1" xr:uid="{00000000-0005-0000-0000-0000EACC0000}"/>
    <cellStyle name="Hyperlink 22" xfId="16352" hidden="1" xr:uid="{00000000-0005-0000-0000-0000EBCC0000}"/>
    <cellStyle name="Hyperlink 22" xfId="16289" hidden="1" xr:uid="{00000000-0005-0000-0000-0000ECCC0000}"/>
    <cellStyle name="Hyperlink 22" xfId="16226" hidden="1" xr:uid="{00000000-0005-0000-0000-0000EDCC0000}"/>
    <cellStyle name="Hyperlink 22" xfId="16163" hidden="1" xr:uid="{00000000-0005-0000-0000-0000EECC0000}"/>
    <cellStyle name="Hyperlink 22" xfId="16100" hidden="1" xr:uid="{00000000-0005-0000-0000-0000EFCC0000}"/>
    <cellStyle name="Hyperlink 22" xfId="16037" hidden="1" xr:uid="{00000000-0005-0000-0000-0000F0CC0000}"/>
    <cellStyle name="Hyperlink 22" xfId="15974" hidden="1" xr:uid="{00000000-0005-0000-0000-0000F1CC0000}"/>
    <cellStyle name="Hyperlink 22" xfId="15911" hidden="1" xr:uid="{00000000-0005-0000-0000-0000F2CC0000}"/>
    <cellStyle name="Hyperlink 22" xfId="15848" hidden="1" xr:uid="{00000000-0005-0000-0000-0000F3CC0000}"/>
    <cellStyle name="Hyperlink 22" xfId="15785" hidden="1" xr:uid="{00000000-0005-0000-0000-0000F4CC0000}"/>
    <cellStyle name="Hyperlink 22" xfId="15722" hidden="1" xr:uid="{00000000-0005-0000-0000-0000F5CC0000}"/>
    <cellStyle name="Hyperlink 22" xfId="15659" hidden="1" xr:uid="{00000000-0005-0000-0000-0000F6CC0000}"/>
    <cellStyle name="Hyperlink 22" xfId="15596" hidden="1" xr:uid="{00000000-0005-0000-0000-0000F7CC0000}"/>
    <cellStyle name="Hyperlink 22" xfId="15533" hidden="1" xr:uid="{00000000-0005-0000-0000-0000F8CC0000}"/>
    <cellStyle name="Hyperlink 22" xfId="15470" hidden="1" xr:uid="{00000000-0005-0000-0000-0000F9CC0000}"/>
    <cellStyle name="Hyperlink 22" xfId="15407" hidden="1" xr:uid="{00000000-0005-0000-0000-0000FACC0000}"/>
    <cellStyle name="Hyperlink 22" xfId="15344" hidden="1" xr:uid="{00000000-0005-0000-0000-0000FBCC0000}"/>
    <cellStyle name="Hyperlink 22" xfId="15281" hidden="1" xr:uid="{00000000-0005-0000-0000-0000FCCC0000}"/>
    <cellStyle name="Hyperlink 22" xfId="15218" hidden="1" xr:uid="{00000000-0005-0000-0000-0000FDCC0000}"/>
    <cellStyle name="Hyperlink 22" xfId="15155" hidden="1" xr:uid="{00000000-0005-0000-0000-0000FECC0000}"/>
    <cellStyle name="Hyperlink 22" xfId="15092" hidden="1" xr:uid="{00000000-0005-0000-0000-0000FFCC0000}"/>
    <cellStyle name="Hyperlink 22" xfId="15029" hidden="1" xr:uid="{00000000-0005-0000-0000-000000CD0000}"/>
    <cellStyle name="Hyperlink 22" xfId="14966" hidden="1" xr:uid="{00000000-0005-0000-0000-000001CD0000}"/>
    <cellStyle name="Hyperlink 22" xfId="14903" hidden="1" xr:uid="{00000000-0005-0000-0000-000002CD0000}"/>
    <cellStyle name="Hyperlink 22" xfId="14777" hidden="1" xr:uid="{00000000-0005-0000-0000-000003CD0000}"/>
    <cellStyle name="Hyperlink 22" xfId="14714" hidden="1" xr:uid="{00000000-0005-0000-0000-000004CD0000}"/>
    <cellStyle name="Hyperlink 22" xfId="14651" hidden="1" xr:uid="{00000000-0005-0000-0000-000005CD0000}"/>
    <cellStyle name="Hyperlink 22" xfId="14588" hidden="1" xr:uid="{00000000-0005-0000-0000-000006CD0000}"/>
    <cellStyle name="Hyperlink 22" xfId="14525" hidden="1" xr:uid="{00000000-0005-0000-0000-000007CD0000}"/>
    <cellStyle name="Hyperlink 22" xfId="14462" hidden="1" xr:uid="{00000000-0005-0000-0000-000008CD0000}"/>
    <cellStyle name="Hyperlink 22" xfId="14399" hidden="1" xr:uid="{00000000-0005-0000-0000-000009CD0000}"/>
    <cellStyle name="Hyperlink 22" xfId="14336" hidden="1" xr:uid="{00000000-0005-0000-0000-00000ACD0000}"/>
    <cellStyle name="Hyperlink 22" xfId="14273" hidden="1" xr:uid="{00000000-0005-0000-0000-00000BCD0000}"/>
    <cellStyle name="Hyperlink 22" xfId="14210" hidden="1" xr:uid="{00000000-0005-0000-0000-00000CCD0000}"/>
    <cellStyle name="Hyperlink 22" xfId="14147" hidden="1" xr:uid="{00000000-0005-0000-0000-00000DCD0000}"/>
    <cellStyle name="Hyperlink 22" xfId="14084" hidden="1" xr:uid="{00000000-0005-0000-0000-00000ECD0000}"/>
    <cellStyle name="Hyperlink 22" xfId="14021" hidden="1" xr:uid="{00000000-0005-0000-0000-00000FCD0000}"/>
    <cellStyle name="Hyperlink 22" xfId="13958" hidden="1" xr:uid="{00000000-0005-0000-0000-000010CD0000}"/>
    <cellStyle name="Hyperlink 22" xfId="13895" hidden="1" xr:uid="{00000000-0005-0000-0000-000011CD0000}"/>
    <cellStyle name="Hyperlink 22" xfId="13832" hidden="1" xr:uid="{00000000-0005-0000-0000-000012CD0000}"/>
    <cellStyle name="Hyperlink 22" xfId="13769" hidden="1" xr:uid="{00000000-0005-0000-0000-000013CD0000}"/>
    <cellStyle name="Hyperlink 22" xfId="13706" hidden="1" xr:uid="{00000000-0005-0000-0000-000014CD0000}"/>
    <cellStyle name="Hyperlink 22" xfId="13643" hidden="1" xr:uid="{00000000-0005-0000-0000-000015CD0000}"/>
    <cellStyle name="Hyperlink 22" xfId="13580" hidden="1" xr:uid="{00000000-0005-0000-0000-000016CD0000}"/>
    <cellStyle name="Hyperlink 22" xfId="13517" hidden="1" xr:uid="{00000000-0005-0000-0000-000017CD0000}"/>
    <cellStyle name="Hyperlink 22" xfId="13454" hidden="1" xr:uid="{00000000-0005-0000-0000-000018CD0000}"/>
    <cellStyle name="Hyperlink 22" xfId="13391" hidden="1" xr:uid="{00000000-0005-0000-0000-000019CD0000}"/>
    <cellStyle name="Hyperlink 22" xfId="13328" hidden="1" xr:uid="{00000000-0005-0000-0000-00001ACD0000}"/>
    <cellStyle name="Hyperlink 22" xfId="13265" hidden="1" xr:uid="{00000000-0005-0000-0000-00001BCD0000}"/>
    <cellStyle name="Hyperlink 22" xfId="13202" hidden="1" xr:uid="{00000000-0005-0000-0000-00001CCD0000}"/>
    <cellStyle name="Hyperlink 22" xfId="13139" hidden="1" xr:uid="{00000000-0005-0000-0000-00001DCD0000}"/>
    <cellStyle name="Hyperlink 22" xfId="13076" hidden="1" xr:uid="{00000000-0005-0000-0000-00001ECD0000}"/>
    <cellStyle name="Hyperlink 22" xfId="2744" hidden="1" xr:uid="{00000000-0005-0000-0000-00001FCD0000}"/>
    <cellStyle name="Hyperlink 22" xfId="32417" hidden="1" xr:uid="{00000000-0005-0000-0000-000020CD0000}"/>
    <cellStyle name="Hyperlink 22" xfId="32354" hidden="1" xr:uid="{00000000-0005-0000-0000-000021CD0000}"/>
    <cellStyle name="Hyperlink 22" xfId="32291" hidden="1" xr:uid="{00000000-0005-0000-0000-000022CD0000}"/>
    <cellStyle name="Hyperlink 22" xfId="32228" hidden="1" xr:uid="{00000000-0005-0000-0000-000023CD0000}"/>
    <cellStyle name="Hyperlink 22" xfId="32165" hidden="1" xr:uid="{00000000-0005-0000-0000-000024CD0000}"/>
    <cellStyle name="Hyperlink 22" xfId="32102" hidden="1" xr:uid="{00000000-0005-0000-0000-000025CD0000}"/>
    <cellStyle name="Hyperlink 22" xfId="32039" hidden="1" xr:uid="{00000000-0005-0000-0000-000026CD0000}"/>
    <cellStyle name="Hyperlink 22" xfId="31976" hidden="1" xr:uid="{00000000-0005-0000-0000-000027CD0000}"/>
    <cellStyle name="Hyperlink 22" xfId="31913" hidden="1" xr:uid="{00000000-0005-0000-0000-000028CD0000}"/>
    <cellStyle name="Hyperlink 22" xfId="31850" hidden="1" xr:uid="{00000000-0005-0000-0000-000029CD0000}"/>
    <cellStyle name="Hyperlink 22" xfId="31787" hidden="1" xr:uid="{00000000-0005-0000-0000-00002ACD0000}"/>
    <cellStyle name="Hyperlink 22" xfId="31724" hidden="1" xr:uid="{00000000-0005-0000-0000-00002BCD0000}"/>
    <cellStyle name="Hyperlink 22" xfId="31661" hidden="1" xr:uid="{00000000-0005-0000-0000-00002CCD0000}"/>
    <cellStyle name="Hyperlink 22" xfId="31598" hidden="1" xr:uid="{00000000-0005-0000-0000-00002DCD0000}"/>
    <cellStyle name="Hyperlink 22" xfId="31535" hidden="1" xr:uid="{00000000-0005-0000-0000-00002ECD0000}"/>
    <cellStyle name="Hyperlink 22" xfId="31472" hidden="1" xr:uid="{00000000-0005-0000-0000-00002FCD0000}"/>
    <cellStyle name="Hyperlink 22" xfId="31409" hidden="1" xr:uid="{00000000-0005-0000-0000-000030CD0000}"/>
    <cellStyle name="Hyperlink 22" xfId="31346" hidden="1" xr:uid="{00000000-0005-0000-0000-000031CD0000}"/>
    <cellStyle name="Hyperlink 22" xfId="31283" hidden="1" xr:uid="{00000000-0005-0000-0000-000032CD0000}"/>
    <cellStyle name="Hyperlink 22" xfId="31220" hidden="1" xr:uid="{00000000-0005-0000-0000-000033CD0000}"/>
    <cellStyle name="Hyperlink 22" xfId="31157" hidden="1" xr:uid="{00000000-0005-0000-0000-000034CD0000}"/>
    <cellStyle name="Hyperlink 22" xfId="31094" hidden="1" xr:uid="{00000000-0005-0000-0000-000035CD0000}"/>
    <cellStyle name="Hyperlink 22" xfId="31031" hidden="1" xr:uid="{00000000-0005-0000-0000-000036CD0000}"/>
    <cellStyle name="Hyperlink 22" xfId="30905" hidden="1" xr:uid="{00000000-0005-0000-0000-000037CD0000}"/>
    <cellStyle name="Hyperlink 22" xfId="30842" hidden="1" xr:uid="{00000000-0005-0000-0000-000038CD0000}"/>
    <cellStyle name="Hyperlink 22" xfId="30779" hidden="1" xr:uid="{00000000-0005-0000-0000-000039CD0000}"/>
    <cellStyle name="Hyperlink 22" xfId="30716" hidden="1" xr:uid="{00000000-0005-0000-0000-00003ACD0000}"/>
    <cellStyle name="Hyperlink 22" xfId="30653" hidden="1" xr:uid="{00000000-0005-0000-0000-00003BCD0000}"/>
    <cellStyle name="Hyperlink 22" xfId="30590" hidden="1" xr:uid="{00000000-0005-0000-0000-00003CCD0000}"/>
    <cellStyle name="Hyperlink 22" xfId="30527" hidden="1" xr:uid="{00000000-0005-0000-0000-00003DCD0000}"/>
    <cellStyle name="Hyperlink 22" xfId="30464" hidden="1" xr:uid="{00000000-0005-0000-0000-00003ECD0000}"/>
    <cellStyle name="Hyperlink 22" xfId="30401" hidden="1" xr:uid="{00000000-0005-0000-0000-00003FCD0000}"/>
    <cellStyle name="Hyperlink 22" xfId="30338" hidden="1" xr:uid="{00000000-0005-0000-0000-000040CD0000}"/>
    <cellStyle name="Hyperlink 22" xfId="30275" hidden="1" xr:uid="{00000000-0005-0000-0000-000041CD0000}"/>
    <cellStyle name="Hyperlink 22" xfId="30212" hidden="1" xr:uid="{00000000-0005-0000-0000-000042CD0000}"/>
    <cellStyle name="Hyperlink 22" xfId="30149" hidden="1" xr:uid="{00000000-0005-0000-0000-000043CD0000}"/>
    <cellStyle name="Hyperlink 22" xfId="30086" hidden="1" xr:uid="{00000000-0005-0000-0000-000044CD0000}"/>
    <cellStyle name="Hyperlink 22" xfId="30023" hidden="1" xr:uid="{00000000-0005-0000-0000-000045CD0000}"/>
    <cellStyle name="Hyperlink 22" xfId="29960" hidden="1" xr:uid="{00000000-0005-0000-0000-000046CD0000}"/>
    <cellStyle name="Hyperlink 22" xfId="29897" hidden="1" xr:uid="{00000000-0005-0000-0000-000047CD0000}"/>
    <cellStyle name="Hyperlink 22" xfId="29834" hidden="1" xr:uid="{00000000-0005-0000-0000-000048CD0000}"/>
    <cellStyle name="Hyperlink 22" xfId="29771" hidden="1" xr:uid="{00000000-0005-0000-0000-000049CD0000}"/>
    <cellStyle name="Hyperlink 22" xfId="29708" hidden="1" xr:uid="{00000000-0005-0000-0000-00004ACD0000}"/>
    <cellStyle name="Hyperlink 22" xfId="29645" hidden="1" xr:uid="{00000000-0005-0000-0000-00004BCD0000}"/>
    <cellStyle name="Hyperlink 22" xfId="29582" hidden="1" xr:uid="{00000000-0005-0000-0000-00004CCD0000}"/>
    <cellStyle name="Hyperlink 22" xfId="29519" hidden="1" xr:uid="{00000000-0005-0000-0000-00004DCD0000}"/>
    <cellStyle name="Hyperlink 22" xfId="29456" hidden="1" xr:uid="{00000000-0005-0000-0000-00004ECD0000}"/>
    <cellStyle name="Hyperlink 22" xfId="29393" hidden="1" xr:uid="{00000000-0005-0000-0000-00004FCD0000}"/>
    <cellStyle name="Hyperlink 22" xfId="29330" hidden="1" xr:uid="{00000000-0005-0000-0000-000050CD0000}"/>
    <cellStyle name="Hyperlink 22" xfId="29267" hidden="1" xr:uid="{00000000-0005-0000-0000-000051CD0000}"/>
    <cellStyle name="Hyperlink 22" xfId="29204" hidden="1" xr:uid="{00000000-0005-0000-0000-000052CD0000}"/>
    <cellStyle name="Hyperlink 22" xfId="29141" hidden="1" xr:uid="{00000000-0005-0000-0000-000053CD0000}"/>
    <cellStyle name="Hyperlink 22" xfId="29078" hidden="1" xr:uid="{00000000-0005-0000-0000-000054CD0000}"/>
    <cellStyle name="Hyperlink 22" xfId="29015" hidden="1" xr:uid="{00000000-0005-0000-0000-000055CD0000}"/>
    <cellStyle name="Hyperlink 22" xfId="28952" hidden="1" xr:uid="{00000000-0005-0000-0000-000056CD0000}"/>
    <cellStyle name="Hyperlink 22" xfId="28889" hidden="1" xr:uid="{00000000-0005-0000-0000-000057CD0000}"/>
    <cellStyle name="Hyperlink 22" xfId="28826" hidden="1" xr:uid="{00000000-0005-0000-0000-000058CD0000}"/>
    <cellStyle name="Hyperlink 22" xfId="28763" hidden="1" xr:uid="{00000000-0005-0000-0000-000059CD0000}"/>
    <cellStyle name="Hyperlink 22" xfId="28700" hidden="1" xr:uid="{00000000-0005-0000-0000-00005ACD0000}"/>
    <cellStyle name="Hyperlink 22" xfId="28637" hidden="1" xr:uid="{00000000-0005-0000-0000-00005BCD0000}"/>
    <cellStyle name="Hyperlink 22" xfId="28574" hidden="1" xr:uid="{00000000-0005-0000-0000-00005CCD0000}"/>
    <cellStyle name="Hyperlink 22" xfId="28511" hidden="1" xr:uid="{00000000-0005-0000-0000-00005DCD0000}"/>
    <cellStyle name="Hyperlink 22" xfId="28448" hidden="1" xr:uid="{00000000-0005-0000-0000-00005ECD0000}"/>
    <cellStyle name="Hyperlink 22" xfId="28385" hidden="1" xr:uid="{00000000-0005-0000-0000-00005FCD0000}"/>
    <cellStyle name="Hyperlink 22" xfId="28322" hidden="1" xr:uid="{00000000-0005-0000-0000-000060CD0000}"/>
    <cellStyle name="Hyperlink 22" xfId="28259" hidden="1" xr:uid="{00000000-0005-0000-0000-000061CD0000}"/>
    <cellStyle name="Hyperlink 22" xfId="28196" hidden="1" xr:uid="{00000000-0005-0000-0000-000062CD0000}"/>
    <cellStyle name="Hyperlink 22" xfId="28133" hidden="1" xr:uid="{00000000-0005-0000-0000-000063CD0000}"/>
    <cellStyle name="Hyperlink 22" xfId="28070" hidden="1" xr:uid="{00000000-0005-0000-0000-000064CD0000}"/>
    <cellStyle name="Hyperlink 22" xfId="28007" hidden="1" xr:uid="{00000000-0005-0000-0000-000065CD0000}"/>
    <cellStyle name="Hyperlink 22" xfId="27944" hidden="1" xr:uid="{00000000-0005-0000-0000-000066CD0000}"/>
    <cellStyle name="Hyperlink 22" xfId="27881" hidden="1" xr:uid="{00000000-0005-0000-0000-000067CD0000}"/>
    <cellStyle name="Hyperlink 22" xfId="27818" hidden="1" xr:uid="{00000000-0005-0000-0000-000068CD0000}"/>
    <cellStyle name="Hyperlink 22" xfId="27755" hidden="1" xr:uid="{00000000-0005-0000-0000-000069CD0000}"/>
    <cellStyle name="Hyperlink 22" xfId="27692" hidden="1" xr:uid="{00000000-0005-0000-0000-00006ACD0000}"/>
    <cellStyle name="Hyperlink 22" xfId="27629" hidden="1" xr:uid="{00000000-0005-0000-0000-00006BCD0000}"/>
    <cellStyle name="Hyperlink 22" xfId="27566" hidden="1" xr:uid="{00000000-0005-0000-0000-00006CCD0000}"/>
    <cellStyle name="Hyperlink 22" xfId="27503" hidden="1" xr:uid="{00000000-0005-0000-0000-00006DCD0000}"/>
    <cellStyle name="Hyperlink 22" xfId="27440" hidden="1" xr:uid="{00000000-0005-0000-0000-00006ECD0000}"/>
    <cellStyle name="Hyperlink 22" xfId="27377" hidden="1" xr:uid="{00000000-0005-0000-0000-00006FCD0000}"/>
    <cellStyle name="Hyperlink 22" xfId="27314" hidden="1" xr:uid="{00000000-0005-0000-0000-000070CD0000}"/>
    <cellStyle name="Hyperlink 22" xfId="27251" hidden="1" xr:uid="{00000000-0005-0000-0000-000071CD0000}"/>
    <cellStyle name="Hyperlink 22" xfId="27188" hidden="1" xr:uid="{00000000-0005-0000-0000-000072CD0000}"/>
    <cellStyle name="Hyperlink 22" xfId="27125" hidden="1" xr:uid="{00000000-0005-0000-0000-000073CD0000}"/>
    <cellStyle name="Hyperlink 22" xfId="27062" hidden="1" xr:uid="{00000000-0005-0000-0000-000074CD0000}"/>
    <cellStyle name="Hyperlink 22" xfId="26999" hidden="1" xr:uid="{00000000-0005-0000-0000-000075CD0000}"/>
    <cellStyle name="Hyperlink 22" xfId="26936" hidden="1" xr:uid="{00000000-0005-0000-0000-000076CD0000}"/>
    <cellStyle name="Hyperlink 22" xfId="26873" hidden="1" xr:uid="{00000000-0005-0000-0000-000077CD0000}"/>
    <cellStyle name="Hyperlink 22" xfId="26810" hidden="1" xr:uid="{00000000-0005-0000-0000-000078CD0000}"/>
    <cellStyle name="Hyperlink 22" xfId="26747" hidden="1" xr:uid="{00000000-0005-0000-0000-000079CD0000}"/>
    <cellStyle name="Hyperlink 22" xfId="26684" hidden="1" xr:uid="{00000000-0005-0000-0000-00007ACD0000}"/>
    <cellStyle name="Hyperlink 22" xfId="26621" hidden="1" xr:uid="{00000000-0005-0000-0000-00007BCD0000}"/>
    <cellStyle name="Hyperlink 22" xfId="26558" hidden="1" xr:uid="{00000000-0005-0000-0000-00007CCD0000}"/>
    <cellStyle name="Hyperlink 22" xfId="26495" hidden="1" xr:uid="{00000000-0005-0000-0000-00007DCD0000}"/>
    <cellStyle name="Hyperlink 22" xfId="26432" hidden="1" xr:uid="{00000000-0005-0000-0000-00007ECD0000}"/>
    <cellStyle name="Hyperlink 22" xfId="26369" hidden="1" xr:uid="{00000000-0005-0000-0000-00007FCD0000}"/>
    <cellStyle name="Hyperlink 22" xfId="26306" hidden="1" xr:uid="{00000000-0005-0000-0000-000080CD0000}"/>
    <cellStyle name="Hyperlink 22" xfId="26243" hidden="1" xr:uid="{00000000-0005-0000-0000-000081CD0000}"/>
    <cellStyle name="Hyperlink 22" xfId="26180" hidden="1" xr:uid="{00000000-0005-0000-0000-000082CD0000}"/>
    <cellStyle name="Hyperlink 22" xfId="26117" hidden="1" xr:uid="{00000000-0005-0000-0000-000083CD0000}"/>
    <cellStyle name="Hyperlink 22" xfId="26054" hidden="1" xr:uid="{00000000-0005-0000-0000-000084CD0000}"/>
    <cellStyle name="Hyperlink 22" xfId="3122" hidden="1" xr:uid="{00000000-0005-0000-0000-000085CD0000}"/>
    <cellStyle name="Hyperlink 22" xfId="3059" hidden="1" xr:uid="{00000000-0005-0000-0000-000086CD0000}"/>
    <cellStyle name="Hyperlink 22" xfId="2996" hidden="1" xr:uid="{00000000-0005-0000-0000-000087CD0000}"/>
    <cellStyle name="Hyperlink 22" xfId="2933" hidden="1" xr:uid="{00000000-0005-0000-0000-000088CD0000}"/>
    <cellStyle name="Hyperlink 22" xfId="2870" hidden="1" xr:uid="{00000000-0005-0000-0000-000089CD0000}"/>
    <cellStyle name="Hyperlink 22" xfId="2807" hidden="1" xr:uid="{00000000-0005-0000-0000-00008ACD0000}"/>
    <cellStyle name="Hyperlink 22" xfId="2681" hidden="1" xr:uid="{00000000-0005-0000-0000-00008BCD0000}"/>
    <cellStyle name="Hyperlink 22" xfId="2618" hidden="1" xr:uid="{00000000-0005-0000-0000-00008CCD0000}"/>
    <cellStyle name="Hyperlink 22" xfId="2555" hidden="1" xr:uid="{00000000-0005-0000-0000-00008DCD0000}"/>
    <cellStyle name="Hyperlink 22" xfId="2492" hidden="1" xr:uid="{00000000-0005-0000-0000-00008ECD0000}"/>
    <cellStyle name="Hyperlink 22" xfId="2429" hidden="1" xr:uid="{00000000-0005-0000-0000-00008FCD0000}"/>
    <cellStyle name="Hyperlink 22" xfId="2366" hidden="1" xr:uid="{00000000-0005-0000-0000-000090CD0000}"/>
    <cellStyle name="Hyperlink 22" xfId="2303" hidden="1" xr:uid="{00000000-0005-0000-0000-000091CD0000}"/>
    <cellStyle name="Hyperlink 22" xfId="2240" hidden="1" xr:uid="{00000000-0005-0000-0000-000092CD0000}"/>
    <cellStyle name="Hyperlink 22" xfId="2177" hidden="1" xr:uid="{00000000-0005-0000-0000-000093CD0000}"/>
    <cellStyle name="Hyperlink 22" xfId="2114" hidden="1" xr:uid="{00000000-0005-0000-0000-000094CD0000}"/>
    <cellStyle name="Hyperlink 22" xfId="2051" hidden="1" xr:uid="{00000000-0005-0000-0000-000095CD0000}"/>
    <cellStyle name="Hyperlink 22" xfId="1988" hidden="1" xr:uid="{00000000-0005-0000-0000-000096CD0000}"/>
    <cellStyle name="Hyperlink 22" xfId="1925" hidden="1" xr:uid="{00000000-0005-0000-0000-000097CD0000}"/>
    <cellStyle name="Hyperlink 22" xfId="1862" hidden="1" xr:uid="{00000000-0005-0000-0000-000098CD0000}"/>
    <cellStyle name="Hyperlink 22" xfId="1799" hidden="1" xr:uid="{00000000-0005-0000-0000-000099CD0000}"/>
    <cellStyle name="Hyperlink 22" xfId="1736" hidden="1" xr:uid="{00000000-0005-0000-0000-00009ACD0000}"/>
    <cellStyle name="Hyperlink 22" xfId="1673" hidden="1" xr:uid="{00000000-0005-0000-0000-00009BCD0000}"/>
    <cellStyle name="Hyperlink 22" xfId="1610" hidden="1" xr:uid="{00000000-0005-0000-0000-00009CCD0000}"/>
    <cellStyle name="Hyperlink 22" xfId="1547" hidden="1" xr:uid="{00000000-0005-0000-0000-00009DCD0000}"/>
    <cellStyle name="Hyperlink 22" xfId="1484" hidden="1" xr:uid="{00000000-0005-0000-0000-00009ECD0000}"/>
    <cellStyle name="Hyperlink 22" xfId="1421" hidden="1" xr:uid="{00000000-0005-0000-0000-00009FCD0000}"/>
    <cellStyle name="Hyperlink 22" xfId="1358" hidden="1" xr:uid="{00000000-0005-0000-0000-0000A0CD0000}"/>
    <cellStyle name="Hyperlink 22" xfId="1295" hidden="1" xr:uid="{00000000-0005-0000-0000-0000A1CD0000}"/>
    <cellStyle name="Hyperlink 22" xfId="1232" hidden="1" xr:uid="{00000000-0005-0000-0000-0000A2CD0000}"/>
    <cellStyle name="Hyperlink 22" xfId="1169" hidden="1" xr:uid="{00000000-0005-0000-0000-0000A3CD0000}"/>
    <cellStyle name="Hyperlink 22" xfId="1106" hidden="1" xr:uid="{00000000-0005-0000-0000-0000A4CD0000}"/>
    <cellStyle name="Hyperlink 22" xfId="1043" hidden="1" xr:uid="{00000000-0005-0000-0000-0000A5CD0000}"/>
    <cellStyle name="Hyperlink 22" xfId="980" hidden="1" xr:uid="{00000000-0005-0000-0000-0000A6CD0000}"/>
    <cellStyle name="Hyperlink 22" xfId="917" hidden="1" xr:uid="{00000000-0005-0000-0000-0000A7CD0000}"/>
    <cellStyle name="Hyperlink 22" xfId="854" hidden="1" xr:uid="{00000000-0005-0000-0000-0000A8CD0000}"/>
    <cellStyle name="Hyperlink 22" xfId="791" hidden="1" xr:uid="{00000000-0005-0000-0000-0000A9CD0000}"/>
    <cellStyle name="Hyperlink 22" xfId="728" hidden="1" xr:uid="{00000000-0005-0000-0000-0000AACD0000}"/>
    <cellStyle name="Hyperlink 22" xfId="665" hidden="1" xr:uid="{00000000-0005-0000-0000-0000ABCD0000}"/>
    <cellStyle name="Hyperlink 22" xfId="602" hidden="1" xr:uid="{00000000-0005-0000-0000-0000ACCD0000}"/>
    <cellStyle name="Hyperlink 22" xfId="539" hidden="1" xr:uid="{00000000-0005-0000-0000-0000ADCD0000}"/>
    <cellStyle name="Hyperlink 22" xfId="476" hidden="1" xr:uid="{00000000-0005-0000-0000-0000AECD0000}"/>
    <cellStyle name="Hyperlink 22" xfId="413" hidden="1" xr:uid="{00000000-0005-0000-0000-0000AFCD0000}"/>
    <cellStyle name="Hyperlink 22" xfId="350" hidden="1" xr:uid="{00000000-0005-0000-0000-0000B0CD0000}"/>
    <cellStyle name="Hyperlink 22" xfId="287" hidden="1" xr:uid="{00000000-0005-0000-0000-0000B1CD0000}"/>
    <cellStyle name="Hyperlink 22" xfId="224" hidden="1" xr:uid="{00000000-0005-0000-0000-0000B2CD0000}"/>
    <cellStyle name="Hyperlink 22" xfId="161" hidden="1" xr:uid="{00000000-0005-0000-0000-0000B3CD0000}"/>
    <cellStyle name="Hyperlink 22" xfId="98" hidden="1" xr:uid="{00000000-0005-0000-0000-0000B4CD0000}"/>
    <cellStyle name="Hyperlink 22" xfId="35" hidden="1" xr:uid="{00000000-0005-0000-0000-0000B5CD0000}"/>
    <cellStyle name="Hyperlink 22" xfId="58184" hidden="1" xr:uid="{00000000-0005-0000-0000-0000B6CD0000}"/>
    <cellStyle name="Hyperlink 22" xfId="58247" hidden="1" xr:uid="{00000000-0005-0000-0000-0000B7CD0000}"/>
    <cellStyle name="Hyperlink 22" xfId="4697" hidden="1" xr:uid="{00000000-0005-0000-0000-0000B8CD0000}"/>
    <cellStyle name="Hyperlink 22" xfId="4634" hidden="1" xr:uid="{00000000-0005-0000-0000-0000B9CD0000}"/>
    <cellStyle name="Hyperlink 22" xfId="4571" hidden="1" xr:uid="{00000000-0005-0000-0000-0000BACD0000}"/>
    <cellStyle name="Hyperlink 22" xfId="4508" hidden="1" xr:uid="{00000000-0005-0000-0000-0000BBCD0000}"/>
    <cellStyle name="Hyperlink 22" xfId="4445" hidden="1" xr:uid="{00000000-0005-0000-0000-0000BCCD0000}"/>
    <cellStyle name="Hyperlink 22" xfId="4382" hidden="1" xr:uid="{00000000-0005-0000-0000-0000BDCD0000}"/>
    <cellStyle name="Hyperlink 22" xfId="4319" hidden="1" xr:uid="{00000000-0005-0000-0000-0000BECD0000}"/>
    <cellStyle name="Hyperlink 22" xfId="4256" hidden="1" xr:uid="{00000000-0005-0000-0000-0000BFCD0000}"/>
    <cellStyle name="Hyperlink 22" xfId="4193" hidden="1" xr:uid="{00000000-0005-0000-0000-0000C0CD0000}"/>
    <cellStyle name="Hyperlink 22" xfId="4130" hidden="1" xr:uid="{00000000-0005-0000-0000-0000C1CD0000}"/>
    <cellStyle name="Hyperlink 22" xfId="4067" hidden="1" xr:uid="{00000000-0005-0000-0000-0000C2CD0000}"/>
    <cellStyle name="Hyperlink 22" xfId="4004" hidden="1" xr:uid="{00000000-0005-0000-0000-0000C3CD0000}"/>
    <cellStyle name="Hyperlink 22" xfId="3941" hidden="1" xr:uid="{00000000-0005-0000-0000-0000C4CD0000}"/>
    <cellStyle name="Hyperlink 22" xfId="3878" hidden="1" xr:uid="{00000000-0005-0000-0000-0000C5CD0000}"/>
    <cellStyle name="Hyperlink 22" xfId="3815" hidden="1" xr:uid="{00000000-0005-0000-0000-0000C6CD0000}"/>
    <cellStyle name="Hyperlink 22" xfId="3752" hidden="1" xr:uid="{00000000-0005-0000-0000-0000C7CD0000}"/>
    <cellStyle name="Hyperlink 22" xfId="3689" hidden="1" xr:uid="{00000000-0005-0000-0000-0000C8CD0000}"/>
    <cellStyle name="Hyperlink 22" xfId="3626" hidden="1" xr:uid="{00000000-0005-0000-0000-0000C9CD0000}"/>
    <cellStyle name="Hyperlink 22" xfId="3563" hidden="1" xr:uid="{00000000-0005-0000-0000-0000CACD0000}"/>
    <cellStyle name="Hyperlink 22" xfId="3500" hidden="1" xr:uid="{00000000-0005-0000-0000-0000CBCD0000}"/>
    <cellStyle name="Hyperlink 22" xfId="3437" hidden="1" xr:uid="{00000000-0005-0000-0000-0000CCCD0000}"/>
    <cellStyle name="Hyperlink 22" xfId="3374" hidden="1" xr:uid="{00000000-0005-0000-0000-0000CDCD0000}"/>
    <cellStyle name="Hyperlink 22" xfId="3311" hidden="1" xr:uid="{00000000-0005-0000-0000-0000CECD0000}"/>
    <cellStyle name="Hyperlink 22" xfId="3248" hidden="1" xr:uid="{00000000-0005-0000-0000-0000CFCD0000}"/>
    <cellStyle name="Hyperlink 22" xfId="3185" hidden="1" xr:uid="{00000000-0005-0000-0000-0000D0CD0000}"/>
    <cellStyle name="Hyperlink 22" xfId="5516" hidden="1" xr:uid="{00000000-0005-0000-0000-0000D1CD0000}"/>
    <cellStyle name="Hyperlink 22" xfId="5453" hidden="1" xr:uid="{00000000-0005-0000-0000-0000D2CD0000}"/>
    <cellStyle name="Hyperlink 22" xfId="5390" hidden="1" xr:uid="{00000000-0005-0000-0000-0000D3CD0000}"/>
    <cellStyle name="Hyperlink 22" xfId="5327" hidden="1" xr:uid="{00000000-0005-0000-0000-0000D4CD0000}"/>
    <cellStyle name="Hyperlink 22" xfId="5264" hidden="1" xr:uid="{00000000-0005-0000-0000-0000D5CD0000}"/>
    <cellStyle name="Hyperlink 22" xfId="5201" hidden="1" xr:uid="{00000000-0005-0000-0000-0000D6CD0000}"/>
    <cellStyle name="Hyperlink 22" xfId="5138" hidden="1" xr:uid="{00000000-0005-0000-0000-0000D7CD0000}"/>
    <cellStyle name="Hyperlink 22" xfId="5075" hidden="1" xr:uid="{00000000-0005-0000-0000-0000D8CD0000}"/>
    <cellStyle name="Hyperlink 22" xfId="5012" hidden="1" xr:uid="{00000000-0005-0000-0000-0000D9CD0000}"/>
    <cellStyle name="Hyperlink 22" xfId="4949" hidden="1" xr:uid="{00000000-0005-0000-0000-0000DACD0000}"/>
    <cellStyle name="Hyperlink 22" xfId="4886" hidden="1" xr:uid="{00000000-0005-0000-0000-0000DBCD0000}"/>
    <cellStyle name="Hyperlink 22" xfId="4823" hidden="1" xr:uid="{00000000-0005-0000-0000-0000DCCD0000}"/>
    <cellStyle name="Hyperlink 22" xfId="4760" hidden="1" xr:uid="{00000000-0005-0000-0000-0000DDCD0000}"/>
    <cellStyle name="Hyperlink 22" xfId="5894" hidden="1" xr:uid="{00000000-0005-0000-0000-0000DECD0000}"/>
    <cellStyle name="Hyperlink 22" xfId="5831" hidden="1" xr:uid="{00000000-0005-0000-0000-0000DFCD0000}"/>
    <cellStyle name="Hyperlink 22" xfId="5768" hidden="1" xr:uid="{00000000-0005-0000-0000-0000E0CD0000}"/>
    <cellStyle name="Hyperlink 22" xfId="5705" hidden="1" xr:uid="{00000000-0005-0000-0000-0000E1CD0000}"/>
    <cellStyle name="Hyperlink 22" xfId="5642" hidden="1" xr:uid="{00000000-0005-0000-0000-0000E2CD0000}"/>
    <cellStyle name="Hyperlink 22" xfId="5579" hidden="1" xr:uid="{00000000-0005-0000-0000-0000E3CD0000}"/>
    <cellStyle name="Hyperlink 22" xfId="6083" hidden="1" xr:uid="{00000000-0005-0000-0000-0000E4CD0000}"/>
    <cellStyle name="Hyperlink 22" xfId="6020" hidden="1" xr:uid="{00000000-0005-0000-0000-0000E5CD0000}"/>
    <cellStyle name="Hyperlink 22" xfId="5957" hidden="1" xr:uid="{00000000-0005-0000-0000-0000E6CD0000}"/>
    <cellStyle name="Hyperlink 22" xfId="6209" hidden="1" xr:uid="{00000000-0005-0000-0000-0000E7CD0000}"/>
    <cellStyle name="Hyperlink 22" xfId="6146" hidden="1" xr:uid="{00000000-0005-0000-0000-0000E8CD0000}"/>
    <cellStyle name="Hyperlink 22" xfId="6272" hidden="1" xr:uid="{00000000-0005-0000-0000-0000E9CD0000}"/>
    <cellStyle name="Hyperlink 23" xfId="53898" hidden="1" xr:uid="{00000000-0005-0000-0000-0000EACD0000}"/>
    <cellStyle name="Hyperlink 23" xfId="53835" hidden="1" xr:uid="{00000000-0005-0000-0000-0000EBCD0000}"/>
    <cellStyle name="Hyperlink 23" xfId="53772" hidden="1" xr:uid="{00000000-0005-0000-0000-0000ECCD0000}"/>
    <cellStyle name="Hyperlink 23" xfId="53709" hidden="1" xr:uid="{00000000-0005-0000-0000-0000EDCD0000}"/>
    <cellStyle name="Hyperlink 23" xfId="53646" hidden="1" xr:uid="{00000000-0005-0000-0000-0000EECD0000}"/>
    <cellStyle name="Hyperlink 23" xfId="53583" hidden="1" xr:uid="{00000000-0005-0000-0000-0000EFCD0000}"/>
    <cellStyle name="Hyperlink 23" xfId="53520" hidden="1" xr:uid="{00000000-0005-0000-0000-0000F0CD0000}"/>
    <cellStyle name="Hyperlink 23" xfId="53457" hidden="1" xr:uid="{00000000-0005-0000-0000-0000F1CD0000}"/>
    <cellStyle name="Hyperlink 23" xfId="53394" hidden="1" xr:uid="{00000000-0005-0000-0000-0000F2CD0000}"/>
    <cellStyle name="Hyperlink 23" xfId="53331" hidden="1" xr:uid="{00000000-0005-0000-0000-0000F3CD0000}"/>
    <cellStyle name="Hyperlink 23" xfId="53268" hidden="1" xr:uid="{00000000-0005-0000-0000-0000F4CD0000}"/>
    <cellStyle name="Hyperlink 23" xfId="53205" hidden="1" xr:uid="{00000000-0005-0000-0000-0000F5CD0000}"/>
    <cellStyle name="Hyperlink 23" xfId="53142" hidden="1" xr:uid="{00000000-0005-0000-0000-0000F6CD0000}"/>
    <cellStyle name="Hyperlink 23" xfId="53079" hidden="1" xr:uid="{00000000-0005-0000-0000-0000F7CD0000}"/>
    <cellStyle name="Hyperlink 23" xfId="52953" hidden="1" xr:uid="{00000000-0005-0000-0000-0000F8CD0000}"/>
    <cellStyle name="Hyperlink 23" xfId="52890" hidden="1" xr:uid="{00000000-0005-0000-0000-0000F9CD0000}"/>
    <cellStyle name="Hyperlink 23" xfId="52827" hidden="1" xr:uid="{00000000-0005-0000-0000-0000FACD0000}"/>
    <cellStyle name="Hyperlink 23" xfId="52764" hidden="1" xr:uid="{00000000-0005-0000-0000-0000FBCD0000}"/>
    <cellStyle name="Hyperlink 23" xfId="52701" hidden="1" xr:uid="{00000000-0005-0000-0000-0000FCCD0000}"/>
    <cellStyle name="Hyperlink 23" xfId="52638" hidden="1" xr:uid="{00000000-0005-0000-0000-0000FDCD0000}"/>
    <cellStyle name="Hyperlink 23" xfId="52575" hidden="1" xr:uid="{00000000-0005-0000-0000-0000FECD0000}"/>
    <cellStyle name="Hyperlink 23" xfId="52512" hidden="1" xr:uid="{00000000-0005-0000-0000-0000FFCD0000}"/>
    <cellStyle name="Hyperlink 23" xfId="52449" hidden="1" xr:uid="{00000000-0005-0000-0000-000000CE0000}"/>
    <cellStyle name="Hyperlink 23" xfId="52386" hidden="1" xr:uid="{00000000-0005-0000-0000-000001CE0000}"/>
    <cellStyle name="Hyperlink 23" xfId="52323" hidden="1" xr:uid="{00000000-0005-0000-0000-000002CE0000}"/>
    <cellStyle name="Hyperlink 23" xfId="52260" hidden="1" xr:uid="{00000000-0005-0000-0000-000003CE0000}"/>
    <cellStyle name="Hyperlink 23" xfId="52197" hidden="1" xr:uid="{00000000-0005-0000-0000-000004CE0000}"/>
    <cellStyle name="Hyperlink 23" xfId="52134" hidden="1" xr:uid="{00000000-0005-0000-0000-000005CE0000}"/>
    <cellStyle name="Hyperlink 23" xfId="52071" hidden="1" xr:uid="{00000000-0005-0000-0000-000006CE0000}"/>
    <cellStyle name="Hyperlink 23" xfId="52008" hidden="1" xr:uid="{00000000-0005-0000-0000-000007CE0000}"/>
    <cellStyle name="Hyperlink 23" xfId="51945" hidden="1" xr:uid="{00000000-0005-0000-0000-000008CE0000}"/>
    <cellStyle name="Hyperlink 23" xfId="51882" hidden="1" xr:uid="{00000000-0005-0000-0000-000009CE0000}"/>
    <cellStyle name="Hyperlink 23" xfId="51819" hidden="1" xr:uid="{00000000-0005-0000-0000-00000ACE0000}"/>
    <cellStyle name="Hyperlink 23" xfId="51756" hidden="1" xr:uid="{00000000-0005-0000-0000-00000BCE0000}"/>
    <cellStyle name="Hyperlink 23" xfId="51693" hidden="1" xr:uid="{00000000-0005-0000-0000-00000CCE0000}"/>
    <cellStyle name="Hyperlink 23" xfId="51630" hidden="1" xr:uid="{00000000-0005-0000-0000-00000DCE0000}"/>
    <cellStyle name="Hyperlink 23" xfId="56481" hidden="1" xr:uid="{00000000-0005-0000-0000-00000ECE0000}"/>
    <cellStyle name="Hyperlink 23" xfId="56418" hidden="1" xr:uid="{00000000-0005-0000-0000-00000FCE0000}"/>
    <cellStyle name="Hyperlink 23" xfId="56355" hidden="1" xr:uid="{00000000-0005-0000-0000-000010CE0000}"/>
    <cellStyle name="Hyperlink 23" xfId="56292" hidden="1" xr:uid="{00000000-0005-0000-0000-000011CE0000}"/>
    <cellStyle name="Hyperlink 23" xfId="56229" hidden="1" xr:uid="{00000000-0005-0000-0000-000012CE0000}"/>
    <cellStyle name="Hyperlink 23" xfId="56166" hidden="1" xr:uid="{00000000-0005-0000-0000-000013CE0000}"/>
    <cellStyle name="Hyperlink 23" xfId="56103" hidden="1" xr:uid="{00000000-0005-0000-0000-000014CE0000}"/>
    <cellStyle name="Hyperlink 23" xfId="56040" hidden="1" xr:uid="{00000000-0005-0000-0000-000015CE0000}"/>
    <cellStyle name="Hyperlink 23" xfId="55977" hidden="1" xr:uid="{00000000-0005-0000-0000-000016CE0000}"/>
    <cellStyle name="Hyperlink 23" xfId="55914" hidden="1" xr:uid="{00000000-0005-0000-0000-000017CE0000}"/>
    <cellStyle name="Hyperlink 23" xfId="55851" hidden="1" xr:uid="{00000000-0005-0000-0000-000018CE0000}"/>
    <cellStyle name="Hyperlink 23" xfId="55788" hidden="1" xr:uid="{00000000-0005-0000-0000-000019CE0000}"/>
    <cellStyle name="Hyperlink 23" xfId="55725" hidden="1" xr:uid="{00000000-0005-0000-0000-00001ACE0000}"/>
    <cellStyle name="Hyperlink 23" xfId="55662" hidden="1" xr:uid="{00000000-0005-0000-0000-00001BCE0000}"/>
    <cellStyle name="Hyperlink 23" xfId="55599" hidden="1" xr:uid="{00000000-0005-0000-0000-00001CCE0000}"/>
    <cellStyle name="Hyperlink 23" xfId="55536" hidden="1" xr:uid="{00000000-0005-0000-0000-00001DCE0000}"/>
    <cellStyle name="Hyperlink 23" xfId="55473" hidden="1" xr:uid="{00000000-0005-0000-0000-00001ECE0000}"/>
    <cellStyle name="Hyperlink 23" xfId="55410" hidden="1" xr:uid="{00000000-0005-0000-0000-00001FCE0000}"/>
    <cellStyle name="Hyperlink 23" xfId="55347" hidden="1" xr:uid="{00000000-0005-0000-0000-000020CE0000}"/>
    <cellStyle name="Hyperlink 23" xfId="55284" hidden="1" xr:uid="{00000000-0005-0000-0000-000021CE0000}"/>
    <cellStyle name="Hyperlink 23" xfId="55221" hidden="1" xr:uid="{00000000-0005-0000-0000-000022CE0000}"/>
    <cellStyle name="Hyperlink 23" xfId="55158" hidden="1" xr:uid="{00000000-0005-0000-0000-000023CE0000}"/>
    <cellStyle name="Hyperlink 23" xfId="55095" hidden="1" xr:uid="{00000000-0005-0000-0000-000024CE0000}"/>
    <cellStyle name="Hyperlink 23" xfId="55032" hidden="1" xr:uid="{00000000-0005-0000-0000-000025CE0000}"/>
    <cellStyle name="Hyperlink 23" xfId="54969" hidden="1" xr:uid="{00000000-0005-0000-0000-000026CE0000}"/>
    <cellStyle name="Hyperlink 23" xfId="54906" hidden="1" xr:uid="{00000000-0005-0000-0000-000027CE0000}"/>
    <cellStyle name="Hyperlink 23" xfId="57300" hidden="1" xr:uid="{00000000-0005-0000-0000-000028CE0000}"/>
    <cellStyle name="Hyperlink 23" xfId="57237" hidden="1" xr:uid="{00000000-0005-0000-0000-000029CE0000}"/>
    <cellStyle name="Hyperlink 23" xfId="57174" hidden="1" xr:uid="{00000000-0005-0000-0000-00002ACE0000}"/>
    <cellStyle name="Hyperlink 23" xfId="57111" hidden="1" xr:uid="{00000000-0005-0000-0000-00002BCE0000}"/>
    <cellStyle name="Hyperlink 23" xfId="57048" hidden="1" xr:uid="{00000000-0005-0000-0000-00002CCE0000}"/>
    <cellStyle name="Hyperlink 23" xfId="56985" hidden="1" xr:uid="{00000000-0005-0000-0000-00002DCE0000}"/>
    <cellStyle name="Hyperlink 23" xfId="56922" hidden="1" xr:uid="{00000000-0005-0000-0000-00002ECE0000}"/>
    <cellStyle name="Hyperlink 23" xfId="56859" hidden="1" xr:uid="{00000000-0005-0000-0000-00002FCE0000}"/>
    <cellStyle name="Hyperlink 23" xfId="56796" hidden="1" xr:uid="{00000000-0005-0000-0000-000030CE0000}"/>
    <cellStyle name="Hyperlink 23" xfId="56733" hidden="1" xr:uid="{00000000-0005-0000-0000-000031CE0000}"/>
    <cellStyle name="Hyperlink 23" xfId="56670" hidden="1" xr:uid="{00000000-0005-0000-0000-000032CE0000}"/>
    <cellStyle name="Hyperlink 23" xfId="56607" hidden="1" xr:uid="{00000000-0005-0000-0000-000033CE0000}"/>
    <cellStyle name="Hyperlink 23" xfId="56544" hidden="1" xr:uid="{00000000-0005-0000-0000-000034CE0000}"/>
    <cellStyle name="Hyperlink 23" xfId="57678" hidden="1" xr:uid="{00000000-0005-0000-0000-000035CE0000}"/>
    <cellStyle name="Hyperlink 23" xfId="57615" hidden="1" xr:uid="{00000000-0005-0000-0000-000036CE0000}"/>
    <cellStyle name="Hyperlink 23" xfId="57489" hidden="1" xr:uid="{00000000-0005-0000-0000-000037CE0000}"/>
    <cellStyle name="Hyperlink 23" xfId="57426" hidden="1" xr:uid="{00000000-0005-0000-0000-000038CE0000}"/>
    <cellStyle name="Hyperlink 23" xfId="57363" hidden="1" xr:uid="{00000000-0005-0000-0000-000039CE0000}"/>
    <cellStyle name="Hyperlink 23" xfId="57867" hidden="1" xr:uid="{00000000-0005-0000-0000-00003ACE0000}"/>
    <cellStyle name="Hyperlink 23" xfId="57804" hidden="1" xr:uid="{00000000-0005-0000-0000-00003BCE0000}"/>
    <cellStyle name="Hyperlink 23" xfId="57741" hidden="1" xr:uid="{00000000-0005-0000-0000-00003CCE0000}"/>
    <cellStyle name="Hyperlink 23" xfId="57993" hidden="1" xr:uid="{00000000-0005-0000-0000-00003DCE0000}"/>
    <cellStyle name="Hyperlink 23" xfId="57930" hidden="1" xr:uid="{00000000-0005-0000-0000-00003ECE0000}"/>
    <cellStyle name="Hyperlink 23" xfId="58056" hidden="1" xr:uid="{00000000-0005-0000-0000-00003FCE0000}"/>
    <cellStyle name="Hyperlink 23" xfId="57552" hidden="1" xr:uid="{00000000-0005-0000-0000-000040CE0000}"/>
    <cellStyle name="Hyperlink 23" xfId="53016" hidden="1" xr:uid="{00000000-0005-0000-0000-000041CE0000}"/>
    <cellStyle name="Hyperlink 23" xfId="11184" hidden="1" xr:uid="{00000000-0005-0000-0000-000042CE0000}"/>
    <cellStyle name="Hyperlink 23" xfId="11121" hidden="1" xr:uid="{00000000-0005-0000-0000-000043CE0000}"/>
    <cellStyle name="Hyperlink 23" xfId="11058" hidden="1" xr:uid="{00000000-0005-0000-0000-000044CE0000}"/>
    <cellStyle name="Hyperlink 23" xfId="10995" hidden="1" xr:uid="{00000000-0005-0000-0000-000045CE0000}"/>
    <cellStyle name="Hyperlink 23" xfId="10932" hidden="1" xr:uid="{00000000-0005-0000-0000-000046CE0000}"/>
    <cellStyle name="Hyperlink 23" xfId="10869" hidden="1" xr:uid="{00000000-0005-0000-0000-000047CE0000}"/>
    <cellStyle name="Hyperlink 23" xfId="10806" hidden="1" xr:uid="{00000000-0005-0000-0000-000048CE0000}"/>
    <cellStyle name="Hyperlink 23" xfId="10743" hidden="1" xr:uid="{00000000-0005-0000-0000-000049CE0000}"/>
    <cellStyle name="Hyperlink 23" xfId="10680" hidden="1" xr:uid="{00000000-0005-0000-0000-00004ACE0000}"/>
    <cellStyle name="Hyperlink 23" xfId="10617" hidden="1" xr:uid="{00000000-0005-0000-0000-00004BCE0000}"/>
    <cellStyle name="Hyperlink 23" xfId="10554" hidden="1" xr:uid="{00000000-0005-0000-0000-00004CCE0000}"/>
    <cellStyle name="Hyperlink 23" xfId="10491" hidden="1" xr:uid="{00000000-0005-0000-0000-00004DCE0000}"/>
    <cellStyle name="Hyperlink 23" xfId="10428" hidden="1" xr:uid="{00000000-0005-0000-0000-00004ECE0000}"/>
    <cellStyle name="Hyperlink 23" xfId="10365" hidden="1" xr:uid="{00000000-0005-0000-0000-00004FCE0000}"/>
    <cellStyle name="Hyperlink 23" xfId="10302" hidden="1" xr:uid="{00000000-0005-0000-0000-000050CE0000}"/>
    <cellStyle name="Hyperlink 23" xfId="10239" hidden="1" xr:uid="{00000000-0005-0000-0000-000051CE0000}"/>
    <cellStyle name="Hyperlink 23" xfId="10176" hidden="1" xr:uid="{00000000-0005-0000-0000-000052CE0000}"/>
    <cellStyle name="Hyperlink 23" xfId="10113" hidden="1" xr:uid="{00000000-0005-0000-0000-000053CE0000}"/>
    <cellStyle name="Hyperlink 23" xfId="10050" hidden="1" xr:uid="{00000000-0005-0000-0000-000054CE0000}"/>
    <cellStyle name="Hyperlink 23" xfId="9987" hidden="1" xr:uid="{00000000-0005-0000-0000-000055CE0000}"/>
    <cellStyle name="Hyperlink 23" xfId="9924" hidden="1" xr:uid="{00000000-0005-0000-0000-000056CE0000}"/>
    <cellStyle name="Hyperlink 23" xfId="9861" hidden="1" xr:uid="{00000000-0005-0000-0000-000057CE0000}"/>
    <cellStyle name="Hyperlink 23" xfId="9798" hidden="1" xr:uid="{00000000-0005-0000-0000-000058CE0000}"/>
    <cellStyle name="Hyperlink 23" xfId="9735" hidden="1" xr:uid="{00000000-0005-0000-0000-000059CE0000}"/>
    <cellStyle name="Hyperlink 23" xfId="9672" hidden="1" xr:uid="{00000000-0005-0000-0000-00005ACE0000}"/>
    <cellStyle name="Hyperlink 23" xfId="9609" hidden="1" xr:uid="{00000000-0005-0000-0000-00005BCE0000}"/>
    <cellStyle name="Hyperlink 23" xfId="9546" hidden="1" xr:uid="{00000000-0005-0000-0000-00005CCE0000}"/>
    <cellStyle name="Hyperlink 23" xfId="9483" hidden="1" xr:uid="{00000000-0005-0000-0000-00005DCE0000}"/>
    <cellStyle name="Hyperlink 23" xfId="9420" hidden="1" xr:uid="{00000000-0005-0000-0000-00005ECE0000}"/>
    <cellStyle name="Hyperlink 23" xfId="9357" hidden="1" xr:uid="{00000000-0005-0000-0000-00005FCE0000}"/>
    <cellStyle name="Hyperlink 23" xfId="9294" hidden="1" xr:uid="{00000000-0005-0000-0000-000060CE0000}"/>
    <cellStyle name="Hyperlink 23" xfId="9231" hidden="1" xr:uid="{00000000-0005-0000-0000-000061CE0000}"/>
    <cellStyle name="Hyperlink 23" xfId="9168" hidden="1" xr:uid="{00000000-0005-0000-0000-000062CE0000}"/>
    <cellStyle name="Hyperlink 23" xfId="9105" hidden="1" xr:uid="{00000000-0005-0000-0000-000063CE0000}"/>
    <cellStyle name="Hyperlink 23" xfId="9042" hidden="1" xr:uid="{00000000-0005-0000-0000-000064CE0000}"/>
    <cellStyle name="Hyperlink 23" xfId="8979" hidden="1" xr:uid="{00000000-0005-0000-0000-000065CE0000}"/>
    <cellStyle name="Hyperlink 23" xfId="8916" hidden="1" xr:uid="{00000000-0005-0000-0000-000066CE0000}"/>
    <cellStyle name="Hyperlink 23" xfId="8853" hidden="1" xr:uid="{00000000-0005-0000-0000-000067CE0000}"/>
    <cellStyle name="Hyperlink 23" xfId="8790" hidden="1" xr:uid="{00000000-0005-0000-0000-000068CE0000}"/>
    <cellStyle name="Hyperlink 23" xfId="8727" hidden="1" xr:uid="{00000000-0005-0000-0000-000069CE0000}"/>
    <cellStyle name="Hyperlink 23" xfId="8664" hidden="1" xr:uid="{00000000-0005-0000-0000-00006ACE0000}"/>
    <cellStyle name="Hyperlink 23" xfId="8601" hidden="1" xr:uid="{00000000-0005-0000-0000-00006BCE0000}"/>
    <cellStyle name="Hyperlink 23" xfId="8475" hidden="1" xr:uid="{00000000-0005-0000-0000-00006CCE0000}"/>
    <cellStyle name="Hyperlink 23" xfId="8412" hidden="1" xr:uid="{00000000-0005-0000-0000-00006DCE0000}"/>
    <cellStyle name="Hyperlink 23" xfId="8349" hidden="1" xr:uid="{00000000-0005-0000-0000-00006ECE0000}"/>
    <cellStyle name="Hyperlink 23" xfId="8286" hidden="1" xr:uid="{00000000-0005-0000-0000-00006FCE0000}"/>
    <cellStyle name="Hyperlink 23" xfId="8223" hidden="1" xr:uid="{00000000-0005-0000-0000-000070CE0000}"/>
    <cellStyle name="Hyperlink 23" xfId="8160" hidden="1" xr:uid="{00000000-0005-0000-0000-000071CE0000}"/>
    <cellStyle name="Hyperlink 23" xfId="8097" hidden="1" xr:uid="{00000000-0005-0000-0000-000072CE0000}"/>
    <cellStyle name="Hyperlink 23" xfId="8034" hidden="1" xr:uid="{00000000-0005-0000-0000-000073CE0000}"/>
    <cellStyle name="Hyperlink 23" xfId="7971" hidden="1" xr:uid="{00000000-0005-0000-0000-000074CE0000}"/>
    <cellStyle name="Hyperlink 23" xfId="7908" hidden="1" xr:uid="{00000000-0005-0000-0000-000075CE0000}"/>
    <cellStyle name="Hyperlink 23" xfId="7845" hidden="1" xr:uid="{00000000-0005-0000-0000-000076CE0000}"/>
    <cellStyle name="Hyperlink 23" xfId="7782" hidden="1" xr:uid="{00000000-0005-0000-0000-000077CE0000}"/>
    <cellStyle name="Hyperlink 23" xfId="7719" hidden="1" xr:uid="{00000000-0005-0000-0000-000078CE0000}"/>
    <cellStyle name="Hyperlink 23" xfId="7656" hidden="1" xr:uid="{00000000-0005-0000-0000-000079CE0000}"/>
    <cellStyle name="Hyperlink 23" xfId="7593" hidden="1" xr:uid="{00000000-0005-0000-0000-00007ACE0000}"/>
    <cellStyle name="Hyperlink 23" xfId="7530" hidden="1" xr:uid="{00000000-0005-0000-0000-00007BCE0000}"/>
    <cellStyle name="Hyperlink 23" xfId="7467" hidden="1" xr:uid="{00000000-0005-0000-0000-00007CCE0000}"/>
    <cellStyle name="Hyperlink 23" xfId="7404" hidden="1" xr:uid="{00000000-0005-0000-0000-00007DCE0000}"/>
    <cellStyle name="Hyperlink 23" xfId="7341" hidden="1" xr:uid="{00000000-0005-0000-0000-00007ECE0000}"/>
    <cellStyle name="Hyperlink 23" xfId="7278" hidden="1" xr:uid="{00000000-0005-0000-0000-00007FCE0000}"/>
    <cellStyle name="Hyperlink 23" xfId="7215" hidden="1" xr:uid="{00000000-0005-0000-0000-000080CE0000}"/>
    <cellStyle name="Hyperlink 23" xfId="7152" hidden="1" xr:uid="{00000000-0005-0000-0000-000081CE0000}"/>
    <cellStyle name="Hyperlink 23" xfId="7089" hidden="1" xr:uid="{00000000-0005-0000-0000-000082CE0000}"/>
    <cellStyle name="Hyperlink 23" xfId="7026" hidden="1" xr:uid="{00000000-0005-0000-0000-000083CE0000}"/>
    <cellStyle name="Hyperlink 23" xfId="6963" hidden="1" xr:uid="{00000000-0005-0000-0000-000084CE0000}"/>
    <cellStyle name="Hyperlink 23" xfId="6900" hidden="1" xr:uid="{00000000-0005-0000-0000-000085CE0000}"/>
    <cellStyle name="Hyperlink 23" xfId="6837" hidden="1" xr:uid="{00000000-0005-0000-0000-000086CE0000}"/>
    <cellStyle name="Hyperlink 23" xfId="6774" hidden="1" xr:uid="{00000000-0005-0000-0000-000087CE0000}"/>
    <cellStyle name="Hyperlink 23" xfId="6711" hidden="1" xr:uid="{00000000-0005-0000-0000-000088CE0000}"/>
    <cellStyle name="Hyperlink 23" xfId="6648" hidden="1" xr:uid="{00000000-0005-0000-0000-000089CE0000}"/>
    <cellStyle name="Hyperlink 23" xfId="6585" hidden="1" xr:uid="{00000000-0005-0000-0000-00008ACE0000}"/>
    <cellStyle name="Hyperlink 23" xfId="6522" hidden="1" xr:uid="{00000000-0005-0000-0000-00008BCE0000}"/>
    <cellStyle name="Hyperlink 23" xfId="6459" hidden="1" xr:uid="{00000000-0005-0000-0000-00008CCE0000}"/>
    <cellStyle name="Hyperlink 23" xfId="6396" hidden="1" xr:uid="{00000000-0005-0000-0000-00008DCE0000}"/>
    <cellStyle name="Hyperlink 23" xfId="6333" hidden="1" xr:uid="{00000000-0005-0000-0000-00008ECE0000}"/>
    <cellStyle name="Hyperlink 23" xfId="6270" hidden="1" xr:uid="{00000000-0005-0000-0000-00008FCE0000}"/>
    <cellStyle name="Hyperlink 23" xfId="6207" hidden="1" xr:uid="{00000000-0005-0000-0000-000090CE0000}"/>
    <cellStyle name="Hyperlink 23" xfId="6144" hidden="1" xr:uid="{00000000-0005-0000-0000-000091CE0000}"/>
    <cellStyle name="Hyperlink 23" xfId="6081" hidden="1" xr:uid="{00000000-0005-0000-0000-000092CE0000}"/>
    <cellStyle name="Hyperlink 23" xfId="6018" hidden="1" xr:uid="{00000000-0005-0000-0000-000093CE0000}"/>
    <cellStyle name="Hyperlink 23" xfId="5955" hidden="1" xr:uid="{00000000-0005-0000-0000-000094CE0000}"/>
    <cellStyle name="Hyperlink 23" xfId="5892" hidden="1" xr:uid="{00000000-0005-0000-0000-000095CE0000}"/>
    <cellStyle name="Hyperlink 23" xfId="5829" hidden="1" xr:uid="{00000000-0005-0000-0000-000096CE0000}"/>
    <cellStyle name="Hyperlink 23" xfId="5766" hidden="1" xr:uid="{00000000-0005-0000-0000-000097CE0000}"/>
    <cellStyle name="Hyperlink 23" xfId="5703" hidden="1" xr:uid="{00000000-0005-0000-0000-000098CE0000}"/>
    <cellStyle name="Hyperlink 23" xfId="5640" hidden="1" xr:uid="{00000000-0005-0000-0000-000099CE0000}"/>
    <cellStyle name="Hyperlink 23" xfId="5577" hidden="1" xr:uid="{00000000-0005-0000-0000-00009ACE0000}"/>
    <cellStyle name="Hyperlink 23" xfId="5514" hidden="1" xr:uid="{00000000-0005-0000-0000-00009BCE0000}"/>
    <cellStyle name="Hyperlink 23" xfId="5451" hidden="1" xr:uid="{00000000-0005-0000-0000-00009CCE0000}"/>
    <cellStyle name="Hyperlink 23" xfId="8538" hidden="1" xr:uid="{00000000-0005-0000-0000-00009DCE0000}"/>
    <cellStyle name="Hyperlink 23" xfId="16602" hidden="1" xr:uid="{00000000-0005-0000-0000-00009ECE0000}"/>
    <cellStyle name="Hyperlink 23" xfId="24666" hidden="1" xr:uid="{00000000-0005-0000-0000-00009FCE0000}"/>
    <cellStyle name="Hyperlink 23" xfId="45078" hidden="1" xr:uid="{00000000-0005-0000-0000-0000A0CE0000}"/>
    <cellStyle name="Hyperlink 23" xfId="45015" hidden="1" xr:uid="{00000000-0005-0000-0000-0000A1CE0000}"/>
    <cellStyle name="Hyperlink 23" xfId="44952" hidden="1" xr:uid="{00000000-0005-0000-0000-0000A2CE0000}"/>
    <cellStyle name="Hyperlink 23" xfId="44889" hidden="1" xr:uid="{00000000-0005-0000-0000-0000A3CE0000}"/>
    <cellStyle name="Hyperlink 23" xfId="44826" hidden="1" xr:uid="{00000000-0005-0000-0000-0000A4CE0000}"/>
    <cellStyle name="Hyperlink 23" xfId="44763" hidden="1" xr:uid="{00000000-0005-0000-0000-0000A5CE0000}"/>
    <cellStyle name="Hyperlink 23" xfId="44700" hidden="1" xr:uid="{00000000-0005-0000-0000-0000A6CE0000}"/>
    <cellStyle name="Hyperlink 23" xfId="44637" hidden="1" xr:uid="{00000000-0005-0000-0000-0000A7CE0000}"/>
    <cellStyle name="Hyperlink 23" xfId="44574" hidden="1" xr:uid="{00000000-0005-0000-0000-0000A8CE0000}"/>
    <cellStyle name="Hyperlink 23" xfId="44511" hidden="1" xr:uid="{00000000-0005-0000-0000-0000A9CE0000}"/>
    <cellStyle name="Hyperlink 23" xfId="44448" hidden="1" xr:uid="{00000000-0005-0000-0000-0000AACE0000}"/>
    <cellStyle name="Hyperlink 23" xfId="44385" hidden="1" xr:uid="{00000000-0005-0000-0000-0000ABCE0000}"/>
    <cellStyle name="Hyperlink 23" xfId="44322" hidden="1" xr:uid="{00000000-0005-0000-0000-0000ACCE0000}"/>
    <cellStyle name="Hyperlink 23" xfId="44259" hidden="1" xr:uid="{00000000-0005-0000-0000-0000ADCE0000}"/>
    <cellStyle name="Hyperlink 23" xfId="44196" hidden="1" xr:uid="{00000000-0005-0000-0000-0000AECE0000}"/>
    <cellStyle name="Hyperlink 23" xfId="44133" hidden="1" xr:uid="{00000000-0005-0000-0000-0000AFCE0000}"/>
    <cellStyle name="Hyperlink 23" xfId="44070" hidden="1" xr:uid="{00000000-0005-0000-0000-0000B0CE0000}"/>
    <cellStyle name="Hyperlink 23" xfId="44007" hidden="1" xr:uid="{00000000-0005-0000-0000-0000B1CE0000}"/>
    <cellStyle name="Hyperlink 23" xfId="43944" hidden="1" xr:uid="{00000000-0005-0000-0000-0000B2CE0000}"/>
    <cellStyle name="Hyperlink 23" xfId="43881" hidden="1" xr:uid="{00000000-0005-0000-0000-0000B3CE0000}"/>
    <cellStyle name="Hyperlink 23" xfId="43818" hidden="1" xr:uid="{00000000-0005-0000-0000-0000B4CE0000}"/>
    <cellStyle name="Hyperlink 23" xfId="43692" hidden="1" xr:uid="{00000000-0005-0000-0000-0000B5CE0000}"/>
    <cellStyle name="Hyperlink 23" xfId="43629" hidden="1" xr:uid="{00000000-0005-0000-0000-0000B6CE0000}"/>
    <cellStyle name="Hyperlink 23" xfId="43566" hidden="1" xr:uid="{00000000-0005-0000-0000-0000B7CE0000}"/>
    <cellStyle name="Hyperlink 23" xfId="43503" hidden="1" xr:uid="{00000000-0005-0000-0000-0000B8CE0000}"/>
    <cellStyle name="Hyperlink 23" xfId="43440" hidden="1" xr:uid="{00000000-0005-0000-0000-0000B9CE0000}"/>
    <cellStyle name="Hyperlink 23" xfId="43377" hidden="1" xr:uid="{00000000-0005-0000-0000-0000BACE0000}"/>
    <cellStyle name="Hyperlink 23" xfId="43314" hidden="1" xr:uid="{00000000-0005-0000-0000-0000BBCE0000}"/>
    <cellStyle name="Hyperlink 23" xfId="43251" hidden="1" xr:uid="{00000000-0005-0000-0000-0000BCCE0000}"/>
    <cellStyle name="Hyperlink 23" xfId="43188" hidden="1" xr:uid="{00000000-0005-0000-0000-0000BDCE0000}"/>
    <cellStyle name="Hyperlink 23" xfId="43125" hidden="1" xr:uid="{00000000-0005-0000-0000-0000BECE0000}"/>
    <cellStyle name="Hyperlink 23" xfId="43062" hidden="1" xr:uid="{00000000-0005-0000-0000-0000BFCE0000}"/>
    <cellStyle name="Hyperlink 23" xfId="42999" hidden="1" xr:uid="{00000000-0005-0000-0000-0000C0CE0000}"/>
    <cellStyle name="Hyperlink 23" xfId="42936" hidden="1" xr:uid="{00000000-0005-0000-0000-0000C1CE0000}"/>
    <cellStyle name="Hyperlink 23" xfId="42873" hidden="1" xr:uid="{00000000-0005-0000-0000-0000C2CE0000}"/>
    <cellStyle name="Hyperlink 23" xfId="42810" hidden="1" xr:uid="{00000000-0005-0000-0000-0000C3CE0000}"/>
    <cellStyle name="Hyperlink 23" xfId="42747" hidden="1" xr:uid="{00000000-0005-0000-0000-0000C4CE0000}"/>
    <cellStyle name="Hyperlink 23" xfId="42684" hidden="1" xr:uid="{00000000-0005-0000-0000-0000C5CE0000}"/>
    <cellStyle name="Hyperlink 23" xfId="42621" hidden="1" xr:uid="{00000000-0005-0000-0000-0000C6CE0000}"/>
    <cellStyle name="Hyperlink 23" xfId="42558" hidden="1" xr:uid="{00000000-0005-0000-0000-0000C7CE0000}"/>
    <cellStyle name="Hyperlink 23" xfId="42495" hidden="1" xr:uid="{00000000-0005-0000-0000-0000C8CE0000}"/>
    <cellStyle name="Hyperlink 23" xfId="42432" hidden="1" xr:uid="{00000000-0005-0000-0000-0000C9CE0000}"/>
    <cellStyle name="Hyperlink 23" xfId="42369" hidden="1" xr:uid="{00000000-0005-0000-0000-0000CACE0000}"/>
    <cellStyle name="Hyperlink 23" xfId="42306" hidden="1" xr:uid="{00000000-0005-0000-0000-0000CBCE0000}"/>
    <cellStyle name="Hyperlink 23" xfId="42243" hidden="1" xr:uid="{00000000-0005-0000-0000-0000CCCE0000}"/>
    <cellStyle name="Hyperlink 23" xfId="42180" hidden="1" xr:uid="{00000000-0005-0000-0000-0000CDCE0000}"/>
    <cellStyle name="Hyperlink 23" xfId="42117" hidden="1" xr:uid="{00000000-0005-0000-0000-0000CECE0000}"/>
    <cellStyle name="Hyperlink 23" xfId="42054" hidden="1" xr:uid="{00000000-0005-0000-0000-0000CFCE0000}"/>
    <cellStyle name="Hyperlink 23" xfId="41991" hidden="1" xr:uid="{00000000-0005-0000-0000-0000D0CE0000}"/>
    <cellStyle name="Hyperlink 23" xfId="41928" hidden="1" xr:uid="{00000000-0005-0000-0000-0000D1CE0000}"/>
    <cellStyle name="Hyperlink 23" xfId="41865" hidden="1" xr:uid="{00000000-0005-0000-0000-0000D2CE0000}"/>
    <cellStyle name="Hyperlink 23" xfId="41802" hidden="1" xr:uid="{00000000-0005-0000-0000-0000D3CE0000}"/>
    <cellStyle name="Hyperlink 23" xfId="41739" hidden="1" xr:uid="{00000000-0005-0000-0000-0000D4CE0000}"/>
    <cellStyle name="Hyperlink 23" xfId="41676" hidden="1" xr:uid="{00000000-0005-0000-0000-0000D5CE0000}"/>
    <cellStyle name="Hyperlink 23" xfId="41613" hidden="1" xr:uid="{00000000-0005-0000-0000-0000D6CE0000}"/>
    <cellStyle name="Hyperlink 23" xfId="41550" hidden="1" xr:uid="{00000000-0005-0000-0000-0000D7CE0000}"/>
    <cellStyle name="Hyperlink 23" xfId="41487" hidden="1" xr:uid="{00000000-0005-0000-0000-0000D8CE0000}"/>
    <cellStyle name="Hyperlink 23" xfId="41424" hidden="1" xr:uid="{00000000-0005-0000-0000-0000D9CE0000}"/>
    <cellStyle name="Hyperlink 23" xfId="41361" hidden="1" xr:uid="{00000000-0005-0000-0000-0000DACE0000}"/>
    <cellStyle name="Hyperlink 23" xfId="41298" hidden="1" xr:uid="{00000000-0005-0000-0000-0000DBCE0000}"/>
    <cellStyle name="Hyperlink 23" xfId="41235" hidden="1" xr:uid="{00000000-0005-0000-0000-0000DCCE0000}"/>
    <cellStyle name="Hyperlink 23" xfId="41172" hidden="1" xr:uid="{00000000-0005-0000-0000-0000DDCE0000}"/>
    <cellStyle name="Hyperlink 23" xfId="41109" hidden="1" xr:uid="{00000000-0005-0000-0000-0000DECE0000}"/>
    <cellStyle name="Hyperlink 23" xfId="41046" hidden="1" xr:uid="{00000000-0005-0000-0000-0000DFCE0000}"/>
    <cellStyle name="Hyperlink 23" xfId="40983" hidden="1" xr:uid="{00000000-0005-0000-0000-0000E0CE0000}"/>
    <cellStyle name="Hyperlink 23" xfId="40920" hidden="1" xr:uid="{00000000-0005-0000-0000-0000E1CE0000}"/>
    <cellStyle name="Hyperlink 23" xfId="40857" hidden="1" xr:uid="{00000000-0005-0000-0000-0000E2CE0000}"/>
    <cellStyle name="Hyperlink 23" xfId="40731" hidden="1" xr:uid="{00000000-0005-0000-0000-0000E3CE0000}"/>
    <cellStyle name="Hyperlink 23" xfId="40668" hidden="1" xr:uid="{00000000-0005-0000-0000-0000E4CE0000}"/>
    <cellStyle name="Hyperlink 23" xfId="40605" hidden="1" xr:uid="{00000000-0005-0000-0000-0000E5CE0000}"/>
    <cellStyle name="Hyperlink 23" xfId="40542" hidden="1" xr:uid="{00000000-0005-0000-0000-0000E6CE0000}"/>
    <cellStyle name="Hyperlink 23" xfId="40479" hidden="1" xr:uid="{00000000-0005-0000-0000-0000E7CE0000}"/>
    <cellStyle name="Hyperlink 23" xfId="40416" hidden="1" xr:uid="{00000000-0005-0000-0000-0000E8CE0000}"/>
    <cellStyle name="Hyperlink 23" xfId="40353" hidden="1" xr:uid="{00000000-0005-0000-0000-0000E9CE0000}"/>
    <cellStyle name="Hyperlink 23" xfId="40290" hidden="1" xr:uid="{00000000-0005-0000-0000-0000EACE0000}"/>
    <cellStyle name="Hyperlink 23" xfId="40227" hidden="1" xr:uid="{00000000-0005-0000-0000-0000EBCE0000}"/>
    <cellStyle name="Hyperlink 23" xfId="40164" hidden="1" xr:uid="{00000000-0005-0000-0000-0000ECCE0000}"/>
    <cellStyle name="Hyperlink 23" xfId="40101" hidden="1" xr:uid="{00000000-0005-0000-0000-0000EDCE0000}"/>
    <cellStyle name="Hyperlink 23" xfId="40038" hidden="1" xr:uid="{00000000-0005-0000-0000-0000EECE0000}"/>
    <cellStyle name="Hyperlink 23" xfId="39975" hidden="1" xr:uid="{00000000-0005-0000-0000-0000EFCE0000}"/>
    <cellStyle name="Hyperlink 23" xfId="39912" hidden="1" xr:uid="{00000000-0005-0000-0000-0000F0CE0000}"/>
    <cellStyle name="Hyperlink 23" xfId="39849" hidden="1" xr:uid="{00000000-0005-0000-0000-0000F1CE0000}"/>
    <cellStyle name="Hyperlink 23" xfId="39786" hidden="1" xr:uid="{00000000-0005-0000-0000-0000F2CE0000}"/>
    <cellStyle name="Hyperlink 23" xfId="39723" hidden="1" xr:uid="{00000000-0005-0000-0000-0000F3CE0000}"/>
    <cellStyle name="Hyperlink 23" xfId="39660" hidden="1" xr:uid="{00000000-0005-0000-0000-0000F4CE0000}"/>
    <cellStyle name="Hyperlink 23" xfId="39597" hidden="1" xr:uid="{00000000-0005-0000-0000-0000F5CE0000}"/>
    <cellStyle name="Hyperlink 23" xfId="39534" hidden="1" xr:uid="{00000000-0005-0000-0000-0000F6CE0000}"/>
    <cellStyle name="Hyperlink 23" xfId="39471" hidden="1" xr:uid="{00000000-0005-0000-0000-0000F7CE0000}"/>
    <cellStyle name="Hyperlink 23" xfId="39408" hidden="1" xr:uid="{00000000-0005-0000-0000-0000F8CE0000}"/>
    <cellStyle name="Hyperlink 23" xfId="39345" hidden="1" xr:uid="{00000000-0005-0000-0000-0000F9CE0000}"/>
    <cellStyle name="Hyperlink 23" xfId="39282" hidden="1" xr:uid="{00000000-0005-0000-0000-0000FACE0000}"/>
    <cellStyle name="Hyperlink 23" xfId="39219" hidden="1" xr:uid="{00000000-0005-0000-0000-0000FBCE0000}"/>
    <cellStyle name="Hyperlink 23" xfId="39156" hidden="1" xr:uid="{00000000-0005-0000-0000-0000FCCE0000}"/>
    <cellStyle name="Hyperlink 23" xfId="39093" hidden="1" xr:uid="{00000000-0005-0000-0000-0000FDCE0000}"/>
    <cellStyle name="Hyperlink 23" xfId="39030" hidden="1" xr:uid="{00000000-0005-0000-0000-0000FECE0000}"/>
    <cellStyle name="Hyperlink 23" xfId="38967" hidden="1" xr:uid="{00000000-0005-0000-0000-0000FFCE0000}"/>
    <cellStyle name="Hyperlink 23" xfId="38904" hidden="1" xr:uid="{00000000-0005-0000-0000-000000CF0000}"/>
    <cellStyle name="Hyperlink 23" xfId="38841" hidden="1" xr:uid="{00000000-0005-0000-0000-000001CF0000}"/>
    <cellStyle name="Hyperlink 23" xfId="38778" hidden="1" xr:uid="{00000000-0005-0000-0000-000002CF0000}"/>
    <cellStyle name="Hyperlink 23" xfId="38715" hidden="1" xr:uid="{00000000-0005-0000-0000-000003CF0000}"/>
    <cellStyle name="Hyperlink 23" xfId="38652" hidden="1" xr:uid="{00000000-0005-0000-0000-000004CF0000}"/>
    <cellStyle name="Hyperlink 23" xfId="38589" hidden="1" xr:uid="{00000000-0005-0000-0000-000005CF0000}"/>
    <cellStyle name="Hyperlink 23" xfId="38526" hidden="1" xr:uid="{00000000-0005-0000-0000-000006CF0000}"/>
    <cellStyle name="Hyperlink 23" xfId="38463" hidden="1" xr:uid="{00000000-0005-0000-0000-000007CF0000}"/>
    <cellStyle name="Hyperlink 23" xfId="38400" hidden="1" xr:uid="{00000000-0005-0000-0000-000008CF0000}"/>
    <cellStyle name="Hyperlink 23" xfId="38337" hidden="1" xr:uid="{00000000-0005-0000-0000-000009CF0000}"/>
    <cellStyle name="Hyperlink 23" xfId="38274" hidden="1" xr:uid="{00000000-0005-0000-0000-00000ACF0000}"/>
    <cellStyle name="Hyperlink 23" xfId="38211" hidden="1" xr:uid="{00000000-0005-0000-0000-00000BCF0000}"/>
    <cellStyle name="Hyperlink 23" xfId="38148" hidden="1" xr:uid="{00000000-0005-0000-0000-00000CCF0000}"/>
    <cellStyle name="Hyperlink 23" xfId="38085" hidden="1" xr:uid="{00000000-0005-0000-0000-00000DCF0000}"/>
    <cellStyle name="Hyperlink 23" xfId="38022" hidden="1" xr:uid="{00000000-0005-0000-0000-00000ECF0000}"/>
    <cellStyle name="Hyperlink 23" xfId="37959" hidden="1" xr:uid="{00000000-0005-0000-0000-00000FCF0000}"/>
    <cellStyle name="Hyperlink 23" xfId="37896" hidden="1" xr:uid="{00000000-0005-0000-0000-000010CF0000}"/>
    <cellStyle name="Hyperlink 23" xfId="37833" hidden="1" xr:uid="{00000000-0005-0000-0000-000011CF0000}"/>
    <cellStyle name="Hyperlink 23" xfId="37770" hidden="1" xr:uid="{00000000-0005-0000-0000-000012CF0000}"/>
    <cellStyle name="Hyperlink 23" xfId="37707" hidden="1" xr:uid="{00000000-0005-0000-0000-000013CF0000}"/>
    <cellStyle name="Hyperlink 23" xfId="37644" hidden="1" xr:uid="{00000000-0005-0000-0000-000014CF0000}"/>
    <cellStyle name="Hyperlink 23" xfId="37581" hidden="1" xr:uid="{00000000-0005-0000-0000-000015CF0000}"/>
    <cellStyle name="Hyperlink 23" xfId="37518" hidden="1" xr:uid="{00000000-0005-0000-0000-000016CF0000}"/>
    <cellStyle name="Hyperlink 23" xfId="37455" hidden="1" xr:uid="{00000000-0005-0000-0000-000017CF0000}"/>
    <cellStyle name="Hyperlink 23" xfId="37392" hidden="1" xr:uid="{00000000-0005-0000-0000-000018CF0000}"/>
    <cellStyle name="Hyperlink 23" xfId="37329" hidden="1" xr:uid="{00000000-0005-0000-0000-000019CF0000}"/>
    <cellStyle name="Hyperlink 23" xfId="37266" hidden="1" xr:uid="{00000000-0005-0000-0000-00001ACF0000}"/>
    <cellStyle name="Hyperlink 23" xfId="37203" hidden="1" xr:uid="{00000000-0005-0000-0000-00001BCF0000}"/>
    <cellStyle name="Hyperlink 23" xfId="37140" hidden="1" xr:uid="{00000000-0005-0000-0000-00001CCF0000}"/>
    <cellStyle name="Hyperlink 23" xfId="37077" hidden="1" xr:uid="{00000000-0005-0000-0000-00001DCF0000}"/>
    <cellStyle name="Hyperlink 23" xfId="37014" hidden="1" xr:uid="{00000000-0005-0000-0000-00001ECF0000}"/>
    <cellStyle name="Hyperlink 23" xfId="36951" hidden="1" xr:uid="{00000000-0005-0000-0000-00001FCF0000}"/>
    <cellStyle name="Hyperlink 23" xfId="36888" hidden="1" xr:uid="{00000000-0005-0000-0000-000020CF0000}"/>
    <cellStyle name="Hyperlink 23" xfId="36825" hidden="1" xr:uid="{00000000-0005-0000-0000-000021CF0000}"/>
    <cellStyle name="Hyperlink 23" xfId="36762" hidden="1" xr:uid="{00000000-0005-0000-0000-000022CF0000}"/>
    <cellStyle name="Hyperlink 23" xfId="36699" hidden="1" xr:uid="{00000000-0005-0000-0000-000023CF0000}"/>
    <cellStyle name="Hyperlink 23" xfId="36636" hidden="1" xr:uid="{00000000-0005-0000-0000-000024CF0000}"/>
    <cellStyle name="Hyperlink 23" xfId="36573" hidden="1" xr:uid="{00000000-0005-0000-0000-000025CF0000}"/>
    <cellStyle name="Hyperlink 23" xfId="36510" hidden="1" xr:uid="{00000000-0005-0000-0000-000026CF0000}"/>
    <cellStyle name="Hyperlink 23" xfId="36447" hidden="1" xr:uid="{00000000-0005-0000-0000-000027CF0000}"/>
    <cellStyle name="Hyperlink 23" xfId="36384" hidden="1" xr:uid="{00000000-0005-0000-0000-000028CF0000}"/>
    <cellStyle name="Hyperlink 23" xfId="36321" hidden="1" xr:uid="{00000000-0005-0000-0000-000029CF0000}"/>
    <cellStyle name="Hyperlink 23" xfId="36258" hidden="1" xr:uid="{00000000-0005-0000-0000-00002ACF0000}"/>
    <cellStyle name="Hyperlink 23" xfId="36195" hidden="1" xr:uid="{00000000-0005-0000-0000-00002BCF0000}"/>
    <cellStyle name="Hyperlink 23" xfId="36132" hidden="1" xr:uid="{00000000-0005-0000-0000-00002CCF0000}"/>
    <cellStyle name="Hyperlink 23" xfId="36069" hidden="1" xr:uid="{00000000-0005-0000-0000-00002DCF0000}"/>
    <cellStyle name="Hyperlink 23" xfId="36006" hidden="1" xr:uid="{00000000-0005-0000-0000-00002ECF0000}"/>
    <cellStyle name="Hyperlink 23" xfId="35943" hidden="1" xr:uid="{00000000-0005-0000-0000-00002FCF0000}"/>
    <cellStyle name="Hyperlink 23" xfId="35880" hidden="1" xr:uid="{00000000-0005-0000-0000-000030CF0000}"/>
    <cellStyle name="Hyperlink 23" xfId="35817" hidden="1" xr:uid="{00000000-0005-0000-0000-000031CF0000}"/>
    <cellStyle name="Hyperlink 23" xfId="35754" hidden="1" xr:uid="{00000000-0005-0000-0000-000032CF0000}"/>
    <cellStyle name="Hyperlink 23" xfId="35691" hidden="1" xr:uid="{00000000-0005-0000-0000-000033CF0000}"/>
    <cellStyle name="Hyperlink 23" xfId="35565" hidden="1" xr:uid="{00000000-0005-0000-0000-000034CF0000}"/>
    <cellStyle name="Hyperlink 23" xfId="35502" hidden="1" xr:uid="{00000000-0005-0000-0000-000035CF0000}"/>
    <cellStyle name="Hyperlink 23" xfId="35439" hidden="1" xr:uid="{00000000-0005-0000-0000-000036CF0000}"/>
    <cellStyle name="Hyperlink 23" xfId="35376" hidden="1" xr:uid="{00000000-0005-0000-0000-000037CF0000}"/>
    <cellStyle name="Hyperlink 23" xfId="35313" hidden="1" xr:uid="{00000000-0005-0000-0000-000038CF0000}"/>
    <cellStyle name="Hyperlink 23" xfId="35250" hidden="1" xr:uid="{00000000-0005-0000-0000-000039CF0000}"/>
    <cellStyle name="Hyperlink 23" xfId="35187" hidden="1" xr:uid="{00000000-0005-0000-0000-00003ACF0000}"/>
    <cellStyle name="Hyperlink 23" xfId="35124" hidden="1" xr:uid="{00000000-0005-0000-0000-00003BCF0000}"/>
    <cellStyle name="Hyperlink 23" xfId="35061" hidden="1" xr:uid="{00000000-0005-0000-0000-00003CCF0000}"/>
    <cellStyle name="Hyperlink 23" xfId="34998" hidden="1" xr:uid="{00000000-0005-0000-0000-00003DCF0000}"/>
    <cellStyle name="Hyperlink 23" xfId="34935" hidden="1" xr:uid="{00000000-0005-0000-0000-00003ECF0000}"/>
    <cellStyle name="Hyperlink 23" xfId="34872" hidden="1" xr:uid="{00000000-0005-0000-0000-00003FCF0000}"/>
    <cellStyle name="Hyperlink 23" xfId="34809" hidden="1" xr:uid="{00000000-0005-0000-0000-000040CF0000}"/>
    <cellStyle name="Hyperlink 23" xfId="34746" hidden="1" xr:uid="{00000000-0005-0000-0000-000041CF0000}"/>
    <cellStyle name="Hyperlink 23" xfId="34683" hidden="1" xr:uid="{00000000-0005-0000-0000-000042CF0000}"/>
    <cellStyle name="Hyperlink 23" xfId="34620" hidden="1" xr:uid="{00000000-0005-0000-0000-000043CF0000}"/>
    <cellStyle name="Hyperlink 23" xfId="34557" hidden="1" xr:uid="{00000000-0005-0000-0000-000044CF0000}"/>
    <cellStyle name="Hyperlink 23" xfId="34494" hidden="1" xr:uid="{00000000-0005-0000-0000-000045CF0000}"/>
    <cellStyle name="Hyperlink 23" xfId="34431" hidden="1" xr:uid="{00000000-0005-0000-0000-000046CF0000}"/>
    <cellStyle name="Hyperlink 23" xfId="34368" hidden="1" xr:uid="{00000000-0005-0000-0000-000047CF0000}"/>
    <cellStyle name="Hyperlink 23" xfId="34305" hidden="1" xr:uid="{00000000-0005-0000-0000-000048CF0000}"/>
    <cellStyle name="Hyperlink 23" xfId="34242" hidden="1" xr:uid="{00000000-0005-0000-0000-000049CF0000}"/>
    <cellStyle name="Hyperlink 23" xfId="34179" hidden="1" xr:uid="{00000000-0005-0000-0000-00004ACF0000}"/>
    <cellStyle name="Hyperlink 23" xfId="34116" hidden="1" xr:uid="{00000000-0005-0000-0000-00004BCF0000}"/>
    <cellStyle name="Hyperlink 23" xfId="34053" hidden="1" xr:uid="{00000000-0005-0000-0000-00004CCF0000}"/>
    <cellStyle name="Hyperlink 23" xfId="33990" hidden="1" xr:uid="{00000000-0005-0000-0000-00004DCF0000}"/>
    <cellStyle name="Hyperlink 23" xfId="33927" hidden="1" xr:uid="{00000000-0005-0000-0000-00004ECF0000}"/>
    <cellStyle name="Hyperlink 23" xfId="33864" hidden="1" xr:uid="{00000000-0005-0000-0000-00004FCF0000}"/>
    <cellStyle name="Hyperlink 23" xfId="33801" hidden="1" xr:uid="{00000000-0005-0000-0000-000050CF0000}"/>
    <cellStyle name="Hyperlink 23" xfId="33738" hidden="1" xr:uid="{00000000-0005-0000-0000-000051CF0000}"/>
    <cellStyle name="Hyperlink 23" xfId="33675" hidden="1" xr:uid="{00000000-0005-0000-0000-000052CF0000}"/>
    <cellStyle name="Hyperlink 23" xfId="33612" hidden="1" xr:uid="{00000000-0005-0000-0000-000053CF0000}"/>
    <cellStyle name="Hyperlink 23" xfId="33549" hidden="1" xr:uid="{00000000-0005-0000-0000-000054CF0000}"/>
    <cellStyle name="Hyperlink 23" xfId="33486" hidden="1" xr:uid="{00000000-0005-0000-0000-000055CF0000}"/>
    <cellStyle name="Hyperlink 23" xfId="33423" hidden="1" xr:uid="{00000000-0005-0000-0000-000056CF0000}"/>
    <cellStyle name="Hyperlink 23" xfId="33360" hidden="1" xr:uid="{00000000-0005-0000-0000-000057CF0000}"/>
    <cellStyle name="Hyperlink 23" xfId="33297" hidden="1" xr:uid="{00000000-0005-0000-0000-000058CF0000}"/>
    <cellStyle name="Hyperlink 23" xfId="33234" hidden="1" xr:uid="{00000000-0005-0000-0000-000059CF0000}"/>
    <cellStyle name="Hyperlink 23" xfId="33171" hidden="1" xr:uid="{00000000-0005-0000-0000-00005ACF0000}"/>
    <cellStyle name="Hyperlink 23" xfId="33108" hidden="1" xr:uid="{00000000-0005-0000-0000-00005BCF0000}"/>
    <cellStyle name="Hyperlink 23" xfId="33045" hidden="1" xr:uid="{00000000-0005-0000-0000-00005CCF0000}"/>
    <cellStyle name="Hyperlink 23" xfId="32982" hidden="1" xr:uid="{00000000-0005-0000-0000-00005DCF0000}"/>
    <cellStyle name="Hyperlink 23" xfId="32919" hidden="1" xr:uid="{00000000-0005-0000-0000-00005ECF0000}"/>
    <cellStyle name="Hyperlink 23" xfId="32856" hidden="1" xr:uid="{00000000-0005-0000-0000-00005FCF0000}"/>
    <cellStyle name="Hyperlink 23" xfId="32793" hidden="1" xr:uid="{00000000-0005-0000-0000-000060CF0000}"/>
    <cellStyle name="Hyperlink 23" xfId="32730" hidden="1" xr:uid="{00000000-0005-0000-0000-000061CF0000}"/>
    <cellStyle name="Hyperlink 23" xfId="32667" hidden="1" xr:uid="{00000000-0005-0000-0000-000062CF0000}"/>
    <cellStyle name="Hyperlink 23" xfId="32604" hidden="1" xr:uid="{00000000-0005-0000-0000-000063CF0000}"/>
    <cellStyle name="Hyperlink 23" xfId="32541" hidden="1" xr:uid="{00000000-0005-0000-0000-000064CF0000}"/>
    <cellStyle name="Hyperlink 23" xfId="32478" hidden="1" xr:uid="{00000000-0005-0000-0000-000065CF0000}"/>
    <cellStyle name="Hyperlink 23" xfId="32415" hidden="1" xr:uid="{00000000-0005-0000-0000-000066CF0000}"/>
    <cellStyle name="Hyperlink 23" xfId="32352" hidden="1" xr:uid="{00000000-0005-0000-0000-000067CF0000}"/>
    <cellStyle name="Hyperlink 23" xfId="32289" hidden="1" xr:uid="{00000000-0005-0000-0000-000068CF0000}"/>
    <cellStyle name="Hyperlink 23" xfId="32226" hidden="1" xr:uid="{00000000-0005-0000-0000-000069CF0000}"/>
    <cellStyle name="Hyperlink 23" xfId="32163" hidden="1" xr:uid="{00000000-0005-0000-0000-00006ACF0000}"/>
    <cellStyle name="Hyperlink 23" xfId="32100" hidden="1" xr:uid="{00000000-0005-0000-0000-00006BCF0000}"/>
    <cellStyle name="Hyperlink 23" xfId="32037" hidden="1" xr:uid="{00000000-0005-0000-0000-00006CCF0000}"/>
    <cellStyle name="Hyperlink 23" xfId="31974" hidden="1" xr:uid="{00000000-0005-0000-0000-00006DCF0000}"/>
    <cellStyle name="Hyperlink 23" xfId="40794" hidden="1" xr:uid="{00000000-0005-0000-0000-00006ECF0000}"/>
    <cellStyle name="Hyperlink 23" xfId="51567" hidden="1" xr:uid="{00000000-0005-0000-0000-00006FCF0000}"/>
    <cellStyle name="Hyperlink 23" xfId="51504" hidden="1" xr:uid="{00000000-0005-0000-0000-000070CF0000}"/>
    <cellStyle name="Hyperlink 23" xfId="51441" hidden="1" xr:uid="{00000000-0005-0000-0000-000071CF0000}"/>
    <cellStyle name="Hyperlink 23" xfId="51378" hidden="1" xr:uid="{00000000-0005-0000-0000-000072CF0000}"/>
    <cellStyle name="Hyperlink 23" xfId="51315" hidden="1" xr:uid="{00000000-0005-0000-0000-000073CF0000}"/>
    <cellStyle name="Hyperlink 23" xfId="51252" hidden="1" xr:uid="{00000000-0005-0000-0000-000074CF0000}"/>
    <cellStyle name="Hyperlink 23" xfId="51189" hidden="1" xr:uid="{00000000-0005-0000-0000-000075CF0000}"/>
    <cellStyle name="Hyperlink 23" xfId="51126" hidden="1" xr:uid="{00000000-0005-0000-0000-000076CF0000}"/>
    <cellStyle name="Hyperlink 23" xfId="51063" hidden="1" xr:uid="{00000000-0005-0000-0000-000077CF0000}"/>
    <cellStyle name="Hyperlink 23" xfId="51000" hidden="1" xr:uid="{00000000-0005-0000-0000-000078CF0000}"/>
    <cellStyle name="Hyperlink 23" xfId="50937" hidden="1" xr:uid="{00000000-0005-0000-0000-000079CF0000}"/>
    <cellStyle name="Hyperlink 23" xfId="50874" hidden="1" xr:uid="{00000000-0005-0000-0000-00007ACF0000}"/>
    <cellStyle name="Hyperlink 23" xfId="50811" hidden="1" xr:uid="{00000000-0005-0000-0000-00007BCF0000}"/>
    <cellStyle name="Hyperlink 23" xfId="50748" hidden="1" xr:uid="{00000000-0005-0000-0000-00007CCF0000}"/>
    <cellStyle name="Hyperlink 23" xfId="50685" hidden="1" xr:uid="{00000000-0005-0000-0000-00007DCF0000}"/>
    <cellStyle name="Hyperlink 23" xfId="50622" hidden="1" xr:uid="{00000000-0005-0000-0000-00007ECF0000}"/>
    <cellStyle name="Hyperlink 23" xfId="50559" hidden="1" xr:uid="{00000000-0005-0000-0000-00007FCF0000}"/>
    <cellStyle name="Hyperlink 23" xfId="50496" hidden="1" xr:uid="{00000000-0005-0000-0000-000080CF0000}"/>
    <cellStyle name="Hyperlink 23" xfId="50433" hidden="1" xr:uid="{00000000-0005-0000-0000-000081CF0000}"/>
    <cellStyle name="Hyperlink 23" xfId="50370" hidden="1" xr:uid="{00000000-0005-0000-0000-000082CF0000}"/>
    <cellStyle name="Hyperlink 23" xfId="50307" hidden="1" xr:uid="{00000000-0005-0000-0000-000083CF0000}"/>
    <cellStyle name="Hyperlink 23" xfId="50244" hidden="1" xr:uid="{00000000-0005-0000-0000-000084CF0000}"/>
    <cellStyle name="Hyperlink 23" xfId="50181" hidden="1" xr:uid="{00000000-0005-0000-0000-000085CF0000}"/>
    <cellStyle name="Hyperlink 23" xfId="50118" hidden="1" xr:uid="{00000000-0005-0000-0000-000086CF0000}"/>
    <cellStyle name="Hyperlink 23" xfId="50055" hidden="1" xr:uid="{00000000-0005-0000-0000-000087CF0000}"/>
    <cellStyle name="Hyperlink 23" xfId="49992" hidden="1" xr:uid="{00000000-0005-0000-0000-000088CF0000}"/>
    <cellStyle name="Hyperlink 23" xfId="49929" hidden="1" xr:uid="{00000000-0005-0000-0000-000089CF0000}"/>
    <cellStyle name="Hyperlink 23" xfId="49866" hidden="1" xr:uid="{00000000-0005-0000-0000-00008ACF0000}"/>
    <cellStyle name="Hyperlink 23" xfId="49803" hidden="1" xr:uid="{00000000-0005-0000-0000-00008BCF0000}"/>
    <cellStyle name="Hyperlink 23" xfId="49740" hidden="1" xr:uid="{00000000-0005-0000-0000-00008CCF0000}"/>
    <cellStyle name="Hyperlink 23" xfId="49677" hidden="1" xr:uid="{00000000-0005-0000-0000-00008DCF0000}"/>
    <cellStyle name="Hyperlink 23" xfId="49614" hidden="1" xr:uid="{00000000-0005-0000-0000-00008ECF0000}"/>
    <cellStyle name="Hyperlink 23" xfId="49551" hidden="1" xr:uid="{00000000-0005-0000-0000-00008FCF0000}"/>
    <cellStyle name="Hyperlink 23" xfId="49488" hidden="1" xr:uid="{00000000-0005-0000-0000-000090CF0000}"/>
    <cellStyle name="Hyperlink 23" xfId="49425" hidden="1" xr:uid="{00000000-0005-0000-0000-000091CF0000}"/>
    <cellStyle name="Hyperlink 23" xfId="49362" hidden="1" xr:uid="{00000000-0005-0000-0000-000092CF0000}"/>
    <cellStyle name="Hyperlink 23" xfId="49299" hidden="1" xr:uid="{00000000-0005-0000-0000-000093CF0000}"/>
    <cellStyle name="Hyperlink 23" xfId="49236" hidden="1" xr:uid="{00000000-0005-0000-0000-000094CF0000}"/>
    <cellStyle name="Hyperlink 23" xfId="49173" hidden="1" xr:uid="{00000000-0005-0000-0000-000095CF0000}"/>
    <cellStyle name="Hyperlink 23" xfId="49110" hidden="1" xr:uid="{00000000-0005-0000-0000-000096CF0000}"/>
    <cellStyle name="Hyperlink 23" xfId="49047" hidden="1" xr:uid="{00000000-0005-0000-0000-000097CF0000}"/>
    <cellStyle name="Hyperlink 23" xfId="48984" hidden="1" xr:uid="{00000000-0005-0000-0000-000098CF0000}"/>
    <cellStyle name="Hyperlink 23" xfId="48921" hidden="1" xr:uid="{00000000-0005-0000-0000-000099CF0000}"/>
    <cellStyle name="Hyperlink 23" xfId="48858" hidden="1" xr:uid="{00000000-0005-0000-0000-00009ACF0000}"/>
    <cellStyle name="Hyperlink 23" xfId="48795" hidden="1" xr:uid="{00000000-0005-0000-0000-00009BCF0000}"/>
    <cellStyle name="Hyperlink 23" xfId="48732" hidden="1" xr:uid="{00000000-0005-0000-0000-00009CCF0000}"/>
    <cellStyle name="Hyperlink 23" xfId="48669" hidden="1" xr:uid="{00000000-0005-0000-0000-00009DCF0000}"/>
    <cellStyle name="Hyperlink 23" xfId="48606" hidden="1" xr:uid="{00000000-0005-0000-0000-00009ECF0000}"/>
    <cellStyle name="Hyperlink 23" xfId="48543" hidden="1" xr:uid="{00000000-0005-0000-0000-00009FCF0000}"/>
    <cellStyle name="Hyperlink 23" xfId="48480" hidden="1" xr:uid="{00000000-0005-0000-0000-0000A0CF0000}"/>
    <cellStyle name="Hyperlink 23" xfId="48417" hidden="1" xr:uid="{00000000-0005-0000-0000-0000A1CF0000}"/>
    <cellStyle name="Hyperlink 23" xfId="48354" hidden="1" xr:uid="{00000000-0005-0000-0000-0000A2CF0000}"/>
    <cellStyle name="Hyperlink 23" xfId="48291" hidden="1" xr:uid="{00000000-0005-0000-0000-0000A3CF0000}"/>
    <cellStyle name="Hyperlink 23" xfId="48228" hidden="1" xr:uid="{00000000-0005-0000-0000-0000A4CF0000}"/>
    <cellStyle name="Hyperlink 23" xfId="48165" hidden="1" xr:uid="{00000000-0005-0000-0000-0000A5CF0000}"/>
    <cellStyle name="Hyperlink 23" xfId="48102" hidden="1" xr:uid="{00000000-0005-0000-0000-0000A6CF0000}"/>
    <cellStyle name="Hyperlink 23" xfId="48039" hidden="1" xr:uid="{00000000-0005-0000-0000-0000A7CF0000}"/>
    <cellStyle name="Hyperlink 23" xfId="47976" hidden="1" xr:uid="{00000000-0005-0000-0000-0000A8CF0000}"/>
    <cellStyle name="Hyperlink 23" xfId="47913" hidden="1" xr:uid="{00000000-0005-0000-0000-0000A9CF0000}"/>
    <cellStyle name="Hyperlink 23" xfId="47850" hidden="1" xr:uid="{00000000-0005-0000-0000-0000AACF0000}"/>
    <cellStyle name="Hyperlink 23" xfId="47787" hidden="1" xr:uid="{00000000-0005-0000-0000-0000ABCF0000}"/>
    <cellStyle name="Hyperlink 23" xfId="47724" hidden="1" xr:uid="{00000000-0005-0000-0000-0000ACCF0000}"/>
    <cellStyle name="Hyperlink 23" xfId="47661" hidden="1" xr:uid="{00000000-0005-0000-0000-0000ADCF0000}"/>
    <cellStyle name="Hyperlink 23" xfId="47598" hidden="1" xr:uid="{00000000-0005-0000-0000-0000AECF0000}"/>
    <cellStyle name="Hyperlink 23" xfId="47535" hidden="1" xr:uid="{00000000-0005-0000-0000-0000AFCF0000}"/>
    <cellStyle name="Hyperlink 23" xfId="47472" hidden="1" xr:uid="{00000000-0005-0000-0000-0000B0CF0000}"/>
    <cellStyle name="Hyperlink 23" xfId="47409" hidden="1" xr:uid="{00000000-0005-0000-0000-0000B1CF0000}"/>
    <cellStyle name="Hyperlink 23" xfId="47346" hidden="1" xr:uid="{00000000-0005-0000-0000-0000B2CF0000}"/>
    <cellStyle name="Hyperlink 23" xfId="47220" hidden="1" xr:uid="{00000000-0005-0000-0000-0000B3CF0000}"/>
    <cellStyle name="Hyperlink 23" xfId="47157" hidden="1" xr:uid="{00000000-0005-0000-0000-0000B4CF0000}"/>
    <cellStyle name="Hyperlink 23" xfId="47094" hidden="1" xr:uid="{00000000-0005-0000-0000-0000B5CF0000}"/>
    <cellStyle name="Hyperlink 23" xfId="47031" hidden="1" xr:uid="{00000000-0005-0000-0000-0000B6CF0000}"/>
    <cellStyle name="Hyperlink 23" xfId="46968" hidden="1" xr:uid="{00000000-0005-0000-0000-0000B7CF0000}"/>
    <cellStyle name="Hyperlink 23" xfId="46905" hidden="1" xr:uid="{00000000-0005-0000-0000-0000B8CF0000}"/>
    <cellStyle name="Hyperlink 23" xfId="46842" hidden="1" xr:uid="{00000000-0005-0000-0000-0000B9CF0000}"/>
    <cellStyle name="Hyperlink 23" xfId="46779" hidden="1" xr:uid="{00000000-0005-0000-0000-0000BACF0000}"/>
    <cellStyle name="Hyperlink 23" xfId="46716" hidden="1" xr:uid="{00000000-0005-0000-0000-0000BBCF0000}"/>
    <cellStyle name="Hyperlink 23" xfId="46653" hidden="1" xr:uid="{00000000-0005-0000-0000-0000BCCF0000}"/>
    <cellStyle name="Hyperlink 23" xfId="46590" hidden="1" xr:uid="{00000000-0005-0000-0000-0000BDCF0000}"/>
    <cellStyle name="Hyperlink 23" xfId="46527" hidden="1" xr:uid="{00000000-0005-0000-0000-0000BECF0000}"/>
    <cellStyle name="Hyperlink 23" xfId="46464" hidden="1" xr:uid="{00000000-0005-0000-0000-0000BFCF0000}"/>
    <cellStyle name="Hyperlink 23" xfId="46401" hidden="1" xr:uid="{00000000-0005-0000-0000-0000C0CF0000}"/>
    <cellStyle name="Hyperlink 23" xfId="46338" hidden="1" xr:uid="{00000000-0005-0000-0000-0000C1CF0000}"/>
    <cellStyle name="Hyperlink 23" xfId="46275" hidden="1" xr:uid="{00000000-0005-0000-0000-0000C2CF0000}"/>
    <cellStyle name="Hyperlink 23" xfId="46212" hidden="1" xr:uid="{00000000-0005-0000-0000-0000C3CF0000}"/>
    <cellStyle name="Hyperlink 23" xfId="46149" hidden="1" xr:uid="{00000000-0005-0000-0000-0000C4CF0000}"/>
    <cellStyle name="Hyperlink 23" xfId="46086" hidden="1" xr:uid="{00000000-0005-0000-0000-0000C5CF0000}"/>
    <cellStyle name="Hyperlink 23" xfId="46023" hidden="1" xr:uid="{00000000-0005-0000-0000-0000C6CF0000}"/>
    <cellStyle name="Hyperlink 23" xfId="45960" hidden="1" xr:uid="{00000000-0005-0000-0000-0000C7CF0000}"/>
    <cellStyle name="Hyperlink 23" xfId="45897" hidden="1" xr:uid="{00000000-0005-0000-0000-0000C8CF0000}"/>
    <cellStyle name="Hyperlink 23" xfId="45834" hidden="1" xr:uid="{00000000-0005-0000-0000-0000C9CF0000}"/>
    <cellStyle name="Hyperlink 23" xfId="45771" hidden="1" xr:uid="{00000000-0005-0000-0000-0000CACF0000}"/>
    <cellStyle name="Hyperlink 23" xfId="45708" hidden="1" xr:uid="{00000000-0005-0000-0000-0000CBCF0000}"/>
    <cellStyle name="Hyperlink 23" xfId="45645" hidden="1" xr:uid="{00000000-0005-0000-0000-0000CCCF0000}"/>
    <cellStyle name="Hyperlink 23" xfId="45582" hidden="1" xr:uid="{00000000-0005-0000-0000-0000CDCF0000}"/>
    <cellStyle name="Hyperlink 23" xfId="45519" hidden="1" xr:uid="{00000000-0005-0000-0000-0000CECF0000}"/>
    <cellStyle name="Hyperlink 23" xfId="45456" hidden="1" xr:uid="{00000000-0005-0000-0000-0000CFCF0000}"/>
    <cellStyle name="Hyperlink 23" xfId="45393" hidden="1" xr:uid="{00000000-0005-0000-0000-0000D0CF0000}"/>
    <cellStyle name="Hyperlink 23" xfId="45330" hidden="1" xr:uid="{00000000-0005-0000-0000-0000D1CF0000}"/>
    <cellStyle name="Hyperlink 23" xfId="45267" hidden="1" xr:uid="{00000000-0005-0000-0000-0000D2CF0000}"/>
    <cellStyle name="Hyperlink 23" xfId="45204" hidden="1" xr:uid="{00000000-0005-0000-0000-0000D3CF0000}"/>
    <cellStyle name="Hyperlink 23" xfId="45141" hidden="1" xr:uid="{00000000-0005-0000-0000-0000D4CF0000}"/>
    <cellStyle name="Hyperlink 23" xfId="54843" hidden="1" xr:uid="{00000000-0005-0000-0000-0000D5CF0000}"/>
    <cellStyle name="Hyperlink 23" xfId="54780" hidden="1" xr:uid="{00000000-0005-0000-0000-0000D6CF0000}"/>
    <cellStyle name="Hyperlink 23" xfId="54717" hidden="1" xr:uid="{00000000-0005-0000-0000-0000D7CF0000}"/>
    <cellStyle name="Hyperlink 23" xfId="54654" hidden="1" xr:uid="{00000000-0005-0000-0000-0000D8CF0000}"/>
    <cellStyle name="Hyperlink 23" xfId="54591" hidden="1" xr:uid="{00000000-0005-0000-0000-0000D9CF0000}"/>
    <cellStyle name="Hyperlink 23" xfId="54528" hidden="1" xr:uid="{00000000-0005-0000-0000-0000DACF0000}"/>
    <cellStyle name="Hyperlink 23" xfId="54465" hidden="1" xr:uid="{00000000-0005-0000-0000-0000DBCF0000}"/>
    <cellStyle name="Hyperlink 23" xfId="54402" hidden="1" xr:uid="{00000000-0005-0000-0000-0000DCCF0000}"/>
    <cellStyle name="Hyperlink 23" xfId="54339" hidden="1" xr:uid="{00000000-0005-0000-0000-0000DDCF0000}"/>
    <cellStyle name="Hyperlink 23" xfId="54276" hidden="1" xr:uid="{00000000-0005-0000-0000-0000DECF0000}"/>
    <cellStyle name="Hyperlink 23" xfId="54213" hidden="1" xr:uid="{00000000-0005-0000-0000-0000DFCF0000}"/>
    <cellStyle name="Hyperlink 23" xfId="54150" hidden="1" xr:uid="{00000000-0005-0000-0000-0000E0CF0000}"/>
    <cellStyle name="Hyperlink 23" xfId="54087" hidden="1" xr:uid="{00000000-0005-0000-0000-0000E1CF0000}"/>
    <cellStyle name="Hyperlink 23" xfId="54024" hidden="1" xr:uid="{00000000-0005-0000-0000-0000E2CF0000}"/>
    <cellStyle name="Hyperlink 23" xfId="53961" hidden="1" xr:uid="{00000000-0005-0000-0000-0000E3CF0000}"/>
    <cellStyle name="Hyperlink 23" xfId="47283" hidden="1" xr:uid="{00000000-0005-0000-0000-0000E4CF0000}"/>
    <cellStyle name="Hyperlink 23" xfId="35628" hidden="1" xr:uid="{00000000-0005-0000-0000-0000E5CF0000}"/>
    <cellStyle name="Hyperlink 23" xfId="43755" hidden="1" xr:uid="{00000000-0005-0000-0000-0000E6CF0000}"/>
    <cellStyle name="Hyperlink 23" xfId="24414" hidden="1" xr:uid="{00000000-0005-0000-0000-0000E7CF0000}"/>
    <cellStyle name="Hyperlink 23" xfId="24351" hidden="1" xr:uid="{00000000-0005-0000-0000-0000E8CF0000}"/>
    <cellStyle name="Hyperlink 23" xfId="24288" hidden="1" xr:uid="{00000000-0005-0000-0000-0000E9CF0000}"/>
    <cellStyle name="Hyperlink 23" xfId="24225" hidden="1" xr:uid="{00000000-0005-0000-0000-0000EACF0000}"/>
    <cellStyle name="Hyperlink 23" xfId="24162" hidden="1" xr:uid="{00000000-0005-0000-0000-0000EBCF0000}"/>
    <cellStyle name="Hyperlink 23" xfId="24099" hidden="1" xr:uid="{00000000-0005-0000-0000-0000ECCF0000}"/>
    <cellStyle name="Hyperlink 23" xfId="24036" hidden="1" xr:uid="{00000000-0005-0000-0000-0000EDCF0000}"/>
    <cellStyle name="Hyperlink 23" xfId="23973" hidden="1" xr:uid="{00000000-0005-0000-0000-0000EECF0000}"/>
    <cellStyle name="Hyperlink 23" xfId="23910" hidden="1" xr:uid="{00000000-0005-0000-0000-0000EFCF0000}"/>
    <cellStyle name="Hyperlink 23" xfId="23847" hidden="1" xr:uid="{00000000-0005-0000-0000-0000F0CF0000}"/>
    <cellStyle name="Hyperlink 23" xfId="23784" hidden="1" xr:uid="{00000000-0005-0000-0000-0000F1CF0000}"/>
    <cellStyle name="Hyperlink 23" xfId="23721" hidden="1" xr:uid="{00000000-0005-0000-0000-0000F2CF0000}"/>
    <cellStyle name="Hyperlink 23" xfId="23658" hidden="1" xr:uid="{00000000-0005-0000-0000-0000F3CF0000}"/>
    <cellStyle name="Hyperlink 23" xfId="23595" hidden="1" xr:uid="{00000000-0005-0000-0000-0000F4CF0000}"/>
    <cellStyle name="Hyperlink 23" xfId="23532" hidden="1" xr:uid="{00000000-0005-0000-0000-0000F5CF0000}"/>
    <cellStyle name="Hyperlink 23" xfId="23469" hidden="1" xr:uid="{00000000-0005-0000-0000-0000F6CF0000}"/>
    <cellStyle name="Hyperlink 23" xfId="23406" hidden="1" xr:uid="{00000000-0005-0000-0000-0000F7CF0000}"/>
    <cellStyle name="Hyperlink 23" xfId="23343" hidden="1" xr:uid="{00000000-0005-0000-0000-0000F8CF0000}"/>
    <cellStyle name="Hyperlink 23" xfId="23280" hidden="1" xr:uid="{00000000-0005-0000-0000-0000F9CF0000}"/>
    <cellStyle name="Hyperlink 23" xfId="23217" hidden="1" xr:uid="{00000000-0005-0000-0000-0000FACF0000}"/>
    <cellStyle name="Hyperlink 23" xfId="23154" hidden="1" xr:uid="{00000000-0005-0000-0000-0000FBCF0000}"/>
    <cellStyle name="Hyperlink 23" xfId="23091" hidden="1" xr:uid="{00000000-0005-0000-0000-0000FCCF0000}"/>
    <cellStyle name="Hyperlink 23" xfId="23028" hidden="1" xr:uid="{00000000-0005-0000-0000-0000FDCF0000}"/>
    <cellStyle name="Hyperlink 23" xfId="22965" hidden="1" xr:uid="{00000000-0005-0000-0000-0000FECF0000}"/>
    <cellStyle name="Hyperlink 23" xfId="22902" hidden="1" xr:uid="{00000000-0005-0000-0000-0000FFCF0000}"/>
    <cellStyle name="Hyperlink 23" xfId="22839" hidden="1" xr:uid="{00000000-0005-0000-0000-000000D00000}"/>
    <cellStyle name="Hyperlink 23" xfId="22776" hidden="1" xr:uid="{00000000-0005-0000-0000-000001D00000}"/>
    <cellStyle name="Hyperlink 23" xfId="22713" hidden="1" xr:uid="{00000000-0005-0000-0000-000002D00000}"/>
    <cellStyle name="Hyperlink 23" xfId="22650" hidden="1" xr:uid="{00000000-0005-0000-0000-000003D00000}"/>
    <cellStyle name="Hyperlink 23" xfId="22587" hidden="1" xr:uid="{00000000-0005-0000-0000-000004D00000}"/>
    <cellStyle name="Hyperlink 23" xfId="22524" hidden="1" xr:uid="{00000000-0005-0000-0000-000005D00000}"/>
    <cellStyle name="Hyperlink 23" xfId="22461" hidden="1" xr:uid="{00000000-0005-0000-0000-000006D00000}"/>
    <cellStyle name="Hyperlink 23" xfId="22398" hidden="1" xr:uid="{00000000-0005-0000-0000-000007D00000}"/>
    <cellStyle name="Hyperlink 23" xfId="22335" hidden="1" xr:uid="{00000000-0005-0000-0000-000008D00000}"/>
    <cellStyle name="Hyperlink 23" xfId="22272" hidden="1" xr:uid="{00000000-0005-0000-0000-000009D00000}"/>
    <cellStyle name="Hyperlink 23" xfId="22209" hidden="1" xr:uid="{00000000-0005-0000-0000-00000AD00000}"/>
    <cellStyle name="Hyperlink 23" xfId="22146" hidden="1" xr:uid="{00000000-0005-0000-0000-00000BD00000}"/>
    <cellStyle name="Hyperlink 23" xfId="22083" hidden="1" xr:uid="{00000000-0005-0000-0000-00000CD00000}"/>
    <cellStyle name="Hyperlink 23" xfId="22020" hidden="1" xr:uid="{00000000-0005-0000-0000-00000DD00000}"/>
    <cellStyle name="Hyperlink 23" xfId="21957" hidden="1" xr:uid="{00000000-0005-0000-0000-00000ED00000}"/>
    <cellStyle name="Hyperlink 23" xfId="21894" hidden="1" xr:uid="{00000000-0005-0000-0000-00000FD00000}"/>
    <cellStyle name="Hyperlink 23" xfId="21831" hidden="1" xr:uid="{00000000-0005-0000-0000-000010D00000}"/>
    <cellStyle name="Hyperlink 23" xfId="21768" hidden="1" xr:uid="{00000000-0005-0000-0000-000011D00000}"/>
    <cellStyle name="Hyperlink 23" xfId="21705" hidden="1" xr:uid="{00000000-0005-0000-0000-000012D00000}"/>
    <cellStyle name="Hyperlink 23" xfId="21642" hidden="1" xr:uid="{00000000-0005-0000-0000-000013D00000}"/>
    <cellStyle name="Hyperlink 23" xfId="21579" hidden="1" xr:uid="{00000000-0005-0000-0000-000014D00000}"/>
    <cellStyle name="Hyperlink 23" xfId="21516" hidden="1" xr:uid="{00000000-0005-0000-0000-000015D00000}"/>
    <cellStyle name="Hyperlink 23" xfId="21453" hidden="1" xr:uid="{00000000-0005-0000-0000-000016D00000}"/>
    <cellStyle name="Hyperlink 23" xfId="21390" hidden="1" xr:uid="{00000000-0005-0000-0000-000017D00000}"/>
    <cellStyle name="Hyperlink 23" xfId="21327" hidden="1" xr:uid="{00000000-0005-0000-0000-000018D00000}"/>
    <cellStyle name="Hyperlink 23" xfId="21264" hidden="1" xr:uid="{00000000-0005-0000-0000-000019D00000}"/>
    <cellStyle name="Hyperlink 23" xfId="21201" hidden="1" xr:uid="{00000000-0005-0000-0000-00001AD00000}"/>
    <cellStyle name="Hyperlink 23" xfId="21138" hidden="1" xr:uid="{00000000-0005-0000-0000-00001BD00000}"/>
    <cellStyle name="Hyperlink 23" xfId="21075" hidden="1" xr:uid="{00000000-0005-0000-0000-00001CD00000}"/>
    <cellStyle name="Hyperlink 23" xfId="21012" hidden="1" xr:uid="{00000000-0005-0000-0000-00001DD00000}"/>
    <cellStyle name="Hyperlink 23" xfId="20949" hidden="1" xr:uid="{00000000-0005-0000-0000-00001ED00000}"/>
    <cellStyle name="Hyperlink 23" xfId="20886" hidden="1" xr:uid="{00000000-0005-0000-0000-00001FD00000}"/>
    <cellStyle name="Hyperlink 23" xfId="20823" hidden="1" xr:uid="{00000000-0005-0000-0000-000020D00000}"/>
    <cellStyle name="Hyperlink 23" xfId="20760" hidden="1" xr:uid="{00000000-0005-0000-0000-000021D00000}"/>
    <cellStyle name="Hyperlink 23" xfId="20697" hidden="1" xr:uid="{00000000-0005-0000-0000-000022D00000}"/>
    <cellStyle name="Hyperlink 23" xfId="20634" hidden="1" xr:uid="{00000000-0005-0000-0000-000023D00000}"/>
    <cellStyle name="Hyperlink 23" xfId="20571" hidden="1" xr:uid="{00000000-0005-0000-0000-000024D00000}"/>
    <cellStyle name="Hyperlink 23" xfId="20508" hidden="1" xr:uid="{00000000-0005-0000-0000-000025D00000}"/>
    <cellStyle name="Hyperlink 23" xfId="20445" hidden="1" xr:uid="{00000000-0005-0000-0000-000026D00000}"/>
    <cellStyle name="Hyperlink 23" xfId="20382" hidden="1" xr:uid="{00000000-0005-0000-0000-000027D00000}"/>
    <cellStyle name="Hyperlink 23" xfId="20319" hidden="1" xr:uid="{00000000-0005-0000-0000-000028D00000}"/>
    <cellStyle name="Hyperlink 23" xfId="20256" hidden="1" xr:uid="{00000000-0005-0000-0000-000029D00000}"/>
    <cellStyle name="Hyperlink 23" xfId="20193" hidden="1" xr:uid="{00000000-0005-0000-0000-00002AD00000}"/>
    <cellStyle name="Hyperlink 23" xfId="20067" hidden="1" xr:uid="{00000000-0005-0000-0000-00002BD00000}"/>
    <cellStyle name="Hyperlink 23" xfId="20004" hidden="1" xr:uid="{00000000-0005-0000-0000-00002CD00000}"/>
    <cellStyle name="Hyperlink 23" xfId="19941" hidden="1" xr:uid="{00000000-0005-0000-0000-00002DD00000}"/>
    <cellStyle name="Hyperlink 23" xfId="19878" hidden="1" xr:uid="{00000000-0005-0000-0000-00002ED00000}"/>
    <cellStyle name="Hyperlink 23" xfId="19815" hidden="1" xr:uid="{00000000-0005-0000-0000-00002FD00000}"/>
    <cellStyle name="Hyperlink 23" xfId="19752" hidden="1" xr:uid="{00000000-0005-0000-0000-000030D00000}"/>
    <cellStyle name="Hyperlink 23" xfId="19689" hidden="1" xr:uid="{00000000-0005-0000-0000-000031D00000}"/>
    <cellStyle name="Hyperlink 23" xfId="19626" hidden="1" xr:uid="{00000000-0005-0000-0000-000032D00000}"/>
    <cellStyle name="Hyperlink 23" xfId="19563" hidden="1" xr:uid="{00000000-0005-0000-0000-000033D00000}"/>
    <cellStyle name="Hyperlink 23" xfId="19500" hidden="1" xr:uid="{00000000-0005-0000-0000-000034D00000}"/>
    <cellStyle name="Hyperlink 23" xfId="19437" hidden="1" xr:uid="{00000000-0005-0000-0000-000035D00000}"/>
    <cellStyle name="Hyperlink 23" xfId="19374" hidden="1" xr:uid="{00000000-0005-0000-0000-000036D00000}"/>
    <cellStyle name="Hyperlink 23" xfId="19311" hidden="1" xr:uid="{00000000-0005-0000-0000-000037D00000}"/>
    <cellStyle name="Hyperlink 23" xfId="19248" hidden="1" xr:uid="{00000000-0005-0000-0000-000038D00000}"/>
    <cellStyle name="Hyperlink 23" xfId="19185" hidden="1" xr:uid="{00000000-0005-0000-0000-000039D00000}"/>
    <cellStyle name="Hyperlink 23" xfId="19122" hidden="1" xr:uid="{00000000-0005-0000-0000-00003AD00000}"/>
    <cellStyle name="Hyperlink 23" xfId="19059" hidden="1" xr:uid="{00000000-0005-0000-0000-00003BD00000}"/>
    <cellStyle name="Hyperlink 23" xfId="18996" hidden="1" xr:uid="{00000000-0005-0000-0000-00003CD00000}"/>
    <cellStyle name="Hyperlink 23" xfId="18933" hidden="1" xr:uid="{00000000-0005-0000-0000-00003DD00000}"/>
    <cellStyle name="Hyperlink 23" xfId="18870" hidden="1" xr:uid="{00000000-0005-0000-0000-00003ED00000}"/>
    <cellStyle name="Hyperlink 23" xfId="18807" hidden="1" xr:uid="{00000000-0005-0000-0000-00003FD00000}"/>
    <cellStyle name="Hyperlink 23" xfId="18744" hidden="1" xr:uid="{00000000-0005-0000-0000-000040D00000}"/>
    <cellStyle name="Hyperlink 23" xfId="18681" hidden="1" xr:uid="{00000000-0005-0000-0000-000041D00000}"/>
    <cellStyle name="Hyperlink 23" xfId="18618" hidden="1" xr:uid="{00000000-0005-0000-0000-000042D00000}"/>
    <cellStyle name="Hyperlink 23" xfId="18555" hidden="1" xr:uid="{00000000-0005-0000-0000-000043D00000}"/>
    <cellStyle name="Hyperlink 23" xfId="18492" hidden="1" xr:uid="{00000000-0005-0000-0000-000044D00000}"/>
    <cellStyle name="Hyperlink 23" xfId="18429" hidden="1" xr:uid="{00000000-0005-0000-0000-000045D00000}"/>
    <cellStyle name="Hyperlink 23" xfId="18366" hidden="1" xr:uid="{00000000-0005-0000-0000-000046D00000}"/>
    <cellStyle name="Hyperlink 23" xfId="18303" hidden="1" xr:uid="{00000000-0005-0000-0000-000047D00000}"/>
    <cellStyle name="Hyperlink 23" xfId="18240" hidden="1" xr:uid="{00000000-0005-0000-0000-000048D00000}"/>
    <cellStyle name="Hyperlink 23" xfId="18177" hidden="1" xr:uid="{00000000-0005-0000-0000-000049D00000}"/>
    <cellStyle name="Hyperlink 23" xfId="18114" hidden="1" xr:uid="{00000000-0005-0000-0000-00004AD00000}"/>
    <cellStyle name="Hyperlink 23" xfId="18051" hidden="1" xr:uid="{00000000-0005-0000-0000-00004BD00000}"/>
    <cellStyle name="Hyperlink 23" xfId="17988" hidden="1" xr:uid="{00000000-0005-0000-0000-00004CD00000}"/>
    <cellStyle name="Hyperlink 23" xfId="17925" hidden="1" xr:uid="{00000000-0005-0000-0000-00004DD00000}"/>
    <cellStyle name="Hyperlink 23" xfId="17862" hidden="1" xr:uid="{00000000-0005-0000-0000-00004ED00000}"/>
    <cellStyle name="Hyperlink 23" xfId="17799" hidden="1" xr:uid="{00000000-0005-0000-0000-00004FD00000}"/>
    <cellStyle name="Hyperlink 23" xfId="17736" hidden="1" xr:uid="{00000000-0005-0000-0000-000050D00000}"/>
    <cellStyle name="Hyperlink 23" xfId="17673" hidden="1" xr:uid="{00000000-0005-0000-0000-000051D00000}"/>
    <cellStyle name="Hyperlink 23" xfId="17610" hidden="1" xr:uid="{00000000-0005-0000-0000-000052D00000}"/>
    <cellStyle name="Hyperlink 23" xfId="17547" hidden="1" xr:uid="{00000000-0005-0000-0000-000053D00000}"/>
    <cellStyle name="Hyperlink 23" xfId="17484" hidden="1" xr:uid="{00000000-0005-0000-0000-000054D00000}"/>
    <cellStyle name="Hyperlink 23" xfId="17421" hidden="1" xr:uid="{00000000-0005-0000-0000-000055D00000}"/>
    <cellStyle name="Hyperlink 23" xfId="17358" hidden="1" xr:uid="{00000000-0005-0000-0000-000056D00000}"/>
    <cellStyle name="Hyperlink 23" xfId="17295" hidden="1" xr:uid="{00000000-0005-0000-0000-000057D00000}"/>
    <cellStyle name="Hyperlink 23" xfId="17232" hidden="1" xr:uid="{00000000-0005-0000-0000-000058D00000}"/>
    <cellStyle name="Hyperlink 23" xfId="17169" hidden="1" xr:uid="{00000000-0005-0000-0000-000059D00000}"/>
    <cellStyle name="Hyperlink 23" xfId="17106" hidden="1" xr:uid="{00000000-0005-0000-0000-00005AD00000}"/>
    <cellStyle name="Hyperlink 23" xfId="17043" hidden="1" xr:uid="{00000000-0005-0000-0000-00005BD00000}"/>
    <cellStyle name="Hyperlink 23" xfId="16980" hidden="1" xr:uid="{00000000-0005-0000-0000-00005CD00000}"/>
    <cellStyle name="Hyperlink 23" xfId="16917" hidden="1" xr:uid="{00000000-0005-0000-0000-00005DD00000}"/>
    <cellStyle name="Hyperlink 23" xfId="16854" hidden="1" xr:uid="{00000000-0005-0000-0000-00005ED00000}"/>
    <cellStyle name="Hyperlink 23" xfId="16791" hidden="1" xr:uid="{00000000-0005-0000-0000-00005FD00000}"/>
    <cellStyle name="Hyperlink 23" xfId="16728" hidden="1" xr:uid="{00000000-0005-0000-0000-000060D00000}"/>
    <cellStyle name="Hyperlink 23" xfId="16665" hidden="1" xr:uid="{00000000-0005-0000-0000-000061D00000}"/>
    <cellStyle name="Hyperlink 23" xfId="16539" hidden="1" xr:uid="{00000000-0005-0000-0000-000062D00000}"/>
    <cellStyle name="Hyperlink 23" xfId="16476" hidden="1" xr:uid="{00000000-0005-0000-0000-000063D00000}"/>
    <cellStyle name="Hyperlink 23" xfId="16413" hidden="1" xr:uid="{00000000-0005-0000-0000-000064D00000}"/>
    <cellStyle name="Hyperlink 23" xfId="16350" hidden="1" xr:uid="{00000000-0005-0000-0000-000065D00000}"/>
    <cellStyle name="Hyperlink 23" xfId="16287" hidden="1" xr:uid="{00000000-0005-0000-0000-000066D00000}"/>
    <cellStyle name="Hyperlink 23" xfId="16224" hidden="1" xr:uid="{00000000-0005-0000-0000-000067D00000}"/>
    <cellStyle name="Hyperlink 23" xfId="16161" hidden="1" xr:uid="{00000000-0005-0000-0000-000068D00000}"/>
    <cellStyle name="Hyperlink 23" xfId="16098" hidden="1" xr:uid="{00000000-0005-0000-0000-000069D00000}"/>
    <cellStyle name="Hyperlink 23" xfId="16035" hidden="1" xr:uid="{00000000-0005-0000-0000-00006AD00000}"/>
    <cellStyle name="Hyperlink 23" xfId="15972" hidden="1" xr:uid="{00000000-0005-0000-0000-00006BD00000}"/>
    <cellStyle name="Hyperlink 23" xfId="15909" hidden="1" xr:uid="{00000000-0005-0000-0000-00006CD00000}"/>
    <cellStyle name="Hyperlink 23" xfId="15846" hidden="1" xr:uid="{00000000-0005-0000-0000-00006DD00000}"/>
    <cellStyle name="Hyperlink 23" xfId="15783" hidden="1" xr:uid="{00000000-0005-0000-0000-00006ED00000}"/>
    <cellStyle name="Hyperlink 23" xfId="15720" hidden="1" xr:uid="{00000000-0005-0000-0000-00006FD00000}"/>
    <cellStyle name="Hyperlink 23" xfId="15657" hidden="1" xr:uid="{00000000-0005-0000-0000-000070D00000}"/>
    <cellStyle name="Hyperlink 23" xfId="15594" hidden="1" xr:uid="{00000000-0005-0000-0000-000071D00000}"/>
    <cellStyle name="Hyperlink 23" xfId="15531" hidden="1" xr:uid="{00000000-0005-0000-0000-000072D00000}"/>
    <cellStyle name="Hyperlink 23" xfId="15468" hidden="1" xr:uid="{00000000-0005-0000-0000-000073D00000}"/>
    <cellStyle name="Hyperlink 23" xfId="15405" hidden="1" xr:uid="{00000000-0005-0000-0000-000074D00000}"/>
    <cellStyle name="Hyperlink 23" xfId="15342" hidden="1" xr:uid="{00000000-0005-0000-0000-000075D00000}"/>
    <cellStyle name="Hyperlink 23" xfId="15279" hidden="1" xr:uid="{00000000-0005-0000-0000-000076D00000}"/>
    <cellStyle name="Hyperlink 23" xfId="15216" hidden="1" xr:uid="{00000000-0005-0000-0000-000077D00000}"/>
    <cellStyle name="Hyperlink 23" xfId="15153" hidden="1" xr:uid="{00000000-0005-0000-0000-000078D00000}"/>
    <cellStyle name="Hyperlink 23" xfId="15090" hidden="1" xr:uid="{00000000-0005-0000-0000-000079D00000}"/>
    <cellStyle name="Hyperlink 23" xfId="15027" hidden="1" xr:uid="{00000000-0005-0000-0000-00007AD00000}"/>
    <cellStyle name="Hyperlink 23" xfId="14964" hidden="1" xr:uid="{00000000-0005-0000-0000-00007BD00000}"/>
    <cellStyle name="Hyperlink 23" xfId="14901" hidden="1" xr:uid="{00000000-0005-0000-0000-00007CD00000}"/>
    <cellStyle name="Hyperlink 23" xfId="14838" hidden="1" xr:uid="{00000000-0005-0000-0000-00007DD00000}"/>
    <cellStyle name="Hyperlink 23" xfId="14775" hidden="1" xr:uid="{00000000-0005-0000-0000-00007ED00000}"/>
    <cellStyle name="Hyperlink 23" xfId="14712" hidden="1" xr:uid="{00000000-0005-0000-0000-00007FD00000}"/>
    <cellStyle name="Hyperlink 23" xfId="14649" hidden="1" xr:uid="{00000000-0005-0000-0000-000080D00000}"/>
    <cellStyle name="Hyperlink 23" xfId="14586" hidden="1" xr:uid="{00000000-0005-0000-0000-000081D00000}"/>
    <cellStyle name="Hyperlink 23" xfId="14523" hidden="1" xr:uid="{00000000-0005-0000-0000-000082D00000}"/>
    <cellStyle name="Hyperlink 23" xfId="14460" hidden="1" xr:uid="{00000000-0005-0000-0000-000083D00000}"/>
    <cellStyle name="Hyperlink 23" xfId="14397" hidden="1" xr:uid="{00000000-0005-0000-0000-000084D00000}"/>
    <cellStyle name="Hyperlink 23" xfId="14334" hidden="1" xr:uid="{00000000-0005-0000-0000-000085D00000}"/>
    <cellStyle name="Hyperlink 23" xfId="14271" hidden="1" xr:uid="{00000000-0005-0000-0000-000086D00000}"/>
    <cellStyle name="Hyperlink 23" xfId="14208" hidden="1" xr:uid="{00000000-0005-0000-0000-000087D00000}"/>
    <cellStyle name="Hyperlink 23" xfId="14145" hidden="1" xr:uid="{00000000-0005-0000-0000-000088D00000}"/>
    <cellStyle name="Hyperlink 23" xfId="14082" hidden="1" xr:uid="{00000000-0005-0000-0000-000089D00000}"/>
    <cellStyle name="Hyperlink 23" xfId="14019" hidden="1" xr:uid="{00000000-0005-0000-0000-00008AD00000}"/>
    <cellStyle name="Hyperlink 23" xfId="13956" hidden="1" xr:uid="{00000000-0005-0000-0000-00008BD00000}"/>
    <cellStyle name="Hyperlink 23" xfId="13893" hidden="1" xr:uid="{00000000-0005-0000-0000-00008CD00000}"/>
    <cellStyle name="Hyperlink 23" xfId="13830" hidden="1" xr:uid="{00000000-0005-0000-0000-00008DD00000}"/>
    <cellStyle name="Hyperlink 23" xfId="13767" hidden="1" xr:uid="{00000000-0005-0000-0000-00008ED00000}"/>
    <cellStyle name="Hyperlink 23" xfId="13704" hidden="1" xr:uid="{00000000-0005-0000-0000-00008FD00000}"/>
    <cellStyle name="Hyperlink 23" xfId="13641" hidden="1" xr:uid="{00000000-0005-0000-0000-000090D00000}"/>
    <cellStyle name="Hyperlink 23" xfId="13578" hidden="1" xr:uid="{00000000-0005-0000-0000-000091D00000}"/>
    <cellStyle name="Hyperlink 23" xfId="13515" hidden="1" xr:uid="{00000000-0005-0000-0000-000092D00000}"/>
    <cellStyle name="Hyperlink 23" xfId="13452" hidden="1" xr:uid="{00000000-0005-0000-0000-000093D00000}"/>
    <cellStyle name="Hyperlink 23" xfId="13389" hidden="1" xr:uid="{00000000-0005-0000-0000-000094D00000}"/>
    <cellStyle name="Hyperlink 23" xfId="13326" hidden="1" xr:uid="{00000000-0005-0000-0000-000095D00000}"/>
    <cellStyle name="Hyperlink 23" xfId="13263" hidden="1" xr:uid="{00000000-0005-0000-0000-000096D00000}"/>
    <cellStyle name="Hyperlink 23" xfId="13200" hidden="1" xr:uid="{00000000-0005-0000-0000-000097D00000}"/>
    <cellStyle name="Hyperlink 23" xfId="13137" hidden="1" xr:uid="{00000000-0005-0000-0000-000098D00000}"/>
    <cellStyle name="Hyperlink 23" xfId="13074" hidden="1" xr:uid="{00000000-0005-0000-0000-000099D00000}"/>
    <cellStyle name="Hyperlink 23" xfId="13011" hidden="1" xr:uid="{00000000-0005-0000-0000-00009AD00000}"/>
    <cellStyle name="Hyperlink 23" xfId="12948" hidden="1" xr:uid="{00000000-0005-0000-0000-00009BD00000}"/>
    <cellStyle name="Hyperlink 23" xfId="12885" hidden="1" xr:uid="{00000000-0005-0000-0000-00009CD00000}"/>
    <cellStyle name="Hyperlink 23" xfId="12822" hidden="1" xr:uid="{00000000-0005-0000-0000-00009DD00000}"/>
    <cellStyle name="Hyperlink 23" xfId="12759" hidden="1" xr:uid="{00000000-0005-0000-0000-00009ED00000}"/>
    <cellStyle name="Hyperlink 23" xfId="12696" hidden="1" xr:uid="{00000000-0005-0000-0000-00009FD00000}"/>
    <cellStyle name="Hyperlink 23" xfId="12633" hidden="1" xr:uid="{00000000-0005-0000-0000-0000A0D00000}"/>
    <cellStyle name="Hyperlink 23" xfId="12570" hidden="1" xr:uid="{00000000-0005-0000-0000-0000A1D00000}"/>
    <cellStyle name="Hyperlink 23" xfId="12507" hidden="1" xr:uid="{00000000-0005-0000-0000-0000A2D00000}"/>
    <cellStyle name="Hyperlink 23" xfId="12444" hidden="1" xr:uid="{00000000-0005-0000-0000-0000A3D00000}"/>
    <cellStyle name="Hyperlink 23" xfId="12381" hidden="1" xr:uid="{00000000-0005-0000-0000-0000A4D00000}"/>
    <cellStyle name="Hyperlink 23" xfId="12318" hidden="1" xr:uid="{00000000-0005-0000-0000-0000A5D00000}"/>
    <cellStyle name="Hyperlink 23" xfId="12255" hidden="1" xr:uid="{00000000-0005-0000-0000-0000A6D00000}"/>
    <cellStyle name="Hyperlink 23" xfId="12192" hidden="1" xr:uid="{00000000-0005-0000-0000-0000A7D00000}"/>
    <cellStyle name="Hyperlink 23" xfId="12129" hidden="1" xr:uid="{00000000-0005-0000-0000-0000A8D00000}"/>
    <cellStyle name="Hyperlink 23" xfId="12066" hidden="1" xr:uid="{00000000-0005-0000-0000-0000A9D00000}"/>
    <cellStyle name="Hyperlink 23" xfId="12003" hidden="1" xr:uid="{00000000-0005-0000-0000-0000AAD00000}"/>
    <cellStyle name="Hyperlink 23" xfId="11940" hidden="1" xr:uid="{00000000-0005-0000-0000-0000ABD00000}"/>
    <cellStyle name="Hyperlink 23" xfId="11877" hidden="1" xr:uid="{00000000-0005-0000-0000-0000ACD00000}"/>
    <cellStyle name="Hyperlink 23" xfId="11814" hidden="1" xr:uid="{00000000-0005-0000-0000-0000ADD00000}"/>
    <cellStyle name="Hyperlink 23" xfId="11751" hidden="1" xr:uid="{00000000-0005-0000-0000-0000AED00000}"/>
    <cellStyle name="Hyperlink 23" xfId="11688" hidden="1" xr:uid="{00000000-0005-0000-0000-0000AFD00000}"/>
    <cellStyle name="Hyperlink 23" xfId="11625" hidden="1" xr:uid="{00000000-0005-0000-0000-0000B0D00000}"/>
    <cellStyle name="Hyperlink 23" xfId="11562" hidden="1" xr:uid="{00000000-0005-0000-0000-0000B1D00000}"/>
    <cellStyle name="Hyperlink 23" xfId="11499" hidden="1" xr:uid="{00000000-0005-0000-0000-0000B2D00000}"/>
    <cellStyle name="Hyperlink 23" xfId="11436" hidden="1" xr:uid="{00000000-0005-0000-0000-0000B3D00000}"/>
    <cellStyle name="Hyperlink 23" xfId="11373" hidden="1" xr:uid="{00000000-0005-0000-0000-0000B4D00000}"/>
    <cellStyle name="Hyperlink 23" xfId="11310" hidden="1" xr:uid="{00000000-0005-0000-0000-0000B5D00000}"/>
    <cellStyle name="Hyperlink 23" xfId="11247" hidden="1" xr:uid="{00000000-0005-0000-0000-0000B6D00000}"/>
    <cellStyle name="Hyperlink 23" xfId="20130" hidden="1" xr:uid="{00000000-0005-0000-0000-0000B7D00000}"/>
    <cellStyle name="Hyperlink 23" xfId="30966" hidden="1" xr:uid="{00000000-0005-0000-0000-0000B8D00000}"/>
    <cellStyle name="Hyperlink 23" xfId="30903" hidden="1" xr:uid="{00000000-0005-0000-0000-0000B9D00000}"/>
    <cellStyle name="Hyperlink 23" xfId="30840" hidden="1" xr:uid="{00000000-0005-0000-0000-0000BAD00000}"/>
    <cellStyle name="Hyperlink 23" xfId="30777" hidden="1" xr:uid="{00000000-0005-0000-0000-0000BBD00000}"/>
    <cellStyle name="Hyperlink 23" xfId="30714" hidden="1" xr:uid="{00000000-0005-0000-0000-0000BCD00000}"/>
    <cellStyle name="Hyperlink 23" xfId="30651" hidden="1" xr:uid="{00000000-0005-0000-0000-0000BDD00000}"/>
    <cellStyle name="Hyperlink 23" xfId="30588" hidden="1" xr:uid="{00000000-0005-0000-0000-0000BED00000}"/>
    <cellStyle name="Hyperlink 23" xfId="30525" hidden="1" xr:uid="{00000000-0005-0000-0000-0000BFD00000}"/>
    <cellStyle name="Hyperlink 23" xfId="30462" hidden="1" xr:uid="{00000000-0005-0000-0000-0000C0D00000}"/>
    <cellStyle name="Hyperlink 23" xfId="30399" hidden="1" xr:uid="{00000000-0005-0000-0000-0000C1D00000}"/>
    <cellStyle name="Hyperlink 23" xfId="30336" hidden="1" xr:uid="{00000000-0005-0000-0000-0000C2D00000}"/>
    <cellStyle name="Hyperlink 23" xfId="30273" hidden="1" xr:uid="{00000000-0005-0000-0000-0000C3D00000}"/>
    <cellStyle name="Hyperlink 23" xfId="30210" hidden="1" xr:uid="{00000000-0005-0000-0000-0000C4D00000}"/>
    <cellStyle name="Hyperlink 23" xfId="30147" hidden="1" xr:uid="{00000000-0005-0000-0000-0000C5D00000}"/>
    <cellStyle name="Hyperlink 23" xfId="30084" hidden="1" xr:uid="{00000000-0005-0000-0000-0000C6D00000}"/>
    <cellStyle name="Hyperlink 23" xfId="30021" hidden="1" xr:uid="{00000000-0005-0000-0000-0000C7D00000}"/>
    <cellStyle name="Hyperlink 23" xfId="29958" hidden="1" xr:uid="{00000000-0005-0000-0000-0000C8D00000}"/>
    <cellStyle name="Hyperlink 23" xfId="29895" hidden="1" xr:uid="{00000000-0005-0000-0000-0000C9D00000}"/>
    <cellStyle name="Hyperlink 23" xfId="29832" hidden="1" xr:uid="{00000000-0005-0000-0000-0000CAD00000}"/>
    <cellStyle name="Hyperlink 23" xfId="29769" hidden="1" xr:uid="{00000000-0005-0000-0000-0000CBD00000}"/>
    <cellStyle name="Hyperlink 23" xfId="29706" hidden="1" xr:uid="{00000000-0005-0000-0000-0000CCD00000}"/>
    <cellStyle name="Hyperlink 23" xfId="29643" hidden="1" xr:uid="{00000000-0005-0000-0000-0000CDD00000}"/>
    <cellStyle name="Hyperlink 23" xfId="29580" hidden="1" xr:uid="{00000000-0005-0000-0000-0000CED00000}"/>
    <cellStyle name="Hyperlink 23" xfId="29517" hidden="1" xr:uid="{00000000-0005-0000-0000-0000CFD00000}"/>
    <cellStyle name="Hyperlink 23" xfId="29454" hidden="1" xr:uid="{00000000-0005-0000-0000-0000D0D00000}"/>
    <cellStyle name="Hyperlink 23" xfId="29391" hidden="1" xr:uid="{00000000-0005-0000-0000-0000D1D00000}"/>
    <cellStyle name="Hyperlink 23" xfId="29328" hidden="1" xr:uid="{00000000-0005-0000-0000-0000D2D00000}"/>
    <cellStyle name="Hyperlink 23" xfId="29265" hidden="1" xr:uid="{00000000-0005-0000-0000-0000D3D00000}"/>
    <cellStyle name="Hyperlink 23" xfId="29202" hidden="1" xr:uid="{00000000-0005-0000-0000-0000D4D00000}"/>
    <cellStyle name="Hyperlink 23" xfId="29139" hidden="1" xr:uid="{00000000-0005-0000-0000-0000D5D00000}"/>
    <cellStyle name="Hyperlink 23" xfId="29076" hidden="1" xr:uid="{00000000-0005-0000-0000-0000D6D00000}"/>
    <cellStyle name="Hyperlink 23" xfId="29013" hidden="1" xr:uid="{00000000-0005-0000-0000-0000D7D00000}"/>
    <cellStyle name="Hyperlink 23" xfId="28950" hidden="1" xr:uid="{00000000-0005-0000-0000-0000D8D00000}"/>
    <cellStyle name="Hyperlink 23" xfId="28887" hidden="1" xr:uid="{00000000-0005-0000-0000-0000D9D00000}"/>
    <cellStyle name="Hyperlink 23" xfId="28824" hidden="1" xr:uid="{00000000-0005-0000-0000-0000DAD00000}"/>
    <cellStyle name="Hyperlink 23" xfId="28761" hidden="1" xr:uid="{00000000-0005-0000-0000-0000DBD00000}"/>
    <cellStyle name="Hyperlink 23" xfId="28698" hidden="1" xr:uid="{00000000-0005-0000-0000-0000DCD00000}"/>
    <cellStyle name="Hyperlink 23" xfId="28635" hidden="1" xr:uid="{00000000-0005-0000-0000-0000DDD00000}"/>
    <cellStyle name="Hyperlink 23" xfId="28572" hidden="1" xr:uid="{00000000-0005-0000-0000-0000DED00000}"/>
    <cellStyle name="Hyperlink 23" xfId="28509" hidden="1" xr:uid="{00000000-0005-0000-0000-0000DFD00000}"/>
    <cellStyle name="Hyperlink 23" xfId="28446" hidden="1" xr:uid="{00000000-0005-0000-0000-0000E0D00000}"/>
    <cellStyle name="Hyperlink 23" xfId="28383" hidden="1" xr:uid="{00000000-0005-0000-0000-0000E1D00000}"/>
    <cellStyle name="Hyperlink 23" xfId="28320" hidden="1" xr:uid="{00000000-0005-0000-0000-0000E2D00000}"/>
    <cellStyle name="Hyperlink 23" xfId="28257" hidden="1" xr:uid="{00000000-0005-0000-0000-0000E3D00000}"/>
    <cellStyle name="Hyperlink 23" xfId="28194" hidden="1" xr:uid="{00000000-0005-0000-0000-0000E4D00000}"/>
    <cellStyle name="Hyperlink 23" xfId="28131" hidden="1" xr:uid="{00000000-0005-0000-0000-0000E5D00000}"/>
    <cellStyle name="Hyperlink 23" xfId="28068" hidden="1" xr:uid="{00000000-0005-0000-0000-0000E6D00000}"/>
    <cellStyle name="Hyperlink 23" xfId="28005" hidden="1" xr:uid="{00000000-0005-0000-0000-0000E7D00000}"/>
    <cellStyle name="Hyperlink 23" xfId="27942" hidden="1" xr:uid="{00000000-0005-0000-0000-0000E8D00000}"/>
    <cellStyle name="Hyperlink 23" xfId="27879" hidden="1" xr:uid="{00000000-0005-0000-0000-0000E9D00000}"/>
    <cellStyle name="Hyperlink 23" xfId="27816" hidden="1" xr:uid="{00000000-0005-0000-0000-0000EAD00000}"/>
    <cellStyle name="Hyperlink 23" xfId="27753" hidden="1" xr:uid="{00000000-0005-0000-0000-0000EBD00000}"/>
    <cellStyle name="Hyperlink 23" xfId="27690" hidden="1" xr:uid="{00000000-0005-0000-0000-0000ECD00000}"/>
    <cellStyle name="Hyperlink 23" xfId="27627" hidden="1" xr:uid="{00000000-0005-0000-0000-0000EDD00000}"/>
    <cellStyle name="Hyperlink 23" xfId="27564" hidden="1" xr:uid="{00000000-0005-0000-0000-0000EED00000}"/>
    <cellStyle name="Hyperlink 23" xfId="27501" hidden="1" xr:uid="{00000000-0005-0000-0000-0000EFD00000}"/>
    <cellStyle name="Hyperlink 23" xfId="27438" hidden="1" xr:uid="{00000000-0005-0000-0000-0000F0D00000}"/>
    <cellStyle name="Hyperlink 23" xfId="27375" hidden="1" xr:uid="{00000000-0005-0000-0000-0000F1D00000}"/>
    <cellStyle name="Hyperlink 23" xfId="27312" hidden="1" xr:uid="{00000000-0005-0000-0000-0000F2D00000}"/>
    <cellStyle name="Hyperlink 23" xfId="27249" hidden="1" xr:uid="{00000000-0005-0000-0000-0000F3D00000}"/>
    <cellStyle name="Hyperlink 23" xfId="27186" hidden="1" xr:uid="{00000000-0005-0000-0000-0000F4D00000}"/>
    <cellStyle name="Hyperlink 23" xfId="27123" hidden="1" xr:uid="{00000000-0005-0000-0000-0000F5D00000}"/>
    <cellStyle name="Hyperlink 23" xfId="27060" hidden="1" xr:uid="{00000000-0005-0000-0000-0000F6D00000}"/>
    <cellStyle name="Hyperlink 23" xfId="26997" hidden="1" xr:uid="{00000000-0005-0000-0000-0000F7D00000}"/>
    <cellStyle name="Hyperlink 23" xfId="26934" hidden="1" xr:uid="{00000000-0005-0000-0000-0000F8D00000}"/>
    <cellStyle name="Hyperlink 23" xfId="26871" hidden="1" xr:uid="{00000000-0005-0000-0000-0000F9D00000}"/>
    <cellStyle name="Hyperlink 23" xfId="26808" hidden="1" xr:uid="{00000000-0005-0000-0000-0000FAD00000}"/>
    <cellStyle name="Hyperlink 23" xfId="26745" hidden="1" xr:uid="{00000000-0005-0000-0000-0000FBD00000}"/>
    <cellStyle name="Hyperlink 23" xfId="26682" hidden="1" xr:uid="{00000000-0005-0000-0000-0000FCD00000}"/>
    <cellStyle name="Hyperlink 23" xfId="26619" hidden="1" xr:uid="{00000000-0005-0000-0000-0000FDD00000}"/>
    <cellStyle name="Hyperlink 23" xfId="26556" hidden="1" xr:uid="{00000000-0005-0000-0000-0000FED00000}"/>
    <cellStyle name="Hyperlink 23" xfId="26493" hidden="1" xr:uid="{00000000-0005-0000-0000-0000FFD00000}"/>
    <cellStyle name="Hyperlink 23" xfId="26430" hidden="1" xr:uid="{00000000-0005-0000-0000-000000D10000}"/>
    <cellStyle name="Hyperlink 23" xfId="26367" hidden="1" xr:uid="{00000000-0005-0000-0000-000001D10000}"/>
    <cellStyle name="Hyperlink 23" xfId="26304" hidden="1" xr:uid="{00000000-0005-0000-0000-000002D10000}"/>
    <cellStyle name="Hyperlink 23" xfId="26241" hidden="1" xr:uid="{00000000-0005-0000-0000-000003D10000}"/>
    <cellStyle name="Hyperlink 23" xfId="26178" hidden="1" xr:uid="{00000000-0005-0000-0000-000004D10000}"/>
    <cellStyle name="Hyperlink 23" xfId="26115" hidden="1" xr:uid="{00000000-0005-0000-0000-000005D10000}"/>
    <cellStyle name="Hyperlink 23" xfId="26052" hidden="1" xr:uid="{00000000-0005-0000-0000-000006D10000}"/>
    <cellStyle name="Hyperlink 23" xfId="25989" hidden="1" xr:uid="{00000000-0005-0000-0000-000007D10000}"/>
    <cellStyle name="Hyperlink 23" xfId="25926" hidden="1" xr:uid="{00000000-0005-0000-0000-000008D10000}"/>
    <cellStyle name="Hyperlink 23" xfId="25863" hidden="1" xr:uid="{00000000-0005-0000-0000-000009D10000}"/>
    <cellStyle name="Hyperlink 23" xfId="25800" hidden="1" xr:uid="{00000000-0005-0000-0000-00000AD10000}"/>
    <cellStyle name="Hyperlink 23" xfId="25737" hidden="1" xr:uid="{00000000-0005-0000-0000-00000BD10000}"/>
    <cellStyle name="Hyperlink 23" xfId="25674" hidden="1" xr:uid="{00000000-0005-0000-0000-00000CD10000}"/>
    <cellStyle name="Hyperlink 23" xfId="25611" hidden="1" xr:uid="{00000000-0005-0000-0000-00000DD10000}"/>
    <cellStyle name="Hyperlink 23" xfId="25548" hidden="1" xr:uid="{00000000-0005-0000-0000-00000ED10000}"/>
    <cellStyle name="Hyperlink 23" xfId="25485" hidden="1" xr:uid="{00000000-0005-0000-0000-00000FD10000}"/>
    <cellStyle name="Hyperlink 23" xfId="25422" hidden="1" xr:uid="{00000000-0005-0000-0000-000010D10000}"/>
    <cellStyle name="Hyperlink 23" xfId="25359" hidden="1" xr:uid="{00000000-0005-0000-0000-000011D10000}"/>
    <cellStyle name="Hyperlink 23" xfId="25296" hidden="1" xr:uid="{00000000-0005-0000-0000-000012D10000}"/>
    <cellStyle name="Hyperlink 23" xfId="25233" hidden="1" xr:uid="{00000000-0005-0000-0000-000013D10000}"/>
    <cellStyle name="Hyperlink 23" xfId="25170" hidden="1" xr:uid="{00000000-0005-0000-0000-000014D10000}"/>
    <cellStyle name="Hyperlink 23" xfId="25107" hidden="1" xr:uid="{00000000-0005-0000-0000-000015D10000}"/>
    <cellStyle name="Hyperlink 23" xfId="25044" hidden="1" xr:uid="{00000000-0005-0000-0000-000016D10000}"/>
    <cellStyle name="Hyperlink 23" xfId="24981" hidden="1" xr:uid="{00000000-0005-0000-0000-000017D10000}"/>
    <cellStyle name="Hyperlink 23" xfId="24918" hidden="1" xr:uid="{00000000-0005-0000-0000-000018D10000}"/>
    <cellStyle name="Hyperlink 23" xfId="24855" hidden="1" xr:uid="{00000000-0005-0000-0000-000019D10000}"/>
    <cellStyle name="Hyperlink 23" xfId="24792" hidden="1" xr:uid="{00000000-0005-0000-0000-00001AD10000}"/>
    <cellStyle name="Hyperlink 23" xfId="24729" hidden="1" xr:uid="{00000000-0005-0000-0000-00001BD10000}"/>
    <cellStyle name="Hyperlink 23" xfId="24603" hidden="1" xr:uid="{00000000-0005-0000-0000-00001CD10000}"/>
    <cellStyle name="Hyperlink 23" xfId="24540" hidden="1" xr:uid="{00000000-0005-0000-0000-00001DD10000}"/>
    <cellStyle name="Hyperlink 23" xfId="24477" hidden="1" xr:uid="{00000000-0005-0000-0000-00001ED10000}"/>
    <cellStyle name="Hyperlink 23" xfId="2112" hidden="1" xr:uid="{00000000-0005-0000-0000-00001FD10000}"/>
    <cellStyle name="Hyperlink 23" xfId="2049" hidden="1" xr:uid="{00000000-0005-0000-0000-000020D10000}"/>
    <cellStyle name="Hyperlink 23" xfId="1986" hidden="1" xr:uid="{00000000-0005-0000-0000-000021D10000}"/>
    <cellStyle name="Hyperlink 23" xfId="1923" hidden="1" xr:uid="{00000000-0005-0000-0000-000022D10000}"/>
    <cellStyle name="Hyperlink 23" xfId="1860" hidden="1" xr:uid="{00000000-0005-0000-0000-000023D10000}"/>
    <cellStyle name="Hyperlink 23" xfId="1797" hidden="1" xr:uid="{00000000-0005-0000-0000-000024D10000}"/>
    <cellStyle name="Hyperlink 23" xfId="1734" hidden="1" xr:uid="{00000000-0005-0000-0000-000025D10000}"/>
    <cellStyle name="Hyperlink 23" xfId="1671" hidden="1" xr:uid="{00000000-0005-0000-0000-000026D10000}"/>
    <cellStyle name="Hyperlink 23" xfId="1608" hidden="1" xr:uid="{00000000-0005-0000-0000-000027D10000}"/>
    <cellStyle name="Hyperlink 23" xfId="1545" hidden="1" xr:uid="{00000000-0005-0000-0000-000028D10000}"/>
    <cellStyle name="Hyperlink 23" xfId="1482" hidden="1" xr:uid="{00000000-0005-0000-0000-000029D10000}"/>
    <cellStyle name="Hyperlink 23" xfId="1419" hidden="1" xr:uid="{00000000-0005-0000-0000-00002AD10000}"/>
    <cellStyle name="Hyperlink 23" xfId="1356" hidden="1" xr:uid="{00000000-0005-0000-0000-00002BD10000}"/>
    <cellStyle name="Hyperlink 23" xfId="1293" hidden="1" xr:uid="{00000000-0005-0000-0000-00002CD10000}"/>
    <cellStyle name="Hyperlink 23" xfId="1230" hidden="1" xr:uid="{00000000-0005-0000-0000-00002DD10000}"/>
    <cellStyle name="Hyperlink 23" xfId="1167" hidden="1" xr:uid="{00000000-0005-0000-0000-00002ED10000}"/>
    <cellStyle name="Hyperlink 23" xfId="1104" hidden="1" xr:uid="{00000000-0005-0000-0000-00002FD10000}"/>
    <cellStyle name="Hyperlink 23" xfId="1041" hidden="1" xr:uid="{00000000-0005-0000-0000-000030D10000}"/>
    <cellStyle name="Hyperlink 23" xfId="978" hidden="1" xr:uid="{00000000-0005-0000-0000-000031D10000}"/>
    <cellStyle name="Hyperlink 23" xfId="915" hidden="1" xr:uid="{00000000-0005-0000-0000-000032D10000}"/>
    <cellStyle name="Hyperlink 23" xfId="852" hidden="1" xr:uid="{00000000-0005-0000-0000-000033D10000}"/>
    <cellStyle name="Hyperlink 23" xfId="789" hidden="1" xr:uid="{00000000-0005-0000-0000-000034D10000}"/>
    <cellStyle name="Hyperlink 23" xfId="726" hidden="1" xr:uid="{00000000-0005-0000-0000-000035D10000}"/>
    <cellStyle name="Hyperlink 23" xfId="663" hidden="1" xr:uid="{00000000-0005-0000-0000-000036D10000}"/>
    <cellStyle name="Hyperlink 23" xfId="600" hidden="1" xr:uid="{00000000-0005-0000-0000-000037D10000}"/>
    <cellStyle name="Hyperlink 23" xfId="537" hidden="1" xr:uid="{00000000-0005-0000-0000-000038D10000}"/>
    <cellStyle name="Hyperlink 23" xfId="411" hidden="1" xr:uid="{00000000-0005-0000-0000-000039D10000}"/>
    <cellStyle name="Hyperlink 23" xfId="348" hidden="1" xr:uid="{00000000-0005-0000-0000-00003AD10000}"/>
    <cellStyle name="Hyperlink 23" xfId="285" hidden="1" xr:uid="{00000000-0005-0000-0000-00003BD10000}"/>
    <cellStyle name="Hyperlink 23" xfId="222" hidden="1" xr:uid="{00000000-0005-0000-0000-00003CD10000}"/>
    <cellStyle name="Hyperlink 23" xfId="159" hidden="1" xr:uid="{00000000-0005-0000-0000-00003DD10000}"/>
    <cellStyle name="Hyperlink 23" xfId="96" hidden="1" xr:uid="{00000000-0005-0000-0000-00003ED10000}"/>
    <cellStyle name="Hyperlink 23" xfId="33" hidden="1" xr:uid="{00000000-0005-0000-0000-00003FD10000}"/>
    <cellStyle name="Hyperlink 23" xfId="58186" hidden="1" xr:uid="{00000000-0005-0000-0000-000040D10000}"/>
    <cellStyle name="Hyperlink 23" xfId="58249" hidden="1" xr:uid="{00000000-0005-0000-0000-000041D10000}"/>
    <cellStyle name="Hyperlink 23" xfId="474" hidden="1" xr:uid="{00000000-0005-0000-0000-000042D10000}"/>
    <cellStyle name="Hyperlink 23" xfId="4506" hidden="1" xr:uid="{00000000-0005-0000-0000-000043D10000}"/>
    <cellStyle name="Hyperlink 23" xfId="31911" hidden="1" xr:uid="{00000000-0005-0000-0000-000044D10000}"/>
    <cellStyle name="Hyperlink 23" xfId="31848" hidden="1" xr:uid="{00000000-0005-0000-0000-000045D10000}"/>
    <cellStyle name="Hyperlink 23" xfId="31785" hidden="1" xr:uid="{00000000-0005-0000-0000-000046D10000}"/>
    <cellStyle name="Hyperlink 23" xfId="31722" hidden="1" xr:uid="{00000000-0005-0000-0000-000047D10000}"/>
    <cellStyle name="Hyperlink 23" xfId="31659" hidden="1" xr:uid="{00000000-0005-0000-0000-000048D10000}"/>
    <cellStyle name="Hyperlink 23" xfId="31596" hidden="1" xr:uid="{00000000-0005-0000-0000-000049D10000}"/>
    <cellStyle name="Hyperlink 23" xfId="31533" hidden="1" xr:uid="{00000000-0005-0000-0000-00004AD10000}"/>
    <cellStyle name="Hyperlink 23" xfId="31470" hidden="1" xr:uid="{00000000-0005-0000-0000-00004BD10000}"/>
    <cellStyle name="Hyperlink 23" xfId="31407" hidden="1" xr:uid="{00000000-0005-0000-0000-00004CD10000}"/>
    <cellStyle name="Hyperlink 23" xfId="31344" hidden="1" xr:uid="{00000000-0005-0000-0000-00004DD10000}"/>
    <cellStyle name="Hyperlink 23" xfId="31281" hidden="1" xr:uid="{00000000-0005-0000-0000-00004ED10000}"/>
    <cellStyle name="Hyperlink 23" xfId="31218" hidden="1" xr:uid="{00000000-0005-0000-0000-00004FD10000}"/>
    <cellStyle name="Hyperlink 23" xfId="31155" hidden="1" xr:uid="{00000000-0005-0000-0000-000050D10000}"/>
    <cellStyle name="Hyperlink 23" xfId="31092" hidden="1" xr:uid="{00000000-0005-0000-0000-000051D10000}"/>
    <cellStyle name="Hyperlink 23" xfId="31029" hidden="1" xr:uid="{00000000-0005-0000-0000-000052D10000}"/>
    <cellStyle name="Hyperlink 23" xfId="3750" hidden="1" xr:uid="{00000000-0005-0000-0000-000053D10000}"/>
    <cellStyle name="Hyperlink 23" xfId="3687" hidden="1" xr:uid="{00000000-0005-0000-0000-000054D10000}"/>
    <cellStyle name="Hyperlink 23" xfId="3624" hidden="1" xr:uid="{00000000-0005-0000-0000-000055D10000}"/>
    <cellStyle name="Hyperlink 23" xfId="3561" hidden="1" xr:uid="{00000000-0005-0000-0000-000056D10000}"/>
    <cellStyle name="Hyperlink 23" xfId="3498" hidden="1" xr:uid="{00000000-0005-0000-0000-000057D10000}"/>
    <cellStyle name="Hyperlink 23" xfId="3435" hidden="1" xr:uid="{00000000-0005-0000-0000-000058D10000}"/>
    <cellStyle name="Hyperlink 23" xfId="3372" hidden="1" xr:uid="{00000000-0005-0000-0000-000059D10000}"/>
    <cellStyle name="Hyperlink 23" xfId="3309" hidden="1" xr:uid="{00000000-0005-0000-0000-00005AD10000}"/>
    <cellStyle name="Hyperlink 23" xfId="3246" hidden="1" xr:uid="{00000000-0005-0000-0000-00005BD10000}"/>
    <cellStyle name="Hyperlink 23" xfId="3183" hidden="1" xr:uid="{00000000-0005-0000-0000-00005CD10000}"/>
    <cellStyle name="Hyperlink 23" xfId="3120" hidden="1" xr:uid="{00000000-0005-0000-0000-00005DD10000}"/>
    <cellStyle name="Hyperlink 23" xfId="3057" hidden="1" xr:uid="{00000000-0005-0000-0000-00005ED10000}"/>
    <cellStyle name="Hyperlink 23" xfId="2994" hidden="1" xr:uid="{00000000-0005-0000-0000-00005FD10000}"/>
    <cellStyle name="Hyperlink 23" xfId="2931" hidden="1" xr:uid="{00000000-0005-0000-0000-000060D10000}"/>
    <cellStyle name="Hyperlink 23" xfId="2868" hidden="1" xr:uid="{00000000-0005-0000-0000-000061D10000}"/>
    <cellStyle name="Hyperlink 23" xfId="2805" hidden="1" xr:uid="{00000000-0005-0000-0000-000062D10000}"/>
    <cellStyle name="Hyperlink 23" xfId="2742" hidden="1" xr:uid="{00000000-0005-0000-0000-000063D10000}"/>
    <cellStyle name="Hyperlink 23" xfId="2679" hidden="1" xr:uid="{00000000-0005-0000-0000-000064D10000}"/>
    <cellStyle name="Hyperlink 23" xfId="2616" hidden="1" xr:uid="{00000000-0005-0000-0000-000065D10000}"/>
    <cellStyle name="Hyperlink 23" xfId="2553" hidden="1" xr:uid="{00000000-0005-0000-0000-000066D10000}"/>
    <cellStyle name="Hyperlink 23" xfId="2490" hidden="1" xr:uid="{00000000-0005-0000-0000-000067D10000}"/>
    <cellStyle name="Hyperlink 23" xfId="2427" hidden="1" xr:uid="{00000000-0005-0000-0000-000068D10000}"/>
    <cellStyle name="Hyperlink 23" xfId="2364" hidden="1" xr:uid="{00000000-0005-0000-0000-000069D10000}"/>
    <cellStyle name="Hyperlink 23" xfId="2301" hidden="1" xr:uid="{00000000-0005-0000-0000-00006AD10000}"/>
    <cellStyle name="Hyperlink 23" xfId="2238" hidden="1" xr:uid="{00000000-0005-0000-0000-00006BD10000}"/>
    <cellStyle name="Hyperlink 23" xfId="2175" hidden="1" xr:uid="{00000000-0005-0000-0000-00006CD10000}"/>
    <cellStyle name="Hyperlink 23" xfId="4632" hidden="1" xr:uid="{00000000-0005-0000-0000-00006DD10000}"/>
    <cellStyle name="Hyperlink 23" xfId="4569" hidden="1" xr:uid="{00000000-0005-0000-0000-00006ED10000}"/>
    <cellStyle name="Hyperlink 23" xfId="4443" hidden="1" xr:uid="{00000000-0005-0000-0000-00006FD10000}"/>
    <cellStyle name="Hyperlink 23" xfId="4380" hidden="1" xr:uid="{00000000-0005-0000-0000-000070D10000}"/>
    <cellStyle name="Hyperlink 23" xfId="4317" hidden="1" xr:uid="{00000000-0005-0000-0000-000071D10000}"/>
    <cellStyle name="Hyperlink 23" xfId="4254" hidden="1" xr:uid="{00000000-0005-0000-0000-000072D10000}"/>
    <cellStyle name="Hyperlink 23" xfId="4191" hidden="1" xr:uid="{00000000-0005-0000-0000-000073D10000}"/>
    <cellStyle name="Hyperlink 23" xfId="4128" hidden="1" xr:uid="{00000000-0005-0000-0000-000074D10000}"/>
    <cellStyle name="Hyperlink 23" xfId="4065" hidden="1" xr:uid="{00000000-0005-0000-0000-000075D10000}"/>
    <cellStyle name="Hyperlink 23" xfId="4002" hidden="1" xr:uid="{00000000-0005-0000-0000-000076D10000}"/>
    <cellStyle name="Hyperlink 23" xfId="3939" hidden="1" xr:uid="{00000000-0005-0000-0000-000077D10000}"/>
    <cellStyle name="Hyperlink 23" xfId="3876" hidden="1" xr:uid="{00000000-0005-0000-0000-000078D10000}"/>
    <cellStyle name="Hyperlink 23" xfId="3813" hidden="1" xr:uid="{00000000-0005-0000-0000-000079D10000}"/>
    <cellStyle name="Hyperlink 23" xfId="5010" hidden="1" xr:uid="{00000000-0005-0000-0000-00007AD10000}"/>
    <cellStyle name="Hyperlink 23" xfId="4947" hidden="1" xr:uid="{00000000-0005-0000-0000-00007BD10000}"/>
    <cellStyle name="Hyperlink 23" xfId="4884" hidden="1" xr:uid="{00000000-0005-0000-0000-00007CD10000}"/>
    <cellStyle name="Hyperlink 23" xfId="4821" hidden="1" xr:uid="{00000000-0005-0000-0000-00007DD10000}"/>
    <cellStyle name="Hyperlink 23" xfId="4758" hidden="1" xr:uid="{00000000-0005-0000-0000-00007ED10000}"/>
    <cellStyle name="Hyperlink 23" xfId="4695" hidden="1" xr:uid="{00000000-0005-0000-0000-00007FD10000}"/>
    <cellStyle name="Hyperlink 23" xfId="5199" hidden="1" xr:uid="{00000000-0005-0000-0000-000080D10000}"/>
    <cellStyle name="Hyperlink 23" xfId="5136" hidden="1" xr:uid="{00000000-0005-0000-0000-000081D10000}"/>
    <cellStyle name="Hyperlink 23" xfId="5073" hidden="1" xr:uid="{00000000-0005-0000-0000-000082D10000}"/>
    <cellStyle name="Hyperlink 23" xfId="5325" hidden="1" xr:uid="{00000000-0005-0000-0000-000083D10000}"/>
    <cellStyle name="Hyperlink 23" xfId="5262" hidden="1" xr:uid="{00000000-0005-0000-0000-000084D10000}"/>
    <cellStyle name="Hyperlink 23" xfId="5388" hidden="1" xr:uid="{00000000-0005-0000-0000-000085D10000}"/>
    <cellStyle name="Hyperlink 3" xfId="58097" xr:uid="{00000000-0005-0000-0000-000086D10000}"/>
    <cellStyle name="Hyperlink 4" xfId="58096" xr:uid="{00000000-0005-0000-0000-000087D10000}"/>
    <cellStyle name="Hyperlink 5" xfId="52860" hidden="1" xr:uid="{00000000-0005-0000-0000-000088D10000}"/>
    <cellStyle name="Hyperlink 5" xfId="52795" hidden="1" xr:uid="{00000000-0005-0000-0000-000089D10000}"/>
    <cellStyle name="Hyperlink 5" xfId="52734" hidden="1" xr:uid="{00000000-0005-0000-0000-00008AD10000}"/>
    <cellStyle name="Hyperlink 5" xfId="52669" hidden="1" xr:uid="{00000000-0005-0000-0000-00008BD10000}"/>
    <cellStyle name="Hyperlink 5" xfId="52608" hidden="1" xr:uid="{00000000-0005-0000-0000-00008CD10000}"/>
    <cellStyle name="Hyperlink 5" xfId="52543" hidden="1" xr:uid="{00000000-0005-0000-0000-00008DD10000}"/>
    <cellStyle name="Hyperlink 5" xfId="52482" hidden="1" xr:uid="{00000000-0005-0000-0000-00008ED10000}"/>
    <cellStyle name="Hyperlink 5" xfId="52417" hidden="1" xr:uid="{00000000-0005-0000-0000-00008FD10000}"/>
    <cellStyle name="Hyperlink 5" xfId="52356" hidden="1" xr:uid="{00000000-0005-0000-0000-000090D10000}"/>
    <cellStyle name="Hyperlink 5" xfId="52291" hidden="1" xr:uid="{00000000-0005-0000-0000-000091D10000}"/>
    <cellStyle name="Hyperlink 5" xfId="52230" hidden="1" xr:uid="{00000000-0005-0000-0000-000092D10000}"/>
    <cellStyle name="Hyperlink 5" xfId="52165" hidden="1" xr:uid="{00000000-0005-0000-0000-000093D10000}"/>
    <cellStyle name="Hyperlink 5" xfId="52104" hidden="1" xr:uid="{00000000-0005-0000-0000-000094D10000}"/>
    <cellStyle name="Hyperlink 5" xfId="52039" hidden="1" xr:uid="{00000000-0005-0000-0000-000095D10000}"/>
    <cellStyle name="Hyperlink 5" xfId="51978" hidden="1" xr:uid="{00000000-0005-0000-0000-000096D10000}"/>
    <cellStyle name="Hyperlink 5" xfId="51913" hidden="1" xr:uid="{00000000-0005-0000-0000-000097D10000}"/>
    <cellStyle name="Hyperlink 5" xfId="51852" hidden="1" xr:uid="{00000000-0005-0000-0000-000098D10000}"/>
    <cellStyle name="Hyperlink 5" xfId="51787" hidden="1" xr:uid="{00000000-0005-0000-0000-000099D10000}"/>
    <cellStyle name="Hyperlink 5" xfId="51726" hidden="1" xr:uid="{00000000-0005-0000-0000-00009AD10000}"/>
    <cellStyle name="Hyperlink 5" xfId="51661" hidden="1" xr:uid="{00000000-0005-0000-0000-00009BD10000}"/>
    <cellStyle name="Hyperlink 5" xfId="51600" hidden="1" xr:uid="{00000000-0005-0000-0000-00009CD10000}"/>
    <cellStyle name="Hyperlink 5" xfId="56449" hidden="1" xr:uid="{00000000-0005-0000-0000-00009DD10000}"/>
    <cellStyle name="Hyperlink 5" xfId="56388" hidden="1" xr:uid="{00000000-0005-0000-0000-00009ED10000}"/>
    <cellStyle name="Hyperlink 5" xfId="56323" hidden="1" xr:uid="{00000000-0005-0000-0000-00009FD10000}"/>
    <cellStyle name="Hyperlink 5" xfId="56262" hidden="1" xr:uid="{00000000-0005-0000-0000-0000A0D10000}"/>
    <cellStyle name="Hyperlink 5" xfId="56197" hidden="1" xr:uid="{00000000-0005-0000-0000-0000A1D10000}"/>
    <cellStyle name="Hyperlink 5" xfId="56136" hidden="1" xr:uid="{00000000-0005-0000-0000-0000A2D10000}"/>
    <cellStyle name="Hyperlink 5" xfId="56071" hidden="1" xr:uid="{00000000-0005-0000-0000-0000A3D10000}"/>
    <cellStyle name="Hyperlink 5" xfId="56010" hidden="1" xr:uid="{00000000-0005-0000-0000-0000A4D10000}"/>
    <cellStyle name="Hyperlink 5" xfId="55945" hidden="1" xr:uid="{00000000-0005-0000-0000-0000A5D10000}"/>
    <cellStyle name="Hyperlink 5" xfId="55884" hidden="1" xr:uid="{00000000-0005-0000-0000-0000A6D10000}"/>
    <cellStyle name="Hyperlink 5" xfId="55819" hidden="1" xr:uid="{00000000-0005-0000-0000-0000A7D10000}"/>
    <cellStyle name="Hyperlink 5" xfId="55758" hidden="1" xr:uid="{00000000-0005-0000-0000-0000A8D10000}"/>
    <cellStyle name="Hyperlink 5" xfId="55632" hidden="1" xr:uid="{00000000-0005-0000-0000-0000A9D10000}"/>
    <cellStyle name="Hyperlink 5" xfId="55567" hidden="1" xr:uid="{00000000-0005-0000-0000-0000AAD10000}"/>
    <cellStyle name="Hyperlink 5" xfId="55506" hidden="1" xr:uid="{00000000-0005-0000-0000-0000ABD10000}"/>
    <cellStyle name="Hyperlink 5" xfId="55441" hidden="1" xr:uid="{00000000-0005-0000-0000-0000ACD10000}"/>
    <cellStyle name="Hyperlink 5" xfId="55380" hidden="1" xr:uid="{00000000-0005-0000-0000-0000ADD10000}"/>
    <cellStyle name="Hyperlink 5" xfId="55315" hidden="1" xr:uid="{00000000-0005-0000-0000-0000AED10000}"/>
    <cellStyle name="Hyperlink 5" xfId="55254" hidden="1" xr:uid="{00000000-0005-0000-0000-0000AFD10000}"/>
    <cellStyle name="Hyperlink 5" xfId="55189" hidden="1" xr:uid="{00000000-0005-0000-0000-0000B0D10000}"/>
    <cellStyle name="Hyperlink 5" xfId="55128" hidden="1" xr:uid="{00000000-0005-0000-0000-0000B1D10000}"/>
    <cellStyle name="Hyperlink 5" xfId="55063" hidden="1" xr:uid="{00000000-0005-0000-0000-0000B2D10000}"/>
    <cellStyle name="Hyperlink 5" xfId="55002" hidden="1" xr:uid="{00000000-0005-0000-0000-0000B3D10000}"/>
    <cellStyle name="Hyperlink 5" xfId="54937" hidden="1" xr:uid="{00000000-0005-0000-0000-0000B4D10000}"/>
    <cellStyle name="Hyperlink 5" xfId="54876" hidden="1" xr:uid="{00000000-0005-0000-0000-0000B5D10000}"/>
    <cellStyle name="Hyperlink 5" xfId="57270" hidden="1" xr:uid="{00000000-0005-0000-0000-0000B6D10000}"/>
    <cellStyle name="Hyperlink 5" xfId="57205" hidden="1" xr:uid="{00000000-0005-0000-0000-0000B7D10000}"/>
    <cellStyle name="Hyperlink 5" xfId="57144" hidden="1" xr:uid="{00000000-0005-0000-0000-0000B8D10000}"/>
    <cellStyle name="Hyperlink 5" xfId="57079" hidden="1" xr:uid="{00000000-0005-0000-0000-0000B9D10000}"/>
    <cellStyle name="Hyperlink 5" xfId="57018" hidden="1" xr:uid="{00000000-0005-0000-0000-0000BAD10000}"/>
    <cellStyle name="Hyperlink 5" xfId="56953" hidden="1" xr:uid="{00000000-0005-0000-0000-0000BBD10000}"/>
    <cellStyle name="Hyperlink 5" xfId="56892" hidden="1" xr:uid="{00000000-0005-0000-0000-0000BCD10000}"/>
    <cellStyle name="Hyperlink 5" xfId="56827" hidden="1" xr:uid="{00000000-0005-0000-0000-0000BDD10000}"/>
    <cellStyle name="Hyperlink 5" xfId="56766" hidden="1" xr:uid="{00000000-0005-0000-0000-0000BED10000}"/>
    <cellStyle name="Hyperlink 5" xfId="56701" hidden="1" xr:uid="{00000000-0005-0000-0000-0000BFD10000}"/>
    <cellStyle name="Hyperlink 5" xfId="56640" hidden="1" xr:uid="{00000000-0005-0000-0000-0000C0D10000}"/>
    <cellStyle name="Hyperlink 5" xfId="56575" hidden="1" xr:uid="{00000000-0005-0000-0000-0000C1D10000}"/>
    <cellStyle name="Hyperlink 5" xfId="56514" hidden="1" xr:uid="{00000000-0005-0000-0000-0000C2D10000}"/>
    <cellStyle name="Hyperlink 5" xfId="57709" hidden="1" xr:uid="{00000000-0005-0000-0000-0000C3D10000}"/>
    <cellStyle name="Hyperlink 5" xfId="57648" hidden="1" xr:uid="{00000000-0005-0000-0000-0000C4D10000}"/>
    <cellStyle name="Hyperlink 5" xfId="57583" hidden="1" xr:uid="{00000000-0005-0000-0000-0000C5D10000}"/>
    <cellStyle name="Hyperlink 5" xfId="57522" hidden="1" xr:uid="{00000000-0005-0000-0000-0000C6D10000}"/>
    <cellStyle name="Hyperlink 5" xfId="57457" hidden="1" xr:uid="{00000000-0005-0000-0000-0000C7D10000}"/>
    <cellStyle name="Hyperlink 5" xfId="57396" hidden="1" xr:uid="{00000000-0005-0000-0000-0000C8D10000}"/>
    <cellStyle name="Hyperlink 5" xfId="57331" hidden="1" xr:uid="{00000000-0005-0000-0000-0000C9D10000}"/>
    <cellStyle name="Hyperlink 5" xfId="57900" hidden="1" xr:uid="{00000000-0005-0000-0000-0000CAD10000}"/>
    <cellStyle name="Hyperlink 5" xfId="57835" hidden="1" xr:uid="{00000000-0005-0000-0000-0000CBD10000}"/>
    <cellStyle name="Hyperlink 5" xfId="57774" hidden="1" xr:uid="{00000000-0005-0000-0000-0000CCD10000}"/>
    <cellStyle name="Hyperlink 5" xfId="58026" hidden="1" xr:uid="{00000000-0005-0000-0000-0000CDD10000}"/>
    <cellStyle name="Hyperlink 5" xfId="57961" hidden="1" xr:uid="{00000000-0005-0000-0000-0000CED10000}"/>
    <cellStyle name="Hyperlink 5" xfId="58087" hidden="1" xr:uid="{00000000-0005-0000-0000-0000CFD10000}"/>
    <cellStyle name="Hyperlink 5" xfId="55693" hidden="1" xr:uid="{00000000-0005-0000-0000-0000D0D10000}"/>
    <cellStyle name="Hyperlink 5" xfId="9325" hidden="1" xr:uid="{00000000-0005-0000-0000-0000D1D10000}"/>
    <cellStyle name="Hyperlink 5" xfId="9264" hidden="1" xr:uid="{00000000-0005-0000-0000-0000D2D10000}"/>
    <cellStyle name="Hyperlink 5" xfId="9199" hidden="1" xr:uid="{00000000-0005-0000-0000-0000D3D10000}"/>
    <cellStyle name="Hyperlink 5" xfId="9138" hidden="1" xr:uid="{00000000-0005-0000-0000-0000D4D10000}"/>
    <cellStyle name="Hyperlink 5" xfId="9073" hidden="1" xr:uid="{00000000-0005-0000-0000-0000D5D10000}"/>
    <cellStyle name="Hyperlink 5" xfId="9012" hidden="1" xr:uid="{00000000-0005-0000-0000-0000D6D10000}"/>
    <cellStyle name="Hyperlink 5" xfId="8947" hidden="1" xr:uid="{00000000-0005-0000-0000-0000D7D10000}"/>
    <cellStyle name="Hyperlink 5" xfId="8886" hidden="1" xr:uid="{00000000-0005-0000-0000-0000D8D10000}"/>
    <cellStyle name="Hyperlink 5" xfId="8821" hidden="1" xr:uid="{00000000-0005-0000-0000-0000D9D10000}"/>
    <cellStyle name="Hyperlink 5" xfId="8760" hidden="1" xr:uid="{00000000-0005-0000-0000-0000DAD10000}"/>
    <cellStyle name="Hyperlink 5" xfId="8695" hidden="1" xr:uid="{00000000-0005-0000-0000-0000DBD10000}"/>
    <cellStyle name="Hyperlink 5" xfId="8634" hidden="1" xr:uid="{00000000-0005-0000-0000-0000DCD10000}"/>
    <cellStyle name="Hyperlink 5" xfId="8569" hidden="1" xr:uid="{00000000-0005-0000-0000-0000DDD10000}"/>
    <cellStyle name="Hyperlink 5" xfId="8508" hidden="1" xr:uid="{00000000-0005-0000-0000-0000DED10000}"/>
    <cellStyle name="Hyperlink 5" xfId="8443" hidden="1" xr:uid="{00000000-0005-0000-0000-0000DFD10000}"/>
    <cellStyle name="Hyperlink 5" xfId="8382" hidden="1" xr:uid="{00000000-0005-0000-0000-0000E0D10000}"/>
    <cellStyle name="Hyperlink 5" xfId="8317" hidden="1" xr:uid="{00000000-0005-0000-0000-0000E1D10000}"/>
    <cellStyle name="Hyperlink 5" xfId="8256" hidden="1" xr:uid="{00000000-0005-0000-0000-0000E2D10000}"/>
    <cellStyle name="Hyperlink 5" xfId="8191" hidden="1" xr:uid="{00000000-0005-0000-0000-0000E3D10000}"/>
    <cellStyle name="Hyperlink 5" xfId="8130" hidden="1" xr:uid="{00000000-0005-0000-0000-0000E4D10000}"/>
    <cellStyle name="Hyperlink 5" xfId="8065" hidden="1" xr:uid="{00000000-0005-0000-0000-0000E5D10000}"/>
    <cellStyle name="Hyperlink 5" xfId="8004" hidden="1" xr:uid="{00000000-0005-0000-0000-0000E6D10000}"/>
    <cellStyle name="Hyperlink 5" xfId="7939" hidden="1" xr:uid="{00000000-0005-0000-0000-0000E7D10000}"/>
    <cellStyle name="Hyperlink 5" xfId="7878" hidden="1" xr:uid="{00000000-0005-0000-0000-0000E8D10000}"/>
    <cellStyle name="Hyperlink 5" xfId="7813" hidden="1" xr:uid="{00000000-0005-0000-0000-0000E9D10000}"/>
    <cellStyle name="Hyperlink 5" xfId="7752" hidden="1" xr:uid="{00000000-0005-0000-0000-0000EAD10000}"/>
    <cellStyle name="Hyperlink 5" xfId="7687" hidden="1" xr:uid="{00000000-0005-0000-0000-0000EBD10000}"/>
    <cellStyle name="Hyperlink 5" xfId="7626" hidden="1" xr:uid="{00000000-0005-0000-0000-0000ECD10000}"/>
    <cellStyle name="Hyperlink 5" xfId="7561" hidden="1" xr:uid="{00000000-0005-0000-0000-0000EDD10000}"/>
    <cellStyle name="Hyperlink 5" xfId="7500" hidden="1" xr:uid="{00000000-0005-0000-0000-0000EED10000}"/>
    <cellStyle name="Hyperlink 5" xfId="7435" hidden="1" xr:uid="{00000000-0005-0000-0000-0000EFD10000}"/>
    <cellStyle name="Hyperlink 5" xfId="7374" hidden="1" xr:uid="{00000000-0005-0000-0000-0000F0D10000}"/>
    <cellStyle name="Hyperlink 5" xfId="7309" hidden="1" xr:uid="{00000000-0005-0000-0000-0000F1D10000}"/>
    <cellStyle name="Hyperlink 5" xfId="7248" hidden="1" xr:uid="{00000000-0005-0000-0000-0000F2D10000}"/>
    <cellStyle name="Hyperlink 5" xfId="7183" hidden="1" xr:uid="{00000000-0005-0000-0000-0000F3D10000}"/>
    <cellStyle name="Hyperlink 5" xfId="7122" hidden="1" xr:uid="{00000000-0005-0000-0000-0000F4D10000}"/>
    <cellStyle name="Hyperlink 5" xfId="7057" hidden="1" xr:uid="{00000000-0005-0000-0000-0000F5D10000}"/>
    <cellStyle name="Hyperlink 5" xfId="6996" hidden="1" xr:uid="{00000000-0005-0000-0000-0000F6D10000}"/>
    <cellStyle name="Hyperlink 5" xfId="6931" hidden="1" xr:uid="{00000000-0005-0000-0000-0000F7D10000}"/>
    <cellStyle name="Hyperlink 5" xfId="6870" hidden="1" xr:uid="{00000000-0005-0000-0000-0000F8D10000}"/>
    <cellStyle name="Hyperlink 5" xfId="6805" hidden="1" xr:uid="{00000000-0005-0000-0000-0000F9D10000}"/>
    <cellStyle name="Hyperlink 5" xfId="6744" hidden="1" xr:uid="{00000000-0005-0000-0000-0000FAD10000}"/>
    <cellStyle name="Hyperlink 5" xfId="6679" hidden="1" xr:uid="{00000000-0005-0000-0000-0000FBD10000}"/>
    <cellStyle name="Hyperlink 5" xfId="6618" hidden="1" xr:uid="{00000000-0005-0000-0000-0000FCD10000}"/>
    <cellStyle name="Hyperlink 5" xfId="6553" hidden="1" xr:uid="{00000000-0005-0000-0000-0000FDD10000}"/>
    <cellStyle name="Hyperlink 5" xfId="6492" hidden="1" xr:uid="{00000000-0005-0000-0000-0000FED10000}"/>
    <cellStyle name="Hyperlink 5" xfId="6427" hidden="1" xr:uid="{00000000-0005-0000-0000-0000FFD10000}"/>
    <cellStyle name="Hyperlink 5" xfId="6366" hidden="1" xr:uid="{00000000-0005-0000-0000-000000D20000}"/>
    <cellStyle name="Hyperlink 5" xfId="6301" hidden="1" xr:uid="{00000000-0005-0000-0000-000001D20000}"/>
    <cellStyle name="Hyperlink 5" xfId="6240" hidden="1" xr:uid="{00000000-0005-0000-0000-000002D20000}"/>
    <cellStyle name="Hyperlink 5" xfId="6175" hidden="1" xr:uid="{00000000-0005-0000-0000-000003D20000}"/>
    <cellStyle name="Hyperlink 5" xfId="6114" hidden="1" xr:uid="{00000000-0005-0000-0000-000004D20000}"/>
    <cellStyle name="Hyperlink 5" xfId="6049" hidden="1" xr:uid="{00000000-0005-0000-0000-000005D20000}"/>
    <cellStyle name="Hyperlink 5" xfId="5988" hidden="1" xr:uid="{00000000-0005-0000-0000-000006D20000}"/>
    <cellStyle name="Hyperlink 5" xfId="5923" hidden="1" xr:uid="{00000000-0005-0000-0000-000007D20000}"/>
    <cellStyle name="Hyperlink 5" xfId="5862" hidden="1" xr:uid="{00000000-0005-0000-0000-000008D20000}"/>
    <cellStyle name="Hyperlink 5" xfId="5797" hidden="1" xr:uid="{00000000-0005-0000-0000-000009D20000}"/>
    <cellStyle name="Hyperlink 5" xfId="5736" hidden="1" xr:uid="{00000000-0005-0000-0000-00000AD20000}"/>
    <cellStyle name="Hyperlink 5" xfId="5671" hidden="1" xr:uid="{00000000-0005-0000-0000-00000BD20000}"/>
    <cellStyle name="Hyperlink 5" xfId="5610" hidden="1" xr:uid="{00000000-0005-0000-0000-00000CD20000}"/>
    <cellStyle name="Hyperlink 5" xfId="5545" hidden="1" xr:uid="{00000000-0005-0000-0000-00000DD20000}"/>
    <cellStyle name="Hyperlink 5" xfId="5484" hidden="1" xr:uid="{00000000-0005-0000-0000-00000ED20000}"/>
    <cellStyle name="Hyperlink 5" xfId="5419" hidden="1" xr:uid="{00000000-0005-0000-0000-00000FD20000}"/>
    <cellStyle name="Hyperlink 5" xfId="5358" hidden="1" xr:uid="{00000000-0005-0000-0000-000010D20000}"/>
    <cellStyle name="Hyperlink 5" xfId="5293" hidden="1" xr:uid="{00000000-0005-0000-0000-000011D20000}"/>
    <cellStyle name="Hyperlink 5" xfId="5232" hidden="1" xr:uid="{00000000-0005-0000-0000-000012D20000}"/>
    <cellStyle name="Hyperlink 5" xfId="5167" hidden="1" xr:uid="{00000000-0005-0000-0000-000013D20000}"/>
    <cellStyle name="Hyperlink 5" xfId="5106" hidden="1" xr:uid="{00000000-0005-0000-0000-000014D20000}"/>
    <cellStyle name="Hyperlink 5" xfId="5041" hidden="1" xr:uid="{00000000-0005-0000-0000-000015D20000}"/>
    <cellStyle name="Hyperlink 5" xfId="4980" hidden="1" xr:uid="{00000000-0005-0000-0000-000016D20000}"/>
    <cellStyle name="Hyperlink 5" xfId="4915" hidden="1" xr:uid="{00000000-0005-0000-0000-000017D20000}"/>
    <cellStyle name="Hyperlink 5" xfId="4854" hidden="1" xr:uid="{00000000-0005-0000-0000-000018D20000}"/>
    <cellStyle name="Hyperlink 5" xfId="4789" hidden="1" xr:uid="{00000000-0005-0000-0000-000019D20000}"/>
    <cellStyle name="Hyperlink 5" xfId="4728" hidden="1" xr:uid="{00000000-0005-0000-0000-00001AD20000}"/>
    <cellStyle name="Hyperlink 5" xfId="4663" hidden="1" xr:uid="{00000000-0005-0000-0000-00001BD20000}"/>
    <cellStyle name="Hyperlink 5" xfId="4602" hidden="1" xr:uid="{00000000-0005-0000-0000-00001CD20000}"/>
    <cellStyle name="Hyperlink 5" xfId="4537" hidden="1" xr:uid="{00000000-0005-0000-0000-00001DD20000}"/>
    <cellStyle name="Hyperlink 5" xfId="10459" hidden="1" xr:uid="{00000000-0005-0000-0000-00001ED20000}"/>
    <cellStyle name="Hyperlink 5" xfId="26587" hidden="1" xr:uid="{00000000-0005-0000-0000-00001FD20000}"/>
    <cellStyle name="Hyperlink 5" xfId="44857" hidden="1" xr:uid="{00000000-0005-0000-0000-000020D20000}"/>
    <cellStyle name="Hyperlink 5" xfId="44796" hidden="1" xr:uid="{00000000-0005-0000-0000-000021D20000}"/>
    <cellStyle name="Hyperlink 5" xfId="44731" hidden="1" xr:uid="{00000000-0005-0000-0000-000022D20000}"/>
    <cellStyle name="Hyperlink 5" xfId="44670" hidden="1" xr:uid="{00000000-0005-0000-0000-000023D20000}"/>
    <cellStyle name="Hyperlink 5" xfId="44605" hidden="1" xr:uid="{00000000-0005-0000-0000-000024D20000}"/>
    <cellStyle name="Hyperlink 5" xfId="44544" hidden="1" xr:uid="{00000000-0005-0000-0000-000025D20000}"/>
    <cellStyle name="Hyperlink 5" xfId="44479" hidden="1" xr:uid="{00000000-0005-0000-0000-000026D20000}"/>
    <cellStyle name="Hyperlink 5" xfId="44418" hidden="1" xr:uid="{00000000-0005-0000-0000-000027D20000}"/>
    <cellStyle name="Hyperlink 5" xfId="44353" hidden="1" xr:uid="{00000000-0005-0000-0000-000028D20000}"/>
    <cellStyle name="Hyperlink 5" xfId="44292" hidden="1" xr:uid="{00000000-0005-0000-0000-000029D20000}"/>
    <cellStyle name="Hyperlink 5" xfId="44227" hidden="1" xr:uid="{00000000-0005-0000-0000-00002AD20000}"/>
    <cellStyle name="Hyperlink 5" xfId="44166" hidden="1" xr:uid="{00000000-0005-0000-0000-00002BD20000}"/>
    <cellStyle name="Hyperlink 5" xfId="44101" hidden="1" xr:uid="{00000000-0005-0000-0000-00002CD20000}"/>
    <cellStyle name="Hyperlink 5" xfId="44040" hidden="1" xr:uid="{00000000-0005-0000-0000-00002DD20000}"/>
    <cellStyle name="Hyperlink 5" xfId="43975" hidden="1" xr:uid="{00000000-0005-0000-0000-00002ED20000}"/>
    <cellStyle name="Hyperlink 5" xfId="43914" hidden="1" xr:uid="{00000000-0005-0000-0000-00002FD20000}"/>
    <cellStyle name="Hyperlink 5" xfId="43849" hidden="1" xr:uid="{00000000-0005-0000-0000-000030D20000}"/>
    <cellStyle name="Hyperlink 5" xfId="43788" hidden="1" xr:uid="{00000000-0005-0000-0000-000031D20000}"/>
    <cellStyle name="Hyperlink 5" xfId="43723" hidden="1" xr:uid="{00000000-0005-0000-0000-000032D20000}"/>
    <cellStyle name="Hyperlink 5" xfId="43662" hidden="1" xr:uid="{00000000-0005-0000-0000-000033D20000}"/>
    <cellStyle name="Hyperlink 5" xfId="43597" hidden="1" xr:uid="{00000000-0005-0000-0000-000034D20000}"/>
    <cellStyle name="Hyperlink 5" xfId="43536" hidden="1" xr:uid="{00000000-0005-0000-0000-000035D20000}"/>
    <cellStyle name="Hyperlink 5" xfId="43471" hidden="1" xr:uid="{00000000-0005-0000-0000-000036D20000}"/>
    <cellStyle name="Hyperlink 5" xfId="43410" hidden="1" xr:uid="{00000000-0005-0000-0000-000037D20000}"/>
    <cellStyle name="Hyperlink 5" xfId="43345" hidden="1" xr:uid="{00000000-0005-0000-0000-000038D20000}"/>
    <cellStyle name="Hyperlink 5" xfId="43284" hidden="1" xr:uid="{00000000-0005-0000-0000-000039D20000}"/>
    <cellStyle name="Hyperlink 5" xfId="43219" hidden="1" xr:uid="{00000000-0005-0000-0000-00003AD20000}"/>
    <cellStyle name="Hyperlink 5" xfId="43158" hidden="1" xr:uid="{00000000-0005-0000-0000-00003BD20000}"/>
    <cellStyle name="Hyperlink 5" xfId="43093" hidden="1" xr:uid="{00000000-0005-0000-0000-00003CD20000}"/>
    <cellStyle name="Hyperlink 5" xfId="43032" hidden="1" xr:uid="{00000000-0005-0000-0000-00003DD20000}"/>
    <cellStyle name="Hyperlink 5" xfId="42967" hidden="1" xr:uid="{00000000-0005-0000-0000-00003ED20000}"/>
    <cellStyle name="Hyperlink 5" xfId="42906" hidden="1" xr:uid="{00000000-0005-0000-0000-00003FD20000}"/>
    <cellStyle name="Hyperlink 5" xfId="42841" hidden="1" xr:uid="{00000000-0005-0000-0000-000040D20000}"/>
    <cellStyle name="Hyperlink 5" xfId="42780" hidden="1" xr:uid="{00000000-0005-0000-0000-000041D20000}"/>
    <cellStyle name="Hyperlink 5" xfId="42715" hidden="1" xr:uid="{00000000-0005-0000-0000-000042D20000}"/>
    <cellStyle name="Hyperlink 5" xfId="42654" hidden="1" xr:uid="{00000000-0005-0000-0000-000043D20000}"/>
    <cellStyle name="Hyperlink 5" xfId="42589" hidden="1" xr:uid="{00000000-0005-0000-0000-000044D20000}"/>
    <cellStyle name="Hyperlink 5" xfId="42528" hidden="1" xr:uid="{00000000-0005-0000-0000-000045D20000}"/>
    <cellStyle name="Hyperlink 5" xfId="42463" hidden="1" xr:uid="{00000000-0005-0000-0000-000046D20000}"/>
    <cellStyle name="Hyperlink 5" xfId="42402" hidden="1" xr:uid="{00000000-0005-0000-0000-000047D20000}"/>
    <cellStyle name="Hyperlink 5" xfId="42337" hidden="1" xr:uid="{00000000-0005-0000-0000-000048D20000}"/>
    <cellStyle name="Hyperlink 5" xfId="42276" hidden="1" xr:uid="{00000000-0005-0000-0000-000049D20000}"/>
    <cellStyle name="Hyperlink 5" xfId="42211" hidden="1" xr:uid="{00000000-0005-0000-0000-00004AD20000}"/>
    <cellStyle name="Hyperlink 5" xfId="42150" hidden="1" xr:uid="{00000000-0005-0000-0000-00004BD20000}"/>
    <cellStyle name="Hyperlink 5" xfId="42085" hidden="1" xr:uid="{00000000-0005-0000-0000-00004CD20000}"/>
    <cellStyle name="Hyperlink 5" xfId="42024" hidden="1" xr:uid="{00000000-0005-0000-0000-00004DD20000}"/>
    <cellStyle name="Hyperlink 5" xfId="41959" hidden="1" xr:uid="{00000000-0005-0000-0000-00004ED20000}"/>
    <cellStyle name="Hyperlink 5" xfId="41898" hidden="1" xr:uid="{00000000-0005-0000-0000-00004FD20000}"/>
    <cellStyle name="Hyperlink 5" xfId="41833" hidden="1" xr:uid="{00000000-0005-0000-0000-000050D20000}"/>
    <cellStyle name="Hyperlink 5" xfId="41772" hidden="1" xr:uid="{00000000-0005-0000-0000-000051D20000}"/>
    <cellStyle name="Hyperlink 5" xfId="41707" hidden="1" xr:uid="{00000000-0005-0000-0000-000052D20000}"/>
    <cellStyle name="Hyperlink 5" xfId="41646" hidden="1" xr:uid="{00000000-0005-0000-0000-000053D20000}"/>
    <cellStyle name="Hyperlink 5" xfId="41581" hidden="1" xr:uid="{00000000-0005-0000-0000-000054D20000}"/>
    <cellStyle name="Hyperlink 5" xfId="41520" hidden="1" xr:uid="{00000000-0005-0000-0000-000055D20000}"/>
    <cellStyle name="Hyperlink 5" xfId="41455" hidden="1" xr:uid="{00000000-0005-0000-0000-000056D20000}"/>
    <cellStyle name="Hyperlink 5" xfId="41394" hidden="1" xr:uid="{00000000-0005-0000-0000-000057D20000}"/>
    <cellStyle name="Hyperlink 5" xfId="41329" hidden="1" xr:uid="{00000000-0005-0000-0000-000058D20000}"/>
    <cellStyle name="Hyperlink 5" xfId="41268" hidden="1" xr:uid="{00000000-0005-0000-0000-000059D20000}"/>
    <cellStyle name="Hyperlink 5" xfId="41203" hidden="1" xr:uid="{00000000-0005-0000-0000-00005AD20000}"/>
    <cellStyle name="Hyperlink 5" xfId="41142" hidden="1" xr:uid="{00000000-0005-0000-0000-00005BD20000}"/>
    <cellStyle name="Hyperlink 5" xfId="41077" hidden="1" xr:uid="{00000000-0005-0000-0000-00005CD20000}"/>
    <cellStyle name="Hyperlink 5" xfId="41016" hidden="1" xr:uid="{00000000-0005-0000-0000-00005DD20000}"/>
    <cellStyle name="Hyperlink 5" xfId="40951" hidden="1" xr:uid="{00000000-0005-0000-0000-00005ED20000}"/>
    <cellStyle name="Hyperlink 5" xfId="40890" hidden="1" xr:uid="{00000000-0005-0000-0000-00005FD20000}"/>
    <cellStyle name="Hyperlink 5" xfId="40825" hidden="1" xr:uid="{00000000-0005-0000-0000-000060D20000}"/>
    <cellStyle name="Hyperlink 5" xfId="40764" hidden="1" xr:uid="{00000000-0005-0000-0000-000061D20000}"/>
    <cellStyle name="Hyperlink 5" xfId="40699" hidden="1" xr:uid="{00000000-0005-0000-0000-000062D20000}"/>
    <cellStyle name="Hyperlink 5" xfId="40638" hidden="1" xr:uid="{00000000-0005-0000-0000-000063D20000}"/>
    <cellStyle name="Hyperlink 5" xfId="40573" hidden="1" xr:uid="{00000000-0005-0000-0000-000064D20000}"/>
    <cellStyle name="Hyperlink 5" xfId="40512" hidden="1" xr:uid="{00000000-0005-0000-0000-000065D20000}"/>
    <cellStyle name="Hyperlink 5" xfId="40447" hidden="1" xr:uid="{00000000-0005-0000-0000-000066D20000}"/>
    <cellStyle name="Hyperlink 5" xfId="40386" hidden="1" xr:uid="{00000000-0005-0000-0000-000067D20000}"/>
    <cellStyle name="Hyperlink 5" xfId="40321" hidden="1" xr:uid="{00000000-0005-0000-0000-000068D20000}"/>
    <cellStyle name="Hyperlink 5" xfId="40260" hidden="1" xr:uid="{00000000-0005-0000-0000-000069D20000}"/>
    <cellStyle name="Hyperlink 5" xfId="40195" hidden="1" xr:uid="{00000000-0005-0000-0000-00006AD20000}"/>
    <cellStyle name="Hyperlink 5" xfId="40134" hidden="1" xr:uid="{00000000-0005-0000-0000-00006BD20000}"/>
    <cellStyle name="Hyperlink 5" xfId="40069" hidden="1" xr:uid="{00000000-0005-0000-0000-00006CD20000}"/>
    <cellStyle name="Hyperlink 5" xfId="40008" hidden="1" xr:uid="{00000000-0005-0000-0000-00006DD20000}"/>
    <cellStyle name="Hyperlink 5" xfId="39943" hidden="1" xr:uid="{00000000-0005-0000-0000-00006ED20000}"/>
    <cellStyle name="Hyperlink 5" xfId="39882" hidden="1" xr:uid="{00000000-0005-0000-0000-00006FD20000}"/>
    <cellStyle name="Hyperlink 5" xfId="39817" hidden="1" xr:uid="{00000000-0005-0000-0000-000070D20000}"/>
    <cellStyle name="Hyperlink 5" xfId="39756" hidden="1" xr:uid="{00000000-0005-0000-0000-000071D20000}"/>
    <cellStyle name="Hyperlink 5" xfId="39691" hidden="1" xr:uid="{00000000-0005-0000-0000-000072D20000}"/>
    <cellStyle name="Hyperlink 5" xfId="39630" hidden="1" xr:uid="{00000000-0005-0000-0000-000073D20000}"/>
    <cellStyle name="Hyperlink 5" xfId="39565" hidden="1" xr:uid="{00000000-0005-0000-0000-000074D20000}"/>
    <cellStyle name="Hyperlink 5" xfId="39504" hidden="1" xr:uid="{00000000-0005-0000-0000-000075D20000}"/>
    <cellStyle name="Hyperlink 5" xfId="39439" hidden="1" xr:uid="{00000000-0005-0000-0000-000076D20000}"/>
    <cellStyle name="Hyperlink 5" xfId="39378" hidden="1" xr:uid="{00000000-0005-0000-0000-000077D20000}"/>
    <cellStyle name="Hyperlink 5" xfId="39313" hidden="1" xr:uid="{00000000-0005-0000-0000-000078D20000}"/>
    <cellStyle name="Hyperlink 5" xfId="39252" hidden="1" xr:uid="{00000000-0005-0000-0000-000079D20000}"/>
    <cellStyle name="Hyperlink 5" xfId="39187" hidden="1" xr:uid="{00000000-0005-0000-0000-00007AD20000}"/>
    <cellStyle name="Hyperlink 5" xfId="39126" hidden="1" xr:uid="{00000000-0005-0000-0000-00007BD20000}"/>
    <cellStyle name="Hyperlink 5" xfId="39061" hidden="1" xr:uid="{00000000-0005-0000-0000-00007CD20000}"/>
    <cellStyle name="Hyperlink 5" xfId="39000" hidden="1" xr:uid="{00000000-0005-0000-0000-00007DD20000}"/>
    <cellStyle name="Hyperlink 5" xfId="38935" hidden="1" xr:uid="{00000000-0005-0000-0000-00007ED20000}"/>
    <cellStyle name="Hyperlink 5" xfId="38874" hidden="1" xr:uid="{00000000-0005-0000-0000-00007FD20000}"/>
    <cellStyle name="Hyperlink 5" xfId="38809" hidden="1" xr:uid="{00000000-0005-0000-0000-000080D20000}"/>
    <cellStyle name="Hyperlink 5" xfId="38748" hidden="1" xr:uid="{00000000-0005-0000-0000-000081D20000}"/>
    <cellStyle name="Hyperlink 5" xfId="38683" hidden="1" xr:uid="{00000000-0005-0000-0000-000082D20000}"/>
    <cellStyle name="Hyperlink 5" xfId="38622" hidden="1" xr:uid="{00000000-0005-0000-0000-000083D20000}"/>
    <cellStyle name="Hyperlink 5" xfId="38557" hidden="1" xr:uid="{00000000-0005-0000-0000-000084D20000}"/>
    <cellStyle name="Hyperlink 5" xfId="38496" hidden="1" xr:uid="{00000000-0005-0000-0000-000085D20000}"/>
    <cellStyle name="Hyperlink 5" xfId="38431" hidden="1" xr:uid="{00000000-0005-0000-0000-000086D20000}"/>
    <cellStyle name="Hyperlink 5" xfId="38370" hidden="1" xr:uid="{00000000-0005-0000-0000-000087D20000}"/>
    <cellStyle name="Hyperlink 5" xfId="38305" hidden="1" xr:uid="{00000000-0005-0000-0000-000088D20000}"/>
    <cellStyle name="Hyperlink 5" xfId="38244" hidden="1" xr:uid="{00000000-0005-0000-0000-000089D20000}"/>
    <cellStyle name="Hyperlink 5" xfId="38179" hidden="1" xr:uid="{00000000-0005-0000-0000-00008AD20000}"/>
    <cellStyle name="Hyperlink 5" xfId="38118" hidden="1" xr:uid="{00000000-0005-0000-0000-00008BD20000}"/>
    <cellStyle name="Hyperlink 5" xfId="38053" hidden="1" xr:uid="{00000000-0005-0000-0000-00008CD20000}"/>
    <cellStyle name="Hyperlink 5" xfId="37992" hidden="1" xr:uid="{00000000-0005-0000-0000-00008DD20000}"/>
    <cellStyle name="Hyperlink 5" xfId="37927" hidden="1" xr:uid="{00000000-0005-0000-0000-00008ED20000}"/>
    <cellStyle name="Hyperlink 5" xfId="37866" hidden="1" xr:uid="{00000000-0005-0000-0000-00008FD20000}"/>
    <cellStyle name="Hyperlink 5" xfId="37801" hidden="1" xr:uid="{00000000-0005-0000-0000-000090D20000}"/>
    <cellStyle name="Hyperlink 5" xfId="37740" hidden="1" xr:uid="{00000000-0005-0000-0000-000091D20000}"/>
    <cellStyle name="Hyperlink 5" xfId="37675" hidden="1" xr:uid="{00000000-0005-0000-0000-000092D20000}"/>
    <cellStyle name="Hyperlink 5" xfId="37614" hidden="1" xr:uid="{00000000-0005-0000-0000-000093D20000}"/>
    <cellStyle name="Hyperlink 5" xfId="37549" hidden="1" xr:uid="{00000000-0005-0000-0000-000094D20000}"/>
    <cellStyle name="Hyperlink 5" xfId="37488" hidden="1" xr:uid="{00000000-0005-0000-0000-000095D20000}"/>
    <cellStyle name="Hyperlink 5" xfId="37423" hidden="1" xr:uid="{00000000-0005-0000-0000-000096D20000}"/>
    <cellStyle name="Hyperlink 5" xfId="37362" hidden="1" xr:uid="{00000000-0005-0000-0000-000097D20000}"/>
    <cellStyle name="Hyperlink 5" xfId="37297" hidden="1" xr:uid="{00000000-0005-0000-0000-000098D20000}"/>
    <cellStyle name="Hyperlink 5" xfId="37236" hidden="1" xr:uid="{00000000-0005-0000-0000-000099D20000}"/>
    <cellStyle name="Hyperlink 5" xfId="37171" hidden="1" xr:uid="{00000000-0005-0000-0000-00009AD20000}"/>
    <cellStyle name="Hyperlink 5" xfId="37110" hidden="1" xr:uid="{00000000-0005-0000-0000-00009BD20000}"/>
    <cellStyle name="Hyperlink 5" xfId="37045" hidden="1" xr:uid="{00000000-0005-0000-0000-00009CD20000}"/>
    <cellStyle name="Hyperlink 5" xfId="36984" hidden="1" xr:uid="{00000000-0005-0000-0000-00009DD20000}"/>
    <cellStyle name="Hyperlink 5" xfId="36858" hidden="1" xr:uid="{00000000-0005-0000-0000-00009ED20000}"/>
    <cellStyle name="Hyperlink 5" xfId="36793" hidden="1" xr:uid="{00000000-0005-0000-0000-00009FD20000}"/>
    <cellStyle name="Hyperlink 5" xfId="36732" hidden="1" xr:uid="{00000000-0005-0000-0000-0000A0D20000}"/>
    <cellStyle name="Hyperlink 5" xfId="36667" hidden="1" xr:uid="{00000000-0005-0000-0000-0000A1D20000}"/>
    <cellStyle name="Hyperlink 5" xfId="36606" hidden="1" xr:uid="{00000000-0005-0000-0000-0000A2D20000}"/>
    <cellStyle name="Hyperlink 5" xfId="36541" hidden="1" xr:uid="{00000000-0005-0000-0000-0000A3D20000}"/>
    <cellStyle name="Hyperlink 5" xfId="36480" hidden="1" xr:uid="{00000000-0005-0000-0000-0000A4D20000}"/>
    <cellStyle name="Hyperlink 5" xfId="36415" hidden="1" xr:uid="{00000000-0005-0000-0000-0000A5D20000}"/>
    <cellStyle name="Hyperlink 5" xfId="36354" hidden="1" xr:uid="{00000000-0005-0000-0000-0000A6D20000}"/>
    <cellStyle name="Hyperlink 5" xfId="36289" hidden="1" xr:uid="{00000000-0005-0000-0000-0000A7D20000}"/>
    <cellStyle name="Hyperlink 5" xfId="36228" hidden="1" xr:uid="{00000000-0005-0000-0000-0000A8D20000}"/>
    <cellStyle name="Hyperlink 5" xfId="36163" hidden="1" xr:uid="{00000000-0005-0000-0000-0000A9D20000}"/>
    <cellStyle name="Hyperlink 5" xfId="36102" hidden="1" xr:uid="{00000000-0005-0000-0000-0000AAD20000}"/>
    <cellStyle name="Hyperlink 5" xfId="36037" hidden="1" xr:uid="{00000000-0005-0000-0000-0000ABD20000}"/>
    <cellStyle name="Hyperlink 5" xfId="35976" hidden="1" xr:uid="{00000000-0005-0000-0000-0000ACD20000}"/>
    <cellStyle name="Hyperlink 5" xfId="35911" hidden="1" xr:uid="{00000000-0005-0000-0000-0000ADD20000}"/>
    <cellStyle name="Hyperlink 5" xfId="35850" hidden="1" xr:uid="{00000000-0005-0000-0000-0000AED20000}"/>
    <cellStyle name="Hyperlink 5" xfId="35785" hidden="1" xr:uid="{00000000-0005-0000-0000-0000AFD20000}"/>
    <cellStyle name="Hyperlink 5" xfId="35724" hidden="1" xr:uid="{00000000-0005-0000-0000-0000B0D20000}"/>
    <cellStyle name="Hyperlink 5" xfId="35659" hidden="1" xr:uid="{00000000-0005-0000-0000-0000B1D20000}"/>
    <cellStyle name="Hyperlink 5" xfId="35598" hidden="1" xr:uid="{00000000-0005-0000-0000-0000B2D20000}"/>
    <cellStyle name="Hyperlink 5" xfId="35533" hidden="1" xr:uid="{00000000-0005-0000-0000-0000B3D20000}"/>
    <cellStyle name="Hyperlink 5" xfId="35472" hidden="1" xr:uid="{00000000-0005-0000-0000-0000B4D20000}"/>
    <cellStyle name="Hyperlink 5" xfId="35407" hidden="1" xr:uid="{00000000-0005-0000-0000-0000B5D20000}"/>
    <cellStyle name="Hyperlink 5" xfId="35346" hidden="1" xr:uid="{00000000-0005-0000-0000-0000B6D20000}"/>
    <cellStyle name="Hyperlink 5" xfId="35281" hidden="1" xr:uid="{00000000-0005-0000-0000-0000B7D20000}"/>
    <cellStyle name="Hyperlink 5" xfId="35220" hidden="1" xr:uid="{00000000-0005-0000-0000-0000B8D20000}"/>
    <cellStyle name="Hyperlink 5" xfId="35155" hidden="1" xr:uid="{00000000-0005-0000-0000-0000B9D20000}"/>
    <cellStyle name="Hyperlink 5" xfId="35094" hidden="1" xr:uid="{00000000-0005-0000-0000-0000BAD20000}"/>
    <cellStyle name="Hyperlink 5" xfId="35029" hidden="1" xr:uid="{00000000-0005-0000-0000-0000BBD20000}"/>
    <cellStyle name="Hyperlink 5" xfId="34968" hidden="1" xr:uid="{00000000-0005-0000-0000-0000BCD20000}"/>
    <cellStyle name="Hyperlink 5" xfId="34903" hidden="1" xr:uid="{00000000-0005-0000-0000-0000BDD20000}"/>
    <cellStyle name="Hyperlink 5" xfId="34842" hidden="1" xr:uid="{00000000-0005-0000-0000-0000BED20000}"/>
    <cellStyle name="Hyperlink 5" xfId="34777" hidden="1" xr:uid="{00000000-0005-0000-0000-0000BFD20000}"/>
    <cellStyle name="Hyperlink 5" xfId="34716" hidden="1" xr:uid="{00000000-0005-0000-0000-0000C0D20000}"/>
    <cellStyle name="Hyperlink 5" xfId="34590" hidden="1" xr:uid="{00000000-0005-0000-0000-0000C1D20000}"/>
    <cellStyle name="Hyperlink 5" xfId="34525" hidden="1" xr:uid="{00000000-0005-0000-0000-0000C2D20000}"/>
    <cellStyle name="Hyperlink 5" xfId="34464" hidden="1" xr:uid="{00000000-0005-0000-0000-0000C3D20000}"/>
    <cellStyle name="Hyperlink 5" xfId="34399" hidden="1" xr:uid="{00000000-0005-0000-0000-0000C4D20000}"/>
    <cellStyle name="Hyperlink 5" xfId="34338" hidden="1" xr:uid="{00000000-0005-0000-0000-0000C5D20000}"/>
    <cellStyle name="Hyperlink 5" xfId="34273" hidden="1" xr:uid="{00000000-0005-0000-0000-0000C6D20000}"/>
    <cellStyle name="Hyperlink 5" xfId="34212" hidden="1" xr:uid="{00000000-0005-0000-0000-0000C7D20000}"/>
    <cellStyle name="Hyperlink 5" xfId="34147" hidden="1" xr:uid="{00000000-0005-0000-0000-0000C8D20000}"/>
    <cellStyle name="Hyperlink 5" xfId="34086" hidden="1" xr:uid="{00000000-0005-0000-0000-0000C9D20000}"/>
    <cellStyle name="Hyperlink 5" xfId="34021" hidden="1" xr:uid="{00000000-0005-0000-0000-0000CAD20000}"/>
    <cellStyle name="Hyperlink 5" xfId="33960" hidden="1" xr:uid="{00000000-0005-0000-0000-0000CBD20000}"/>
    <cellStyle name="Hyperlink 5" xfId="33895" hidden="1" xr:uid="{00000000-0005-0000-0000-0000CCD20000}"/>
    <cellStyle name="Hyperlink 5" xfId="33834" hidden="1" xr:uid="{00000000-0005-0000-0000-0000CDD20000}"/>
    <cellStyle name="Hyperlink 5" xfId="33769" hidden="1" xr:uid="{00000000-0005-0000-0000-0000CED20000}"/>
    <cellStyle name="Hyperlink 5" xfId="33708" hidden="1" xr:uid="{00000000-0005-0000-0000-0000CFD20000}"/>
    <cellStyle name="Hyperlink 5" xfId="33643" hidden="1" xr:uid="{00000000-0005-0000-0000-0000D0D20000}"/>
    <cellStyle name="Hyperlink 5" xfId="33582" hidden="1" xr:uid="{00000000-0005-0000-0000-0000D1D20000}"/>
    <cellStyle name="Hyperlink 5" xfId="33517" hidden="1" xr:uid="{00000000-0005-0000-0000-0000D2D20000}"/>
    <cellStyle name="Hyperlink 5" xfId="33456" hidden="1" xr:uid="{00000000-0005-0000-0000-0000D3D20000}"/>
    <cellStyle name="Hyperlink 5" xfId="33391" hidden="1" xr:uid="{00000000-0005-0000-0000-0000D4D20000}"/>
    <cellStyle name="Hyperlink 5" xfId="33330" hidden="1" xr:uid="{00000000-0005-0000-0000-0000D5D20000}"/>
    <cellStyle name="Hyperlink 5" xfId="33265" hidden="1" xr:uid="{00000000-0005-0000-0000-0000D6D20000}"/>
    <cellStyle name="Hyperlink 5" xfId="33204" hidden="1" xr:uid="{00000000-0005-0000-0000-0000D7D20000}"/>
    <cellStyle name="Hyperlink 5" xfId="33139" hidden="1" xr:uid="{00000000-0005-0000-0000-0000D8D20000}"/>
    <cellStyle name="Hyperlink 5" xfId="33078" hidden="1" xr:uid="{00000000-0005-0000-0000-0000D9D20000}"/>
    <cellStyle name="Hyperlink 5" xfId="33013" hidden="1" xr:uid="{00000000-0005-0000-0000-0000DAD20000}"/>
    <cellStyle name="Hyperlink 5" xfId="32952" hidden="1" xr:uid="{00000000-0005-0000-0000-0000DBD20000}"/>
    <cellStyle name="Hyperlink 5" xfId="32887" hidden="1" xr:uid="{00000000-0005-0000-0000-0000DCD20000}"/>
    <cellStyle name="Hyperlink 5" xfId="32826" hidden="1" xr:uid="{00000000-0005-0000-0000-0000DDD20000}"/>
    <cellStyle name="Hyperlink 5" xfId="32761" hidden="1" xr:uid="{00000000-0005-0000-0000-0000DED20000}"/>
    <cellStyle name="Hyperlink 5" xfId="32700" hidden="1" xr:uid="{00000000-0005-0000-0000-0000DFD20000}"/>
    <cellStyle name="Hyperlink 5" xfId="32635" hidden="1" xr:uid="{00000000-0005-0000-0000-0000E0D20000}"/>
    <cellStyle name="Hyperlink 5" xfId="32574" hidden="1" xr:uid="{00000000-0005-0000-0000-0000E1D20000}"/>
    <cellStyle name="Hyperlink 5" xfId="32509" hidden="1" xr:uid="{00000000-0005-0000-0000-0000E2D20000}"/>
    <cellStyle name="Hyperlink 5" xfId="32448" hidden="1" xr:uid="{00000000-0005-0000-0000-0000E3D20000}"/>
    <cellStyle name="Hyperlink 5" xfId="32383" hidden="1" xr:uid="{00000000-0005-0000-0000-0000E4D20000}"/>
    <cellStyle name="Hyperlink 5" xfId="32322" hidden="1" xr:uid="{00000000-0005-0000-0000-0000E5D20000}"/>
    <cellStyle name="Hyperlink 5" xfId="32257" hidden="1" xr:uid="{00000000-0005-0000-0000-0000E6D20000}"/>
    <cellStyle name="Hyperlink 5" xfId="32196" hidden="1" xr:uid="{00000000-0005-0000-0000-0000E7D20000}"/>
    <cellStyle name="Hyperlink 5" xfId="32131" hidden="1" xr:uid="{00000000-0005-0000-0000-0000E8D20000}"/>
    <cellStyle name="Hyperlink 5" xfId="32070" hidden="1" xr:uid="{00000000-0005-0000-0000-0000E9D20000}"/>
    <cellStyle name="Hyperlink 5" xfId="32005" hidden="1" xr:uid="{00000000-0005-0000-0000-0000EAD20000}"/>
    <cellStyle name="Hyperlink 5" xfId="31944" hidden="1" xr:uid="{00000000-0005-0000-0000-0000EBD20000}"/>
    <cellStyle name="Hyperlink 5" xfId="31879" hidden="1" xr:uid="{00000000-0005-0000-0000-0000ECD20000}"/>
    <cellStyle name="Hyperlink 5" xfId="31818" hidden="1" xr:uid="{00000000-0005-0000-0000-0000EDD20000}"/>
    <cellStyle name="Hyperlink 5" xfId="31753" hidden="1" xr:uid="{00000000-0005-0000-0000-0000EED20000}"/>
    <cellStyle name="Hyperlink 5" xfId="31692" hidden="1" xr:uid="{00000000-0005-0000-0000-0000EFD20000}"/>
    <cellStyle name="Hyperlink 5" xfId="31627" hidden="1" xr:uid="{00000000-0005-0000-0000-0000F0D20000}"/>
    <cellStyle name="Hyperlink 5" xfId="31566" hidden="1" xr:uid="{00000000-0005-0000-0000-0000F1D20000}"/>
    <cellStyle name="Hyperlink 5" xfId="34651" hidden="1" xr:uid="{00000000-0005-0000-0000-0000F2D20000}"/>
    <cellStyle name="Hyperlink 5" xfId="51535" hidden="1" xr:uid="{00000000-0005-0000-0000-0000F3D20000}"/>
    <cellStyle name="Hyperlink 5" xfId="51474" hidden="1" xr:uid="{00000000-0005-0000-0000-0000F4D20000}"/>
    <cellStyle name="Hyperlink 5" xfId="51409" hidden="1" xr:uid="{00000000-0005-0000-0000-0000F5D20000}"/>
    <cellStyle name="Hyperlink 5" xfId="51348" hidden="1" xr:uid="{00000000-0005-0000-0000-0000F6D20000}"/>
    <cellStyle name="Hyperlink 5" xfId="51283" hidden="1" xr:uid="{00000000-0005-0000-0000-0000F7D20000}"/>
    <cellStyle name="Hyperlink 5" xfId="51222" hidden="1" xr:uid="{00000000-0005-0000-0000-0000F8D20000}"/>
    <cellStyle name="Hyperlink 5" xfId="51157" hidden="1" xr:uid="{00000000-0005-0000-0000-0000F9D20000}"/>
    <cellStyle name="Hyperlink 5" xfId="51096" hidden="1" xr:uid="{00000000-0005-0000-0000-0000FAD20000}"/>
    <cellStyle name="Hyperlink 5" xfId="51031" hidden="1" xr:uid="{00000000-0005-0000-0000-0000FBD20000}"/>
    <cellStyle name="Hyperlink 5" xfId="50970" hidden="1" xr:uid="{00000000-0005-0000-0000-0000FCD20000}"/>
    <cellStyle name="Hyperlink 5" xfId="50905" hidden="1" xr:uid="{00000000-0005-0000-0000-0000FDD20000}"/>
    <cellStyle name="Hyperlink 5" xfId="50844" hidden="1" xr:uid="{00000000-0005-0000-0000-0000FED20000}"/>
    <cellStyle name="Hyperlink 5" xfId="50718" hidden="1" xr:uid="{00000000-0005-0000-0000-0000FFD20000}"/>
    <cellStyle name="Hyperlink 5" xfId="50653" hidden="1" xr:uid="{00000000-0005-0000-0000-000000D30000}"/>
    <cellStyle name="Hyperlink 5" xfId="50592" hidden="1" xr:uid="{00000000-0005-0000-0000-000001D30000}"/>
    <cellStyle name="Hyperlink 5" xfId="50527" hidden="1" xr:uid="{00000000-0005-0000-0000-000002D30000}"/>
    <cellStyle name="Hyperlink 5" xfId="50466" hidden="1" xr:uid="{00000000-0005-0000-0000-000003D30000}"/>
    <cellStyle name="Hyperlink 5" xfId="50401" hidden="1" xr:uid="{00000000-0005-0000-0000-000004D30000}"/>
    <cellStyle name="Hyperlink 5" xfId="50340" hidden="1" xr:uid="{00000000-0005-0000-0000-000005D30000}"/>
    <cellStyle name="Hyperlink 5" xfId="50275" hidden="1" xr:uid="{00000000-0005-0000-0000-000006D30000}"/>
    <cellStyle name="Hyperlink 5" xfId="50214" hidden="1" xr:uid="{00000000-0005-0000-0000-000007D30000}"/>
    <cellStyle name="Hyperlink 5" xfId="50149" hidden="1" xr:uid="{00000000-0005-0000-0000-000008D30000}"/>
    <cellStyle name="Hyperlink 5" xfId="50088" hidden="1" xr:uid="{00000000-0005-0000-0000-000009D30000}"/>
    <cellStyle name="Hyperlink 5" xfId="50023" hidden="1" xr:uid="{00000000-0005-0000-0000-00000AD30000}"/>
    <cellStyle name="Hyperlink 5" xfId="49962" hidden="1" xr:uid="{00000000-0005-0000-0000-00000BD30000}"/>
    <cellStyle name="Hyperlink 5" xfId="49897" hidden="1" xr:uid="{00000000-0005-0000-0000-00000CD30000}"/>
    <cellStyle name="Hyperlink 5" xfId="49836" hidden="1" xr:uid="{00000000-0005-0000-0000-00000DD30000}"/>
    <cellStyle name="Hyperlink 5" xfId="49771" hidden="1" xr:uid="{00000000-0005-0000-0000-00000ED30000}"/>
    <cellStyle name="Hyperlink 5" xfId="49710" hidden="1" xr:uid="{00000000-0005-0000-0000-00000FD30000}"/>
    <cellStyle name="Hyperlink 5" xfId="49645" hidden="1" xr:uid="{00000000-0005-0000-0000-000010D30000}"/>
    <cellStyle name="Hyperlink 5" xfId="49584" hidden="1" xr:uid="{00000000-0005-0000-0000-000011D30000}"/>
    <cellStyle name="Hyperlink 5" xfId="49519" hidden="1" xr:uid="{00000000-0005-0000-0000-000012D30000}"/>
    <cellStyle name="Hyperlink 5" xfId="49458" hidden="1" xr:uid="{00000000-0005-0000-0000-000013D30000}"/>
    <cellStyle name="Hyperlink 5" xfId="49393" hidden="1" xr:uid="{00000000-0005-0000-0000-000014D30000}"/>
    <cellStyle name="Hyperlink 5" xfId="49332" hidden="1" xr:uid="{00000000-0005-0000-0000-000015D30000}"/>
    <cellStyle name="Hyperlink 5" xfId="49267" hidden="1" xr:uid="{00000000-0005-0000-0000-000016D30000}"/>
    <cellStyle name="Hyperlink 5" xfId="49206" hidden="1" xr:uid="{00000000-0005-0000-0000-000017D30000}"/>
    <cellStyle name="Hyperlink 5" xfId="49141" hidden="1" xr:uid="{00000000-0005-0000-0000-000018D30000}"/>
    <cellStyle name="Hyperlink 5" xfId="49080" hidden="1" xr:uid="{00000000-0005-0000-0000-000019D30000}"/>
    <cellStyle name="Hyperlink 5" xfId="49015" hidden="1" xr:uid="{00000000-0005-0000-0000-00001AD30000}"/>
    <cellStyle name="Hyperlink 5" xfId="48954" hidden="1" xr:uid="{00000000-0005-0000-0000-00001BD30000}"/>
    <cellStyle name="Hyperlink 5" xfId="48889" hidden="1" xr:uid="{00000000-0005-0000-0000-00001CD30000}"/>
    <cellStyle name="Hyperlink 5" xfId="48763" hidden="1" xr:uid="{00000000-0005-0000-0000-00001DD30000}"/>
    <cellStyle name="Hyperlink 5" xfId="48702" hidden="1" xr:uid="{00000000-0005-0000-0000-00001ED30000}"/>
    <cellStyle name="Hyperlink 5" xfId="48637" hidden="1" xr:uid="{00000000-0005-0000-0000-00001FD30000}"/>
    <cellStyle name="Hyperlink 5" xfId="48576" hidden="1" xr:uid="{00000000-0005-0000-0000-000020D30000}"/>
    <cellStyle name="Hyperlink 5" xfId="48511" hidden="1" xr:uid="{00000000-0005-0000-0000-000021D30000}"/>
    <cellStyle name="Hyperlink 5" xfId="48450" hidden="1" xr:uid="{00000000-0005-0000-0000-000022D30000}"/>
    <cellStyle name="Hyperlink 5" xfId="48385" hidden="1" xr:uid="{00000000-0005-0000-0000-000023D30000}"/>
    <cellStyle name="Hyperlink 5" xfId="48324" hidden="1" xr:uid="{00000000-0005-0000-0000-000024D30000}"/>
    <cellStyle name="Hyperlink 5" xfId="48259" hidden="1" xr:uid="{00000000-0005-0000-0000-000025D30000}"/>
    <cellStyle name="Hyperlink 5" xfId="48198" hidden="1" xr:uid="{00000000-0005-0000-0000-000026D30000}"/>
    <cellStyle name="Hyperlink 5" xfId="48133" hidden="1" xr:uid="{00000000-0005-0000-0000-000027D30000}"/>
    <cellStyle name="Hyperlink 5" xfId="48072" hidden="1" xr:uid="{00000000-0005-0000-0000-000028D30000}"/>
    <cellStyle name="Hyperlink 5" xfId="48007" hidden="1" xr:uid="{00000000-0005-0000-0000-000029D30000}"/>
    <cellStyle name="Hyperlink 5" xfId="47946" hidden="1" xr:uid="{00000000-0005-0000-0000-00002AD30000}"/>
    <cellStyle name="Hyperlink 5" xfId="47881" hidden="1" xr:uid="{00000000-0005-0000-0000-00002BD30000}"/>
    <cellStyle name="Hyperlink 5" xfId="47820" hidden="1" xr:uid="{00000000-0005-0000-0000-00002CD30000}"/>
    <cellStyle name="Hyperlink 5" xfId="47755" hidden="1" xr:uid="{00000000-0005-0000-0000-00002DD30000}"/>
    <cellStyle name="Hyperlink 5" xfId="47694" hidden="1" xr:uid="{00000000-0005-0000-0000-00002ED30000}"/>
    <cellStyle name="Hyperlink 5" xfId="47629" hidden="1" xr:uid="{00000000-0005-0000-0000-00002FD30000}"/>
    <cellStyle name="Hyperlink 5" xfId="47568" hidden="1" xr:uid="{00000000-0005-0000-0000-000030D30000}"/>
    <cellStyle name="Hyperlink 5" xfId="47503" hidden="1" xr:uid="{00000000-0005-0000-0000-000031D30000}"/>
    <cellStyle name="Hyperlink 5" xfId="47442" hidden="1" xr:uid="{00000000-0005-0000-0000-000032D30000}"/>
    <cellStyle name="Hyperlink 5" xfId="47377" hidden="1" xr:uid="{00000000-0005-0000-0000-000033D30000}"/>
    <cellStyle name="Hyperlink 5" xfId="47316" hidden="1" xr:uid="{00000000-0005-0000-0000-000034D30000}"/>
    <cellStyle name="Hyperlink 5" xfId="47251" hidden="1" xr:uid="{00000000-0005-0000-0000-000035D30000}"/>
    <cellStyle name="Hyperlink 5" xfId="47190" hidden="1" xr:uid="{00000000-0005-0000-0000-000036D30000}"/>
    <cellStyle name="Hyperlink 5" xfId="47125" hidden="1" xr:uid="{00000000-0005-0000-0000-000037D30000}"/>
    <cellStyle name="Hyperlink 5" xfId="47064" hidden="1" xr:uid="{00000000-0005-0000-0000-000038D30000}"/>
    <cellStyle name="Hyperlink 5" xfId="46999" hidden="1" xr:uid="{00000000-0005-0000-0000-000039D30000}"/>
    <cellStyle name="Hyperlink 5" xfId="46938" hidden="1" xr:uid="{00000000-0005-0000-0000-00003AD30000}"/>
    <cellStyle name="Hyperlink 5" xfId="46873" hidden="1" xr:uid="{00000000-0005-0000-0000-00003BD30000}"/>
    <cellStyle name="Hyperlink 5" xfId="46812" hidden="1" xr:uid="{00000000-0005-0000-0000-00003CD30000}"/>
    <cellStyle name="Hyperlink 5" xfId="46747" hidden="1" xr:uid="{00000000-0005-0000-0000-00003DD30000}"/>
    <cellStyle name="Hyperlink 5" xfId="46686" hidden="1" xr:uid="{00000000-0005-0000-0000-00003ED30000}"/>
    <cellStyle name="Hyperlink 5" xfId="46621" hidden="1" xr:uid="{00000000-0005-0000-0000-00003FD30000}"/>
    <cellStyle name="Hyperlink 5" xfId="46560" hidden="1" xr:uid="{00000000-0005-0000-0000-000040D30000}"/>
    <cellStyle name="Hyperlink 5" xfId="46495" hidden="1" xr:uid="{00000000-0005-0000-0000-000041D30000}"/>
    <cellStyle name="Hyperlink 5" xfId="46434" hidden="1" xr:uid="{00000000-0005-0000-0000-000042D30000}"/>
    <cellStyle name="Hyperlink 5" xfId="46369" hidden="1" xr:uid="{00000000-0005-0000-0000-000043D30000}"/>
    <cellStyle name="Hyperlink 5" xfId="46308" hidden="1" xr:uid="{00000000-0005-0000-0000-000044D30000}"/>
    <cellStyle name="Hyperlink 5" xfId="46243" hidden="1" xr:uid="{00000000-0005-0000-0000-000045D30000}"/>
    <cellStyle name="Hyperlink 5" xfId="46182" hidden="1" xr:uid="{00000000-0005-0000-0000-000046D30000}"/>
    <cellStyle name="Hyperlink 5" xfId="46117" hidden="1" xr:uid="{00000000-0005-0000-0000-000047D30000}"/>
    <cellStyle name="Hyperlink 5" xfId="46056" hidden="1" xr:uid="{00000000-0005-0000-0000-000048D30000}"/>
    <cellStyle name="Hyperlink 5" xfId="45991" hidden="1" xr:uid="{00000000-0005-0000-0000-000049D30000}"/>
    <cellStyle name="Hyperlink 5" xfId="45930" hidden="1" xr:uid="{00000000-0005-0000-0000-00004AD30000}"/>
    <cellStyle name="Hyperlink 5" xfId="45865" hidden="1" xr:uid="{00000000-0005-0000-0000-00004BD30000}"/>
    <cellStyle name="Hyperlink 5" xfId="45804" hidden="1" xr:uid="{00000000-0005-0000-0000-00004CD30000}"/>
    <cellStyle name="Hyperlink 5" xfId="45739" hidden="1" xr:uid="{00000000-0005-0000-0000-00004DD30000}"/>
    <cellStyle name="Hyperlink 5" xfId="45678" hidden="1" xr:uid="{00000000-0005-0000-0000-00004ED30000}"/>
    <cellStyle name="Hyperlink 5" xfId="45613" hidden="1" xr:uid="{00000000-0005-0000-0000-00004FD30000}"/>
    <cellStyle name="Hyperlink 5" xfId="45552" hidden="1" xr:uid="{00000000-0005-0000-0000-000050D30000}"/>
    <cellStyle name="Hyperlink 5" xfId="45487" hidden="1" xr:uid="{00000000-0005-0000-0000-000051D30000}"/>
    <cellStyle name="Hyperlink 5" xfId="45426" hidden="1" xr:uid="{00000000-0005-0000-0000-000052D30000}"/>
    <cellStyle name="Hyperlink 5" xfId="45361" hidden="1" xr:uid="{00000000-0005-0000-0000-000053D30000}"/>
    <cellStyle name="Hyperlink 5" xfId="45300" hidden="1" xr:uid="{00000000-0005-0000-0000-000054D30000}"/>
    <cellStyle name="Hyperlink 5" xfId="45235" hidden="1" xr:uid="{00000000-0005-0000-0000-000055D30000}"/>
    <cellStyle name="Hyperlink 5" xfId="45174" hidden="1" xr:uid="{00000000-0005-0000-0000-000056D30000}"/>
    <cellStyle name="Hyperlink 5" xfId="45109" hidden="1" xr:uid="{00000000-0005-0000-0000-000057D30000}"/>
    <cellStyle name="Hyperlink 5" xfId="45048" hidden="1" xr:uid="{00000000-0005-0000-0000-000058D30000}"/>
    <cellStyle name="Hyperlink 5" xfId="44983" hidden="1" xr:uid="{00000000-0005-0000-0000-000059D30000}"/>
    <cellStyle name="Hyperlink 5" xfId="44922" hidden="1" xr:uid="{00000000-0005-0000-0000-00005AD30000}"/>
    <cellStyle name="Hyperlink 5" xfId="50779" hidden="1" xr:uid="{00000000-0005-0000-0000-00005BD30000}"/>
    <cellStyle name="Hyperlink 5" xfId="54811" hidden="1" xr:uid="{00000000-0005-0000-0000-00005CD30000}"/>
    <cellStyle name="Hyperlink 5" xfId="54750" hidden="1" xr:uid="{00000000-0005-0000-0000-00005DD30000}"/>
    <cellStyle name="Hyperlink 5" xfId="54685" hidden="1" xr:uid="{00000000-0005-0000-0000-00005ED30000}"/>
    <cellStyle name="Hyperlink 5" xfId="54624" hidden="1" xr:uid="{00000000-0005-0000-0000-00005FD30000}"/>
    <cellStyle name="Hyperlink 5" xfId="54559" hidden="1" xr:uid="{00000000-0005-0000-0000-000060D30000}"/>
    <cellStyle name="Hyperlink 5" xfId="54498" hidden="1" xr:uid="{00000000-0005-0000-0000-000061D30000}"/>
    <cellStyle name="Hyperlink 5" xfId="54433" hidden="1" xr:uid="{00000000-0005-0000-0000-000062D30000}"/>
    <cellStyle name="Hyperlink 5" xfId="54372" hidden="1" xr:uid="{00000000-0005-0000-0000-000063D30000}"/>
    <cellStyle name="Hyperlink 5" xfId="54307" hidden="1" xr:uid="{00000000-0005-0000-0000-000064D30000}"/>
    <cellStyle name="Hyperlink 5" xfId="54246" hidden="1" xr:uid="{00000000-0005-0000-0000-000065D30000}"/>
    <cellStyle name="Hyperlink 5" xfId="54181" hidden="1" xr:uid="{00000000-0005-0000-0000-000066D30000}"/>
    <cellStyle name="Hyperlink 5" xfId="54120" hidden="1" xr:uid="{00000000-0005-0000-0000-000067D30000}"/>
    <cellStyle name="Hyperlink 5" xfId="54055" hidden="1" xr:uid="{00000000-0005-0000-0000-000068D30000}"/>
    <cellStyle name="Hyperlink 5" xfId="53994" hidden="1" xr:uid="{00000000-0005-0000-0000-000069D30000}"/>
    <cellStyle name="Hyperlink 5" xfId="53929" hidden="1" xr:uid="{00000000-0005-0000-0000-00006AD30000}"/>
    <cellStyle name="Hyperlink 5" xfId="53868" hidden="1" xr:uid="{00000000-0005-0000-0000-00006BD30000}"/>
    <cellStyle name="Hyperlink 5" xfId="53803" hidden="1" xr:uid="{00000000-0005-0000-0000-00006CD30000}"/>
    <cellStyle name="Hyperlink 5" xfId="53742" hidden="1" xr:uid="{00000000-0005-0000-0000-00006DD30000}"/>
    <cellStyle name="Hyperlink 5" xfId="53677" hidden="1" xr:uid="{00000000-0005-0000-0000-00006ED30000}"/>
    <cellStyle name="Hyperlink 5" xfId="53616" hidden="1" xr:uid="{00000000-0005-0000-0000-00006FD30000}"/>
    <cellStyle name="Hyperlink 5" xfId="53551" hidden="1" xr:uid="{00000000-0005-0000-0000-000070D30000}"/>
    <cellStyle name="Hyperlink 5" xfId="53490" hidden="1" xr:uid="{00000000-0005-0000-0000-000071D30000}"/>
    <cellStyle name="Hyperlink 5" xfId="53425" hidden="1" xr:uid="{00000000-0005-0000-0000-000072D30000}"/>
    <cellStyle name="Hyperlink 5" xfId="53364" hidden="1" xr:uid="{00000000-0005-0000-0000-000073D30000}"/>
    <cellStyle name="Hyperlink 5" xfId="53299" hidden="1" xr:uid="{00000000-0005-0000-0000-000074D30000}"/>
    <cellStyle name="Hyperlink 5" xfId="53238" hidden="1" xr:uid="{00000000-0005-0000-0000-000075D30000}"/>
    <cellStyle name="Hyperlink 5" xfId="53173" hidden="1" xr:uid="{00000000-0005-0000-0000-000076D30000}"/>
    <cellStyle name="Hyperlink 5" xfId="53112" hidden="1" xr:uid="{00000000-0005-0000-0000-000077D30000}"/>
    <cellStyle name="Hyperlink 5" xfId="53047" hidden="1" xr:uid="{00000000-0005-0000-0000-000078D30000}"/>
    <cellStyle name="Hyperlink 5" xfId="52986" hidden="1" xr:uid="{00000000-0005-0000-0000-000079D30000}"/>
    <cellStyle name="Hyperlink 5" xfId="52921" hidden="1" xr:uid="{00000000-0005-0000-0000-00007AD30000}"/>
    <cellStyle name="Hyperlink 5" xfId="48828" hidden="1" xr:uid="{00000000-0005-0000-0000-00007BD30000}"/>
    <cellStyle name="Hyperlink 5" xfId="36919" hidden="1" xr:uid="{00000000-0005-0000-0000-00007CD30000}"/>
    <cellStyle name="Hyperlink 5" xfId="18523" hidden="1" xr:uid="{00000000-0005-0000-0000-00007DD30000}"/>
    <cellStyle name="Hyperlink 5" xfId="22807" hidden="1" xr:uid="{00000000-0005-0000-0000-00007ED30000}"/>
    <cellStyle name="Hyperlink 5" xfId="22746" hidden="1" xr:uid="{00000000-0005-0000-0000-00007FD30000}"/>
    <cellStyle name="Hyperlink 5" xfId="22681" hidden="1" xr:uid="{00000000-0005-0000-0000-000080D30000}"/>
    <cellStyle name="Hyperlink 5" xfId="22620" hidden="1" xr:uid="{00000000-0005-0000-0000-000081D30000}"/>
    <cellStyle name="Hyperlink 5" xfId="22555" hidden="1" xr:uid="{00000000-0005-0000-0000-000082D30000}"/>
    <cellStyle name="Hyperlink 5" xfId="22494" hidden="1" xr:uid="{00000000-0005-0000-0000-000083D30000}"/>
    <cellStyle name="Hyperlink 5" xfId="22429" hidden="1" xr:uid="{00000000-0005-0000-0000-000084D30000}"/>
    <cellStyle name="Hyperlink 5" xfId="22368" hidden="1" xr:uid="{00000000-0005-0000-0000-000085D30000}"/>
    <cellStyle name="Hyperlink 5" xfId="22303" hidden="1" xr:uid="{00000000-0005-0000-0000-000086D30000}"/>
    <cellStyle name="Hyperlink 5" xfId="22242" hidden="1" xr:uid="{00000000-0005-0000-0000-000087D30000}"/>
    <cellStyle name="Hyperlink 5" xfId="22177" hidden="1" xr:uid="{00000000-0005-0000-0000-000088D30000}"/>
    <cellStyle name="Hyperlink 5" xfId="22116" hidden="1" xr:uid="{00000000-0005-0000-0000-000089D30000}"/>
    <cellStyle name="Hyperlink 5" xfId="22051" hidden="1" xr:uid="{00000000-0005-0000-0000-00008AD30000}"/>
    <cellStyle name="Hyperlink 5" xfId="21990" hidden="1" xr:uid="{00000000-0005-0000-0000-00008BD30000}"/>
    <cellStyle name="Hyperlink 5" xfId="21925" hidden="1" xr:uid="{00000000-0005-0000-0000-00008CD30000}"/>
    <cellStyle name="Hyperlink 5" xfId="21864" hidden="1" xr:uid="{00000000-0005-0000-0000-00008DD30000}"/>
    <cellStyle name="Hyperlink 5" xfId="21799" hidden="1" xr:uid="{00000000-0005-0000-0000-00008ED30000}"/>
    <cellStyle name="Hyperlink 5" xfId="21738" hidden="1" xr:uid="{00000000-0005-0000-0000-00008FD30000}"/>
    <cellStyle name="Hyperlink 5" xfId="21673" hidden="1" xr:uid="{00000000-0005-0000-0000-000090D30000}"/>
    <cellStyle name="Hyperlink 5" xfId="21612" hidden="1" xr:uid="{00000000-0005-0000-0000-000091D30000}"/>
    <cellStyle name="Hyperlink 5" xfId="21547" hidden="1" xr:uid="{00000000-0005-0000-0000-000092D30000}"/>
    <cellStyle name="Hyperlink 5" xfId="21486" hidden="1" xr:uid="{00000000-0005-0000-0000-000093D30000}"/>
    <cellStyle name="Hyperlink 5" xfId="21421" hidden="1" xr:uid="{00000000-0005-0000-0000-000094D30000}"/>
    <cellStyle name="Hyperlink 5" xfId="21360" hidden="1" xr:uid="{00000000-0005-0000-0000-000095D30000}"/>
    <cellStyle name="Hyperlink 5" xfId="21295" hidden="1" xr:uid="{00000000-0005-0000-0000-000096D30000}"/>
    <cellStyle name="Hyperlink 5" xfId="21234" hidden="1" xr:uid="{00000000-0005-0000-0000-000097D30000}"/>
    <cellStyle name="Hyperlink 5" xfId="21169" hidden="1" xr:uid="{00000000-0005-0000-0000-000098D30000}"/>
    <cellStyle name="Hyperlink 5" xfId="21108" hidden="1" xr:uid="{00000000-0005-0000-0000-000099D30000}"/>
    <cellStyle name="Hyperlink 5" xfId="21043" hidden="1" xr:uid="{00000000-0005-0000-0000-00009AD30000}"/>
    <cellStyle name="Hyperlink 5" xfId="20982" hidden="1" xr:uid="{00000000-0005-0000-0000-00009BD30000}"/>
    <cellStyle name="Hyperlink 5" xfId="20917" hidden="1" xr:uid="{00000000-0005-0000-0000-00009CD30000}"/>
    <cellStyle name="Hyperlink 5" xfId="20856" hidden="1" xr:uid="{00000000-0005-0000-0000-00009DD30000}"/>
    <cellStyle name="Hyperlink 5" xfId="20791" hidden="1" xr:uid="{00000000-0005-0000-0000-00009ED30000}"/>
    <cellStyle name="Hyperlink 5" xfId="20730" hidden="1" xr:uid="{00000000-0005-0000-0000-00009FD30000}"/>
    <cellStyle name="Hyperlink 5" xfId="20665" hidden="1" xr:uid="{00000000-0005-0000-0000-0000A0D30000}"/>
    <cellStyle name="Hyperlink 5" xfId="20604" hidden="1" xr:uid="{00000000-0005-0000-0000-0000A1D30000}"/>
    <cellStyle name="Hyperlink 5" xfId="20539" hidden="1" xr:uid="{00000000-0005-0000-0000-0000A2D30000}"/>
    <cellStyle name="Hyperlink 5" xfId="20478" hidden="1" xr:uid="{00000000-0005-0000-0000-0000A3D30000}"/>
    <cellStyle name="Hyperlink 5" xfId="20413" hidden="1" xr:uid="{00000000-0005-0000-0000-0000A4D30000}"/>
    <cellStyle name="Hyperlink 5" xfId="20352" hidden="1" xr:uid="{00000000-0005-0000-0000-0000A5D30000}"/>
    <cellStyle name="Hyperlink 5" xfId="20287" hidden="1" xr:uid="{00000000-0005-0000-0000-0000A6D30000}"/>
    <cellStyle name="Hyperlink 5" xfId="20226" hidden="1" xr:uid="{00000000-0005-0000-0000-0000A7D30000}"/>
    <cellStyle name="Hyperlink 5" xfId="20161" hidden="1" xr:uid="{00000000-0005-0000-0000-0000A8D30000}"/>
    <cellStyle name="Hyperlink 5" xfId="20100" hidden="1" xr:uid="{00000000-0005-0000-0000-0000A9D30000}"/>
    <cellStyle name="Hyperlink 5" xfId="20035" hidden="1" xr:uid="{00000000-0005-0000-0000-0000AAD30000}"/>
    <cellStyle name="Hyperlink 5" xfId="19974" hidden="1" xr:uid="{00000000-0005-0000-0000-0000ABD30000}"/>
    <cellStyle name="Hyperlink 5" xfId="19909" hidden="1" xr:uid="{00000000-0005-0000-0000-0000ACD30000}"/>
    <cellStyle name="Hyperlink 5" xfId="19848" hidden="1" xr:uid="{00000000-0005-0000-0000-0000ADD30000}"/>
    <cellStyle name="Hyperlink 5" xfId="19783" hidden="1" xr:uid="{00000000-0005-0000-0000-0000AED30000}"/>
    <cellStyle name="Hyperlink 5" xfId="19722" hidden="1" xr:uid="{00000000-0005-0000-0000-0000AFD30000}"/>
    <cellStyle name="Hyperlink 5" xfId="19657" hidden="1" xr:uid="{00000000-0005-0000-0000-0000B0D30000}"/>
    <cellStyle name="Hyperlink 5" xfId="19596" hidden="1" xr:uid="{00000000-0005-0000-0000-0000B1D30000}"/>
    <cellStyle name="Hyperlink 5" xfId="19531" hidden="1" xr:uid="{00000000-0005-0000-0000-0000B2D30000}"/>
    <cellStyle name="Hyperlink 5" xfId="19470" hidden="1" xr:uid="{00000000-0005-0000-0000-0000B3D30000}"/>
    <cellStyle name="Hyperlink 5" xfId="19405" hidden="1" xr:uid="{00000000-0005-0000-0000-0000B4D30000}"/>
    <cellStyle name="Hyperlink 5" xfId="19344" hidden="1" xr:uid="{00000000-0005-0000-0000-0000B5D30000}"/>
    <cellStyle name="Hyperlink 5" xfId="19279" hidden="1" xr:uid="{00000000-0005-0000-0000-0000B6D30000}"/>
    <cellStyle name="Hyperlink 5" xfId="19218" hidden="1" xr:uid="{00000000-0005-0000-0000-0000B7D30000}"/>
    <cellStyle name="Hyperlink 5" xfId="19153" hidden="1" xr:uid="{00000000-0005-0000-0000-0000B8D30000}"/>
    <cellStyle name="Hyperlink 5" xfId="19092" hidden="1" xr:uid="{00000000-0005-0000-0000-0000B9D30000}"/>
    <cellStyle name="Hyperlink 5" xfId="19027" hidden="1" xr:uid="{00000000-0005-0000-0000-0000BAD30000}"/>
    <cellStyle name="Hyperlink 5" xfId="18966" hidden="1" xr:uid="{00000000-0005-0000-0000-0000BBD30000}"/>
    <cellStyle name="Hyperlink 5" xfId="18901" hidden="1" xr:uid="{00000000-0005-0000-0000-0000BCD30000}"/>
    <cellStyle name="Hyperlink 5" xfId="18840" hidden="1" xr:uid="{00000000-0005-0000-0000-0000BDD30000}"/>
    <cellStyle name="Hyperlink 5" xfId="18775" hidden="1" xr:uid="{00000000-0005-0000-0000-0000BED30000}"/>
    <cellStyle name="Hyperlink 5" xfId="18714" hidden="1" xr:uid="{00000000-0005-0000-0000-0000BFD30000}"/>
    <cellStyle name="Hyperlink 5" xfId="18649" hidden="1" xr:uid="{00000000-0005-0000-0000-0000C0D30000}"/>
    <cellStyle name="Hyperlink 5" xfId="18588" hidden="1" xr:uid="{00000000-0005-0000-0000-0000C1D30000}"/>
    <cellStyle name="Hyperlink 5" xfId="18462" hidden="1" xr:uid="{00000000-0005-0000-0000-0000C2D30000}"/>
    <cellStyle name="Hyperlink 5" xfId="18397" hidden="1" xr:uid="{00000000-0005-0000-0000-0000C3D30000}"/>
    <cellStyle name="Hyperlink 5" xfId="18336" hidden="1" xr:uid="{00000000-0005-0000-0000-0000C4D30000}"/>
    <cellStyle name="Hyperlink 5" xfId="18271" hidden="1" xr:uid="{00000000-0005-0000-0000-0000C5D30000}"/>
    <cellStyle name="Hyperlink 5" xfId="18210" hidden="1" xr:uid="{00000000-0005-0000-0000-0000C6D30000}"/>
    <cellStyle name="Hyperlink 5" xfId="18145" hidden="1" xr:uid="{00000000-0005-0000-0000-0000C7D30000}"/>
    <cellStyle name="Hyperlink 5" xfId="18084" hidden="1" xr:uid="{00000000-0005-0000-0000-0000C8D30000}"/>
    <cellStyle name="Hyperlink 5" xfId="18019" hidden="1" xr:uid="{00000000-0005-0000-0000-0000C9D30000}"/>
    <cellStyle name="Hyperlink 5" xfId="17958" hidden="1" xr:uid="{00000000-0005-0000-0000-0000CAD30000}"/>
    <cellStyle name="Hyperlink 5" xfId="17893" hidden="1" xr:uid="{00000000-0005-0000-0000-0000CBD30000}"/>
    <cellStyle name="Hyperlink 5" xfId="17832" hidden="1" xr:uid="{00000000-0005-0000-0000-0000CCD30000}"/>
    <cellStyle name="Hyperlink 5" xfId="17767" hidden="1" xr:uid="{00000000-0005-0000-0000-0000CDD30000}"/>
    <cellStyle name="Hyperlink 5" xfId="17706" hidden="1" xr:uid="{00000000-0005-0000-0000-0000CED30000}"/>
    <cellStyle name="Hyperlink 5" xfId="17641" hidden="1" xr:uid="{00000000-0005-0000-0000-0000CFD30000}"/>
    <cellStyle name="Hyperlink 5" xfId="17580" hidden="1" xr:uid="{00000000-0005-0000-0000-0000D0D30000}"/>
    <cellStyle name="Hyperlink 5" xfId="17515" hidden="1" xr:uid="{00000000-0005-0000-0000-0000D1D30000}"/>
    <cellStyle name="Hyperlink 5" xfId="17454" hidden="1" xr:uid="{00000000-0005-0000-0000-0000D2D30000}"/>
    <cellStyle name="Hyperlink 5" xfId="17389" hidden="1" xr:uid="{00000000-0005-0000-0000-0000D3D30000}"/>
    <cellStyle name="Hyperlink 5" xfId="17328" hidden="1" xr:uid="{00000000-0005-0000-0000-0000D4D30000}"/>
    <cellStyle name="Hyperlink 5" xfId="17263" hidden="1" xr:uid="{00000000-0005-0000-0000-0000D5D30000}"/>
    <cellStyle name="Hyperlink 5" xfId="17202" hidden="1" xr:uid="{00000000-0005-0000-0000-0000D6D30000}"/>
    <cellStyle name="Hyperlink 5" xfId="17137" hidden="1" xr:uid="{00000000-0005-0000-0000-0000D7D30000}"/>
    <cellStyle name="Hyperlink 5" xfId="17076" hidden="1" xr:uid="{00000000-0005-0000-0000-0000D8D30000}"/>
    <cellStyle name="Hyperlink 5" xfId="17011" hidden="1" xr:uid="{00000000-0005-0000-0000-0000D9D30000}"/>
    <cellStyle name="Hyperlink 5" xfId="16950" hidden="1" xr:uid="{00000000-0005-0000-0000-0000DAD30000}"/>
    <cellStyle name="Hyperlink 5" xfId="16885" hidden="1" xr:uid="{00000000-0005-0000-0000-0000DBD30000}"/>
    <cellStyle name="Hyperlink 5" xfId="16824" hidden="1" xr:uid="{00000000-0005-0000-0000-0000DCD30000}"/>
    <cellStyle name="Hyperlink 5" xfId="16759" hidden="1" xr:uid="{00000000-0005-0000-0000-0000DDD30000}"/>
    <cellStyle name="Hyperlink 5" xfId="16698" hidden="1" xr:uid="{00000000-0005-0000-0000-0000DED30000}"/>
    <cellStyle name="Hyperlink 5" xfId="16633" hidden="1" xr:uid="{00000000-0005-0000-0000-0000DFD30000}"/>
    <cellStyle name="Hyperlink 5" xfId="16572" hidden="1" xr:uid="{00000000-0005-0000-0000-0000E0D30000}"/>
    <cellStyle name="Hyperlink 5" xfId="16507" hidden="1" xr:uid="{00000000-0005-0000-0000-0000E1D30000}"/>
    <cellStyle name="Hyperlink 5" xfId="16446" hidden="1" xr:uid="{00000000-0005-0000-0000-0000E2D30000}"/>
    <cellStyle name="Hyperlink 5" xfId="16381" hidden="1" xr:uid="{00000000-0005-0000-0000-0000E3D30000}"/>
    <cellStyle name="Hyperlink 5" xfId="16320" hidden="1" xr:uid="{00000000-0005-0000-0000-0000E4D30000}"/>
    <cellStyle name="Hyperlink 5" xfId="16255" hidden="1" xr:uid="{00000000-0005-0000-0000-0000E5D30000}"/>
    <cellStyle name="Hyperlink 5" xfId="16194" hidden="1" xr:uid="{00000000-0005-0000-0000-0000E6D30000}"/>
    <cellStyle name="Hyperlink 5" xfId="16129" hidden="1" xr:uid="{00000000-0005-0000-0000-0000E7D30000}"/>
    <cellStyle name="Hyperlink 5" xfId="16068" hidden="1" xr:uid="{00000000-0005-0000-0000-0000E8D30000}"/>
    <cellStyle name="Hyperlink 5" xfId="16003" hidden="1" xr:uid="{00000000-0005-0000-0000-0000E9D30000}"/>
    <cellStyle name="Hyperlink 5" xfId="15942" hidden="1" xr:uid="{00000000-0005-0000-0000-0000EAD30000}"/>
    <cellStyle name="Hyperlink 5" xfId="15877" hidden="1" xr:uid="{00000000-0005-0000-0000-0000EBD30000}"/>
    <cellStyle name="Hyperlink 5" xfId="15816" hidden="1" xr:uid="{00000000-0005-0000-0000-0000ECD30000}"/>
    <cellStyle name="Hyperlink 5" xfId="15751" hidden="1" xr:uid="{00000000-0005-0000-0000-0000EDD30000}"/>
    <cellStyle name="Hyperlink 5" xfId="15690" hidden="1" xr:uid="{00000000-0005-0000-0000-0000EED30000}"/>
    <cellStyle name="Hyperlink 5" xfId="15625" hidden="1" xr:uid="{00000000-0005-0000-0000-0000EFD30000}"/>
    <cellStyle name="Hyperlink 5" xfId="15564" hidden="1" xr:uid="{00000000-0005-0000-0000-0000F0D30000}"/>
    <cellStyle name="Hyperlink 5" xfId="15499" hidden="1" xr:uid="{00000000-0005-0000-0000-0000F1D30000}"/>
    <cellStyle name="Hyperlink 5" xfId="15438" hidden="1" xr:uid="{00000000-0005-0000-0000-0000F2D30000}"/>
    <cellStyle name="Hyperlink 5" xfId="15373" hidden="1" xr:uid="{00000000-0005-0000-0000-0000F3D30000}"/>
    <cellStyle name="Hyperlink 5" xfId="15312" hidden="1" xr:uid="{00000000-0005-0000-0000-0000F4D30000}"/>
    <cellStyle name="Hyperlink 5" xfId="15247" hidden="1" xr:uid="{00000000-0005-0000-0000-0000F5D30000}"/>
    <cellStyle name="Hyperlink 5" xfId="15186" hidden="1" xr:uid="{00000000-0005-0000-0000-0000F6D30000}"/>
    <cellStyle name="Hyperlink 5" xfId="15121" hidden="1" xr:uid="{00000000-0005-0000-0000-0000F7D30000}"/>
    <cellStyle name="Hyperlink 5" xfId="15060" hidden="1" xr:uid="{00000000-0005-0000-0000-0000F8D30000}"/>
    <cellStyle name="Hyperlink 5" xfId="14995" hidden="1" xr:uid="{00000000-0005-0000-0000-0000F9D30000}"/>
    <cellStyle name="Hyperlink 5" xfId="14934" hidden="1" xr:uid="{00000000-0005-0000-0000-0000FAD30000}"/>
    <cellStyle name="Hyperlink 5" xfId="14869" hidden="1" xr:uid="{00000000-0005-0000-0000-0000FBD30000}"/>
    <cellStyle name="Hyperlink 5" xfId="14808" hidden="1" xr:uid="{00000000-0005-0000-0000-0000FCD30000}"/>
    <cellStyle name="Hyperlink 5" xfId="14743" hidden="1" xr:uid="{00000000-0005-0000-0000-0000FDD30000}"/>
    <cellStyle name="Hyperlink 5" xfId="14682" hidden="1" xr:uid="{00000000-0005-0000-0000-0000FED30000}"/>
    <cellStyle name="Hyperlink 5" xfId="14617" hidden="1" xr:uid="{00000000-0005-0000-0000-0000FFD30000}"/>
    <cellStyle name="Hyperlink 5" xfId="14556" hidden="1" xr:uid="{00000000-0005-0000-0000-000000D40000}"/>
    <cellStyle name="Hyperlink 5" xfId="14491" hidden="1" xr:uid="{00000000-0005-0000-0000-000001D40000}"/>
    <cellStyle name="Hyperlink 5" xfId="14430" hidden="1" xr:uid="{00000000-0005-0000-0000-000002D40000}"/>
    <cellStyle name="Hyperlink 5" xfId="14365" hidden="1" xr:uid="{00000000-0005-0000-0000-000003D40000}"/>
    <cellStyle name="Hyperlink 5" xfId="14304" hidden="1" xr:uid="{00000000-0005-0000-0000-000004D40000}"/>
    <cellStyle name="Hyperlink 5" xfId="14239" hidden="1" xr:uid="{00000000-0005-0000-0000-000005D40000}"/>
    <cellStyle name="Hyperlink 5" xfId="14178" hidden="1" xr:uid="{00000000-0005-0000-0000-000006D40000}"/>
    <cellStyle name="Hyperlink 5" xfId="14113" hidden="1" xr:uid="{00000000-0005-0000-0000-000007D40000}"/>
    <cellStyle name="Hyperlink 5" xfId="14052" hidden="1" xr:uid="{00000000-0005-0000-0000-000008D40000}"/>
    <cellStyle name="Hyperlink 5" xfId="13987" hidden="1" xr:uid="{00000000-0005-0000-0000-000009D40000}"/>
    <cellStyle name="Hyperlink 5" xfId="13926" hidden="1" xr:uid="{00000000-0005-0000-0000-00000AD40000}"/>
    <cellStyle name="Hyperlink 5" xfId="13861" hidden="1" xr:uid="{00000000-0005-0000-0000-00000BD40000}"/>
    <cellStyle name="Hyperlink 5" xfId="13800" hidden="1" xr:uid="{00000000-0005-0000-0000-00000CD40000}"/>
    <cellStyle name="Hyperlink 5" xfId="13735" hidden="1" xr:uid="{00000000-0005-0000-0000-00000DD40000}"/>
    <cellStyle name="Hyperlink 5" xfId="13674" hidden="1" xr:uid="{00000000-0005-0000-0000-00000ED40000}"/>
    <cellStyle name="Hyperlink 5" xfId="13609" hidden="1" xr:uid="{00000000-0005-0000-0000-00000FD40000}"/>
    <cellStyle name="Hyperlink 5" xfId="13548" hidden="1" xr:uid="{00000000-0005-0000-0000-000010D40000}"/>
    <cellStyle name="Hyperlink 5" xfId="13483" hidden="1" xr:uid="{00000000-0005-0000-0000-000011D40000}"/>
    <cellStyle name="Hyperlink 5" xfId="13422" hidden="1" xr:uid="{00000000-0005-0000-0000-000012D40000}"/>
    <cellStyle name="Hyperlink 5" xfId="13357" hidden="1" xr:uid="{00000000-0005-0000-0000-000013D40000}"/>
    <cellStyle name="Hyperlink 5" xfId="13296" hidden="1" xr:uid="{00000000-0005-0000-0000-000014D40000}"/>
    <cellStyle name="Hyperlink 5" xfId="13231" hidden="1" xr:uid="{00000000-0005-0000-0000-000015D40000}"/>
    <cellStyle name="Hyperlink 5" xfId="13170" hidden="1" xr:uid="{00000000-0005-0000-0000-000016D40000}"/>
    <cellStyle name="Hyperlink 5" xfId="13105" hidden="1" xr:uid="{00000000-0005-0000-0000-000017D40000}"/>
    <cellStyle name="Hyperlink 5" xfId="13044" hidden="1" xr:uid="{00000000-0005-0000-0000-000018D40000}"/>
    <cellStyle name="Hyperlink 5" xfId="12979" hidden="1" xr:uid="{00000000-0005-0000-0000-000019D40000}"/>
    <cellStyle name="Hyperlink 5" xfId="12918" hidden="1" xr:uid="{00000000-0005-0000-0000-00001AD40000}"/>
    <cellStyle name="Hyperlink 5" xfId="12853" hidden="1" xr:uid="{00000000-0005-0000-0000-00001BD40000}"/>
    <cellStyle name="Hyperlink 5" xfId="12792" hidden="1" xr:uid="{00000000-0005-0000-0000-00001CD40000}"/>
    <cellStyle name="Hyperlink 5" xfId="12727" hidden="1" xr:uid="{00000000-0005-0000-0000-00001DD40000}"/>
    <cellStyle name="Hyperlink 5" xfId="12666" hidden="1" xr:uid="{00000000-0005-0000-0000-00001ED40000}"/>
    <cellStyle name="Hyperlink 5" xfId="12601" hidden="1" xr:uid="{00000000-0005-0000-0000-00001FD40000}"/>
    <cellStyle name="Hyperlink 5" xfId="12475" hidden="1" xr:uid="{00000000-0005-0000-0000-000020D40000}"/>
    <cellStyle name="Hyperlink 5" xfId="12414" hidden="1" xr:uid="{00000000-0005-0000-0000-000021D40000}"/>
    <cellStyle name="Hyperlink 5" xfId="12349" hidden="1" xr:uid="{00000000-0005-0000-0000-000022D40000}"/>
    <cellStyle name="Hyperlink 5" xfId="12288" hidden="1" xr:uid="{00000000-0005-0000-0000-000023D40000}"/>
    <cellStyle name="Hyperlink 5" xfId="12223" hidden="1" xr:uid="{00000000-0005-0000-0000-000024D40000}"/>
    <cellStyle name="Hyperlink 5" xfId="12162" hidden="1" xr:uid="{00000000-0005-0000-0000-000025D40000}"/>
    <cellStyle name="Hyperlink 5" xfId="12097" hidden="1" xr:uid="{00000000-0005-0000-0000-000026D40000}"/>
    <cellStyle name="Hyperlink 5" xfId="12036" hidden="1" xr:uid="{00000000-0005-0000-0000-000027D40000}"/>
    <cellStyle name="Hyperlink 5" xfId="11971" hidden="1" xr:uid="{00000000-0005-0000-0000-000028D40000}"/>
    <cellStyle name="Hyperlink 5" xfId="11910" hidden="1" xr:uid="{00000000-0005-0000-0000-000029D40000}"/>
    <cellStyle name="Hyperlink 5" xfId="11845" hidden="1" xr:uid="{00000000-0005-0000-0000-00002AD40000}"/>
    <cellStyle name="Hyperlink 5" xfId="11784" hidden="1" xr:uid="{00000000-0005-0000-0000-00002BD40000}"/>
    <cellStyle name="Hyperlink 5" xfId="11719" hidden="1" xr:uid="{00000000-0005-0000-0000-00002CD40000}"/>
    <cellStyle name="Hyperlink 5" xfId="11658" hidden="1" xr:uid="{00000000-0005-0000-0000-00002DD40000}"/>
    <cellStyle name="Hyperlink 5" xfId="11593" hidden="1" xr:uid="{00000000-0005-0000-0000-00002ED40000}"/>
    <cellStyle name="Hyperlink 5" xfId="11532" hidden="1" xr:uid="{00000000-0005-0000-0000-00002FD40000}"/>
    <cellStyle name="Hyperlink 5" xfId="11467" hidden="1" xr:uid="{00000000-0005-0000-0000-000030D40000}"/>
    <cellStyle name="Hyperlink 5" xfId="11406" hidden="1" xr:uid="{00000000-0005-0000-0000-000031D40000}"/>
    <cellStyle name="Hyperlink 5" xfId="11341" hidden="1" xr:uid="{00000000-0005-0000-0000-000032D40000}"/>
    <cellStyle name="Hyperlink 5" xfId="11280" hidden="1" xr:uid="{00000000-0005-0000-0000-000033D40000}"/>
    <cellStyle name="Hyperlink 5" xfId="11215" hidden="1" xr:uid="{00000000-0005-0000-0000-000034D40000}"/>
    <cellStyle name="Hyperlink 5" xfId="11154" hidden="1" xr:uid="{00000000-0005-0000-0000-000035D40000}"/>
    <cellStyle name="Hyperlink 5" xfId="11089" hidden="1" xr:uid="{00000000-0005-0000-0000-000036D40000}"/>
    <cellStyle name="Hyperlink 5" xfId="11028" hidden="1" xr:uid="{00000000-0005-0000-0000-000037D40000}"/>
    <cellStyle name="Hyperlink 5" xfId="10963" hidden="1" xr:uid="{00000000-0005-0000-0000-000038D40000}"/>
    <cellStyle name="Hyperlink 5" xfId="10902" hidden="1" xr:uid="{00000000-0005-0000-0000-000039D40000}"/>
    <cellStyle name="Hyperlink 5" xfId="10837" hidden="1" xr:uid="{00000000-0005-0000-0000-00003AD40000}"/>
    <cellStyle name="Hyperlink 5" xfId="10776" hidden="1" xr:uid="{00000000-0005-0000-0000-00003BD40000}"/>
    <cellStyle name="Hyperlink 5" xfId="10711" hidden="1" xr:uid="{00000000-0005-0000-0000-00003CD40000}"/>
    <cellStyle name="Hyperlink 5" xfId="10650" hidden="1" xr:uid="{00000000-0005-0000-0000-00003DD40000}"/>
    <cellStyle name="Hyperlink 5" xfId="10585" hidden="1" xr:uid="{00000000-0005-0000-0000-00003ED40000}"/>
    <cellStyle name="Hyperlink 5" xfId="10524" hidden="1" xr:uid="{00000000-0005-0000-0000-00003FD40000}"/>
    <cellStyle name="Hyperlink 5" xfId="10398" hidden="1" xr:uid="{00000000-0005-0000-0000-000040D40000}"/>
    <cellStyle name="Hyperlink 5" xfId="10333" hidden="1" xr:uid="{00000000-0005-0000-0000-000041D40000}"/>
    <cellStyle name="Hyperlink 5" xfId="10272" hidden="1" xr:uid="{00000000-0005-0000-0000-000042D40000}"/>
    <cellStyle name="Hyperlink 5" xfId="10207" hidden="1" xr:uid="{00000000-0005-0000-0000-000043D40000}"/>
    <cellStyle name="Hyperlink 5" xfId="10146" hidden="1" xr:uid="{00000000-0005-0000-0000-000044D40000}"/>
    <cellStyle name="Hyperlink 5" xfId="10081" hidden="1" xr:uid="{00000000-0005-0000-0000-000045D40000}"/>
    <cellStyle name="Hyperlink 5" xfId="10020" hidden="1" xr:uid="{00000000-0005-0000-0000-000046D40000}"/>
    <cellStyle name="Hyperlink 5" xfId="9955" hidden="1" xr:uid="{00000000-0005-0000-0000-000047D40000}"/>
    <cellStyle name="Hyperlink 5" xfId="9894" hidden="1" xr:uid="{00000000-0005-0000-0000-000048D40000}"/>
    <cellStyle name="Hyperlink 5" xfId="9829" hidden="1" xr:uid="{00000000-0005-0000-0000-000049D40000}"/>
    <cellStyle name="Hyperlink 5" xfId="9768" hidden="1" xr:uid="{00000000-0005-0000-0000-00004AD40000}"/>
    <cellStyle name="Hyperlink 5" xfId="9703" hidden="1" xr:uid="{00000000-0005-0000-0000-00004BD40000}"/>
    <cellStyle name="Hyperlink 5" xfId="9642" hidden="1" xr:uid="{00000000-0005-0000-0000-00004CD40000}"/>
    <cellStyle name="Hyperlink 5" xfId="9577" hidden="1" xr:uid="{00000000-0005-0000-0000-00004DD40000}"/>
    <cellStyle name="Hyperlink 5" xfId="9516" hidden="1" xr:uid="{00000000-0005-0000-0000-00004ED40000}"/>
    <cellStyle name="Hyperlink 5" xfId="9451" hidden="1" xr:uid="{00000000-0005-0000-0000-00004FD40000}"/>
    <cellStyle name="Hyperlink 5" xfId="9390" hidden="1" xr:uid="{00000000-0005-0000-0000-000050D40000}"/>
    <cellStyle name="Hyperlink 5" xfId="12540" hidden="1" xr:uid="{00000000-0005-0000-0000-000051D40000}"/>
    <cellStyle name="Hyperlink 5" xfId="29550" hidden="1" xr:uid="{00000000-0005-0000-0000-000052D40000}"/>
    <cellStyle name="Hyperlink 5" xfId="29485" hidden="1" xr:uid="{00000000-0005-0000-0000-000053D40000}"/>
    <cellStyle name="Hyperlink 5" xfId="29424" hidden="1" xr:uid="{00000000-0005-0000-0000-000054D40000}"/>
    <cellStyle name="Hyperlink 5" xfId="29359" hidden="1" xr:uid="{00000000-0005-0000-0000-000055D40000}"/>
    <cellStyle name="Hyperlink 5" xfId="29298" hidden="1" xr:uid="{00000000-0005-0000-0000-000056D40000}"/>
    <cellStyle name="Hyperlink 5" xfId="29233" hidden="1" xr:uid="{00000000-0005-0000-0000-000057D40000}"/>
    <cellStyle name="Hyperlink 5" xfId="29172" hidden="1" xr:uid="{00000000-0005-0000-0000-000058D40000}"/>
    <cellStyle name="Hyperlink 5" xfId="29107" hidden="1" xr:uid="{00000000-0005-0000-0000-000059D40000}"/>
    <cellStyle name="Hyperlink 5" xfId="29046" hidden="1" xr:uid="{00000000-0005-0000-0000-00005AD40000}"/>
    <cellStyle name="Hyperlink 5" xfId="28981" hidden="1" xr:uid="{00000000-0005-0000-0000-00005BD40000}"/>
    <cellStyle name="Hyperlink 5" xfId="28920" hidden="1" xr:uid="{00000000-0005-0000-0000-00005CD40000}"/>
    <cellStyle name="Hyperlink 5" xfId="28855" hidden="1" xr:uid="{00000000-0005-0000-0000-00005DD40000}"/>
    <cellStyle name="Hyperlink 5" xfId="28729" hidden="1" xr:uid="{00000000-0005-0000-0000-00005ED40000}"/>
    <cellStyle name="Hyperlink 5" xfId="28668" hidden="1" xr:uid="{00000000-0005-0000-0000-00005FD40000}"/>
    <cellStyle name="Hyperlink 5" xfId="28603" hidden="1" xr:uid="{00000000-0005-0000-0000-000060D40000}"/>
    <cellStyle name="Hyperlink 5" xfId="28542" hidden="1" xr:uid="{00000000-0005-0000-0000-000061D40000}"/>
    <cellStyle name="Hyperlink 5" xfId="28477" hidden="1" xr:uid="{00000000-0005-0000-0000-000062D40000}"/>
    <cellStyle name="Hyperlink 5" xfId="28416" hidden="1" xr:uid="{00000000-0005-0000-0000-000063D40000}"/>
    <cellStyle name="Hyperlink 5" xfId="28351" hidden="1" xr:uid="{00000000-0005-0000-0000-000064D40000}"/>
    <cellStyle name="Hyperlink 5" xfId="28290" hidden="1" xr:uid="{00000000-0005-0000-0000-000065D40000}"/>
    <cellStyle name="Hyperlink 5" xfId="28225" hidden="1" xr:uid="{00000000-0005-0000-0000-000066D40000}"/>
    <cellStyle name="Hyperlink 5" xfId="28164" hidden="1" xr:uid="{00000000-0005-0000-0000-000067D40000}"/>
    <cellStyle name="Hyperlink 5" xfId="28099" hidden="1" xr:uid="{00000000-0005-0000-0000-000068D40000}"/>
    <cellStyle name="Hyperlink 5" xfId="28038" hidden="1" xr:uid="{00000000-0005-0000-0000-000069D40000}"/>
    <cellStyle name="Hyperlink 5" xfId="27973" hidden="1" xr:uid="{00000000-0005-0000-0000-00006AD40000}"/>
    <cellStyle name="Hyperlink 5" xfId="27912" hidden="1" xr:uid="{00000000-0005-0000-0000-00006BD40000}"/>
    <cellStyle name="Hyperlink 5" xfId="27847" hidden="1" xr:uid="{00000000-0005-0000-0000-00006CD40000}"/>
    <cellStyle name="Hyperlink 5" xfId="27786" hidden="1" xr:uid="{00000000-0005-0000-0000-00006DD40000}"/>
    <cellStyle name="Hyperlink 5" xfId="27721" hidden="1" xr:uid="{00000000-0005-0000-0000-00006ED40000}"/>
    <cellStyle name="Hyperlink 5" xfId="27660" hidden="1" xr:uid="{00000000-0005-0000-0000-00006FD40000}"/>
    <cellStyle name="Hyperlink 5" xfId="27595" hidden="1" xr:uid="{00000000-0005-0000-0000-000070D40000}"/>
    <cellStyle name="Hyperlink 5" xfId="27534" hidden="1" xr:uid="{00000000-0005-0000-0000-000071D40000}"/>
    <cellStyle name="Hyperlink 5" xfId="27469" hidden="1" xr:uid="{00000000-0005-0000-0000-000072D40000}"/>
    <cellStyle name="Hyperlink 5" xfId="27408" hidden="1" xr:uid="{00000000-0005-0000-0000-000073D40000}"/>
    <cellStyle name="Hyperlink 5" xfId="27343" hidden="1" xr:uid="{00000000-0005-0000-0000-000074D40000}"/>
    <cellStyle name="Hyperlink 5" xfId="27282" hidden="1" xr:uid="{00000000-0005-0000-0000-000075D40000}"/>
    <cellStyle name="Hyperlink 5" xfId="27217" hidden="1" xr:uid="{00000000-0005-0000-0000-000076D40000}"/>
    <cellStyle name="Hyperlink 5" xfId="27156" hidden="1" xr:uid="{00000000-0005-0000-0000-000077D40000}"/>
    <cellStyle name="Hyperlink 5" xfId="27091" hidden="1" xr:uid="{00000000-0005-0000-0000-000078D40000}"/>
    <cellStyle name="Hyperlink 5" xfId="27030" hidden="1" xr:uid="{00000000-0005-0000-0000-000079D40000}"/>
    <cellStyle name="Hyperlink 5" xfId="26965" hidden="1" xr:uid="{00000000-0005-0000-0000-00007AD40000}"/>
    <cellStyle name="Hyperlink 5" xfId="26904" hidden="1" xr:uid="{00000000-0005-0000-0000-00007BD40000}"/>
    <cellStyle name="Hyperlink 5" xfId="26839" hidden="1" xr:uid="{00000000-0005-0000-0000-00007CD40000}"/>
    <cellStyle name="Hyperlink 5" xfId="26778" hidden="1" xr:uid="{00000000-0005-0000-0000-00007DD40000}"/>
    <cellStyle name="Hyperlink 5" xfId="26713" hidden="1" xr:uid="{00000000-0005-0000-0000-00007ED40000}"/>
    <cellStyle name="Hyperlink 5" xfId="26652" hidden="1" xr:uid="{00000000-0005-0000-0000-00007FD40000}"/>
    <cellStyle name="Hyperlink 5" xfId="26526" hidden="1" xr:uid="{00000000-0005-0000-0000-000080D40000}"/>
    <cellStyle name="Hyperlink 5" xfId="26461" hidden="1" xr:uid="{00000000-0005-0000-0000-000081D40000}"/>
    <cellStyle name="Hyperlink 5" xfId="26400" hidden="1" xr:uid="{00000000-0005-0000-0000-000082D40000}"/>
    <cellStyle name="Hyperlink 5" xfId="26335" hidden="1" xr:uid="{00000000-0005-0000-0000-000083D40000}"/>
    <cellStyle name="Hyperlink 5" xfId="26274" hidden="1" xr:uid="{00000000-0005-0000-0000-000084D40000}"/>
    <cellStyle name="Hyperlink 5" xfId="26209" hidden="1" xr:uid="{00000000-0005-0000-0000-000085D40000}"/>
    <cellStyle name="Hyperlink 5" xfId="26148" hidden="1" xr:uid="{00000000-0005-0000-0000-000086D40000}"/>
    <cellStyle name="Hyperlink 5" xfId="26083" hidden="1" xr:uid="{00000000-0005-0000-0000-000087D40000}"/>
    <cellStyle name="Hyperlink 5" xfId="26022" hidden="1" xr:uid="{00000000-0005-0000-0000-000088D40000}"/>
    <cellStyle name="Hyperlink 5" xfId="25957" hidden="1" xr:uid="{00000000-0005-0000-0000-000089D40000}"/>
    <cellStyle name="Hyperlink 5" xfId="25896" hidden="1" xr:uid="{00000000-0005-0000-0000-00008AD40000}"/>
    <cellStyle name="Hyperlink 5" xfId="25831" hidden="1" xr:uid="{00000000-0005-0000-0000-00008BD40000}"/>
    <cellStyle name="Hyperlink 5" xfId="25770" hidden="1" xr:uid="{00000000-0005-0000-0000-00008CD40000}"/>
    <cellStyle name="Hyperlink 5" xfId="25705" hidden="1" xr:uid="{00000000-0005-0000-0000-00008DD40000}"/>
    <cellStyle name="Hyperlink 5" xfId="25644" hidden="1" xr:uid="{00000000-0005-0000-0000-00008ED40000}"/>
    <cellStyle name="Hyperlink 5" xfId="25579" hidden="1" xr:uid="{00000000-0005-0000-0000-00008FD40000}"/>
    <cellStyle name="Hyperlink 5" xfId="25518" hidden="1" xr:uid="{00000000-0005-0000-0000-000090D40000}"/>
    <cellStyle name="Hyperlink 5" xfId="25453" hidden="1" xr:uid="{00000000-0005-0000-0000-000091D40000}"/>
    <cellStyle name="Hyperlink 5" xfId="25392" hidden="1" xr:uid="{00000000-0005-0000-0000-000092D40000}"/>
    <cellStyle name="Hyperlink 5" xfId="25327" hidden="1" xr:uid="{00000000-0005-0000-0000-000093D40000}"/>
    <cellStyle name="Hyperlink 5" xfId="25266" hidden="1" xr:uid="{00000000-0005-0000-0000-000094D40000}"/>
    <cellStyle name="Hyperlink 5" xfId="25201" hidden="1" xr:uid="{00000000-0005-0000-0000-000095D40000}"/>
    <cellStyle name="Hyperlink 5" xfId="25140" hidden="1" xr:uid="{00000000-0005-0000-0000-000096D40000}"/>
    <cellStyle name="Hyperlink 5" xfId="25075" hidden="1" xr:uid="{00000000-0005-0000-0000-000097D40000}"/>
    <cellStyle name="Hyperlink 5" xfId="25014" hidden="1" xr:uid="{00000000-0005-0000-0000-000098D40000}"/>
    <cellStyle name="Hyperlink 5" xfId="24949" hidden="1" xr:uid="{00000000-0005-0000-0000-000099D40000}"/>
    <cellStyle name="Hyperlink 5" xfId="24888" hidden="1" xr:uid="{00000000-0005-0000-0000-00009AD40000}"/>
    <cellStyle name="Hyperlink 5" xfId="24823" hidden="1" xr:uid="{00000000-0005-0000-0000-00009BD40000}"/>
    <cellStyle name="Hyperlink 5" xfId="24762" hidden="1" xr:uid="{00000000-0005-0000-0000-00009CD40000}"/>
    <cellStyle name="Hyperlink 5" xfId="24697" hidden="1" xr:uid="{00000000-0005-0000-0000-00009DD40000}"/>
    <cellStyle name="Hyperlink 5" xfId="24636" hidden="1" xr:uid="{00000000-0005-0000-0000-00009ED40000}"/>
    <cellStyle name="Hyperlink 5" xfId="24571" hidden="1" xr:uid="{00000000-0005-0000-0000-00009FD40000}"/>
    <cellStyle name="Hyperlink 5" xfId="24510" hidden="1" xr:uid="{00000000-0005-0000-0000-0000A0D40000}"/>
    <cellStyle name="Hyperlink 5" xfId="24445" hidden="1" xr:uid="{00000000-0005-0000-0000-0000A1D40000}"/>
    <cellStyle name="Hyperlink 5" xfId="24384" hidden="1" xr:uid="{00000000-0005-0000-0000-0000A2D40000}"/>
    <cellStyle name="Hyperlink 5" xfId="24319" hidden="1" xr:uid="{00000000-0005-0000-0000-0000A3D40000}"/>
    <cellStyle name="Hyperlink 5" xfId="24258" hidden="1" xr:uid="{00000000-0005-0000-0000-0000A4D40000}"/>
    <cellStyle name="Hyperlink 5" xfId="24193" hidden="1" xr:uid="{00000000-0005-0000-0000-0000A5D40000}"/>
    <cellStyle name="Hyperlink 5" xfId="24132" hidden="1" xr:uid="{00000000-0005-0000-0000-0000A6D40000}"/>
    <cellStyle name="Hyperlink 5" xfId="24067" hidden="1" xr:uid="{00000000-0005-0000-0000-0000A7D40000}"/>
    <cellStyle name="Hyperlink 5" xfId="24006" hidden="1" xr:uid="{00000000-0005-0000-0000-0000A8D40000}"/>
    <cellStyle name="Hyperlink 5" xfId="23941" hidden="1" xr:uid="{00000000-0005-0000-0000-0000A9D40000}"/>
    <cellStyle name="Hyperlink 5" xfId="23880" hidden="1" xr:uid="{00000000-0005-0000-0000-0000AAD40000}"/>
    <cellStyle name="Hyperlink 5" xfId="23815" hidden="1" xr:uid="{00000000-0005-0000-0000-0000ABD40000}"/>
    <cellStyle name="Hyperlink 5" xfId="23754" hidden="1" xr:uid="{00000000-0005-0000-0000-0000ACD40000}"/>
    <cellStyle name="Hyperlink 5" xfId="23689" hidden="1" xr:uid="{00000000-0005-0000-0000-0000ADD40000}"/>
    <cellStyle name="Hyperlink 5" xfId="23628" hidden="1" xr:uid="{00000000-0005-0000-0000-0000AED40000}"/>
    <cellStyle name="Hyperlink 5" xfId="23563" hidden="1" xr:uid="{00000000-0005-0000-0000-0000AFD40000}"/>
    <cellStyle name="Hyperlink 5" xfId="23502" hidden="1" xr:uid="{00000000-0005-0000-0000-0000B0D40000}"/>
    <cellStyle name="Hyperlink 5" xfId="23437" hidden="1" xr:uid="{00000000-0005-0000-0000-0000B1D40000}"/>
    <cellStyle name="Hyperlink 5" xfId="23376" hidden="1" xr:uid="{00000000-0005-0000-0000-0000B2D40000}"/>
    <cellStyle name="Hyperlink 5" xfId="23311" hidden="1" xr:uid="{00000000-0005-0000-0000-0000B3D40000}"/>
    <cellStyle name="Hyperlink 5" xfId="23250" hidden="1" xr:uid="{00000000-0005-0000-0000-0000B4D40000}"/>
    <cellStyle name="Hyperlink 5" xfId="23185" hidden="1" xr:uid="{00000000-0005-0000-0000-0000B5D40000}"/>
    <cellStyle name="Hyperlink 5" xfId="23124" hidden="1" xr:uid="{00000000-0005-0000-0000-0000B6D40000}"/>
    <cellStyle name="Hyperlink 5" xfId="23059" hidden="1" xr:uid="{00000000-0005-0000-0000-0000B7D40000}"/>
    <cellStyle name="Hyperlink 5" xfId="22998" hidden="1" xr:uid="{00000000-0005-0000-0000-0000B8D40000}"/>
    <cellStyle name="Hyperlink 5" xfId="22933" hidden="1" xr:uid="{00000000-0005-0000-0000-0000B9D40000}"/>
    <cellStyle name="Hyperlink 5" xfId="22872" hidden="1" xr:uid="{00000000-0005-0000-0000-0000BAD40000}"/>
    <cellStyle name="Hyperlink 5" xfId="28794" hidden="1" xr:uid="{00000000-0005-0000-0000-0000BBD40000}"/>
    <cellStyle name="Hyperlink 5" xfId="1135" hidden="1" xr:uid="{00000000-0005-0000-0000-0000BCD40000}"/>
    <cellStyle name="Hyperlink 5" xfId="1074" hidden="1" xr:uid="{00000000-0005-0000-0000-0000BDD40000}"/>
    <cellStyle name="Hyperlink 5" xfId="1009" hidden="1" xr:uid="{00000000-0005-0000-0000-0000BED40000}"/>
    <cellStyle name="Hyperlink 5" xfId="948" hidden="1" xr:uid="{00000000-0005-0000-0000-0000BFD40000}"/>
    <cellStyle name="Hyperlink 5" xfId="883" hidden="1" xr:uid="{00000000-0005-0000-0000-0000C0D40000}"/>
    <cellStyle name="Hyperlink 5" xfId="822" hidden="1" xr:uid="{00000000-0005-0000-0000-0000C1D40000}"/>
    <cellStyle name="Hyperlink 5" xfId="757" hidden="1" xr:uid="{00000000-0005-0000-0000-0000C2D40000}"/>
    <cellStyle name="Hyperlink 5" xfId="696" hidden="1" xr:uid="{00000000-0005-0000-0000-0000C3D40000}"/>
    <cellStyle name="Hyperlink 5" xfId="631" hidden="1" xr:uid="{00000000-0005-0000-0000-0000C4D40000}"/>
    <cellStyle name="Hyperlink 5" xfId="570" hidden="1" xr:uid="{00000000-0005-0000-0000-0000C5D40000}"/>
    <cellStyle name="Hyperlink 5" xfId="505" hidden="1" xr:uid="{00000000-0005-0000-0000-0000C6D40000}"/>
    <cellStyle name="Hyperlink 5" xfId="444" hidden="1" xr:uid="{00000000-0005-0000-0000-0000C7D40000}"/>
    <cellStyle name="Hyperlink 5" xfId="379" hidden="1" xr:uid="{00000000-0005-0000-0000-0000C8D40000}"/>
    <cellStyle name="Hyperlink 5" xfId="318" hidden="1" xr:uid="{00000000-0005-0000-0000-0000C9D40000}"/>
    <cellStyle name="Hyperlink 5" xfId="253" hidden="1" xr:uid="{00000000-0005-0000-0000-0000CAD40000}"/>
    <cellStyle name="Hyperlink 5" xfId="192" hidden="1" xr:uid="{00000000-0005-0000-0000-0000CBD40000}"/>
    <cellStyle name="Hyperlink 5" xfId="127" hidden="1" xr:uid="{00000000-0005-0000-0000-0000CCD40000}"/>
    <cellStyle name="Hyperlink 5" xfId="66" hidden="1" xr:uid="{00000000-0005-0000-0000-0000CDD40000}"/>
    <cellStyle name="Hyperlink 5" xfId="1" hidden="1" xr:uid="{00000000-0005-0000-0000-0000CED40000}"/>
    <cellStyle name="Hyperlink 5" xfId="58216" hidden="1" xr:uid="{00000000-0005-0000-0000-0000CFD40000}"/>
    <cellStyle name="Hyperlink 5" xfId="2395" hidden="1" xr:uid="{00000000-0005-0000-0000-0000D0D40000}"/>
    <cellStyle name="Hyperlink 5" xfId="31501" hidden="1" xr:uid="{00000000-0005-0000-0000-0000D1D40000}"/>
    <cellStyle name="Hyperlink 5" xfId="31440" hidden="1" xr:uid="{00000000-0005-0000-0000-0000D2D40000}"/>
    <cellStyle name="Hyperlink 5" xfId="31375" hidden="1" xr:uid="{00000000-0005-0000-0000-0000D3D40000}"/>
    <cellStyle name="Hyperlink 5" xfId="31314" hidden="1" xr:uid="{00000000-0005-0000-0000-0000D4D40000}"/>
    <cellStyle name="Hyperlink 5" xfId="31249" hidden="1" xr:uid="{00000000-0005-0000-0000-0000D5D40000}"/>
    <cellStyle name="Hyperlink 5" xfId="31188" hidden="1" xr:uid="{00000000-0005-0000-0000-0000D6D40000}"/>
    <cellStyle name="Hyperlink 5" xfId="31123" hidden="1" xr:uid="{00000000-0005-0000-0000-0000D7D40000}"/>
    <cellStyle name="Hyperlink 5" xfId="31062" hidden="1" xr:uid="{00000000-0005-0000-0000-0000D8D40000}"/>
    <cellStyle name="Hyperlink 5" xfId="30997" hidden="1" xr:uid="{00000000-0005-0000-0000-0000D9D40000}"/>
    <cellStyle name="Hyperlink 5" xfId="30936" hidden="1" xr:uid="{00000000-0005-0000-0000-0000DAD40000}"/>
    <cellStyle name="Hyperlink 5" xfId="30871" hidden="1" xr:uid="{00000000-0005-0000-0000-0000DBD40000}"/>
    <cellStyle name="Hyperlink 5" xfId="30810" hidden="1" xr:uid="{00000000-0005-0000-0000-0000DCD40000}"/>
    <cellStyle name="Hyperlink 5" xfId="30745" hidden="1" xr:uid="{00000000-0005-0000-0000-0000DDD40000}"/>
    <cellStyle name="Hyperlink 5" xfId="30684" hidden="1" xr:uid="{00000000-0005-0000-0000-0000DED40000}"/>
    <cellStyle name="Hyperlink 5" xfId="30619" hidden="1" xr:uid="{00000000-0005-0000-0000-0000DFD40000}"/>
    <cellStyle name="Hyperlink 5" xfId="30558" hidden="1" xr:uid="{00000000-0005-0000-0000-0000E0D40000}"/>
    <cellStyle name="Hyperlink 5" xfId="30493" hidden="1" xr:uid="{00000000-0005-0000-0000-0000E1D40000}"/>
    <cellStyle name="Hyperlink 5" xfId="30432" hidden="1" xr:uid="{00000000-0005-0000-0000-0000E2D40000}"/>
    <cellStyle name="Hyperlink 5" xfId="30367" hidden="1" xr:uid="{00000000-0005-0000-0000-0000E3D40000}"/>
    <cellStyle name="Hyperlink 5" xfId="30306" hidden="1" xr:uid="{00000000-0005-0000-0000-0000E4D40000}"/>
    <cellStyle name="Hyperlink 5" xfId="30241" hidden="1" xr:uid="{00000000-0005-0000-0000-0000E5D40000}"/>
    <cellStyle name="Hyperlink 5" xfId="30180" hidden="1" xr:uid="{00000000-0005-0000-0000-0000E6D40000}"/>
    <cellStyle name="Hyperlink 5" xfId="30115" hidden="1" xr:uid="{00000000-0005-0000-0000-0000E7D40000}"/>
    <cellStyle name="Hyperlink 5" xfId="30054" hidden="1" xr:uid="{00000000-0005-0000-0000-0000E8D40000}"/>
    <cellStyle name="Hyperlink 5" xfId="29989" hidden="1" xr:uid="{00000000-0005-0000-0000-0000E9D40000}"/>
    <cellStyle name="Hyperlink 5" xfId="29928" hidden="1" xr:uid="{00000000-0005-0000-0000-0000EAD40000}"/>
    <cellStyle name="Hyperlink 5" xfId="29863" hidden="1" xr:uid="{00000000-0005-0000-0000-0000EBD40000}"/>
    <cellStyle name="Hyperlink 5" xfId="29802" hidden="1" xr:uid="{00000000-0005-0000-0000-0000ECD40000}"/>
    <cellStyle name="Hyperlink 5" xfId="29737" hidden="1" xr:uid="{00000000-0005-0000-0000-0000EDD40000}"/>
    <cellStyle name="Hyperlink 5" xfId="29676" hidden="1" xr:uid="{00000000-0005-0000-0000-0000EED40000}"/>
    <cellStyle name="Hyperlink 5" xfId="29611" hidden="1" xr:uid="{00000000-0005-0000-0000-0000EFD40000}"/>
    <cellStyle name="Hyperlink 5" xfId="2838" hidden="1" xr:uid="{00000000-0005-0000-0000-0000F0D40000}"/>
    <cellStyle name="Hyperlink 5" xfId="2773" hidden="1" xr:uid="{00000000-0005-0000-0000-0000F1D40000}"/>
    <cellStyle name="Hyperlink 5" xfId="2712" hidden="1" xr:uid="{00000000-0005-0000-0000-0000F2D40000}"/>
    <cellStyle name="Hyperlink 5" xfId="2647" hidden="1" xr:uid="{00000000-0005-0000-0000-0000F3D40000}"/>
    <cellStyle name="Hyperlink 5" xfId="2586" hidden="1" xr:uid="{00000000-0005-0000-0000-0000F4D40000}"/>
    <cellStyle name="Hyperlink 5" xfId="2521" hidden="1" xr:uid="{00000000-0005-0000-0000-0000F5D40000}"/>
    <cellStyle name="Hyperlink 5" xfId="2460" hidden="1" xr:uid="{00000000-0005-0000-0000-0000F6D40000}"/>
    <cellStyle name="Hyperlink 5" xfId="2334" hidden="1" xr:uid="{00000000-0005-0000-0000-0000F7D40000}"/>
    <cellStyle name="Hyperlink 5" xfId="2269" hidden="1" xr:uid="{00000000-0005-0000-0000-0000F8D40000}"/>
    <cellStyle name="Hyperlink 5" xfId="2208" hidden="1" xr:uid="{00000000-0005-0000-0000-0000F9D40000}"/>
    <cellStyle name="Hyperlink 5" xfId="2143" hidden="1" xr:uid="{00000000-0005-0000-0000-0000FAD40000}"/>
    <cellStyle name="Hyperlink 5" xfId="2082" hidden="1" xr:uid="{00000000-0005-0000-0000-0000FBD40000}"/>
    <cellStyle name="Hyperlink 5" xfId="2017" hidden="1" xr:uid="{00000000-0005-0000-0000-0000FCD40000}"/>
    <cellStyle name="Hyperlink 5" xfId="1956" hidden="1" xr:uid="{00000000-0005-0000-0000-0000FDD40000}"/>
    <cellStyle name="Hyperlink 5" xfId="1891" hidden="1" xr:uid="{00000000-0005-0000-0000-0000FED40000}"/>
    <cellStyle name="Hyperlink 5" xfId="1830" hidden="1" xr:uid="{00000000-0005-0000-0000-0000FFD40000}"/>
    <cellStyle name="Hyperlink 5" xfId="1765" hidden="1" xr:uid="{00000000-0005-0000-0000-000000D50000}"/>
    <cellStyle name="Hyperlink 5" xfId="1704" hidden="1" xr:uid="{00000000-0005-0000-0000-000001D50000}"/>
    <cellStyle name="Hyperlink 5" xfId="1639" hidden="1" xr:uid="{00000000-0005-0000-0000-000002D50000}"/>
    <cellStyle name="Hyperlink 5" xfId="1578" hidden="1" xr:uid="{00000000-0005-0000-0000-000003D50000}"/>
    <cellStyle name="Hyperlink 5" xfId="1513" hidden="1" xr:uid="{00000000-0005-0000-0000-000004D50000}"/>
    <cellStyle name="Hyperlink 5" xfId="1452" hidden="1" xr:uid="{00000000-0005-0000-0000-000005D50000}"/>
    <cellStyle name="Hyperlink 5" xfId="1387" hidden="1" xr:uid="{00000000-0005-0000-0000-000006D50000}"/>
    <cellStyle name="Hyperlink 5" xfId="1326" hidden="1" xr:uid="{00000000-0005-0000-0000-000007D50000}"/>
    <cellStyle name="Hyperlink 5" xfId="1261" hidden="1" xr:uid="{00000000-0005-0000-0000-000008D50000}"/>
    <cellStyle name="Hyperlink 5" xfId="1200" hidden="1" xr:uid="{00000000-0005-0000-0000-000009D50000}"/>
    <cellStyle name="Hyperlink 5" xfId="3655" hidden="1" xr:uid="{00000000-0005-0000-0000-00000AD50000}"/>
    <cellStyle name="Hyperlink 5" xfId="3594" hidden="1" xr:uid="{00000000-0005-0000-0000-00000BD50000}"/>
    <cellStyle name="Hyperlink 5" xfId="3529" hidden="1" xr:uid="{00000000-0005-0000-0000-00000CD50000}"/>
    <cellStyle name="Hyperlink 5" xfId="3468" hidden="1" xr:uid="{00000000-0005-0000-0000-00000DD50000}"/>
    <cellStyle name="Hyperlink 5" xfId="3403" hidden="1" xr:uid="{00000000-0005-0000-0000-00000ED50000}"/>
    <cellStyle name="Hyperlink 5" xfId="3342" hidden="1" xr:uid="{00000000-0005-0000-0000-00000FD50000}"/>
    <cellStyle name="Hyperlink 5" xfId="3277" hidden="1" xr:uid="{00000000-0005-0000-0000-000010D50000}"/>
    <cellStyle name="Hyperlink 5" xfId="3216" hidden="1" xr:uid="{00000000-0005-0000-0000-000011D50000}"/>
    <cellStyle name="Hyperlink 5" xfId="3151" hidden="1" xr:uid="{00000000-0005-0000-0000-000012D50000}"/>
    <cellStyle name="Hyperlink 5" xfId="3090" hidden="1" xr:uid="{00000000-0005-0000-0000-000013D50000}"/>
    <cellStyle name="Hyperlink 5" xfId="3025" hidden="1" xr:uid="{00000000-0005-0000-0000-000014D50000}"/>
    <cellStyle name="Hyperlink 5" xfId="2964" hidden="1" xr:uid="{00000000-0005-0000-0000-000015D50000}"/>
    <cellStyle name="Hyperlink 5" xfId="2899" hidden="1" xr:uid="{00000000-0005-0000-0000-000016D50000}"/>
    <cellStyle name="Hyperlink 5" xfId="4098" hidden="1" xr:uid="{00000000-0005-0000-0000-000017D50000}"/>
    <cellStyle name="Hyperlink 5" xfId="4033" hidden="1" xr:uid="{00000000-0005-0000-0000-000018D50000}"/>
    <cellStyle name="Hyperlink 5" xfId="3972" hidden="1" xr:uid="{00000000-0005-0000-0000-000019D50000}"/>
    <cellStyle name="Hyperlink 5" xfId="3907" hidden="1" xr:uid="{00000000-0005-0000-0000-00001AD50000}"/>
    <cellStyle name="Hyperlink 5" xfId="3846" hidden="1" xr:uid="{00000000-0005-0000-0000-00001BD50000}"/>
    <cellStyle name="Hyperlink 5" xfId="3781" hidden="1" xr:uid="{00000000-0005-0000-0000-00001CD50000}"/>
    <cellStyle name="Hyperlink 5" xfId="3720" hidden="1" xr:uid="{00000000-0005-0000-0000-00001DD50000}"/>
    <cellStyle name="Hyperlink 5" xfId="4285" hidden="1" xr:uid="{00000000-0005-0000-0000-00001ED50000}"/>
    <cellStyle name="Hyperlink 5" xfId="4224" hidden="1" xr:uid="{00000000-0005-0000-0000-00001FD50000}"/>
    <cellStyle name="Hyperlink 5" xfId="4159" hidden="1" xr:uid="{00000000-0005-0000-0000-000020D50000}"/>
    <cellStyle name="Hyperlink 5" xfId="4411" hidden="1" xr:uid="{00000000-0005-0000-0000-000021D50000}"/>
    <cellStyle name="Hyperlink 5" xfId="4350" hidden="1" xr:uid="{00000000-0005-0000-0000-000022D50000}"/>
    <cellStyle name="Hyperlink 5" xfId="4476" hidden="1" xr:uid="{00000000-0005-0000-0000-000023D50000}"/>
    <cellStyle name="Hyperlink 6" xfId="51730" hidden="1" xr:uid="{00000000-0005-0000-0000-000024D50000}"/>
    <cellStyle name="Hyperlink 6" xfId="51656" hidden="1" xr:uid="{00000000-0005-0000-0000-000025D50000}"/>
    <cellStyle name="Hyperlink 6" xfId="51604" hidden="1" xr:uid="{00000000-0005-0000-0000-000026D50000}"/>
    <cellStyle name="Hyperlink 6" xfId="51530" hidden="1" xr:uid="{00000000-0005-0000-0000-000027D50000}"/>
    <cellStyle name="Hyperlink 6" xfId="51478" hidden="1" xr:uid="{00000000-0005-0000-0000-000028D50000}"/>
    <cellStyle name="Hyperlink 6" xfId="56444" hidden="1" xr:uid="{00000000-0005-0000-0000-000029D50000}"/>
    <cellStyle name="Hyperlink 6" xfId="56392" hidden="1" xr:uid="{00000000-0005-0000-0000-00002AD50000}"/>
    <cellStyle name="Hyperlink 6" xfId="56318" hidden="1" xr:uid="{00000000-0005-0000-0000-00002BD50000}"/>
    <cellStyle name="Hyperlink 6" xfId="56266" hidden="1" xr:uid="{00000000-0005-0000-0000-00002CD50000}"/>
    <cellStyle name="Hyperlink 6" xfId="56192" hidden="1" xr:uid="{00000000-0005-0000-0000-00002DD50000}"/>
    <cellStyle name="Hyperlink 6" xfId="56140" hidden="1" xr:uid="{00000000-0005-0000-0000-00002ED50000}"/>
    <cellStyle name="Hyperlink 6" xfId="56066" hidden="1" xr:uid="{00000000-0005-0000-0000-00002FD50000}"/>
    <cellStyle name="Hyperlink 6" xfId="56014" hidden="1" xr:uid="{00000000-0005-0000-0000-000030D50000}"/>
    <cellStyle name="Hyperlink 6" xfId="55940" hidden="1" xr:uid="{00000000-0005-0000-0000-000031D50000}"/>
    <cellStyle name="Hyperlink 6" xfId="55888" hidden="1" xr:uid="{00000000-0005-0000-0000-000032D50000}"/>
    <cellStyle name="Hyperlink 6" xfId="55814" hidden="1" xr:uid="{00000000-0005-0000-0000-000033D50000}"/>
    <cellStyle name="Hyperlink 6" xfId="55762" hidden="1" xr:uid="{00000000-0005-0000-0000-000034D50000}"/>
    <cellStyle name="Hyperlink 6" xfId="55688" hidden="1" xr:uid="{00000000-0005-0000-0000-000035D50000}"/>
    <cellStyle name="Hyperlink 6" xfId="55636" hidden="1" xr:uid="{00000000-0005-0000-0000-000036D50000}"/>
    <cellStyle name="Hyperlink 6" xfId="55562" hidden="1" xr:uid="{00000000-0005-0000-0000-000037D50000}"/>
    <cellStyle name="Hyperlink 6" xfId="55510" hidden="1" xr:uid="{00000000-0005-0000-0000-000038D50000}"/>
    <cellStyle name="Hyperlink 6" xfId="55436" hidden="1" xr:uid="{00000000-0005-0000-0000-000039D50000}"/>
    <cellStyle name="Hyperlink 6" xfId="55384" hidden="1" xr:uid="{00000000-0005-0000-0000-00003AD50000}"/>
    <cellStyle name="Hyperlink 6" xfId="55310" hidden="1" xr:uid="{00000000-0005-0000-0000-00003BD50000}"/>
    <cellStyle name="Hyperlink 6" xfId="55258" hidden="1" xr:uid="{00000000-0005-0000-0000-00003CD50000}"/>
    <cellStyle name="Hyperlink 6" xfId="55184" hidden="1" xr:uid="{00000000-0005-0000-0000-00003DD50000}"/>
    <cellStyle name="Hyperlink 6" xfId="55132" hidden="1" xr:uid="{00000000-0005-0000-0000-00003ED50000}"/>
    <cellStyle name="Hyperlink 6" xfId="55058" hidden="1" xr:uid="{00000000-0005-0000-0000-00003FD50000}"/>
    <cellStyle name="Hyperlink 6" xfId="55006" hidden="1" xr:uid="{00000000-0005-0000-0000-000040D50000}"/>
    <cellStyle name="Hyperlink 6" xfId="54932" hidden="1" xr:uid="{00000000-0005-0000-0000-000041D50000}"/>
    <cellStyle name="Hyperlink 6" xfId="54880" hidden="1" xr:uid="{00000000-0005-0000-0000-000042D50000}"/>
    <cellStyle name="Hyperlink 6" xfId="54806" hidden="1" xr:uid="{00000000-0005-0000-0000-000043D50000}"/>
    <cellStyle name="Hyperlink 6" xfId="57274" hidden="1" xr:uid="{00000000-0005-0000-0000-000044D50000}"/>
    <cellStyle name="Hyperlink 6" xfId="57200" hidden="1" xr:uid="{00000000-0005-0000-0000-000045D50000}"/>
    <cellStyle name="Hyperlink 6" xfId="57148" hidden="1" xr:uid="{00000000-0005-0000-0000-000046D50000}"/>
    <cellStyle name="Hyperlink 6" xfId="57074" hidden="1" xr:uid="{00000000-0005-0000-0000-000047D50000}"/>
    <cellStyle name="Hyperlink 6" xfId="57022" hidden="1" xr:uid="{00000000-0005-0000-0000-000048D50000}"/>
    <cellStyle name="Hyperlink 6" xfId="56948" hidden="1" xr:uid="{00000000-0005-0000-0000-000049D50000}"/>
    <cellStyle name="Hyperlink 6" xfId="56896" hidden="1" xr:uid="{00000000-0005-0000-0000-00004AD50000}"/>
    <cellStyle name="Hyperlink 6" xfId="56822" hidden="1" xr:uid="{00000000-0005-0000-0000-00004BD50000}"/>
    <cellStyle name="Hyperlink 6" xfId="56770" hidden="1" xr:uid="{00000000-0005-0000-0000-00004CD50000}"/>
    <cellStyle name="Hyperlink 6" xfId="56696" hidden="1" xr:uid="{00000000-0005-0000-0000-00004DD50000}"/>
    <cellStyle name="Hyperlink 6" xfId="56644" hidden="1" xr:uid="{00000000-0005-0000-0000-00004ED50000}"/>
    <cellStyle name="Hyperlink 6" xfId="56570" hidden="1" xr:uid="{00000000-0005-0000-0000-00004FD50000}"/>
    <cellStyle name="Hyperlink 6" xfId="56518" hidden="1" xr:uid="{00000000-0005-0000-0000-000050D50000}"/>
    <cellStyle name="Hyperlink 6" xfId="57704" hidden="1" xr:uid="{00000000-0005-0000-0000-000051D50000}"/>
    <cellStyle name="Hyperlink 6" xfId="57652" hidden="1" xr:uid="{00000000-0005-0000-0000-000052D50000}"/>
    <cellStyle name="Hyperlink 6" xfId="57578" hidden="1" xr:uid="{00000000-0005-0000-0000-000053D50000}"/>
    <cellStyle name="Hyperlink 6" xfId="57526" hidden="1" xr:uid="{00000000-0005-0000-0000-000054D50000}"/>
    <cellStyle name="Hyperlink 6" xfId="57452" hidden="1" xr:uid="{00000000-0005-0000-0000-000055D50000}"/>
    <cellStyle name="Hyperlink 6" xfId="57400" hidden="1" xr:uid="{00000000-0005-0000-0000-000056D50000}"/>
    <cellStyle name="Hyperlink 6" xfId="57326" hidden="1" xr:uid="{00000000-0005-0000-0000-000057D50000}"/>
    <cellStyle name="Hyperlink 6" xfId="57904" hidden="1" xr:uid="{00000000-0005-0000-0000-000058D50000}"/>
    <cellStyle name="Hyperlink 6" xfId="57830" hidden="1" xr:uid="{00000000-0005-0000-0000-000059D50000}"/>
    <cellStyle name="Hyperlink 6" xfId="58030" hidden="1" xr:uid="{00000000-0005-0000-0000-00005AD50000}"/>
    <cellStyle name="Hyperlink 6" xfId="57956" hidden="1" xr:uid="{00000000-0005-0000-0000-00005BD50000}"/>
    <cellStyle name="Hyperlink 6" xfId="58082" hidden="1" xr:uid="{00000000-0005-0000-0000-00005CD50000}"/>
    <cellStyle name="Hyperlink 6" xfId="57778" hidden="1" xr:uid="{00000000-0005-0000-0000-00005DD50000}"/>
    <cellStyle name="Hyperlink 6" xfId="7504" hidden="1" xr:uid="{00000000-0005-0000-0000-00005ED50000}"/>
    <cellStyle name="Hyperlink 6" xfId="7430" hidden="1" xr:uid="{00000000-0005-0000-0000-00005FD50000}"/>
    <cellStyle name="Hyperlink 6" xfId="7378" hidden="1" xr:uid="{00000000-0005-0000-0000-000060D50000}"/>
    <cellStyle name="Hyperlink 6" xfId="7304" hidden="1" xr:uid="{00000000-0005-0000-0000-000061D50000}"/>
    <cellStyle name="Hyperlink 6" xfId="7252" hidden="1" xr:uid="{00000000-0005-0000-0000-000062D50000}"/>
    <cellStyle name="Hyperlink 6" xfId="7178" hidden="1" xr:uid="{00000000-0005-0000-0000-000063D50000}"/>
    <cellStyle name="Hyperlink 6" xfId="7126" hidden="1" xr:uid="{00000000-0005-0000-0000-000064D50000}"/>
    <cellStyle name="Hyperlink 6" xfId="7052" hidden="1" xr:uid="{00000000-0005-0000-0000-000065D50000}"/>
    <cellStyle name="Hyperlink 6" xfId="7000" hidden="1" xr:uid="{00000000-0005-0000-0000-000066D50000}"/>
    <cellStyle name="Hyperlink 6" xfId="6926" hidden="1" xr:uid="{00000000-0005-0000-0000-000067D50000}"/>
    <cellStyle name="Hyperlink 6" xfId="6874" hidden="1" xr:uid="{00000000-0005-0000-0000-000068D50000}"/>
    <cellStyle name="Hyperlink 6" xfId="6800" hidden="1" xr:uid="{00000000-0005-0000-0000-000069D50000}"/>
    <cellStyle name="Hyperlink 6" xfId="6748" hidden="1" xr:uid="{00000000-0005-0000-0000-00006AD50000}"/>
    <cellStyle name="Hyperlink 6" xfId="6674" hidden="1" xr:uid="{00000000-0005-0000-0000-00006BD50000}"/>
    <cellStyle name="Hyperlink 6" xfId="6622" hidden="1" xr:uid="{00000000-0005-0000-0000-00006CD50000}"/>
    <cellStyle name="Hyperlink 6" xfId="6548" hidden="1" xr:uid="{00000000-0005-0000-0000-00006DD50000}"/>
    <cellStyle name="Hyperlink 6" xfId="6496" hidden="1" xr:uid="{00000000-0005-0000-0000-00006ED50000}"/>
    <cellStyle name="Hyperlink 6" xfId="6422" hidden="1" xr:uid="{00000000-0005-0000-0000-00006FD50000}"/>
    <cellStyle name="Hyperlink 6" xfId="6370" hidden="1" xr:uid="{00000000-0005-0000-0000-000070D50000}"/>
    <cellStyle name="Hyperlink 6" xfId="6296" hidden="1" xr:uid="{00000000-0005-0000-0000-000071D50000}"/>
    <cellStyle name="Hyperlink 6" xfId="6244" hidden="1" xr:uid="{00000000-0005-0000-0000-000072D50000}"/>
    <cellStyle name="Hyperlink 6" xfId="6170" hidden="1" xr:uid="{00000000-0005-0000-0000-000073D50000}"/>
    <cellStyle name="Hyperlink 6" xfId="6118" hidden="1" xr:uid="{00000000-0005-0000-0000-000074D50000}"/>
    <cellStyle name="Hyperlink 6" xfId="6044" hidden="1" xr:uid="{00000000-0005-0000-0000-000075D50000}"/>
    <cellStyle name="Hyperlink 6" xfId="5992" hidden="1" xr:uid="{00000000-0005-0000-0000-000076D50000}"/>
    <cellStyle name="Hyperlink 6" xfId="5918" hidden="1" xr:uid="{00000000-0005-0000-0000-000077D50000}"/>
    <cellStyle name="Hyperlink 6" xfId="5866" hidden="1" xr:uid="{00000000-0005-0000-0000-000078D50000}"/>
    <cellStyle name="Hyperlink 6" xfId="5792" hidden="1" xr:uid="{00000000-0005-0000-0000-000079D50000}"/>
    <cellStyle name="Hyperlink 6" xfId="5740" hidden="1" xr:uid="{00000000-0005-0000-0000-00007AD50000}"/>
    <cellStyle name="Hyperlink 6" xfId="5666" hidden="1" xr:uid="{00000000-0005-0000-0000-00007BD50000}"/>
    <cellStyle name="Hyperlink 6" xfId="5614" hidden="1" xr:uid="{00000000-0005-0000-0000-00007CD50000}"/>
    <cellStyle name="Hyperlink 6" xfId="5540" hidden="1" xr:uid="{00000000-0005-0000-0000-00007DD50000}"/>
    <cellStyle name="Hyperlink 6" xfId="5488" hidden="1" xr:uid="{00000000-0005-0000-0000-00007ED50000}"/>
    <cellStyle name="Hyperlink 6" xfId="5414" hidden="1" xr:uid="{00000000-0005-0000-0000-00007FD50000}"/>
    <cellStyle name="Hyperlink 6" xfId="5362" hidden="1" xr:uid="{00000000-0005-0000-0000-000080D50000}"/>
    <cellStyle name="Hyperlink 6" xfId="5288" hidden="1" xr:uid="{00000000-0005-0000-0000-000081D50000}"/>
    <cellStyle name="Hyperlink 6" xfId="5236" hidden="1" xr:uid="{00000000-0005-0000-0000-000082D50000}"/>
    <cellStyle name="Hyperlink 6" xfId="5162" hidden="1" xr:uid="{00000000-0005-0000-0000-000083D50000}"/>
    <cellStyle name="Hyperlink 6" xfId="5110" hidden="1" xr:uid="{00000000-0005-0000-0000-000084D50000}"/>
    <cellStyle name="Hyperlink 6" xfId="5036" hidden="1" xr:uid="{00000000-0005-0000-0000-000085D50000}"/>
    <cellStyle name="Hyperlink 6" xfId="4984" hidden="1" xr:uid="{00000000-0005-0000-0000-000086D50000}"/>
    <cellStyle name="Hyperlink 6" xfId="4910" hidden="1" xr:uid="{00000000-0005-0000-0000-000087D50000}"/>
    <cellStyle name="Hyperlink 6" xfId="4858" hidden="1" xr:uid="{00000000-0005-0000-0000-000088D50000}"/>
    <cellStyle name="Hyperlink 6" xfId="4732" hidden="1" xr:uid="{00000000-0005-0000-0000-000089D50000}"/>
    <cellStyle name="Hyperlink 6" xfId="4658" hidden="1" xr:uid="{00000000-0005-0000-0000-00008AD50000}"/>
    <cellStyle name="Hyperlink 6" xfId="4606" hidden="1" xr:uid="{00000000-0005-0000-0000-00008BD50000}"/>
    <cellStyle name="Hyperlink 6" xfId="4532" hidden="1" xr:uid="{00000000-0005-0000-0000-00008CD50000}"/>
    <cellStyle name="Hyperlink 6" xfId="4480" hidden="1" xr:uid="{00000000-0005-0000-0000-00008DD50000}"/>
    <cellStyle name="Hyperlink 6" xfId="4406" hidden="1" xr:uid="{00000000-0005-0000-0000-00008ED50000}"/>
    <cellStyle name="Hyperlink 6" xfId="4354" hidden="1" xr:uid="{00000000-0005-0000-0000-00008FD50000}"/>
    <cellStyle name="Hyperlink 6" xfId="4280" hidden="1" xr:uid="{00000000-0005-0000-0000-000090D50000}"/>
    <cellStyle name="Hyperlink 6" xfId="4228" hidden="1" xr:uid="{00000000-0005-0000-0000-000091D50000}"/>
    <cellStyle name="Hyperlink 6" xfId="4102" hidden="1" xr:uid="{00000000-0005-0000-0000-000092D50000}"/>
    <cellStyle name="Hyperlink 6" xfId="4028" hidden="1" xr:uid="{00000000-0005-0000-0000-000093D50000}"/>
    <cellStyle name="Hyperlink 6" xfId="3976" hidden="1" xr:uid="{00000000-0005-0000-0000-000094D50000}"/>
    <cellStyle name="Hyperlink 6" xfId="3902" hidden="1" xr:uid="{00000000-0005-0000-0000-000095D50000}"/>
    <cellStyle name="Hyperlink 6" xfId="3850" hidden="1" xr:uid="{00000000-0005-0000-0000-000096D50000}"/>
    <cellStyle name="Hyperlink 6" xfId="3776" hidden="1" xr:uid="{00000000-0005-0000-0000-000097D50000}"/>
    <cellStyle name="Hyperlink 6" xfId="3724" hidden="1" xr:uid="{00000000-0005-0000-0000-000098D50000}"/>
    <cellStyle name="Hyperlink 6" xfId="3650" hidden="1" xr:uid="{00000000-0005-0000-0000-000099D50000}"/>
    <cellStyle name="Hyperlink 6" xfId="3598" hidden="1" xr:uid="{00000000-0005-0000-0000-00009AD50000}"/>
    <cellStyle name="Hyperlink 6" xfId="4154" hidden="1" xr:uid="{00000000-0005-0000-0000-00009BD50000}"/>
    <cellStyle name="Hyperlink 6" xfId="12218" hidden="1" xr:uid="{00000000-0005-0000-0000-00009CD50000}"/>
    <cellStyle name="Hyperlink 6" xfId="20282" hidden="1" xr:uid="{00000000-0005-0000-0000-00009DD50000}"/>
    <cellStyle name="Hyperlink 6" xfId="28346" hidden="1" xr:uid="{00000000-0005-0000-0000-00009ED50000}"/>
    <cellStyle name="Hyperlink 6" xfId="44674" hidden="1" xr:uid="{00000000-0005-0000-0000-00009FD50000}"/>
    <cellStyle name="Hyperlink 6" xfId="44600" hidden="1" xr:uid="{00000000-0005-0000-0000-0000A0D50000}"/>
    <cellStyle name="Hyperlink 6" xfId="44548" hidden="1" xr:uid="{00000000-0005-0000-0000-0000A1D50000}"/>
    <cellStyle name="Hyperlink 6" xfId="44422" hidden="1" xr:uid="{00000000-0005-0000-0000-0000A2D50000}"/>
    <cellStyle name="Hyperlink 6" xfId="44348" hidden="1" xr:uid="{00000000-0005-0000-0000-0000A3D50000}"/>
    <cellStyle name="Hyperlink 6" xfId="44296" hidden="1" xr:uid="{00000000-0005-0000-0000-0000A4D50000}"/>
    <cellStyle name="Hyperlink 6" xfId="44222" hidden="1" xr:uid="{00000000-0005-0000-0000-0000A5D50000}"/>
    <cellStyle name="Hyperlink 6" xfId="44170" hidden="1" xr:uid="{00000000-0005-0000-0000-0000A6D50000}"/>
    <cellStyle name="Hyperlink 6" xfId="44096" hidden="1" xr:uid="{00000000-0005-0000-0000-0000A7D50000}"/>
    <cellStyle name="Hyperlink 6" xfId="44044" hidden="1" xr:uid="{00000000-0005-0000-0000-0000A8D50000}"/>
    <cellStyle name="Hyperlink 6" xfId="43970" hidden="1" xr:uid="{00000000-0005-0000-0000-0000A9D50000}"/>
    <cellStyle name="Hyperlink 6" xfId="43918" hidden="1" xr:uid="{00000000-0005-0000-0000-0000AAD50000}"/>
    <cellStyle name="Hyperlink 6" xfId="43844" hidden="1" xr:uid="{00000000-0005-0000-0000-0000ABD50000}"/>
    <cellStyle name="Hyperlink 6" xfId="43792" hidden="1" xr:uid="{00000000-0005-0000-0000-0000ACD50000}"/>
    <cellStyle name="Hyperlink 6" xfId="43718" hidden="1" xr:uid="{00000000-0005-0000-0000-0000ADD50000}"/>
    <cellStyle name="Hyperlink 6" xfId="43666" hidden="1" xr:uid="{00000000-0005-0000-0000-0000AED50000}"/>
    <cellStyle name="Hyperlink 6" xfId="43592" hidden="1" xr:uid="{00000000-0005-0000-0000-0000AFD50000}"/>
    <cellStyle name="Hyperlink 6" xfId="43540" hidden="1" xr:uid="{00000000-0005-0000-0000-0000B0D50000}"/>
    <cellStyle name="Hyperlink 6" xfId="43466" hidden="1" xr:uid="{00000000-0005-0000-0000-0000B1D50000}"/>
    <cellStyle name="Hyperlink 6" xfId="43414" hidden="1" xr:uid="{00000000-0005-0000-0000-0000B2D50000}"/>
    <cellStyle name="Hyperlink 6" xfId="43340" hidden="1" xr:uid="{00000000-0005-0000-0000-0000B3D50000}"/>
    <cellStyle name="Hyperlink 6" xfId="43288" hidden="1" xr:uid="{00000000-0005-0000-0000-0000B4D50000}"/>
    <cellStyle name="Hyperlink 6" xfId="43214" hidden="1" xr:uid="{00000000-0005-0000-0000-0000B5D50000}"/>
    <cellStyle name="Hyperlink 6" xfId="43162" hidden="1" xr:uid="{00000000-0005-0000-0000-0000B6D50000}"/>
    <cellStyle name="Hyperlink 6" xfId="43088" hidden="1" xr:uid="{00000000-0005-0000-0000-0000B7D50000}"/>
    <cellStyle name="Hyperlink 6" xfId="43036" hidden="1" xr:uid="{00000000-0005-0000-0000-0000B8D50000}"/>
    <cellStyle name="Hyperlink 6" xfId="42962" hidden="1" xr:uid="{00000000-0005-0000-0000-0000B9D50000}"/>
    <cellStyle name="Hyperlink 6" xfId="42910" hidden="1" xr:uid="{00000000-0005-0000-0000-0000BAD50000}"/>
    <cellStyle name="Hyperlink 6" xfId="42836" hidden="1" xr:uid="{00000000-0005-0000-0000-0000BBD50000}"/>
    <cellStyle name="Hyperlink 6" xfId="42784" hidden="1" xr:uid="{00000000-0005-0000-0000-0000BCD50000}"/>
    <cellStyle name="Hyperlink 6" xfId="42710" hidden="1" xr:uid="{00000000-0005-0000-0000-0000BDD50000}"/>
    <cellStyle name="Hyperlink 6" xfId="42658" hidden="1" xr:uid="{00000000-0005-0000-0000-0000BED50000}"/>
    <cellStyle name="Hyperlink 6" xfId="42584" hidden="1" xr:uid="{00000000-0005-0000-0000-0000BFD50000}"/>
    <cellStyle name="Hyperlink 6" xfId="42532" hidden="1" xr:uid="{00000000-0005-0000-0000-0000C0D50000}"/>
    <cellStyle name="Hyperlink 6" xfId="42458" hidden="1" xr:uid="{00000000-0005-0000-0000-0000C1D50000}"/>
    <cellStyle name="Hyperlink 6" xfId="42406" hidden="1" xr:uid="{00000000-0005-0000-0000-0000C2D50000}"/>
    <cellStyle name="Hyperlink 6" xfId="42332" hidden="1" xr:uid="{00000000-0005-0000-0000-0000C3D50000}"/>
    <cellStyle name="Hyperlink 6" xfId="42280" hidden="1" xr:uid="{00000000-0005-0000-0000-0000C4D50000}"/>
    <cellStyle name="Hyperlink 6" xfId="42206" hidden="1" xr:uid="{00000000-0005-0000-0000-0000C5D50000}"/>
    <cellStyle name="Hyperlink 6" xfId="42154" hidden="1" xr:uid="{00000000-0005-0000-0000-0000C6D50000}"/>
    <cellStyle name="Hyperlink 6" xfId="42080" hidden="1" xr:uid="{00000000-0005-0000-0000-0000C7D50000}"/>
    <cellStyle name="Hyperlink 6" xfId="42028" hidden="1" xr:uid="{00000000-0005-0000-0000-0000C8D50000}"/>
    <cellStyle name="Hyperlink 6" xfId="41954" hidden="1" xr:uid="{00000000-0005-0000-0000-0000C9D50000}"/>
    <cellStyle name="Hyperlink 6" xfId="41902" hidden="1" xr:uid="{00000000-0005-0000-0000-0000CAD50000}"/>
    <cellStyle name="Hyperlink 6" xfId="41828" hidden="1" xr:uid="{00000000-0005-0000-0000-0000CBD50000}"/>
    <cellStyle name="Hyperlink 6" xfId="41776" hidden="1" xr:uid="{00000000-0005-0000-0000-0000CCD50000}"/>
    <cellStyle name="Hyperlink 6" xfId="41702" hidden="1" xr:uid="{00000000-0005-0000-0000-0000CDD50000}"/>
    <cellStyle name="Hyperlink 6" xfId="41650" hidden="1" xr:uid="{00000000-0005-0000-0000-0000CED50000}"/>
    <cellStyle name="Hyperlink 6" xfId="41576" hidden="1" xr:uid="{00000000-0005-0000-0000-0000CFD50000}"/>
    <cellStyle name="Hyperlink 6" xfId="41524" hidden="1" xr:uid="{00000000-0005-0000-0000-0000D0D50000}"/>
    <cellStyle name="Hyperlink 6" xfId="41450" hidden="1" xr:uid="{00000000-0005-0000-0000-0000D1D50000}"/>
    <cellStyle name="Hyperlink 6" xfId="41398" hidden="1" xr:uid="{00000000-0005-0000-0000-0000D2D50000}"/>
    <cellStyle name="Hyperlink 6" xfId="41324" hidden="1" xr:uid="{00000000-0005-0000-0000-0000D3D50000}"/>
    <cellStyle name="Hyperlink 6" xfId="41272" hidden="1" xr:uid="{00000000-0005-0000-0000-0000D4D50000}"/>
    <cellStyle name="Hyperlink 6" xfId="41198" hidden="1" xr:uid="{00000000-0005-0000-0000-0000D5D50000}"/>
    <cellStyle name="Hyperlink 6" xfId="41146" hidden="1" xr:uid="{00000000-0005-0000-0000-0000D6D50000}"/>
    <cellStyle name="Hyperlink 6" xfId="41072" hidden="1" xr:uid="{00000000-0005-0000-0000-0000D7D50000}"/>
    <cellStyle name="Hyperlink 6" xfId="41020" hidden="1" xr:uid="{00000000-0005-0000-0000-0000D8D50000}"/>
    <cellStyle name="Hyperlink 6" xfId="40946" hidden="1" xr:uid="{00000000-0005-0000-0000-0000D9D50000}"/>
    <cellStyle name="Hyperlink 6" xfId="40894" hidden="1" xr:uid="{00000000-0005-0000-0000-0000DAD50000}"/>
    <cellStyle name="Hyperlink 6" xfId="40820" hidden="1" xr:uid="{00000000-0005-0000-0000-0000DBD50000}"/>
    <cellStyle name="Hyperlink 6" xfId="40768" hidden="1" xr:uid="{00000000-0005-0000-0000-0000DCD50000}"/>
    <cellStyle name="Hyperlink 6" xfId="40694" hidden="1" xr:uid="{00000000-0005-0000-0000-0000DDD50000}"/>
    <cellStyle name="Hyperlink 6" xfId="40642" hidden="1" xr:uid="{00000000-0005-0000-0000-0000DED50000}"/>
    <cellStyle name="Hyperlink 6" xfId="40568" hidden="1" xr:uid="{00000000-0005-0000-0000-0000DFD50000}"/>
    <cellStyle name="Hyperlink 6" xfId="40516" hidden="1" xr:uid="{00000000-0005-0000-0000-0000E0D50000}"/>
    <cellStyle name="Hyperlink 6" xfId="40442" hidden="1" xr:uid="{00000000-0005-0000-0000-0000E1D50000}"/>
    <cellStyle name="Hyperlink 6" xfId="40390" hidden="1" xr:uid="{00000000-0005-0000-0000-0000E2D50000}"/>
    <cellStyle name="Hyperlink 6" xfId="40316" hidden="1" xr:uid="{00000000-0005-0000-0000-0000E3D50000}"/>
    <cellStyle name="Hyperlink 6" xfId="40264" hidden="1" xr:uid="{00000000-0005-0000-0000-0000E4D50000}"/>
    <cellStyle name="Hyperlink 6" xfId="40190" hidden="1" xr:uid="{00000000-0005-0000-0000-0000E5D50000}"/>
    <cellStyle name="Hyperlink 6" xfId="40138" hidden="1" xr:uid="{00000000-0005-0000-0000-0000E6D50000}"/>
    <cellStyle name="Hyperlink 6" xfId="40064" hidden="1" xr:uid="{00000000-0005-0000-0000-0000E7D50000}"/>
    <cellStyle name="Hyperlink 6" xfId="40012" hidden="1" xr:uid="{00000000-0005-0000-0000-0000E8D50000}"/>
    <cellStyle name="Hyperlink 6" xfId="39938" hidden="1" xr:uid="{00000000-0005-0000-0000-0000E9D50000}"/>
    <cellStyle name="Hyperlink 6" xfId="39886" hidden="1" xr:uid="{00000000-0005-0000-0000-0000EAD50000}"/>
    <cellStyle name="Hyperlink 6" xfId="39812" hidden="1" xr:uid="{00000000-0005-0000-0000-0000EBD50000}"/>
    <cellStyle name="Hyperlink 6" xfId="39760" hidden="1" xr:uid="{00000000-0005-0000-0000-0000ECD50000}"/>
    <cellStyle name="Hyperlink 6" xfId="39686" hidden="1" xr:uid="{00000000-0005-0000-0000-0000EDD50000}"/>
    <cellStyle name="Hyperlink 6" xfId="39634" hidden="1" xr:uid="{00000000-0005-0000-0000-0000EED50000}"/>
    <cellStyle name="Hyperlink 6" xfId="39560" hidden="1" xr:uid="{00000000-0005-0000-0000-0000EFD50000}"/>
    <cellStyle name="Hyperlink 6" xfId="39508" hidden="1" xr:uid="{00000000-0005-0000-0000-0000F0D50000}"/>
    <cellStyle name="Hyperlink 6" xfId="39434" hidden="1" xr:uid="{00000000-0005-0000-0000-0000F1D50000}"/>
    <cellStyle name="Hyperlink 6" xfId="39382" hidden="1" xr:uid="{00000000-0005-0000-0000-0000F2D50000}"/>
    <cellStyle name="Hyperlink 6" xfId="39308" hidden="1" xr:uid="{00000000-0005-0000-0000-0000F3D50000}"/>
    <cellStyle name="Hyperlink 6" xfId="39256" hidden="1" xr:uid="{00000000-0005-0000-0000-0000F4D50000}"/>
    <cellStyle name="Hyperlink 6" xfId="39182" hidden="1" xr:uid="{00000000-0005-0000-0000-0000F5D50000}"/>
    <cellStyle name="Hyperlink 6" xfId="39130" hidden="1" xr:uid="{00000000-0005-0000-0000-0000F6D50000}"/>
    <cellStyle name="Hyperlink 6" xfId="39056" hidden="1" xr:uid="{00000000-0005-0000-0000-0000F7D50000}"/>
    <cellStyle name="Hyperlink 6" xfId="39004" hidden="1" xr:uid="{00000000-0005-0000-0000-0000F8D50000}"/>
    <cellStyle name="Hyperlink 6" xfId="38930" hidden="1" xr:uid="{00000000-0005-0000-0000-0000F9D50000}"/>
    <cellStyle name="Hyperlink 6" xfId="38878" hidden="1" xr:uid="{00000000-0005-0000-0000-0000FAD50000}"/>
    <cellStyle name="Hyperlink 6" xfId="38804" hidden="1" xr:uid="{00000000-0005-0000-0000-0000FBD50000}"/>
    <cellStyle name="Hyperlink 6" xfId="38752" hidden="1" xr:uid="{00000000-0005-0000-0000-0000FCD50000}"/>
    <cellStyle name="Hyperlink 6" xfId="38678" hidden="1" xr:uid="{00000000-0005-0000-0000-0000FDD50000}"/>
    <cellStyle name="Hyperlink 6" xfId="38626" hidden="1" xr:uid="{00000000-0005-0000-0000-0000FED50000}"/>
    <cellStyle name="Hyperlink 6" xfId="38552" hidden="1" xr:uid="{00000000-0005-0000-0000-0000FFD50000}"/>
    <cellStyle name="Hyperlink 6" xfId="38500" hidden="1" xr:uid="{00000000-0005-0000-0000-000000D60000}"/>
    <cellStyle name="Hyperlink 6" xfId="38426" hidden="1" xr:uid="{00000000-0005-0000-0000-000001D60000}"/>
    <cellStyle name="Hyperlink 6" xfId="38374" hidden="1" xr:uid="{00000000-0005-0000-0000-000002D60000}"/>
    <cellStyle name="Hyperlink 6" xfId="38300" hidden="1" xr:uid="{00000000-0005-0000-0000-000003D60000}"/>
    <cellStyle name="Hyperlink 6" xfId="38248" hidden="1" xr:uid="{00000000-0005-0000-0000-000004D60000}"/>
    <cellStyle name="Hyperlink 6" xfId="38174" hidden="1" xr:uid="{00000000-0005-0000-0000-000005D60000}"/>
    <cellStyle name="Hyperlink 6" xfId="38122" hidden="1" xr:uid="{00000000-0005-0000-0000-000006D60000}"/>
    <cellStyle name="Hyperlink 6" xfId="38048" hidden="1" xr:uid="{00000000-0005-0000-0000-000007D60000}"/>
    <cellStyle name="Hyperlink 6" xfId="37922" hidden="1" xr:uid="{00000000-0005-0000-0000-000008D60000}"/>
    <cellStyle name="Hyperlink 6" xfId="37870" hidden="1" xr:uid="{00000000-0005-0000-0000-000009D60000}"/>
    <cellStyle name="Hyperlink 6" xfId="37796" hidden="1" xr:uid="{00000000-0005-0000-0000-00000AD60000}"/>
    <cellStyle name="Hyperlink 6" xfId="37744" hidden="1" xr:uid="{00000000-0005-0000-0000-00000BD60000}"/>
    <cellStyle name="Hyperlink 6" xfId="37670" hidden="1" xr:uid="{00000000-0005-0000-0000-00000CD60000}"/>
    <cellStyle name="Hyperlink 6" xfId="37618" hidden="1" xr:uid="{00000000-0005-0000-0000-00000DD60000}"/>
    <cellStyle name="Hyperlink 6" xfId="37544" hidden="1" xr:uid="{00000000-0005-0000-0000-00000ED60000}"/>
    <cellStyle name="Hyperlink 6" xfId="37492" hidden="1" xr:uid="{00000000-0005-0000-0000-00000FD60000}"/>
    <cellStyle name="Hyperlink 6" xfId="37418" hidden="1" xr:uid="{00000000-0005-0000-0000-000010D60000}"/>
    <cellStyle name="Hyperlink 6" xfId="37366" hidden="1" xr:uid="{00000000-0005-0000-0000-000011D60000}"/>
    <cellStyle name="Hyperlink 6" xfId="37292" hidden="1" xr:uid="{00000000-0005-0000-0000-000012D60000}"/>
    <cellStyle name="Hyperlink 6" xfId="37240" hidden="1" xr:uid="{00000000-0005-0000-0000-000013D60000}"/>
    <cellStyle name="Hyperlink 6" xfId="37166" hidden="1" xr:uid="{00000000-0005-0000-0000-000014D60000}"/>
    <cellStyle name="Hyperlink 6" xfId="37114" hidden="1" xr:uid="{00000000-0005-0000-0000-000015D60000}"/>
    <cellStyle name="Hyperlink 6" xfId="37040" hidden="1" xr:uid="{00000000-0005-0000-0000-000016D60000}"/>
    <cellStyle name="Hyperlink 6" xfId="36988" hidden="1" xr:uid="{00000000-0005-0000-0000-000017D60000}"/>
    <cellStyle name="Hyperlink 6" xfId="36914" hidden="1" xr:uid="{00000000-0005-0000-0000-000018D60000}"/>
    <cellStyle name="Hyperlink 6" xfId="36862" hidden="1" xr:uid="{00000000-0005-0000-0000-000019D60000}"/>
    <cellStyle name="Hyperlink 6" xfId="36788" hidden="1" xr:uid="{00000000-0005-0000-0000-00001AD60000}"/>
    <cellStyle name="Hyperlink 6" xfId="36736" hidden="1" xr:uid="{00000000-0005-0000-0000-00001BD60000}"/>
    <cellStyle name="Hyperlink 6" xfId="36662" hidden="1" xr:uid="{00000000-0005-0000-0000-00001CD60000}"/>
    <cellStyle name="Hyperlink 6" xfId="36610" hidden="1" xr:uid="{00000000-0005-0000-0000-00001DD60000}"/>
    <cellStyle name="Hyperlink 6" xfId="36536" hidden="1" xr:uid="{00000000-0005-0000-0000-00001ED60000}"/>
    <cellStyle name="Hyperlink 6" xfId="36484" hidden="1" xr:uid="{00000000-0005-0000-0000-00001FD60000}"/>
    <cellStyle name="Hyperlink 6" xfId="36410" hidden="1" xr:uid="{00000000-0005-0000-0000-000020D60000}"/>
    <cellStyle name="Hyperlink 6" xfId="36358" hidden="1" xr:uid="{00000000-0005-0000-0000-000021D60000}"/>
    <cellStyle name="Hyperlink 6" xfId="36284" hidden="1" xr:uid="{00000000-0005-0000-0000-000022D60000}"/>
    <cellStyle name="Hyperlink 6" xfId="36232" hidden="1" xr:uid="{00000000-0005-0000-0000-000023D60000}"/>
    <cellStyle name="Hyperlink 6" xfId="36158" hidden="1" xr:uid="{00000000-0005-0000-0000-000024D60000}"/>
    <cellStyle name="Hyperlink 6" xfId="36106" hidden="1" xr:uid="{00000000-0005-0000-0000-000025D60000}"/>
    <cellStyle name="Hyperlink 6" xfId="36032" hidden="1" xr:uid="{00000000-0005-0000-0000-000026D60000}"/>
    <cellStyle name="Hyperlink 6" xfId="35980" hidden="1" xr:uid="{00000000-0005-0000-0000-000027D60000}"/>
    <cellStyle name="Hyperlink 6" xfId="35906" hidden="1" xr:uid="{00000000-0005-0000-0000-000028D60000}"/>
    <cellStyle name="Hyperlink 6" xfId="35854" hidden="1" xr:uid="{00000000-0005-0000-0000-000029D60000}"/>
    <cellStyle name="Hyperlink 6" xfId="35780" hidden="1" xr:uid="{00000000-0005-0000-0000-00002AD60000}"/>
    <cellStyle name="Hyperlink 6" xfId="35728" hidden="1" xr:uid="{00000000-0005-0000-0000-00002BD60000}"/>
    <cellStyle name="Hyperlink 6" xfId="35654" hidden="1" xr:uid="{00000000-0005-0000-0000-00002CD60000}"/>
    <cellStyle name="Hyperlink 6" xfId="35602" hidden="1" xr:uid="{00000000-0005-0000-0000-00002DD60000}"/>
    <cellStyle name="Hyperlink 6" xfId="35528" hidden="1" xr:uid="{00000000-0005-0000-0000-00002ED60000}"/>
    <cellStyle name="Hyperlink 6" xfId="35476" hidden="1" xr:uid="{00000000-0005-0000-0000-00002FD60000}"/>
    <cellStyle name="Hyperlink 6" xfId="35402" hidden="1" xr:uid="{00000000-0005-0000-0000-000030D60000}"/>
    <cellStyle name="Hyperlink 6" xfId="35350" hidden="1" xr:uid="{00000000-0005-0000-0000-000031D60000}"/>
    <cellStyle name="Hyperlink 6" xfId="35276" hidden="1" xr:uid="{00000000-0005-0000-0000-000032D60000}"/>
    <cellStyle name="Hyperlink 6" xfId="35224" hidden="1" xr:uid="{00000000-0005-0000-0000-000033D60000}"/>
    <cellStyle name="Hyperlink 6" xfId="35150" hidden="1" xr:uid="{00000000-0005-0000-0000-000034D60000}"/>
    <cellStyle name="Hyperlink 6" xfId="35098" hidden="1" xr:uid="{00000000-0005-0000-0000-000035D60000}"/>
    <cellStyle name="Hyperlink 6" xfId="35024" hidden="1" xr:uid="{00000000-0005-0000-0000-000036D60000}"/>
    <cellStyle name="Hyperlink 6" xfId="34972" hidden="1" xr:uid="{00000000-0005-0000-0000-000037D60000}"/>
    <cellStyle name="Hyperlink 6" xfId="34898" hidden="1" xr:uid="{00000000-0005-0000-0000-000038D60000}"/>
    <cellStyle name="Hyperlink 6" xfId="34846" hidden="1" xr:uid="{00000000-0005-0000-0000-000039D60000}"/>
    <cellStyle name="Hyperlink 6" xfId="34772" hidden="1" xr:uid="{00000000-0005-0000-0000-00003AD60000}"/>
    <cellStyle name="Hyperlink 6" xfId="34720" hidden="1" xr:uid="{00000000-0005-0000-0000-00003BD60000}"/>
    <cellStyle name="Hyperlink 6" xfId="34646" hidden="1" xr:uid="{00000000-0005-0000-0000-00003CD60000}"/>
    <cellStyle name="Hyperlink 6" xfId="34594" hidden="1" xr:uid="{00000000-0005-0000-0000-00003DD60000}"/>
    <cellStyle name="Hyperlink 6" xfId="34520" hidden="1" xr:uid="{00000000-0005-0000-0000-00003ED60000}"/>
    <cellStyle name="Hyperlink 6" xfId="34468" hidden="1" xr:uid="{00000000-0005-0000-0000-00003FD60000}"/>
    <cellStyle name="Hyperlink 6" xfId="34394" hidden="1" xr:uid="{00000000-0005-0000-0000-000040D60000}"/>
    <cellStyle name="Hyperlink 6" xfId="34342" hidden="1" xr:uid="{00000000-0005-0000-0000-000041D60000}"/>
    <cellStyle name="Hyperlink 6" xfId="34268" hidden="1" xr:uid="{00000000-0005-0000-0000-000042D60000}"/>
    <cellStyle name="Hyperlink 6" xfId="34216" hidden="1" xr:uid="{00000000-0005-0000-0000-000043D60000}"/>
    <cellStyle name="Hyperlink 6" xfId="34142" hidden="1" xr:uid="{00000000-0005-0000-0000-000044D60000}"/>
    <cellStyle name="Hyperlink 6" xfId="34090" hidden="1" xr:uid="{00000000-0005-0000-0000-000045D60000}"/>
    <cellStyle name="Hyperlink 6" xfId="34016" hidden="1" xr:uid="{00000000-0005-0000-0000-000046D60000}"/>
    <cellStyle name="Hyperlink 6" xfId="33964" hidden="1" xr:uid="{00000000-0005-0000-0000-000047D60000}"/>
    <cellStyle name="Hyperlink 6" xfId="33890" hidden="1" xr:uid="{00000000-0005-0000-0000-000048D60000}"/>
    <cellStyle name="Hyperlink 6" xfId="33838" hidden="1" xr:uid="{00000000-0005-0000-0000-000049D60000}"/>
    <cellStyle name="Hyperlink 6" xfId="33764" hidden="1" xr:uid="{00000000-0005-0000-0000-00004AD60000}"/>
    <cellStyle name="Hyperlink 6" xfId="33712" hidden="1" xr:uid="{00000000-0005-0000-0000-00004BD60000}"/>
    <cellStyle name="Hyperlink 6" xfId="33638" hidden="1" xr:uid="{00000000-0005-0000-0000-00004CD60000}"/>
    <cellStyle name="Hyperlink 6" xfId="33586" hidden="1" xr:uid="{00000000-0005-0000-0000-00004DD60000}"/>
    <cellStyle name="Hyperlink 6" xfId="33512" hidden="1" xr:uid="{00000000-0005-0000-0000-00004ED60000}"/>
    <cellStyle name="Hyperlink 6" xfId="33460" hidden="1" xr:uid="{00000000-0005-0000-0000-00004FD60000}"/>
    <cellStyle name="Hyperlink 6" xfId="33386" hidden="1" xr:uid="{00000000-0005-0000-0000-000050D60000}"/>
    <cellStyle name="Hyperlink 6" xfId="33334" hidden="1" xr:uid="{00000000-0005-0000-0000-000051D60000}"/>
    <cellStyle name="Hyperlink 6" xfId="33260" hidden="1" xr:uid="{00000000-0005-0000-0000-000052D60000}"/>
    <cellStyle name="Hyperlink 6" xfId="33208" hidden="1" xr:uid="{00000000-0005-0000-0000-000053D60000}"/>
    <cellStyle name="Hyperlink 6" xfId="33134" hidden="1" xr:uid="{00000000-0005-0000-0000-000054D60000}"/>
    <cellStyle name="Hyperlink 6" xfId="33082" hidden="1" xr:uid="{00000000-0005-0000-0000-000055D60000}"/>
    <cellStyle name="Hyperlink 6" xfId="33008" hidden="1" xr:uid="{00000000-0005-0000-0000-000056D60000}"/>
    <cellStyle name="Hyperlink 6" xfId="32956" hidden="1" xr:uid="{00000000-0005-0000-0000-000057D60000}"/>
    <cellStyle name="Hyperlink 6" xfId="32882" hidden="1" xr:uid="{00000000-0005-0000-0000-000058D60000}"/>
    <cellStyle name="Hyperlink 6" xfId="32830" hidden="1" xr:uid="{00000000-0005-0000-0000-000059D60000}"/>
    <cellStyle name="Hyperlink 6" xfId="32756" hidden="1" xr:uid="{00000000-0005-0000-0000-00005AD60000}"/>
    <cellStyle name="Hyperlink 6" xfId="32704" hidden="1" xr:uid="{00000000-0005-0000-0000-00005BD60000}"/>
    <cellStyle name="Hyperlink 6" xfId="32630" hidden="1" xr:uid="{00000000-0005-0000-0000-00005CD60000}"/>
    <cellStyle name="Hyperlink 6" xfId="32578" hidden="1" xr:uid="{00000000-0005-0000-0000-00005DD60000}"/>
    <cellStyle name="Hyperlink 6" xfId="32504" hidden="1" xr:uid="{00000000-0005-0000-0000-00005ED60000}"/>
    <cellStyle name="Hyperlink 6" xfId="32452" hidden="1" xr:uid="{00000000-0005-0000-0000-00005FD60000}"/>
    <cellStyle name="Hyperlink 6" xfId="32378" hidden="1" xr:uid="{00000000-0005-0000-0000-000060D60000}"/>
    <cellStyle name="Hyperlink 6" xfId="32326" hidden="1" xr:uid="{00000000-0005-0000-0000-000061D60000}"/>
    <cellStyle name="Hyperlink 6" xfId="32252" hidden="1" xr:uid="{00000000-0005-0000-0000-000062D60000}"/>
    <cellStyle name="Hyperlink 6" xfId="32200" hidden="1" xr:uid="{00000000-0005-0000-0000-000063D60000}"/>
    <cellStyle name="Hyperlink 6" xfId="32126" hidden="1" xr:uid="{00000000-0005-0000-0000-000064D60000}"/>
    <cellStyle name="Hyperlink 6" xfId="32074" hidden="1" xr:uid="{00000000-0005-0000-0000-000065D60000}"/>
    <cellStyle name="Hyperlink 6" xfId="32000" hidden="1" xr:uid="{00000000-0005-0000-0000-000066D60000}"/>
    <cellStyle name="Hyperlink 6" xfId="31948" hidden="1" xr:uid="{00000000-0005-0000-0000-000067D60000}"/>
    <cellStyle name="Hyperlink 6" xfId="31874" hidden="1" xr:uid="{00000000-0005-0000-0000-000068D60000}"/>
    <cellStyle name="Hyperlink 6" xfId="31822" hidden="1" xr:uid="{00000000-0005-0000-0000-000069D60000}"/>
    <cellStyle name="Hyperlink 6" xfId="31748" hidden="1" xr:uid="{00000000-0005-0000-0000-00006AD60000}"/>
    <cellStyle name="Hyperlink 6" xfId="31696" hidden="1" xr:uid="{00000000-0005-0000-0000-00006BD60000}"/>
    <cellStyle name="Hyperlink 6" xfId="31622" hidden="1" xr:uid="{00000000-0005-0000-0000-00006CD60000}"/>
    <cellStyle name="Hyperlink 6" xfId="31570" hidden="1" xr:uid="{00000000-0005-0000-0000-00006DD60000}"/>
    <cellStyle name="Hyperlink 6" xfId="31496" hidden="1" xr:uid="{00000000-0005-0000-0000-00006ED60000}"/>
    <cellStyle name="Hyperlink 6" xfId="31444" hidden="1" xr:uid="{00000000-0005-0000-0000-00006FD60000}"/>
    <cellStyle name="Hyperlink 6" xfId="31370" hidden="1" xr:uid="{00000000-0005-0000-0000-000070D60000}"/>
    <cellStyle name="Hyperlink 6" xfId="31318" hidden="1" xr:uid="{00000000-0005-0000-0000-000071D60000}"/>
    <cellStyle name="Hyperlink 6" xfId="31244" hidden="1" xr:uid="{00000000-0005-0000-0000-000072D60000}"/>
    <cellStyle name="Hyperlink 6" xfId="31192" hidden="1" xr:uid="{00000000-0005-0000-0000-000073D60000}"/>
    <cellStyle name="Hyperlink 6" xfId="31118" hidden="1" xr:uid="{00000000-0005-0000-0000-000074D60000}"/>
    <cellStyle name="Hyperlink 6" xfId="44474" hidden="1" xr:uid="{00000000-0005-0000-0000-000075D60000}"/>
    <cellStyle name="Hyperlink 6" xfId="51404" hidden="1" xr:uid="{00000000-0005-0000-0000-000076D60000}"/>
    <cellStyle name="Hyperlink 6" xfId="51352" hidden="1" xr:uid="{00000000-0005-0000-0000-000077D60000}"/>
    <cellStyle name="Hyperlink 6" xfId="51278" hidden="1" xr:uid="{00000000-0005-0000-0000-000078D60000}"/>
    <cellStyle name="Hyperlink 6" xfId="51226" hidden="1" xr:uid="{00000000-0005-0000-0000-000079D60000}"/>
    <cellStyle name="Hyperlink 6" xfId="51152" hidden="1" xr:uid="{00000000-0005-0000-0000-00007AD60000}"/>
    <cellStyle name="Hyperlink 6" xfId="51100" hidden="1" xr:uid="{00000000-0005-0000-0000-00007BD60000}"/>
    <cellStyle name="Hyperlink 6" xfId="51026" hidden="1" xr:uid="{00000000-0005-0000-0000-00007CD60000}"/>
    <cellStyle name="Hyperlink 6" xfId="50974" hidden="1" xr:uid="{00000000-0005-0000-0000-00007DD60000}"/>
    <cellStyle name="Hyperlink 6" xfId="50900" hidden="1" xr:uid="{00000000-0005-0000-0000-00007ED60000}"/>
    <cellStyle name="Hyperlink 6" xfId="50848" hidden="1" xr:uid="{00000000-0005-0000-0000-00007FD60000}"/>
    <cellStyle name="Hyperlink 6" xfId="50774" hidden="1" xr:uid="{00000000-0005-0000-0000-000080D60000}"/>
    <cellStyle name="Hyperlink 6" xfId="50722" hidden="1" xr:uid="{00000000-0005-0000-0000-000081D60000}"/>
    <cellStyle name="Hyperlink 6" xfId="50648" hidden="1" xr:uid="{00000000-0005-0000-0000-000082D60000}"/>
    <cellStyle name="Hyperlink 6" xfId="50596" hidden="1" xr:uid="{00000000-0005-0000-0000-000083D60000}"/>
    <cellStyle name="Hyperlink 6" xfId="50522" hidden="1" xr:uid="{00000000-0005-0000-0000-000084D60000}"/>
    <cellStyle name="Hyperlink 6" xfId="50470" hidden="1" xr:uid="{00000000-0005-0000-0000-000085D60000}"/>
    <cellStyle name="Hyperlink 6" xfId="50396" hidden="1" xr:uid="{00000000-0005-0000-0000-000086D60000}"/>
    <cellStyle name="Hyperlink 6" xfId="50270" hidden="1" xr:uid="{00000000-0005-0000-0000-000087D60000}"/>
    <cellStyle name="Hyperlink 6" xfId="50218" hidden="1" xr:uid="{00000000-0005-0000-0000-000088D60000}"/>
    <cellStyle name="Hyperlink 6" xfId="50144" hidden="1" xr:uid="{00000000-0005-0000-0000-000089D60000}"/>
    <cellStyle name="Hyperlink 6" xfId="50092" hidden="1" xr:uid="{00000000-0005-0000-0000-00008AD60000}"/>
    <cellStyle name="Hyperlink 6" xfId="50018" hidden="1" xr:uid="{00000000-0005-0000-0000-00008BD60000}"/>
    <cellStyle name="Hyperlink 6" xfId="49966" hidden="1" xr:uid="{00000000-0005-0000-0000-00008CD60000}"/>
    <cellStyle name="Hyperlink 6" xfId="49892" hidden="1" xr:uid="{00000000-0005-0000-0000-00008DD60000}"/>
    <cellStyle name="Hyperlink 6" xfId="49840" hidden="1" xr:uid="{00000000-0005-0000-0000-00008ED60000}"/>
    <cellStyle name="Hyperlink 6" xfId="49766" hidden="1" xr:uid="{00000000-0005-0000-0000-00008FD60000}"/>
    <cellStyle name="Hyperlink 6" xfId="49714" hidden="1" xr:uid="{00000000-0005-0000-0000-000090D60000}"/>
    <cellStyle name="Hyperlink 6" xfId="49640" hidden="1" xr:uid="{00000000-0005-0000-0000-000091D60000}"/>
    <cellStyle name="Hyperlink 6" xfId="49588" hidden="1" xr:uid="{00000000-0005-0000-0000-000092D60000}"/>
    <cellStyle name="Hyperlink 6" xfId="49514" hidden="1" xr:uid="{00000000-0005-0000-0000-000093D60000}"/>
    <cellStyle name="Hyperlink 6" xfId="49462" hidden="1" xr:uid="{00000000-0005-0000-0000-000094D60000}"/>
    <cellStyle name="Hyperlink 6" xfId="49388" hidden="1" xr:uid="{00000000-0005-0000-0000-000095D60000}"/>
    <cellStyle name="Hyperlink 6" xfId="49336" hidden="1" xr:uid="{00000000-0005-0000-0000-000096D60000}"/>
    <cellStyle name="Hyperlink 6" xfId="49262" hidden="1" xr:uid="{00000000-0005-0000-0000-000097D60000}"/>
    <cellStyle name="Hyperlink 6" xfId="49210" hidden="1" xr:uid="{00000000-0005-0000-0000-000098D60000}"/>
    <cellStyle name="Hyperlink 6" xfId="49136" hidden="1" xr:uid="{00000000-0005-0000-0000-000099D60000}"/>
    <cellStyle name="Hyperlink 6" xfId="49084" hidden="1" xr:uid="{00000000-0005-0000-0000-00009AD60000}"/>
    <cellStyle name="Hyperlink 6" xfId="49010" hidden="1" xr:uid="{00000000-0005-0000-0000-00009BD60000}"/>
    <cellStyle name="Hyperlink 6" xfId="48958" hidden="1" xr:uid="{00000000-0005-0000-0000-00009CD60000}"/>
    <cellStyle name="Hyperlink 6" xfId="48884" hidden="1" xr:uid="{00000000-0005-0000-0000-00009DD60000}"/>
    <cellStyle name="Hyperlink 6" xfId="48832" hidden="1" xr:uid="{00000000-0005-0000-0000-00009ED60000}"/>
    <cellStyle name="Hyperlink 6" xfId="48758" hidden="1" xr:uid="{00000000-0005-0000-0000-00009FD60000}"/>
    <cellStyle name="Hyperlink 6" xfId="48706" hidden="1" xr:uid="{00000000-0005-0000-0000-0000A0D60000}"/>
    <cellStyle name="Hyperlink 6" xfId="48632" hidden="1" xr:uid="{00000000-0005-0000-0000-0000A1D60000}"/>
    <cellStyle name="Hyperlink 6" xfId="48580" hidden="1" xr:uid="{00000000-0005-0000-0000-0000A2D60000}"/>
    <cellStyle name="Hyperlink 6" xfId="48506" hidden="1" xr:uid="{00000000-0005-0000-0000-0000A3D60000}"/>
    <cellStyle name="Hyperlink 6" xfId="48454" hidden="1" xr:uid="{00000000-0005-0000-0000-0000A4D60000}"/>
    <cellStyle name="Hyperlink 6" xfId="48380" hidden="1" xr:uid="{00000000-0005-0000-0000-0000A5D60000}"/>
    <cellStyle name="Hyperlink 6" xfId="48328" hidden="1" xr:uid="{00000000-0005-0000-0000-0000A6D60000}"/>
    <cellStyle name="Hyperlink 6" xfId="48254" hidden="1" xr:uid="{00000000-0005-0000-0000-0000A7D60000}"/>
    <cellStyle name="Hyperlink 6" xfId="48202" hidden="1" xr:uid="{00000000-0005-0000-0000-0000A8D60000}"/>
    <cellStyle name="Hyperlink 6" xfId="48128" hidden="1" xr:uid="{00000000-0005-0000-0000-0000A9D60000}"/>
    <cellStyle name="Hyperlink 6" xfId="48076" hidden="1" xr:uid="{00000000-0005-0000-0000-0000AAD60000}"/>
    <cellStyle name="Hyperlink 6" xfId="48002" hidden="1" xr:uid="{00000000-0005-0000-0000-0000ABD60000}"/>
    <cellStyle name="Hyperlink 6" xfId="47950" hidden="1" xr:uid="{00000000-0005-0000-0000-0000ACD60000}"/>
    <cellStyle name="Hyperlink 6" xfId="47876" hidden="1" xr:uid="{00000000-0005-0000-0000-0000ADD60000}"/>
    <cellStyle name="Hyperlink 6" xfId="47824" hidden="1" xr:uid="{00000000-0005-0000-0000-0000AED60000}"/>
    <cellStyle name="Hyperlink 6" xfId="47750" hidden="1" xr:uid="{00000000-0005-0000-0000-0000AFD60000}"/>
    <cellStyle name="Hyperlink 6" xfId="47698" hidden="1" xr:uid="{00000000-0005-0000-0000-0000B0D60000}"/>
    <cellStyle name="Hyperlink 6" xfId="47624" hidden="1" xr:uid="{00000000-0005-0000-0000-0000B1D60000}"/>
    <cellStyle name="Hyperlink 6" xfId="47572" hidden="1" xr:uid="{00000000-0005-0000-0000-0000B2D60000}"/>
    <cellStyle name="Hyperlink 6" xfId="47498" hidden="1" xr:uid="{00000000-0005-0000-0000-0000B3D60000}"/>
    <cellStyle name="Hyperlink 6" xfId="47446" hidden="1" xr:uid="{00000000-0005-0000-0000-0000B4D60000}"/>
    <cellStyle name="Hyperlink 6" xfId="47372" hidden="1" xr:uid="{00000000-0005-0000-0000-0000B5D60000}"/>
    <cellStyle name="Hyperlink 6" xfId="47320" hidden="1" xr:uid="{00000000-0005-0000-0000-0000B6D60000}"/>
    <cellStyle name="Hyperlink 6" xfId="47246" hidden="1" xr:uid="{00000000-0005-0000-0000-0000B7D60000}"/>
    <cellStyle name="Hyperlink 6" xfId="47194" hidden="1" xr:uid="{00000000-0005-0000-0000-0000B8D60000}"/>
    <cellStyle name="Hyperlink 6" xfId="47120" hidden="1" xr:uid="{00000000-0005-0000-0000-0000B9D60000}"/>
    <cellStyle name="Hyperlink 6" xfId="47068" hidden="1" xr:uid="{00000000-0005-0000-0000-0000BAD60000}"/>
    <cellStyle name="Hyperlink 6" xfId="46994" hidden="1" xr:uid="{00000000-0005-0000-0000-0000BBD60000}"/>
    <cellStyle name="Hyperlink 6" xfId="46942" hidden="1" xr:uid="{00000000-0005-0000-0000-0000BCD60000}"/>
    <cellStyle name="Hyperlink 6" xfId="46868" hidden="1" xr:uid="{00000000-0005-0000-0000-0000BDD60000}"/>
    <cellStyle name="Hyperlink 6" xfId="46816" hidden="1" xr:uid="{00000000-0005-0000-0000-0000BED60000}"/>
    <cellStyle name="Hyperlink 6" xfId="46742" hidden="1" xr:uid="{00000000-0005-0000-0000-0000BFD60000}"/>
    <cellStyle name="Hyperlink 6" xfId="46690" hidden="1" xr:uid="{00000000-0005-0000-0000-0000C0D60000}"/>
    <cellStyle name="Hyperlink 6" xfId="46616" hidden="1" xr:uid="{00000000-0005-0000-0000-0000C1D60000}"/>
    <cellStyle name="Hyperlink 6" xfId="46564" hidden="1" xr:uid="{00000000-0005-0000-0000-0000C2D60000}"/>
    <cellStyle name="Hyperlink 6" xfId="46490" hidden="1" xr:uid="{00000000-0005-0000-0000-0000C3D60000}"/>
    <cellStyle name="Hyperlink 6" xfId="46438" hidden="1" xr:uid="{00000000-0005-0000-0000-0000C4D60000}"/>
    <cellStyle name="Hyperlink 6" xfId="46364" hidden="1" xr:uid="{00000000-0005-0000-0000-0000C5D60000}"/>
    <cellStyle name="Hyperlink 6" xfId="46312" hidden="1" xr:uid="{00000000-0005-0000-0000-0000C6D60000}"/>
    <cellStyle name="Hyperlink 6" xfId="46238" hidden="1" xr:uid="{00000000-0005-0000-0000-0000C7D60000}"/>
    <cellStyle name="Hyperlink 6" xfId="46186" hidden="1" xr:uid="{00000000-0005-0000-0000-0000C8D60000}"/>
    <cellStyle name="Hyperlink 6" xfId="46112" hidden="1" xr:uid="{00000000-0005-0000-0000-0000C9D60000}"/>
    <cellStyle name="Hyperlink 6" xfId="46060" hidden="1" xr:uid="{00000000-0005-0000-0000-0000CAD60000}"/>
    <cellStyle name="Hyperlink 6" xfId="45986" hidden="1" xr:uid="{00000000-0005-0000-0000-0000CBD60000}"/>
    <cellStyle name="Hyperlink 6" xfId="45934" hidden="1" xr:uid="{00000000-0005-0000-0000-0000CCD60000}"/>
    <cellStyle name="Hyperlink 6" xfId="45860" hidden="1" xr:uid="{00000000-0005-0000-0000-0000CDD60000}"/>
    <cellStyle name="Hyperlink 6" xfId="45808" hidden="1" xr:uid="{00000000-0005-0000-0000-0000CED60000}"/>
    <cellStyle name="Hyperlink 6" xfId="45734" hidden="1" xr:uid="{00000000-0005-0000-0000-0000CFD60000}"/>
    <cellStyle name="Hyperlink 6" xfId="45682" hidden="1" xr:uid="{00000000-0005-0000-0000-0000D0D60000}"/>
    <cellStyle name="Hyperlink 6" xfId="45608" hidden="1" xr:uid="{00000000-0005-0000-0000-0000D1D60000}"/>
    <cellStyle name="Hyperlink 6" xfId="45556" hidden="1" xr:uid="{00000000-0005-0000-0000-0000D2D60000}"/>
    <cellStyle name="Hyperlink 6" xfId="45482" hidden="1" xr:uid="{00000000-0005-0000-0000-0000D3D60000}"/>
    <cellStyle name="Hyperlink 6" xfId="45430" hidden="1" xr:uid="{00000000-0005-0000-0000-0000D4D60000}"/>
    <cellStyle name="Hyperlink 6" xfId="45356" hidden="1" xr:uid="{00000000-0005-0000-0000-0000D5D60000}"/>
    <cellStyle name="Hyperlink 6" xfId="45304" hidden="1" xr:uid="{00000000-0005-0000-0000-0000D6D60000}"/>
    <cellStyle name="Hyperlink 6" xfId="45230" hidden="1" xr:uid="{00000000-0005-0000-0000-0000D7D60000}"/>
    <cellStyle name="Hyperlink 6" xfId="45178" hidden="1" xr:uid="{00000000-0005-0000-0000-0000D8D60000}"/>
    <cellStyle name="Hyperlink 6" xfId="45104" hidden="1" xr:uid="{00000000-0005-0000-0000-0000D9D60000}"/>
    <cellStyle name="Hyperlink 6" xfId="45052" hidden="1" xr:uid="{00000000-0005-0000-0000-0000DAD60000}"/>
    <cellStyle name="Hyperlink 6" xfId="44978" hidden="1" xr:uid="{00000000-0005-0000-0000-0000DBD60000}"/>
    <cellStyle name="Hyperlink 6" xfId="44926" hidden="1" xr:uid="{00000000-0005-0000-0000-0000DCD60000}"/>
    <cellStyle name="Hyperlink 6" xfId="44852" hidden="1" xr:uid="{00000000-0005-0000-0000-0000DDD60000}"/>
    <cellStyle name="Hyperlink 6" xfId="44800" hidden="1" xr:uid="{00000000-0005-0000-0000-0000DED60000}"/>
    <cellStyle name="Hyperlink 6" xfId="44726" hidden="1" xr:uid="{00000000-0005-0000-0000-0000DFD60000}"/>
    <cellStyle name="Hyperlink 6" xfId="54754" hidden="1" xr:uid="{00000000-0005-0000-0000-0000E0D60000}"/>
    <cellStyle name="Hyperlink 6" xfId="54680" hidden="1" xr:uid="{00000000-0005-0000-0000-0000E1D60000}"/>
    <cellStyle name="Hyperlink 6" xfId="54628" hidden="1" xr:uid="{00000000-0005-0000-0000-0000E2D60000}"/>
    <cellStyle name="Hyperlink 6" xfId="54554" hidden="1" xr:uid="{00000000-0005-0000-0000-0000E3D60000}"/>
    <cellStyle name="Hyperlink 6" xfId="54502" hidden="1" xr:uid="{00000000-0005-0000-0000-0000E4D60000}"/>
    <cellStyle name="Hyperlink 6" xfId="54428" hidden="1" xr:uid="{00000000-0005-0000-0000-0000E5D60000}"/>
    <cellStyle name="Hyperlink 6" xfId="54376" hidden="1" xr:uid="{00000000-0005-0000-0000-0000E6D60000}"/>
    <cellStyle name="Hyperlink 6" xfId="54302" hidden="1" xr:uid="{00000000-0005-0000-0000-0000E7D60000}"/>
    <cellStyle name="Hyperlink 6" xfId="54250" hidden="1" xr:uid="{00000000-0005-0000-0000-0000E8D60000}"/>
    <cellStyle name="Hyperlink 6" xfId="54176" hidden="1" xr:uid="{00000000-0005-0000-0000-0000E9D60000}"/>
    <cellStyle name="Hyperlink 6" xfId="54124" hidden="1" xr:uid="{00000000-0005-0000-0000-0000EAD60000}"/>
    <cellStyle name="Hyperlink 6" xfId="54050" hidden="1" xr:uid="{00000000-0005-0000-0000-0000EBD60000}"/>
    <cellStyle name="Hyperlink 6" xfId="53998" hidden="1" xr:uid="{00000000-0005-0000-0000-0000ECD60000}"/>
    <cellStyle name="Hyperlink 6" xfId="53924" hidden="1" xr:uid="{00000000-0005-0000-0000-0000EDD60000}"/>
    <cellStyle name="Hyperlink 6" xfId="53872" hidden="1" xr:uid="{00000000-0005-0000-0000-0000EED60000}"/>
    <cellStyle name="Hyperlink 6" xfId="53798" hidden="1" xr:uid="{00000000-0005-0000-0000-0000EFD60000}"/>
    <cellStyle name="Hyperlink 6" xfId="53746" hidden="1" xr:uid="{00000000-0005-0000-0000-0000F0D60000}"/>
    <cellStyle name="Hyperlink 6" xfId="53672" hidden="1" xr:uid="{00000000-0005-0000-0000-0000F1D60000}"/>
    <cellStyle name="Hyperlink 6" xfId="53620" hidden="1" xr:uid="{00000000-0005-0000-0000-0000F2D60000}"/>
    <cellStyle name="Hyperlink 6" xfId="53546" hidden="1" xr:uid="{00000000-0005-0000-0000-0000F3D60000}"/>
    <cellStyle name="Hyperlink 6" xfId="53494" hidden="1" xr:uid="{00000000-0005-0000-0000-0000F4D60000}"/>
    <cellStyle name="Hyperlink 6" xfId="53420" hidden="1" xr:uid="{00000000-0005-0000-0000-0000F5D60000}"/>
    <cellStyle name="Hyperlink 6" xfId="53368" hidden="1" xr:uid="{00000000-0005-0000-0000-0000F6D60000}"/>
    <cellStyle name="Hyperlink 6" xfId="53294" hidden="1" xr:uid="{00000000-0005-0000-0000-0000F7D60000}"/>
    <cellStyle name="Hyperlink 6" xfId="53242" hidden="1" xr:uid="{00000000-0005-0000-0000-0000F8D60000}"/>
    <cellStyle name="Hyperlink 6" xfId="53168" hidden="1" xr:uid="{00000000-0005-0000-0000-0000F9D60000}"/>
    <cellStyle name="Hyperlink 6" xfId="53116" hidden="1" xr:uid="{00000000-0005-0000-0000-0000FAD60000}"/>
    <cellStyle name="Hyperlink 6" xfId="53042" hidden="1" xr:uid="{00000000-0005-0000-0000-0000FBD60000}"/>
    <cellStyle name="Hyperlink 6" xfId="52990" hidden="1" xr:uid="{00000000-0005-0000-0000-0000FCD60000}"/>
    <cellStyle name="Hyperlink 6" xfId="52916" hidden="1" xr:uid="{00000000-0005-0000-0000-0000FDD60000}"/>
    <cellStyle name="Hyperlink 6" xfId="52864" hidden="1" xr:uid="{00000000-0005-0000-0000-0000FED60000}"/>
    <cellStyle name="Hyperlink 6" xfId="52790" hidden="1" xr:uid="{00000000-0005-0000-0000-0000FFD60000}"/>
    <cellStyle name="Hyperlink 6" xfId="52738" hidden="1" xr:uid="{00000000-0005-0000-0000-000000D70000}"/>
    <cellStyle name="Hyperlink 6" xfId="52664" hidden="1" xr:uid="{00000000-0005-0000-0000-000001D70000}"/>
    <cellStyle name="Hyperlink 6" xfId="52612" hidden="1" xr:uid="{00000000-0005-0000-0000-000002D70000}"/>
    <cellStyle name="Hyperlink 6" xfId="52538" hidden="1" xr:uid="{00000000-0005-0000-0000-000003D70000}"/>
    <cellStyle name="Hyperlink 6" xfId="52486" hidden="1" xr:uid="{00000000-0005-0000-0000-000004D70000}"/>
    <cellStyle name="Hyperlink 6" xfId="52412" hidden="1" xr:uid="{00000000-0005-0000-0000-000005D70000}"/>
    <cellStyle name="Hyperlink 6" xfId="52286" hidden="1" xr:uid="{00000000-0005-0000-0000-000006D70000}"/>
    <cellStyle name="Hyperlink 6" xfId="52234" hidden="1" xr:uid="{00000000-0005-0000-0000-000007D70000}"/>
    <cellStyle name="Hyperlink 6" xfId="52160" hidden="1" xr:uid="{00000000-0005-0000-0000-000008D70000}"/>
    <cellStyle name="Hyperlink 6" xfId="52108" hidden="1" xr:uid="{00000000-0005-0000-0000-000009D70000}"/>
    <cellStyle name="Hyperlink 6" xfId="52034" hidden="1" xr:uid="{00000000-0005-0000-0000-00000AD70000}"/>
    <cellStyle name="Hyperlink 6" xfId="51982" hidden="1" xr:uid="{00000000-0005-0000-0000-00000BD70000}"/>
    <cellStyle name="Hyperlink 6" xfId="51908" hidden="1" xr:uid="{00000000-0005-0000-0000-00000CD70000}"/>
    <cellStyle name="Hyperlink 6" xfId="51856" hidden="1" xr:uid="{00000000-0005-0000-0000-00000DD70000}"/>
    <cellStyle name="Hyperlink 6" xfId="51782" hidden="1" xr:uid="{00000000-0005-0000-0000-00000ED70000}"/>
    <cellStyle name="Hyperlink 6" xfId="52360" hidden="1" xr:uid="{00000000-0005-0000-0000-00000FD70000}"/>
    <cellStyle name="Hyperlink 6" xfId="50344" hidden="1" xr:uid="{00000000-0005-0000-0000-000010D70000}"/>
    <cellStyle name="Hyperlink 6" xfId="37996" hidden="1" xr:uid="{00000000-0005-0000-0000-000011D70000}"/>
    <cellStyle name="Hyperlink 6" xfId="4784" hidden="1" xr:uid="{00000000-0005-0000-0000-000012D70000}"/>
    <cellStyle name="Hyperlink 6" xfId="21238" hidden="1" xr:uid="{00000000-0005-0000-0000-000013D70000}"/>
    <cellStyle name="Hyperlink 6" xfId="21164" hidden="1" xr:uid="{00000000-0005-0000-0000-000014D70000}"/>
    <cellStyle name="Hyperlink 6" xfId="21112" hidden="1" xr:uid="{00000000-0005-0000-0000-000015D70000}"/>
    <cellStyle name="Hyperlink 6" xfId="20986" hidden="1" xr:uid="{00000000-0005-0000-0000-000016D70000}"/>
    <cellStyle name="Hyperlink 6" xfId="20912" hidden="1" xr:uid="{00000000-0005-0000-0000-000017D70000}"/>
    <cellStyle name="Hyperlink 6" xfId="20860" hidden="1" xr:uid="{00000000-0005-0000-0000-000018D70000}"/>
    <cellStyle name="Hyperlink 6" xfId="20786" hidden="1" xr:uid="{00000000-0005-0000-0000-000019D70000}"/>
    <cellStyle name="Hyperlink 6" xfId="20734" hidden="1" xr:uid="{00000000-0005-0000-0000-00001AD70000}"/>
    <cellStyle name="Hyperlink 6" xfId="20660" hidden="1" xr:uid="{00000000-0005-0000-0000-00001BD70000}"/>
    <cellStyle name="Hyperlink 6" xfId="20608" hidden="1" xr:uid="{00000000-0005-0000-0000-00001CD70000}"/>
    <cellStyle name="Hyperlink 6" xfId="20534" hidden="1" xr:uid="{00000000-0005-0000-0000-00001DD70000}"/>
    <cellStyle name="Hyperlink 6" xfId="20482" hidden="1" xr:uid="{00000000-0005-0000-0000-00001ED70000}"/>
    <cellStyle name="Hyperlink 6" xfId="20408" hidden="1" xr:uid="{00000000-0005-0000-0000-00001FD70000}"/>
    <cellStyle name="Hyperlink 6" xfId="20356" hidden="1" xr:uid="{00000000-0005-0000-0000-000020D70000}"/>
    <cellStyle name="Hyperlink 6" xfId="20230" hidden="1" xr:uid="{00000000-0005-0000-0000-000021D70000}"/>
    <cellStyle name="Hyperlink 6" xfId="20156" hidden="1" xr:uid="{00000000-0005-0000-0000-000022D70000}"/>
    <cellStyle name="Hyperlink 6" xfId="20104" hidden="1" xr:uid="{00000000-0005-0000-0000-000023D70000}"/>
    <cellStyle name="Hyperlink 6" xfId="20030" hidden="1" xr:uid="{00000000-0005-0000-0000-000024D70000}"/>
    <cellStyle name="Hyperlink 6" xfId="19978" hidden="1" xr:uid="{00000000-0005-0000-0000-000025D70000}"/>
    <cellStyle name="Hyperlink 6" xfId="19904" hidden="1" xr:uid="{00000000-0005-0000-0000-000026D70000}"/>
    <cellStyle name="Hyperlink 6" xfId="19852" hidden="1" xr:uid="{00000000-0005-0000-0000-000027D70000}"/>
    <cellStyle name="Hyperlink 6" xfId="19778" hidden="1" xr:uid="{00000000-0005-0000-0000-000028D70000}"/>
    <cellStyle name="Hyperlink 6" xfId="19726" hidden="1" xr:uid="{00000000-0005-0000-0000-000029D70000}"/>
    <cellStyle name="Hyperlink 6" xfId="19652" hidden="1" xr:uid="{00000000-0005-0000-0000-00002AD70000}"/>
    <cellStyle name="Hyperlink 6" xfId="19600" hidden="1" xr:uid="{00000000-0005-0000-0000-00002BD70000}"/>
    <cellStyle name="Hyperlink 6" xfId="19526" hidden="1" xr:uid="{00000000-0005-0000-0000-00002CD70000}"/>
    <cellStyle name="Hyperlink 6" xfId="19474" hidden="1" xr:uid="{00000000-0005-0000-0000-00002DD70000}"/>
    <cellStyle name="Hyperlink 6" xfId="19400" hidden="1" xr:uid="{00000000-0005-0000-0000-00002ED70000}"/>
    <cellStyle name="Hyperlink 6" xfId="19348" hidden="1" xr:uid="{00000000-0005-0000-0000-00002FD70000}"/>
    <cellStyle name="Hyperlink 6" xfId="19274" hidden="1" xr:uid="{00000000-0005-0000-0000-000030D70000}"/>
    <cellStyle name="Hyperlink 6" xfId="19222" hidden="1" xr:uid="{00000000-0005-0000-0000-000031D70000}"/>
    <cellStyle name="Hyperlink 6" xfId="19148" hidden="1" xr:uid="{00000000-0005-0000-0000-000032D70000}"/>
    <cellStyle name="Hyperlink 6" xfId="19096" hidden="1" xr:uid="{00000000-0005-0000-0000-000033D70000}"/>
    <cellStyle name="Hyperlink 6" xfId="19022" hidden="1" xr:uid="{00000000-0005-0000-0000-000034D70000}"/>
    <cellStyle name="Hyperlink 6" xfId="18970" hidden="1" xr:uid="{00000000-0005-0000-0000-000035D70000}"/>
    <cellStyle name="Hyperlink 6" xfId="18896" hidden="1" xr:uid="{00000000-0005-0000-0000-000036D70000}"/>
    <cellStyle name="Hyperlink 6" xfId="18844" hidden="1" xr:uid="{00000000-0005-0000-0000-000037D70000}"/>
    <cellStyle name="Hyperlink 6" xfId="18770" hidden="1" xr:uid="{00000000-0005-0000-0000-000038D70000}"/>
    <cellStyle name="Hyperlink 6" xfId="18718" hidden="1" xr:uid="{00000000-0005-0000-0000-000039D70000}"/>
    <cellStyle name="Hyperlink 6" xfId="18644" hidden="1" xr:uid="{00000000-0005-0000-0000-00003AD70000}"/>
    <cellStyle name="Hyperlink 6" xfId="18592" hidden="1" xr:uid="{00000000-0005-0000-0000-00003BD70000}"/>
    <cellStyle name="Hyperlink 6" xfId="18518" hidden="1" xr:uid="{00000000-0005-0000-0000-00003CD70000}"/>
    <cellStyle name="Hyperlink 6" xfId="18466" hidden="1" xr:uid="{00000000-0005-0000-0000-00003DD70000}"/>
    <cellStyle name="Hyperlink 6" xfId="18392" hidden="1" xr:uid="{00000000-0005-0000-0000-00003ED70000}"/>
    <cellStyle name="Hyperlink 6" xfId="18340" hidden="1" xr:uid="{00000000-0005-0000-0000-00003FD70000}"/>
    <cellStyle name="Hyperlink 6" xfId="18266" hidden="1" xr:uid="{00000000-0005-0000-0000-000040D70000}"/>
    <cellStyle name="Hyperlink 6" xfId="18214" hidden="1" xr:uid="{00000000-0005-0000-0000-000041D70000}"/>
    <cellStyle name="Hyperlink 6" xfId="18140" hidden="1" xr:uid="{00000000-0005-0000-0000-000042D70000}"/>
    <cellStyle name="Hyperlink 6" xfId="18088" hidden="1" xr:uid="{00000000-0005-0000-0000-000043D70000}"/>
    <cellStyle name="Hyperlink 6" xfId="18014" hidden="1" xr:uid="{00000000-0005-0000-0000-000044D70000}"/>
    <cellStyle name="Hyperlink 6" xfId="17962" hidden="1" xr:uid="{00000000-0005-0000-0000-000045D70000}"/>
    <cellStyle name="Hyperlink 6" xfId="17888" hidden="1" xr:uid="{00000000-0005-0000-0000-000046D70000}"/>
    <cellStyle name="Hyperlink 6" xfId="17836" hidden="1" xr:uid="{00000000-0005-0000-0000-000047D70000}"/>
    <cellStyle name="Hyperlink 6" xfId="17762" hidden="1" xr:uid="{00000000-0005-0000-0000-000048D70000}"/>
    <cellStyle name="Hyperlink 6" xfId="17710" hidden="1" xr:uid="{00000000-0005-0000-0000-000049D70000}"/>
    <cellStyle name="Hyperlink 6" xfId="17636" hidden="1" xr:uid="{00000000-0005-0000-0000-00004AD70000}"/>
    <cellStyle name="Hyperlink 6" xfId="17584" hidden="1" xr:uid="{00000000-0005-0000-0000-00004BD70000}"/>
    <cellStyle name="Hyperlink 6" xfId="17510" hidden="1" xr:uid="{00000000-0005-0000-0000-00004CD70000}"/>
    <cellStyle name="Hyperlink 6" xfId="17458" hidden="1" xr:uid="{00000000-0005-0000-0000-00004DD70000}"/>
    <cellStyle name="Hyperlink 6" xfId="17384" hidden="1" xr:uid="{00000000-0005-0000-0000-00004ED70000}"/>
    <cellStyle name="Hyperlink 6" xfId="17332" hidden="1" xr:uid="{00000000-0005-0000-0000-00004FD70000}"/>
    <cellStyle name="Hyperlink 6" xfId="17258" hidden="1" xr:uid="{00000000-0005-0000-0000-000050D70000}"/>
    <cellStyle name="Hyperlink 6" xfId="17206" hidden="1" xr:uid="{00000000-0005-0000-0000-000051D70000}"/>
    <cellStyle name="Hyperlink 6" xfId="17132" hidden="1" xr:uid="{00000000-0005-0000-0000-000052D70000}"/>
    <cellStyle name="Hyperlink 6" xfId="17080" hidden="1" xr:uid="{00000000-0005-0000-0000-000053D70000}"/>
    <cellStyle name="Hyperlink 6" xfId="17006" hidden="1" xr:uid="{00000000-0005-0000-0000-000054D70000}"/>
    <cellStyle name="Hyperlink 6" xfId="16954" hidden="1" xr:uid="{00000000-0005-0000-0000-000055D70000}"/>
    <cellStyle name="Hyperlink 6" xfId="16880" hidden="1" xr:uid="{00000000-0005-0000-0000-000056D70000}"/>
    <cellStyle name="Hyperlink 6" xfId="16828" hidden="1" xr:uid="{00000000-0005-0000-0000-000057D70000}"/>
    <cellStyle name="Hyperlink 6" xfId="16754" hidden="1" xr:uid="{00000000-0005-0000-0000-000058D70000}"/>
    <cellStyle name="Hyperlink 6" xfId="16702" hidden="1" xr:uid="{00000000-0005-0000-0000-000059D70000}"/>
    <cellStyle name="Hyperlink 6" xfId="16628" hidden="1" xr:uid="{00000000-0005-0000-0000-00005AD70000}"/>
    <cellStyle name="Hyperlink 6" xfId="16576" hidden="1" xr:uid="{00000000-0005-0000-0000-00005BD70000}"/>
    <cellStyle name="Hyperlink 6" xfId="16502" hidden="1" xr:uid="{00000000-0005-0000-0000-00005CD70000}"/>
    <cellStyle name="Hyperlink 6" xfId="16450" hidden="1" xr:uid="{00000000-0005-0000-0000-00005DD70000}"/>
    <cellStyle name="Hyperlink 6" xfId="16376" hidden="1" xr:uid="{00000000-0005-0000-0000-00005ED70000}"/>
    <cellStyle name="Hyperlink 6" xfId="16324" hidden="1" xr:uid="{00000000-0005-0000-0000-00005FD70000}"/>
    <cellStyle name="Hyperlink 6" xfId="16250" hidden="1" xr:uid="{00000000-0005-0000-0000-000060D70000}"/>
    <cellStyle name="Hyperlink 6" xfId="16198" hidden="1" xr:uid="{00000000-0005-0000-0000-000061D70000}"/>
    <cellStyle name="Hyperlink 6" xfId="16124" hidden="1" xr:uid="{00000000-0005-0000-0000-000062D70000}"/>
    <cellStyle name="Hyperlink 6" xfId="16072" hidden="1" xr:uid="{00000000-0005-0000-0000-000063D70000}"/>
    <cellStyle name="Hyperlink 6" xfId="15998" hidden="1" xr:uid="{00000000-0005-0000-0000-000064D70000}"/>
    <cellStyle name="Hyperlink 6" xfId="15946" hidden="1" xr:uid="{00000000-0005-0000-0000-000065D70000}"/>
    <cellStyle name="Hyperlink 6" xfId="15872" hidden="1" xr:uid="{00000000-0005-0000-0000-000066D70000}"/>
    <cellStyle name="Hyperlink 6" xfId="15820" hidden="1" xr:uid="{00000000-0005-0000-0000-000067D70000}"/>
    <cellStyle name="Hyperlink 6" xfId="15746" hidden="1" xr:uid="{00000000-0005-0000-0000-000068D70000}"/>
    <cellStyle name="Hyperlink 6" xfId="15694" hidden="1" xr:uid="{00000000-0005-0000-0000-000069D70000}"/>
    <cellStyle name="Hyperlink 6" xfId="15620" hidden="1" xr:uid="{00000000-0005-0000-0000-00006AD70000}"/>
    <cellStyle name="Hyperlink 6" xfId="15568" hidden="1" xr:uid="{00000000-0005-0000-0000-00006BD70000}"/>
    <cellStyle name="Hyperlink 6" xfId="15494" hidden="1" xr:uid="{00000000-0005-0000-0000-00006CD70000}"/>
    <cellStyle name="Hyperlink 6" xfId="15442" hidden="1" xr:uid="{00000000-0005-0000-0000-00006DD70000}"/>
    <cellStyle name="Hyperlink 6" xfId="15368" hidden="1" xr:uid="{00000000-0005-0000-0000-00006ED70000}"/>
    <cellStyle name="Hyperlink 6" xfId="15316" hidden="1" xr:uid="{00000000-0005-0000-0000-00006FD70000}"/>
    <cellStyle name="Hyperlink 6" xfId="15242" hidden="1" xr:uid="{00000000-0005-0000-0000-000070D70000}"/>
    <cellStyle name="Hyperlink 6" xfId="15190" hidden="1" xr:uid="{00000000-0005-0000-0000-000071D70000}"/>
    <cellStyle name="Hyperlink 6" xfId="15116" hidden="1" xr:uid="{00000000-0005-0000-0000-000072D70000}"/>
    <cellStyle name="Hyperlink 6" xfId="15064" hidden="1" xr:uid="{00000000-0005-0000-0000-000073D70000}"/>
    <cellStyle name="Hyperlink 6" xfId="14990" hidden="1" xr:uid="{00000000-0005-0000-0000-000074D70000}"/>
    <cellStyle name="Hyperlink 6" xfId="14938" hidden="1" xr:uid="{00000000-0005-0000-0000-000075D70000}"/>
    <cellStyle name="Hyperlink 6" xfId="14864" hidden="1" xr:uid="{00000000-0005-0000-0000-000076D70000}"/>
    <cellStyle name="Hyperlink 6" xfId="14812" hidden="1" xr:uid="{00000000-0005-0000-0000-000077D70000}"/>
    <cellStyle name="Hyperlink 6" xfId="14738" hidden="1" xr:uid="{00000000-0005-0000-0000-000078D70000}"/>
    <cellStyle name="Hyperlink 6" xfId="14686" hidden="1" xr:uid="{00000000-0005-0000-0000-000079D70000}"/>
    <cellStyle name="Hyperlink 6" xfId="14612" hidden="1" xr:uid="{00000000-0005-0000-0000-00007AD70000}"/>
    <cellStyle name="Hyperlink 6" xfId="14560" hidden="1" xr:uid="{00000000-0005-0000-0000-00007BD70000}"/>
    <cellStyle name="Hyperlink 6" xfId="14486" hidden="1" xr:uid="{00000000-0005-0000-0000-00007CD70000}"/>
    <cellStyle name="Hyperlink 6" xfId="14434" hidden="1" xr:uid="{00000000-0005-0000-0000-00007DD70000}"/>
    <cellStyle name="Hyperlink 6" xfId="14360" hidden="1" xr:uid="{00000000-0005-0000-0000-00007ED70000}"/>
    <cellStyle name="Hyperlink 6" xfId="14308" hidden="1" xr:uid="{00000000-0005-0000-0000-00007FD70000}"/>
    <cellStyle name="Hyperlink 6" xfId="14234" hidden="1" xr:uid="{00000000-0005-0000-0000-000080D70000}"/>
    <cellStyle name="Hyperlink 6" xfId="14182" hidden="1" xr:uid="{00000000-0005-0000-0000-000081D70000}"/>
    <cellStyle name="Hyperlink 6" xfId="14108" hidden="1" xr:uid="{00000000-0005-0000-0000-000082D70000}"/>
    <cellStyle name="Hyperlink 6" xfId="14056" hidden="1" xr:uid="{00000000-0005-0000-0000-000083D70000}"/>
    <cellStyle name="Hyperlink 6" xfId="13982" hidden="1" xr:uid="{00000000-0005-0000-0000-000084D70000}"/>
    <cellStyle name="Hyperlink 6" xfId="13930" hidden="1" xr:uid="{00000000-0005-0000-0000-000085D70000}"/>
    <cellStyle name="Hyperlink 6" xfId="13856" hidden="1" xr:uid="{00000000-0005-0000-0000-000086D70000}"/>
    <cellStyle name="Hyperlink 6" xfId="13804" hidden="1" xr:uid="{00000000-0005-0000-0000-000087D70000}"/>
    <cellStyle name="Hyperlink 6" xfId="13730" hidden="1" xr:uid="{00000000-0005-0000-0000-000088D70000}"/>
    <cellStyle name="Hyperlink 6" xfId="13678" hidden="1" xr:uid="{00000000-0005-0000-0000-000089D70000}"/>
    <cellStyle name="Hyperlink 6" xfId="13604" hidden="1" xr:uid="{00000000-0005-0000-0000-00008AD70000}"/>
    <cellStyle name="Hyperlink 6" xfId="13552" hidden="1" xr:uid="{00000000-0005-0000-0000-00008BD70000}"/>
    <cellStyle name="Hyperlink 6" xfId="13478" hidden="1" xr:uid="{00000000-0005-0000-0000-00008CD70000}"/>
    <cellStyle name="Hyperlink 6" xfId="13426" hidden="1" xr:uid="{00000000-0005-0000-0000-00008DD70000}"/>
    <cellStyle name="Hyperlink 6" xfId="13352" hidden="1" xr:uid="{00000000-0005-0000-0000-00008ED70000}"/>
    <cellStyle name="Hyperlink 6" xfId="13300" hidden="1" xr:uid="{00000000-0005-0000-0000-00008FD70000}"/>
    <cellStyle name="Hyperlink 6" xfId="13226" hidden="1" xr:uid="{00000000-0005-0000-0000-000090D70000}"/>
    <cellStyle name="Hyperlink 6" xfId="13174" hidden="1" xr:uid="{00000000-0005-0000-0000-000091D70000}"/>
    <cellStyle name="Hyperlink 6" xfId="13100" hidden="1" xr:uid="{00000000-0005-0000-0000-000092D70000}"/>
    <cellStyle name="Hyperlink 6" xfId="13048" hidden="1" xr:uid="{00000000-0005-0000-0000-000093D70000}"/>
    <cellStyle name="Hyperlink 6" xfId="12974" hidden="1" xr:uid="{00000000-0005-0000-0000-000094D70000}"/>
    <cellStyle name="Hyperlink 6" xfId="12922" hidden="1" xr:uid="{00000000-0005-0000-0000-000095D70000}"/>
    <cellStyle name="Hyperlink 6" xfId="12848" hidden="1" xr:uid="{00000000-0005-0000-0000-000096D70000}"/>
    <cellStyle name="Hyperlink 6" xfId="12796" hidden="1" xr:uid="{00000000-0005-0000-0000-000097D70000}"/>
    <cellStyle name="Hyperlink 6" xfId="12722" hidden="1" xr:uid="{00000000-0005-0000-0000-000098D70000}"/>
    <cellStyle name="Hyperlink 6" xfId="12670" hidden="1" xr:uid="{00000000-0005-0000-0000-000099D70000}"/>
    <cellStyle name="Hyperlink 6" xfId="12596" hidden="1" xr:uid="{00000000-0005-0000-0000-00009AD70000}"/>
    <cellStyle name="Hyperlink 6" xfId="12544" hidden="1" xr:uid="{00000000-0005-0000-0000-00009BD70000}"/>
    <cellStyle name="Hyperlink 6" xfId="12470" hidden="1" xr:uid="{00000000-0005-0000-0000-00009CD70000}"/>
    <cellStyle name="Hyperlink 6" xfId="12418" hidden="1" xr:uid="{00000000-0005-0000-0000-00009DD70000}"/>
    <cellStyle name="Hyperlink 6" xfId="12344" hidden="1" xr:uid="{00000000-0005-0000-0000-00009ED70000}"/>
    <cellStyle name="Hyperlink 6" xfId="12292" hidden="1" xr:uid="{00000000-0005-0000-0000-00009FD70000}"/>
    <cellStyle name="Hyperlink 6" xfId="12166" hidden="1" xr:uid="{00000000-0005-0000-0000-0000A0D70000}"/>
    <cellStyle name="Hyperlink 6" xfId="12092" hidden="1" xr:uid="{00000000-0005-0000-0000-0000A1D70000}"/>
    <cellStyle name="Hyperlink 6" xfId="12040" hidden="1" xr:uid="{00000000-0005-0000-0000-0000A2D70000}"/>
    <cellStyle name="Hyperlink 6" xfId="11966" hidden="1" xr:uid="{00000000-0005-0000-0000-0000A3D70000}"/>
    <cellStyle name="Hyperlink 6" xfId="11914" hidden="1" xr:uid="{00000000-0005-0000-0000-0000A4D70000}"/>
    <cellStyle name="Hyperlink 6" xfId="11840" hidden="1" xr:uid="{00000000-0005-0000-0000-0000A5D70000}"/>
    <cellStyle name="Hyperlink 6" xfId="11788" hidden="1" xr:uid="{00000000-0005-0000-0000-0000A6D70000}"/>
    <cellStyle name="Hyperlink 6" xfId="11714" hidden="1" xr:uid="{00000000-0005-0000-0000-0000A7D70000}"/>
    <cellStyle name="Hyperlink 6" xfId="11662" hidden="1" xr:uid="{00000000-0005-0000-0000-0000A8D70000}"/>
    <cellStyle name="Hyperlink 6" xfId="11588" hidden="1" xr:uid="{00000000-0005-0000-0000-0000A9D70000}"/>
    <cellStyle name="Hyperlink 6" xfId="11536" hidden="1" xr:uid="{00000000-0005-0000-0000-0000AAD70000}"/>
    <cellStyle name="Hyperlink 6" xfId="11462" hidden="1" xr:uid="{00000000-0005-0000-0000-0000ABD70000}"/>
    <cellStyle name="Hyperlink 6" xfId="11410" hidden="1" xr:uid="{00000000-0005-0000-0000-0000ACD70000}"/>
    <cellStyle name="Hyperlink 6" xfId="11336" hidden="1" xr:uid="{00000000-0005-0000-0000-0000ADD70000}"/>
    <cellStyle name="Hyperlink 6" xfId="11284" hidden="1" xr:uid="{00000000-0005-0000-0000-0000AED70000}"/>
    <cellStyle name="Hyperlink 6" xfId="11210" hidden="1" xr:uid="{00000000-0005-0000-0000-0000AFD70000}"/>
    <cellStyle name="Hyperlink 6" xfId="11158" hidden="1" xr:uid="{00000000-0005-0000-0000-0000B0D70000}"/>
    <cellStyle name="Hyperlink 6" xfId="11084" hidden="1" xr:uid="{00000000-0005-0000-0000-0000B1D70000}"/>
    <cellStyle name="Hyperlink 6" xfId="11032" hidden="1" xr:uid="{00000000-0005-0000-0000-0000B2D70000}"/>
    <cellStyle name="Hyperlink 6" xfId="10958" hidden="1" xr:uid="{00000000-0005-0000-0000-0000B3D70000}"/>
    <cellStyle name="Hyperlink 6" xfId="10906" hidden="1" xr:uid="{00000000-0005-0000-0000-0000B4D70000}"/>
    <cellStyle name="Hyperlink 6" xfId="10832" hidden="1" xr:uid="{00000000-0005-0000-0000-0000B5D70000}"/>
    <cellStyle name="Hyperlink 6" xfId="10780" hidden="1" xr:uid="{00000000-0005-0000-0000-0000B6D70000}"/>
    <cellStyle name="Hyperlink 6" xfId="10706" hidden="1" xr:uid="{00000000-0005-0000-0000-0000B7D70000}"/>
    <cellStyle name="Hyperlink 6" xfId="10654" hidden="1" xr:uid="{00000000-0005-0000-0000-0000B8D70000}"/>
    <cellStyle name="Hyperlink 6" xfId="10580" hidden="1" xr:uid="{00000000-0005-0000-0000-0000B9D70000}"/>
    <cellStyle name="Hyperlink 6" xfId="10528" hidden="1" xr:uid="{00000000-0005-0000-0000-0000BAD70000}"/>
    <cellStyle name="Hyperlink 6" xfId="10454" hidden="1" xr:uid="{00000000-0005-0000-0000-0000BBD70000}"/>
    <cellStyle name="Hyperlink 6" xfId="10402" hidden="1" xr:uid="{00000000-0005-0000-0000-0000BCD70000}"/>
    <cellStyle name="Hyperlink 6" xfId="10328" hidden="1" xr:uid="{00000000-0005-0000-0000-0000BDD70000}"/>
    <cellStyle name="Hyperlink 6" xfId="10276" hidden="1" xr:uid="{00000000-0005-0000-0000-0000BED70000}"/>
    <cellStyle name="Hyperlink 6" xfId="10202" hidden="1" xr:uid="{00000000-0005-0000-0000-0000BFD70000}"/>
    <cellStyle name="Hyperlink 6" xfId="10150" hidden="1" xr:uid="{00000000-0005-0000-0000-0000C0D70000}"/>
    <cellStyle name="Hyperlink 6" xfId="10076" hidden="1" xr:uid="{00000000-0005-0000-0000-0000C1D70000}"/>
    <cellStyle name="Hyperlink 6" xfId="10024" hidden="1" xr:uid="{00000000-0005-0000-0000-0000C2D70000}"/>
    <cellStyle name="Hyperlink 6" xfId="9950" hidden="1" xr:uid="{00000000-0005-0000-0000-0000C3D70000}"/>
    <cellStyle name="Hyperlink 6" xfId="9898" hidden="1" xr:uid="{00000000-0005-0000-0000-0000C4D70000}"/>
    <cellStyle name="Hyperlink 6" xfId="9824" hidden="1" xr:uid="{00000000-0005-0000-0000-0000C5D70000}"/>
    <cellStyle name="Hyperlink 6" xfId="9772" hidden="1" xr:uid="{00000000-0005-0000-0000-0000C6D70000}"/>
    <cellStyle name="Hyperlink 6" xfId="9698" hidden="1" xr:uid="{00000000-0005-0000-0000-0000C7D70000}"/>
    <cellStyle name="Hyperlink 6" xfId="9646" hidden="1" xr:uid="{00000000-0005-0000-0000-0000C8D70000}"/>
    <cellStyle name="Hyperlink 6" xfId="9572" hidden="1" xr:uid="{00000000-0005-0000-0000-0000C9D70000}"/>
    <cellStyle name="Hyperlink 6" xfId="9520" hidden="1" xr:uid="{00000000-0005-0000-0000-0000CAD70000}"/>
    <cellStyle name="Hyperlink 6" xfId="9446" hidden="1" xr:uid="{00000000-0005-0000-0000-0000CBD70000}"/>
    <cellStyle name="Hyperlink 6" xfId="9394" hidden="1" xr:uid="{00000000-0005-0000-0000-0000CCD70000}"/>
    <cellStyle name="Hyperlink 6" xfId="9320" hidden="1" xr:uid="{00000000-0005-0000-0000-0000CDD70000}"/>
    <cellStyle name="Hyperlink 6" xfId="9268" hidden="1" xr:uid="{00000000-0005-0000-0000-0000CED70000}"/>
    <cellStyle name="Hyperlink 6" xfId="9194" hidden="1" xr:uid="{00000000-0005-0000-0000-0000CFD70000}"/>
    <cellStyle name="Hyperlink 6" xfId="9142" hidden="1" xr:uid="{00000000-0005-0000-0000-0000D0D70000}"/>
    <cellStyle name="Hyperlink 6" xfId="9068" hidden="1" xr:uid="{00000000-0005-0000-0000-0000D1D70000}"/>
    <cellStyle name="Hyperlink 6" xfId="9016" hidden="1" xr:uid="{00000000-0005-0000-0000-0000D2D70000}"/>
    <cellStyle name="Hyperlink 6" xfId="8942" hidden="1" xr:uid="{00000000-0005-0000-0000-0000D3D70000}"/>
    <cellStyle name="Hyperlink 6" xfId="8890" hidden="1" xr:uid="{00000000-0005-0000-0000-0000D4D70000}"/>
    <cellStyle name="Hyperlink 6" xfId="8816" hidden="1" xr:uid="{00000000-0005-0000-0000-0000D5D70000}"/>
    <cellStyle name="Hyperlink 6" xfId="8764" hidden="1" xr:uid="{00000000-0005-0000-0000-0000D6D70000}"/>
    <cellStyle name="Hyperlink 6" xfId="8690" hidden="1" xr:uid="{00000000-0005-0000-0000-0000D7D70000}"/>
    <cellStyle name="Hyperlink 6" xfId="8638" hidden="1" xr:uid="{00000000-0005-0000-0000-0000D8D70000}"/>
    <cellStyle name="Hyperlink 6" xfId="8564" hidden="1" xr:uid="{00000000-0005-0000-0000-0000D9D70000}"/>
    <cellStyle name="Hyperlink 6" xfId="8512" hidden="1" xr:uid="{00000000-0005-0000-0000-0000DAD70000}"/>
    <cellStyle name="Hyperlink 6" xfId="8438" hidden="1" xr:uid="{00000000-0005-0000-0000-0000DBD70000}"/>
    <cellStyle name="Hyperlink 6" xfId="8386" hidden="1" xr:uid="{00000000-0005-0000-0000-0000DCD70000}"/>
    <cellStyle name="Hyperlink 6" xfId="8312" hidden="1" xr:uid="{00000000-0005-0000-0000-0000DDD70000}"/>
    <cellStyle name="Hyperlink 6" xfId="8260" hidden="1" xr:uid="{00000000-0005-0000-0000-0000DED70000}"/>
    <cellStyle name="Hyperlink 6" xfId="8186" hidden="1" xr:uid="{00000000-0005-0000-0000-0000DFD70000}"/>
    <cellStyle name="Hyperlink 6" xfId="8134" hidden="1" xr:uid="{00000000-0005-0000-0000-0000E0D70000}"/>
    <cellStyle name="Hyperlink 6" xfId="8060" hidden="1" xr:uid="{00000000-0005-0000-0000-0000E1D70000}"/>
    <cellStyle name="Hyperlink 6" xfId="8008" hidden="1" xr:uid="{00000000-0005-0000-0000-0000E2D70000}"/>
    <cellStyle name="Hyperlink 6" xfId="7934" hidden="1" xr:uid="{00000000-0005-0000-0000-0000E3D70000}"/>
    <cellStyle name="Hyperlink 6" xfId="7882" hidden="1" xr:uid="{00000000-0005-0000-0000-0000E4D70000}"/>
    <cellStyle name="Hyperlink 6" xfId="7808" hidden="1" xr:uid="{00000000-0005-0000-0000-0000E5D70000}"/>
    <cellStyle name="Hyperlink 6" xfId="7756" hidden="1" xr:uid="{00000000-0005-0000-0000-0000E6D70000}"/>
    <cellStyle name="Hyperlink 6" xfId="7682" hidden="1" xr:uid="{00000000-0005-0000-0000-0000E7D70000}"/>
    <cellStyle name="Hyperlink 6" xfId="7630" hidden="1" xr:uid="{00000000-0005-0000-0000-0000E8D70000}"/>
    <cellStyle name="Hyperlink 6" xfId="7556" hidden="1" xr:uid="{00000000-0005-0000-0000-0000E9D70000}"/>
    <cellStyle name="Hyperlink 6" xfId="21038" hidden="1" xr:uid="{00000000-0005-0000-0000-0000EAD70000}"/>
    <cellStyle name="Hyperlink 6" xfId="27968" hidden="1" xr:uid="{00000000-0005-0000-0000-0000EBD70000}"/>
    <cellStyle name="Hyperlink 6" xfId="27916" hidden="1" xr:uid="{00000000-0005-0000-0000-0000ECD70000}"/>
    <cellStyle name="Hyperlink 6" xfId="27842" hidden="1" xr:uid="{00000000-0005-0000-0000-0000EDD70000}"/>
    <cellStyle name="Hyperlink 6" xfId="27790" hidden="1" xr:uid="{00000000-0005-0000-0000-0000EED70000}"/>
    <cellStyle name="Hyperlink 6" xfId="27716" hidden="1" xr:uid="{00000000-0005-0000-0000-0000EFD70000}"/>
    <cellStyle name="Hyperlink 6" xfId="27664" hidden="1" xr:uid="{00000000-0005-0000-0000-0000F0D70000}"/>
    <cellStyle name="Hyperlink 6" xfId="27590" hidden="1" xr:uid="{00000000-0005-0000-0000-0000F1D70000}"/>
    <cellStyle name="Hyperlink 6" xfId="27538" hidden="1" xr:uid="{00000000-0005-0000-0000-0000F2D70000}"/>
    <cellStyle name="Hyperlink 6" xfId="27464" hidden="1" xr:uid="{00000000-0005-0000-0000-0000F3D70000}"/>
    <cellStyle name="Hyperlink 6" xfId="27412" hidden="1" xr:uid="{00000000-0005-0000-0000-0000F4D70000}"/>
    <cellStyle name="Hyperlink 6" xfId="27338" hidden="1" xr:uid="{00000000-0005-0000-0000-0000F5D70000}"/>
    <cellStyle name="Hyperlink 6" xfId="27286" hidden="1" xr:uid="{00000000-0005-0000-0000-0000F6D70000}"/>
    <cellStyle name="Hyperlink 6" xfId="27212" hidden="1" xr:uid="{00000000-0005-0000-0000-0000F7D70000}"/>
    <cellStyle name="Hyperlink 6" xfId="27160" hidden="1" xr:uid="{00000000-0005-0000-0000-0000F8D70000}"/>
    <cellStyle name="Hyperlink 6" xfId="27086" hidden="1" xr:uid="{00000000-0005-0000-0000-0000F9D70000}"/>
    <cellStyle name="Hyperlink 6" xfId="27034" hidden="1" xr:uid="{00000000-0005-0000-0000-0000FAD70000}"/>
    <cellStyle name="Hyperlink 6" xfId="26960" hidden="1" xr:uid="{00000000-0005-0000-0000-0000FBD70000}"/>
    <cellStyle name="Hyperlink 6" xfId="26908" hidden="1" xr:uid="{00000000-0005-0000-0000-0000FCD70000}"/>
    <cellStyle name="Hyperlink 6" xfId="26834" hidden="1" xr:uid="{00000000-0005-0000-0000-0000FDD70000}"/>
    <cellStyle name="Hyperlink 6" xfId="26782" hidden="1" xr:uid="{00000000-0005-0000-0000-0000FED70000}"/>
    <cellStyle name="Hyperlink 6" xfId="26708" hidden="1" xr:uid="{00000000-0005-0000-0000-0000FFD70000}"/>
    <cellStyle name="Hyperlink 6" xfId="26656" hidden="1" xr:uid="{00000000-0005-0000-0000-000000D80000}"/>
    <cellStyle name="Hyperlink 6" xfId="26582" hidden="1" xr:uid="{00000000-0005-0000-0000-000001D80000}"/>
    <cellStyle name="Hyperlink 6" xfId="26530" hidden="1" xr:uid="{00000000-0005-0000-0000-000002D80000}"/>
    <cellStyle name="Hyperlink 6" xfId="26456" hidden="1" xr:uid="{00000000-0005-0000-0000-000003D80000}"/>
    <cellStyle name="Hyperlink 6" xfId="26404" hidden="1" xr:uid="{00000000-0005-0000-0000-000004D80000}"/>
    <cellStyle name="Hyperlink 6" xfId="26330" hidden="1" xr:uid="{00000000-0005-0000-0000-000005D80000}"/>
    <cellStyle name="Hyperlink 6" xfId="26278" hidden="1" xr:uid="{00000000-0005-0000-0000-000006D80000}"/>
    <cellStyle name="Hyperlink 6" xfId="26204" hidden="1" xr:uid="{00000000-0005-0000-0000-000007D80000}"/>
    <cellStyle name="Hyperlink 6" xfId="26152" hidden="1" xr:uid="{00000000-0005-0000-0000-000008D80000}"/>
    <cellStyle name="Hyperlink 6" xfId="26078" hidden="1" xr:uid="{00000000-0005-0000-0000-000009D80000}"/>
    <cellStyle name="Hyperlink 6" xfId="26026" hidden="1" xr:uid="{00000000-0005-0000-0000-00000AD80000}"/>
    <cellStyle name="Hyperlink 6" xfId="25952" hidden="1" xr:uid="{00000000-0005-0000-0000-00000BD80000}"/>
    <cellStyle name="Hyperlink 6" xfId="25900" hidden="1" xr:uid="{00000000-0005-0000-0000-00000CD80000}"/>
    <cellStyle name="Hyperlink 6" xfId="25826" hidden="1" xr:uid="{00000000-0005-0000-0000-00000DD80000}"/>
    <cellStyle name="Hyperlink 6" xfId="25774" hidden="1" xr:uid="{00000000-0005-0000-0000-00000ED80000}"/>
    <cellStyle name="Hyperlink 6" xfId="25700" hidden="1" xr:uid="{00000000-0005-0000-0000-00000FD80000}"/>
    <cellStyle name="Hyperlink 6" xfId="25648" hidden="1" xr:uid="{00000000-0005-0000-0000-000010D80000}"/>
    <cellStyle name="Hyperlink 6" xfId="25574" hidden="1" xr:uid="{00000000-0005-0000-0000-000011D80000}"/>
    <cellStyle name="Hyperlink 6" xfId="25522" hidden="1" xr:uid="{00000000-0005-0000-0000-000012D80000}"/>
    <cellStyle name="Hyperlink 6" xfId="25448" hidden="1" xr:uid="{00000000-0005-0000-0000-000013D80000}"/>
    <cellStyle name="Hyperlink 6" xfId="25396" hidden="1" xr:uid="{00000000-0005-0000-0000-000014D80000}"/>
    <cellStyle name="Hyperlink 6" xfId="25322" hidden="1" xr:uid="{00000000-0005-0000-0000-000015D80000}"/>
    <cellStyle name="Hyperlink 6" xfId="25270" hidden="1" xr:uid="{00000000-0005-0000-0000-000016D80000}"/>
    <cellStyle name="Hyperlink 6" xfId="25196" hidden="1" xr:uid="{00000000-0005-0000-0000-000017D80000}"/>
    <cellStyle name="Hyperlink 6" xfId="25144" hidden="1" xr:uid="{00000000-0005-0000-0000-000018D80000}"/>
    <cellStyle name="Hyperlink 6" xfId="25070" hidden="1" xr:uid="{00000000-0005-0000-0000-000019D80000}"/>
    <cellStyle name="Hyperlink 6" xfId="25018" hidden="1" xr:uid="{00000000-0005-0000-0000-00001AD80000}"/>
    <cellStyle name="Hyperlink 6" xfId="24944" hidden="1" xr:uid="{00000000-0005-0000-0000-00001BD80000}"/>
    <cellStyle name="Hyperlink 6" xfId="24892" hidden="1" xr:uid="{00000000-0005-0000-0000-00001CD80000}"/>
    <cellStyle name="Hyperlink 6" xfId="24818" hidden="1" xr:uid="{00000000-0005-0000-0000-00001DD80000}"/>
    <cellStyle name="Hyperlink 6" xfId="24766" hidden="1" xr:uid="{00000000-0005-0000-0000-00001ED80000}"/>
    <cellStyle name="Hyperlink 6" xfId="24692" hidden="1" xr:uid="{00000000-0005-0000-0000-00001FD80000}"/>
    <cellStyle name="Hyperlink 6" xfId="24640" hidden="1" xr:uid="{00000000-0005-0000-0000-000020D80000}"/>
    <cellStyle name="Hyperlink 6" xfId="24566" hidden="1" xr:uid="{00000000-0005-0000-0000-000021D80000}"/>
    <cellStyle name="Hyperlink 6" xfId="24514" hidden="1" xr:uid="{00000000-0005-0000-0000-000022D80000}"/>
    <cellStyle name="Hyperlink 6" xfId="24440" hidden="1" xr:uid="{00000000-0005-0000-0000-000023D80000}"/>
    <cellStyle name="Hyperlink 6" xfId="24388" hidden="1" xr:uid="{00000000-0005-0000-0000-000024D80000}"/>
    <cellStyle name="Hyperlink 6" xfId="24314" hidden="1" xr:uid="{00000000-0005-0000-0000-000025D80000}"/>
    <cellStyle name="Hyperlink 6" xfId="24262" hidden="1" xr:uid="{00000000-0005-0000-0000-000026D80000}"/>
    <cellStyle name="Hyperlink 6" xfId="24188" hidden="1" xr:uid="{00000000-0005-0000-0000-000027D80000}"/>
    <cellStyle name="Hyperlink 6" xfId="24136" hidden="1" xr:uid="{00000000-0005-0000-0000-000028D80000}"/>
    <cellStyle name="Hyperlink 6" xfId="24062" hidden="1" xr:uid="{00000000-0005-0000-0000-000029D80000}"/>
    <cellStyle name="Hyperlink 6" xfId="24010" hidden="1" xr:uid="{00000000-0005-0000-0000-00002AD80000}"/>
    <cellStyle name="Hyperlink 6" xfId="23936" hidden="1" xr:uid="{00000000-0005-0000-0000-00002BD80000}"/>
    <cellStyle name="Hyperlink 6" xfId="23884" hidden="1" xr:uid="{00000000-0005-0000-0000-00002CD80000}"/>
    <cellStyle name="Hyperlink 6" xfId="23810" hidden="1" xr:uid="{00000000-0005-0000-0000-00002DD80000}"/>
    <cellStyle name="Hyperlink 6" xfId="23758" hidden="1" xr:uid="{00000000-0005-0000-0000-00002ED80000}"/>
    <cellStyle name="Hyperlink 6" xfId="23684" hidden="1" xr:uid="{00000000-0005-0000-0000-00002FD80000}"/>
    <cellStyle name="Hyperlink 6" xfId="23632" hidden="1" xr:uid="{00000000-0005-0000-0000-000030D80000}"/>
    <cellStyle name="Hyperlink 6" xfId="23558" hidden="1" xr:uid="{00000000-0005-0000-0000-000031D80000}"/>
    <cellStyle name="Hyperlink 6" xfId="23506" hidden="1" xr:uid="{00000000-0005-0000-0000-000032D80000}"/>
    <cellStyle name="Hyperlink 6" xfId="23432" hidden="1" xr:uid="{00000000-0005-0000-0000-000033D80000}"/>
    <cellStyle name="Hyperlink 6" xfId="23380" hidden="1" xr:uid="{00000000-0005-0000-0000-000034D80000}"/>
    <cellStyle name="Hyperlink 6" xfId="23306" hidden="1" xr:uid="{00000000-0005-0000-0000-000035D80000}"/>
    <cellStyle name="Hyperlink 6" xfId="23254" hidden="1" xr:uid="{00000000-0005-0000-0000-000036D80000}"/>
    <cellStyle name="Hyperlink 6" xfId="23180" hidden="1" xr:uid="{00000000-0005-0000-0000-000037D80000}"/>
    <cellStyle name="Hyperlink 6" xfId="23128" hidden="1" xr:uid="{00000000-0005-0000-0000-000038D80000}"/>
    <cellStyle name="Hyperlink 6" xfId="23054" hidden="1" xr:uid="{00000000-0005-0000-0000-000039D80000}"/>
    <cellStyle name="Hyperlink 6" xfId="23002" hidden="1" xr:uid="{00000000-0005-0000-0000-00003AD80000}"/>
    <cellStyle name="Hyperlink 6" xfId="22928" hidden="1" xr:uid="{00000000-0005-0000-0000-00003BD80000}"/>
    <cellStyle name="Hyperlink 6" xfId="22876" hidden="1" xr:uid="{00000000-0005-0000-0000-00003CD80000}"/>
    <cellStyle name="Hyperlink 6" xfId="22802" hidden="1" xr:uid="{00000000-0005-0000-0000-00003DD80000}"/>
    <cellStyle name="Hyperlink 6" xfId="22750" hidden="1" xr:uid="{00000000-0005-0000-0000-00003ED80000}"/>
    <cellStyle name="Hyperlink 6" xfId="22676" hidden="1" xr:uid="{00000000-0005-0000-0000-00003FD80000}"/>
    <cellStyle name="Hyperlink 6" xfId="22624" hidden="1" xr:uid="{00000000-0005-0000-0000-000040D80000}"/>
    <cellStyle name="Hyperlink 6" xfId="22550" hidden="1" xr:uid="{00000000-0005-0000-0000-000041D80000}"/>
    <cellStyle name="Hyperlink 6" xfId="22498" hidden="1" xr:uid="{00000000-0005-0000-0000-000042D80000}"/>
    <cellStyle name="Hyperlink 6" xfId="22424" hidden="1" xr:uid="{00000000-0005-0000-0000-000043D80000}"/>
    <cellStyle name="Hyperlink 6" xfId="22372" hidden="1" xr:uid="{00000000-0005-0000-0000-000044D80000}"/>
    <cellStyle name="Hyperlink 6" xfId="22298" hidden="1" xr:uid="{00000000-0005-0000-0000-000045D80000}"/>
    <cellStyle name="Hyperlink 6" xfId="22246" hidden="1" xr:uid="{00000000-0005-0000-0000-000046D80000}"/>
    <cellStyle name="Hyperlink 6" xfId="22172" hidden="1" xr:uid="{00000000-0005-0000-0000-000047D80000}"/>
    <cellStyle name="Hyperlink 6" xfId="22120" hidden="1" xr:uid="{00000000-0005-0000-0000-000048D80000}"/>
    <cellStyle name="Hyperlink 6" xfId="22046" hidden="1" xr:uid="{00000000-0005-0000-0000-000049D80000}"/>
    <cellStyle name="Hyperlink 6" xfId="21994" hidden="1" xr:uid="{00000000-0005-0000-0000-00004AD80000}"/>
    <cellStyle name="Hyperlink 6" xfId="21920" hidden="1" xr:uid="{00000000-0005-0000-0000-00004BD80000}"/>
    <cellStyle name="Hyperlink 6" xfId="21868" hidden="1" xr:uid="{00000000-0005-0000-0000-00004CD80000}"/>
    <cellStyle name="Hyperlink 6" xfId="21794" hidden="1" xr:uid="{00000000-0005-0000-0000-00004DD80000}"/>
    <cellStyle name="Hyperlink 6" xfId="21742" hidden="1" xr:uid="{00000000-0005-0000-0000-00004ED80000}"/>
    <cellStyle name="Hyperlink 6" xfId="21668" hidden="1" xr:uid="{00000000-0005-0000-0000-00004FD80000}"/>
    <cellStyle name="Hyperlink 6" xfId="21616" hidden="1" xr:uid="{00000000-0005-0000-0000-000050D80000}"/>
    <cellStyle name="Hyperlink 6" xfId="21542" hidden="1" xr:uid="{00000000-0005-0000-0000-000051D80000}"/>
    <cellStyle name="Hyperlink 6" xfId="21490" hidden="1" xr:uid="{00000000-0005-0000-0000-000052D80000}"/>
    <cellStyle name="Hyperlink 6" xfId="21416" hidden="1" xr:uid="{00000000-0005-0000-0000-000053D80000}"/>
    <cellStyle name="Hyperlink 6" xfId="21364" hidden="1" xr:uid="{00000000-0005-0000-0000-000054D80000}"/>
    <cellStyle name="Hyperlink 6" xfId="21290" hidden="1" xr:uid="{00000000-0005-0000-0000-000055D80000}"/>
    <cellStyle name="Hyperlink 6" xfId="196" hidden="1" xr:uid="{00000000-0005-0000-0000-000056D80000}"/>
    <cellStyle name="Hyperlink 6" xfId="70" hidden="1" xr:uid="{00000000-0005-0000-0000-000057D80000}"/>
    <cellStyle name="Hyperlink 6" xfId="58160" hidden="1" xr:uid="{00000000-0005-0000-0000-000058D80000}"/>
    <cellStyle name="Hyperlink 6" xfId="58212" hidden="1" xr:uid="{00000000-0005-0000-0000-000059D80000}"/>
    <cellStyle name="Hyperlink 6" xfId="122" hidden="1" xr:uid="{00000000-0005-0000-0000-00005AD80000}"/>
    <cellStyle name="Hyperlink 6" xfId="31066" hidden="1" xr:uid="{00000000-0005-0000-0000-00005BD80000}"/>
    <cellStyle name="Hyperlink 6" xfId="30992" hidden="1" xr:uid="{00000000-0005-0000-0000-00005CD80000}"/>
    <cellStyle name="Hyperlink 6" xfId="30940" hidden="1" xr:uid="{00000000-0005-0000-0000-00005DD80000}"/>
    <cellStyle name="Hyperlink 6" xfId="30866" hidden="1" xr:uid="{00000000-0005-0000-0000-00005ED80000}"/>
    <cellStyle name="Hyperlink 6" xfId="30814" hidden="1" xr:uid="{00000000-0005-0000-0000-00005FD80000}"/>
    <cellStyle name="Hyperlink 6" xfId="30740" hidden="1" xr:uid="{00000000-0005-0000-0000-000060D80000}"/>
    <cellStyle name="Hyperlink 6" xfId="30688" hidden="1" xr:uid="{00000000-0005-0000-0000-000061D80000}"/>
    <cellStyle name="Hyperlink 6" xfId="30614" hidden="1" xr:uid="{00000000-0005-0000-0000-000062D80000}"/>
    <cellStyle name="Hyperlink 6" xfId="30562" hidden="1" xr:uid="{00000000-0005-0000-0000-000063D80000}"/>
    <cellStyle name="Hyperlink 6" xfId="30488" hidden="1" xr:uid="{00000000-0005-0000-0000-000064D80000}"/>
    <cellStyle name="Hyperlink 6" xfId="30436" hidden="1" xr:uid="{00000000-0005-0000-0000-000065D80000}"/>
    <cellStyle name="Hyperlink 6" xfId="30362" hidden="1" xr:uid="{00000000-0005-0000-0000-000066D80000}"/>
    <cellStyle name="Hyperlink 6" xfId="30310" hidden="1" xr:uid="{00000000-0005-0000-0000-000067D80000}"/>
    <cellStyle name="Hyperlink 6" xfId="30236" hidden="1" xr:uid="{00000000-0005-0000-0000-000068D80000}"/>
    <cellStyle name="Hyperlink 6" xfId="30184" hidden="1" xr:uid="{00000000-0005-0000-0000-000069D80000}"/>
    <cellStyle name="Hyperlink 6" xfId="30110" hidden="1" xr:uid="{00000000-0005-0000-0000-00006AD80000}"/>
    <cellStyle name="Hyperlink 6" xfId="30058" hidden="1" xr:uid="{00000000-0005-0000-0000-00006BD80000}"/>
    <cellStyle name="Hyperlink 6" xfId="29984" hidden="1" xr:uid="{00000000-0005-0000-0000-00006CD80000}"/>
    <cellStyle name="Hyperlink 6" xfId="29932" hidden="1" xr:uid="{00000000-0005-0000-0000-00006DD80000}"/>
    <cellStyle name="Hyperlink 6" xfId="29858" hidden="1" xr:uid="{00000000-0005-0000-0000-00006ED80000}"/>
    <cellStyle name="Hyperlink 6" xfId="29806" hidden="1" xr:uid="{00000000-0005-0000-0000-00006FD80000}"/>
    <cellStyle name="Hyperlink 6" xfId="29732" hidden="1" xr:uid="{00000000-0005-0000-0000-000070D80000}"/>
    <cellStyle name="Hyperlink 6" xfId="29680" hidden="1" xr:uid="{00000000-0005-0000-0000-000071D80000}"/>
    <cellStyle name="Hyperlink 6" xfId="29606" hidden="1" xr:uid="{00000000-0005-0000-0000-000072D80000}"/>
    <cellStyle name="Hyperlink 6" xfId="29554" hidden="1" xr:uid="{00000000-0005-0000-0000-000073D80000}"/>
    <cellStyle name="Hyperlink 6" xfId="29480" hidden="1" xr:uid="{00000000-0005-0000-0000-000074D80000}"/>
    <cellStyle name="Hyperlink 6" xfId="29428" hidden="1" xr:uid="{00000000-0005-0000-0000-000075D80000}"/>
    <cellStyle name="Hyperlink 6" xfId="29354" hidden="1" xr:uid="{00000000-0005-0000-0000-000076D80000}"/>
    <cellStyle name="Hyperlink 6" xfId="29302" hidden="1" xr:uid="{00000000-0005-0000-0000-000077D80000}"/>
    <cellStyle name="Hyperlink 6" xfId="29228" hidden="1" xr:uid="{00000000-0005-0000-0000-000078D80000}"/>
    <cellStyle name="Hyperlink 6" xfId="29176" hidden="1" xr:uid="{00000000-0005-0000-0000-000079D80000}"/>
    <cellStyle name="Hyperlink 6" xfId="29102" hidden="1" xr:uid="{00000000-0005-0000-0000-00007AD80000}"/>
    <cellStyle name="Hyperlink 6" xfId="29050" hidden="1" xr:uid="{00000000-0005-0000-0000-00007BD80000}"/>
    <cellStyle name="Hyperlink 6" xfId="28976" hidden="1" xr:uid="{00000000-0005-0000-0000-00007CD80000}"/>
    <cellStyle name="Hyperlink 6" xfId="28924" hidden="1" xr:uid="{00000000-0005-0000-0000-00007DD80000}"/>
    <cellStyle name="Hyperlink 6" xfId="28850" hidden="1" xr:uid="{00000000-0005-0000-0000-00007ED80000}"/>
    <cellStyle name="Hyperlink 6" xfId="28798" hidden="1" xr:uid="{00000000-0005-0000-0000-00007FD80000}"/>
    <cellStyle name="Hyperlink 6" xfId="28724" hidden="1" xr:uid="{00000000-0005-0000-0000-000080D80000}"/>
    <cellStyle name="Hyperlink 6" xfId="28672" hidden="1" xr:uid="{00000000-0005-0000-0000-000081D80000}"/>
    <cellStyle name="Hyperlink 6" xfId="28598" hidden="1" xr:uid="{00000000-0005-0000-0000-000082D80000}"/>
    <cellStyle name="Hyperlink 6" xfId="28546" hidden="1" xr:uid="{00000000-0005-0000-0000-000083D80000}"/>
    <cellStyle name="Hyperlink 6" xfId="28472" hidden="1" xr:uid="{00000000-0005-0000-0000-000084D80000}"/>
    <cellStyle name="Hyperlink 6" xfId="28420" hidden="1" xr:uid="{00000000-0005-0000-0000-000085D80000}"/>
    <cellStyle name="Hyperlink 6" xfId="28294" hidden="1" xr:uid="{00000000-0005-0000-0000-000086D80000}"/>
    <cellStyle name="Hyperlink 6" xfId="28220" hidden="1" xr:uid="{00000000-0005-0000-0000-000087D80000}"/>
    <cellStyle name="Hyperlink 6" xfId="28168" hidden="1" xr:uid="{00000000-0005-0000-0000-000088D80000}"/>
    <cellStyle name="Hyperlink 6" xfId="28094" hidden="1" xr:uid="{00000000-0005-0000-0000-000089D80000}"/>
    <cellStyle name="Hyperlink 6" xfId="28042" hidden="1" xr:uid="{00000000-0005-0000-0000-00008AD80000}"/>
    <cellStyle name="Hyperlink 6" xfId="1886" hidden="1" xr:uid="{00000000-0005-0000-0000-00008BD80000}"/>
    <cellStyle name="Hyperlink 6" xfId="1834" hidden="1" xr:uid="{00000000-0005-0000-0000-00008CD80000}"/>
    <cellStyle name="Hyperlink 6" xfId="1760" hidden="1" xr:uid="{00000000-0005-0000-0000-00008DD80000}"/>
    <cellStyle name="Hyperlink 6" xfId="1708" hidden="1" xr:uid="{00000000-0005-0000-0000-00008ED80000}"/>
    <cellStyle name="Hyperlink 6" xfId="1634" hidden="1" xr:uid="{00000000-0005-0000-0000-00008FD80000}"/>
    <cellStyle name="Hyperlink 6" xfId="1582" hidden="1" xr:uid="{00000000-0005-0000-0000-000090D80000}"/>
    <cellStyle name="Hyperlink 6" xfId="1508" hidden="1" xr:uid="{00000000-0005-0000-0000-000091D80000}"/>
    <cellStyle name="Hyperlink 6" xfId="1456" hidden="1" xr:uid="{00000000-0005-0000-0000-000092D80000}"/>
    <cellStyle name="Hyperlink 6" xfId="1382" hidden="1" xr:uid="{00000000-0005-0000-0000-000093D80000}"/>
    <cellStyle name="Hyperlink 6" xfId="1330" hidden="1" xr:uid="{00000000-0005-0000-0000-000094D80000}"/>
    <cellStyle name="Hyperlink 6" xfId="1256" hidden="1" xr:uid="{00000000-0005-0000-0000-000095D80000}"/>
    <cellStyle name="Hyperlink 6" xfId="1204" hidden="1" xr:uid="{00000000-0005-0000-0000-000096D80000}"/>
    <cellStyle name="Hyperlink 6" xfId="1130" hidden="1" xr:uid="{00000000-0005-0000-0000-000097D80000}"/>
    <cellStyle name="Hyperlink 6" xfId="1078" hidden="1" xr:uid="{00000000-0005-0000-0000-000098D80000}"/>
    <cellStyle name="Hyperlink 6" xfId="1004" hidden="1" xr:uid="{00000000-0005-0000-0000-000099D80000}"/>
    <cellStyle name="Hyperlink 6" xfId="952" hidden="1" xr:uid="{00000000-0005-0000-0000-00009AD80000}"/>
    <cellStyle name="Hyperlink 6" xfId="878" hidden="1" xr:uid="{00000000-0005-0000-0000-00009BD80000}"/>
    <cellStyle name="Hyperlink 6" xfId="826" hidden="1" xr:uid="{00000000-0005-0000-0000-00009CD80000}"/>
    <cellStyle name="Hyperlink 6" xfId="752" hidden="1" xr:uid="{00000000-0005-0000-0000-00009DD80000}"/>
    <cellStyle name="Hyperlink 6" xfId="700" hidden="1" xr:uid="{00000000-0005-0000-0000-00009ED80000}"/>
    <cellStyle name="Hyperlink 6" xfId="626" hidden="1" xr:uid="{00000000-0005-0000-0000-00009FD80000}"/>
    <cellStyle name="Hyperlink 6" xfId="574" hidden="1" xr:uid="{00000000-0005-0000-0000-0000A0D80000}"/>
    <cellStyle name="Hyperlink 6" xfId="500" hidden="1" xr:uid="{00000000-0005-0000-0000-0000A1D80000}"/>
    <cellStyle name="Hyperlink 6" xfId="448" hidden="1" xr:uid="{00000000-0005-0000-0000-0000A2D80000}"/>
    <cellStyle name="Hyperlink 6" xfId="374" hidden="1" xr:uid="{00000000-0005-0000-0000-0000A3D80000}"/>
    <cellStyle name="Hyperlink 6" xfId="322" hidden="1" xr:uid="{00000000-0005-0000-0000-0000A4D80000}"/>
    <cellStyle name="Hyperlink 6" xfId="248" hidden="1" xr:uid="{00000000-0005-0000-0000-0000A5D80000}"/>
    <cellStyle name="Hyperlink 6" xfId="2716" hidden="1" xr:uid="{00000000-0005-0000-0000-0000A6D80000}"/>
    <cellStyle name="Hyperlink 6" xfId="2642" hidden="1" xr:uid="{00000000-0005-0000-0000-0000A7D80000}"/>
    <cellStyle name="Hyperlink 6" xfId="2590" hidden="1" xr:uid="{00000000-0005-0000-0000-0000A8D80000}"/>
    <cellStyle name="Hyperlink 6" xfId="2516" hidden="1" xr:uid="{00000000-0005-0000-0000-0000A9D80000}"/>
    <cellStyle name="Hyperlink 6" xfId="2464" hidden="1" xr:uid="{00000000-0005-0000-0000-0000AAD80000}"/>
    <cellStyle name="Hyperlink 6" xfId="2390" hidden="1" xr:uid="{00000000-0005-0000-0000-0000ABD80000}"/>
    <cellStyle name="Hyperlink 6" xfId="2338" hidden="1" xr:uid="{00000000-0005-0000-0000-0000ACD80000}"/>
    <cellStyle name="Hyperlink 6" xfId="2264" hidden="1" xr:uid="{00000000-0005-0000-0000-0000ADD80000}"/>
    <cellStyle name="Hyperlink 6" xfId="2212" hidden="1" xr:uid="{00000000-0005-0000-0000-0000AED80000}"/>
    <cellStyle name="Hyperlink 6" xfId="2138" hidden="1" xr:uid="{00000000-0005-0000-0000-0000AFD80000}"/>
    <cellStyle name="Hyperlink 6" xfId="2086" hidden="1" xr:uid="{00000000-0005-0000-0000-0000B0D80000}"/>
    <cellStyle name="Hyperlink 6" xfId="2012" hidden="1" xr:uid="{00000000-0005-0000-0000-0000B1D80000}"/>
    <cellStyle name="Hyperlink 6" xfId="1960" hidden="1" xr:uid="{00000000-0005-0000-0000-0000B2D80000}"/>
    <cellStyle name="Hyperlink 6" xfId="3146" hidden="1" xr:uid="{00000000-0005-0000-0000-0000B3D80000}"/>
    <cellStyle name="Hyperlink 6" xfId="3094" hidden="1" xr:uid="{00000000-0005-0000-0000-0000B4D80000}"/>
    <cellStyle name="Hyperlink 6" xfId="3020" hidden="1" xr:uid="{00000000-0005-0000-0000-0000B5D80000}"/>
    <cellStyle name="Hyperlink 6" xfId="2968" hidden="1" xr:uid="{00000000-0005-0000-0000-0000B6D80000}"/>
    <cellStyle name="Hyperlink 6" xfId="2894" hidden="1" xr:uid="{00000000-0005-0000-0000-0000B7D80000}"/>
    <cellStyle name="Hyperlink 6" xfId="2842" hidden="1" xr:uid="{00000000-0005-0000-0000-0000B8D80000}"/>
    <cellStyle name="Hyperlink 6" xfId="2768" hidden="1" xr:uid="{00000000-0005-0000-0000-0000B9D80000}"/>
    <cellStyle name="Hyperlink 6" xfId="3346" hidden="1" xr:uid="{00000000-0005-0000-0000-0000BAD80000}"/>
    <cellStyle name="Hyperlink 6" xfId="3272" hidden="1" xr:uid="{00000000-0005-0000-0000-0000BBD80000}"/>
    <cellStyle name="Hyperlink 6" xfId="3220" hidden="1" xr:uid="{00000000-0005-0000-0000-0000BCD80000}"/>
    <cellStyle name="Hyperlink 6" xfId="3472" hidden="1" xr:uid="{00000000-0005-0000-0000-0000BDD80000}"/>
    <cellStyle name="Hyperlink 6" xfId="3398" hidden="1" xr:uid="{00000000-0005-0000-0000-0000BED80000}"/>
    <cellStyle name="Hyperlink 6" xfId="3524" hidden="1" xr:uid="{00000000-0005-0000-0000-0000BFD80000}"/>
    <cellStyle name="Hyperlink 7" xfId="55766" hidden="1" xr:uid="{00000000-0005-0000-0000-0000C0D80000}"/>
    <cellStyle name="Hyperlink 7" xfId="55691" hidden="1" xr:uid="{00000000-0005-0000-0000-0000C1D80000}"/>
    <cellStyle name="Hyperlink 7" xfId="55640" hidden="1" xr:uid="{00000000-0005-0000-0000-0000C2D80000}"/>
    <cellStyle name="Hyperlink 7" xfId="55565" hidden="1" xr:uid="{00000000-0005-0000-0000-0000C3D80000}"/>
    <cellStyle name="Hyperlink 7" xfId="55514" hidden="1" xr:uid="{00000000-0005-0000-0000-0000C4D80000}"/>
    <cellStyle name="Hyperlink 7" xfId="55439" hidden="1" xr:uid="{00000000-0005-0000-0000-0000C5D80000}"/>
    <cellStyle name="Hyperlink 7" xfId="55388" hidden="1" xr:uid="{00000000-0005-0000-0000-0000C6D80000}"/>
    <cellStyle name="Hyperlink 7" xfId="55313" hidden="1" xr:uid="{00000000-0005-0000-0000-0000C7D80000}"/>
    <cellStyle name="Hyperlink 7" xfId="55262" hidden="1" xr:uid="{00000000-0005-0000-0000-0000C8D80000}"/>
    <cellStyle name="Hyperlink 7" xfId="55187" hidden="1" xr:uid="{00000000-0005-0000-0000-0000C9D80000}"/>
    <cellStyle name="Hyperlink 7" xfId="55136" hidden="1" xr:uid="{00000000-0005-0000-0000-0000CAD80000}"/>
    <cellStyle name="Hyperlink 7" xfId="55061" hidden="1" xr:uid="{00000000-0005-0000-0000-0000CBD80000}"/>
    <cellStyle name="Hyperlink 7" xfId="54935" hidden="1" xr:uid="{00000000-0005-0000-0000-0000CCD80000}"/>
    <cellStyle name="Hyperlink 7" xfId="54884" hidden="1" xr:uid="{00000000-0005-0000-0000-0000CDD80000}"/>
    <cellStyle name="Hyperlink 7" xfId="54809" hidden="1" xr:uid="{00000000-0005-0000-0000-0000CED80000}"/>
    <cellStyle name="Hyperlink 7" xfId="54758" hidden="1" xr:uid="{00000000-0005-0000-0000-0000CFD80000}"/>
    <cellStyle name="Hyperlink 7" xfId="57278" hidden="1" xr:uid="{00000000-0005-0000-0000-0000D0D80000}"/>
    <cellStyle name="Hyperlink 7" xfId="57203" hidden="1" xr:uid="{00000000-0005-0000-0000-0000D1D80000}"/>
    <cellStyle name="Hyperlink 7" xfId="57152" hidden="1" xr:uid="{00000000-0005-0000-0000-0000D2D80000}"/>
    <cellStyle name="Hyperlink 7" xfId="57077" hidden="1" xr:uid="{00000000-0005-0000-0000-0000D3D80000}"/>
    <cellStyle name="Hyperlink 7" xfId="57026" hidden="1" xr:uid="{00000000-0005-0000-0000-0000D4D80000}"/>
    <cellStyle name="Hyperlink 7" xfId="56951" hidden="1" xr:uid="{00000000-0005-0000-0000-0000D5D80000}"/>
    <cellStyle name="Hyperlink 7" xfId="56900" hidden="1" xr:uid="{00000000-0005-0000-0000-0000D6D80000}"/>
    <cellStyle name="Hyperlink 7" xfId="56825" hidden="1" xr:uid="{00000000-0005-0000-0000-0000D7D80000}"/>
    <cellStyle name="Hyperlink 7" xfId="56774" hidden="1" xr:uid="{00000000-0005-0000-0000-0000D8D80000}"/>
    <cellStyle name="Hyperlink 7" xfId="56699" hidden="1" xr:uid="{00000000-0005-0000-0000-0000D9D80000}"/>
    <cellStyle name="Hyperlink 7" xfId="56648" hidden="1" xr:uid="{00000000-0005-0000-0000-0000DAD80000}"/>
    <cellStyle name="Hyperlink 7" xfId="56573" hidden="1" xr:uid="{00000000-0005-0000-0000-0000DBD80000}"/>
    <cellStyle name="Hyperlink 7" xfId="56522" hidden="1" xr:uid="{00000000-0005-0000-0000-0000DCD80000}"/>
    <cellStyle name="Hyperlink 7" xfId="56447" hidden="1" xr:uid="{00000000-0005-0000-0000-0000DDD80000}"/>
    <cellStyle name="Hyperlink 7" xfId="57707" hidden="1" xr:uid="{00000000-0005-0000-0000-0000DED80000}"/>
    <cellStyle name="Hyperlink 7" xfId="57656" hidden="1" xr:uid="{00000000-0005-0000-0000-0000DFD80000}"/>
    <cellStyle name="Hyperlink 7" xfId="57581" hidden="1" xr:uid="{00000000-0005-0000-0000-0000E0D80000}"/>
    <cellStyle name="Hyperlink 7" xfId="57530" hidden="1" xr:uid="{00000000-0005-0000-0000-0000E1D80000}"/>
    <cellStyle name="Hyperlink 7" xfId="57455" hidden="1" xr:uid="{00000000-0005-0000-0000-0000E2D80000}"/>
    <cellStyle name="Hyperlink 7" xfId="57404" hidden="1" xr:uid="{00000000-0005-0000-0000-0000E3D80000}"/>
    <cellStyle name="Hyperlink 7" xfId="57329" hidden="1" xr:uid="{00000000-0005-0000-0000-0000E4D80000}"/>
    <cellStyle name="Hyperlink 7" xfId="57908" hidden="1" xr:uid="{00000000-0005-0000-0000-0000E5D80000}"/>
    <cellStyle name="Hyperlink 7" xfId="57833" hidden="1" xr:uid="{00000000-0005-0000-0000-0000E6D80000}"/>
    <cellStyle name="Hyperlink 7" xfId="57782" hidden="1" xr:uid="{00000000-0005-0000-0000-0000E7D80000}"/>
    <cellStyle name="Hyperlink 7" xfId="58034" hidden="1" xr:uid="{00000000-0005-0000-0000-0000E8D80000}"/>
    <cellStyle name="Hyperlink 7" xfId="57959" hidden="1" xr:uid="{00000000-0005-0000-0000-0000E9D80000}"/>
    <cellStyle name="Hyperlink 7" xfId="58085" hidden="1" xr:uid="{00000000-0005-0000-0000-0000EAD80000}"/>
    <cellStyle name="Hyperlink 7" xfId="55010" hidden="1" xr:uid="{00000000-0005-0000-0000-0000EBD80000}"/>
    <cellStyle name="Hyperlink 7" xfId="5669" hidden="1" xr:uid="{00000000-0005-0000-0000-0000ECD80000}"/>
    <cellStyle name="Hyperlink 7" xfId="5618" hidden="1" xr:uid="{00000000-0005-0000-0000-0000EDD80000}"/>
    <cellStyle name="Hyperlink 7" xfId="5543" hidden="1" xr:uid="{00000000-0005-0000-0000-0000EED80000}"/>
    <cellStyle name="Hyperlink 7" xfId="5492" hidden="1" xr:uid="{00000000-0005-0000-0000-0000EFD80000}"/>
    <cellStyle name="Hyperlink 7" xfId="5417" hidden="1" xr:uid="{00000000-0005-0000-0000-0000F0D80000}"/>
    <cellStyle name="Hyperlink 7" xfId="5366" hidden="1" xr:uid="{00000000-0005-0000-0000-0000F1D80000}"/>
    <cellStyle name="Hyperlink 7" xfId="5291" hidden="1" xr:uid="{00000000-0005-0000-0000-0000F2D80000}"/>
    <cellStyle name="Hyperlink 7" xfId="5240" hidden="1" xr:uid="{00000000-0005-0000-0000-0000F3D80000}"/>
    <cellStyle name="Hyperlink 7" xfId="5114" hidden="1" xr:uid="{00000000-0005-0000-0000-0000F4D80000}"/>
    <cellStyle name="Hyperlink 7" xfId="5039" hidden="1" xr:uid="{00000000-0005-0000-0000-0000F5D80000}"/>
    <cellStyle name="Hyperlink 7" xfId="4988" hidden="1" xr:uid="{00000000-0005-0000-0000-0000F6D80000}"/>
    <cellStyle name="Hyperlink 7" xfId="4913" hidden="1" xr:uid="{00000000-0005-0000-0000-0000F7D80000}"/>
    <cellStyle name="Hyperlink 7" xfId="4862" hidden="1" xr:uid="{00000000-0005-0000-0000-0000F8D80000}"/>
    <cellStyle name="Hyperlink 7" xfId="4787" hidden="1" xr:uid="{00000000-0005-0000-0000-0000F9D80000}"/>
    <cellStyle name="Hyperlink 7" xfId="4736" hidden="1" xr:uid="{00000000-0005-0000-0000-0000FAD80000}"/>
    <cellStyle name="Hyperlink 7" xfId="4661" hidden="1" xr:uid="{00000000-0005-0000-0000-0000FBD80000}"/>
    <cellStyle name="Hyperlink 7" xfId="4610" hidden="1" xr:uid="{00000000-0005-0000-0000-0000FCD80000}"/>
    <cellStyle name="Hyperlink 7" xfId="4535" hidden="1" xr:uid="{00000000-0005-0000-0000-0000FDD80000}"/>
    <cellStyle name="Hyperlink 7" xfId="4484" hidden="1" xr:uid="{00000000-0005-0000-0000-0000FED80000}"/>
    <cellStyle name="Hyperlink 7" xfId="4409" hidden="1" xr:uid="{00000000-0005-0000-0000-0000FFD80000}"/>
    <cellStyle name="Hyperlink 7" xfId="4358" hidden="1" xr:uid="{00000000-0005-0000-0000-000000D90000}"/>
    <cellStyle name="Hyperlink 7" xfId="4283" hidden="1" xr:uid="{00000000-0005-0000-0000-000001D90000}"/>
    <cellStyle name="Hyperlink 7" xfId="4232" hidden="1" xr:uid="{00000000-0005-0000-0000-000002D90000}"/>
    <cellStyle name="Hyperlink 7" xfId="4157" hidden="1" xr:uid="{00000000-0005-0000-0000-000003D90000}"/>
    <cellStyle name="Hyperlink 7" xfId="4106" hidden="1" xr:uid="{00000000-0005-0000-0000-000004D90000}"/>
    <cellStyle name="Hyperlink 7" xfId="4031" hidden="1" xr:uid="{00000000-0005-0000-0000-000005D90000}"/>
    <cellStyle name="Hyperlink 7" xfId="3980" hidden="1" xr:uid="{00000000-0005-0000-0000-000006D90000}"/>
    <cellStyle name="Hyperlink 7" xfId="3905" hidden="1" xr:uid="{00000000-0005-0000-0000-000007D90000}"/>
    <cellStyle name="Hyperlink 7" xfId="3854" hidden="1" xr:uid="{00000000-0005-0000-0000-000008D90000}"/>
    <cellStyle name="Hyperlink 7" xfId="3779" hidden="1" xr:uid="{00000000-0005-0000-0000-000009D90000}"/>
    <cellStyle name="Hyperlink 7" xfId="3728" hidden="1" xr:uid="{00000000-0005-0000-0000-00000AD90000}"/>
    <cellStyle name="Hyperlink 7" xfId="3653" hidden="1" xr:uid="{00000000-0005-0000-0000-00000BD90000}"/>
    <cellStyle name="Hyperlink 7" xfId="3602" hidden="1" xr:uid="{00000000-0005-0000-0000-00000CD90000}"/>
    <cellStyle name="Hyperlink 7" xfId="3527" hidden="1" xr:uid="{00000000-0005-0000-0000-00000DD90000}"/>
    <cellStyle name="Hyperlink 7" xfId="3476" hidden="1" xr:uid="{00000000-0005-0000-0000-00000ED90000}"/>
    <cellStyle name="Hyperlink 7" xfId="3401" hidden="1" xr:uid="{00000000-0005-0000-0000-00000FD90000}"/>
    <cellStyle name="Hyperlink 7" xfId="3350" hidden="1" xr:uid="{00000000-0005-0000-0000-000010D90000}"/>
    <cellStyle name="Hyperlink 7" xfId="3275" hidden="1" xr:uid="{00000000-0005-0000-0000-000011D90000}"/>
    <cellStyle name="Hyperlink 7" xfId="3224" hidden="1" xr:uid="{00000000-0005-0000-0000-000012D90000}"/>
    <cellStyle name="Hyperlink 7" xfId="3149" hidden="1" xr:uid="{00000000-0005-0000-0000-000013D90000}"/>
    <cellStyle name="Hyperlink 7" xfId="3098" hidden="1" xr:uid="{00000000-0005-0000-0000-000014D90000}"/>
    <cellStyle name="Hyperlink 7" xfId="3023" hidden="1" xr:uid="{00000000-0005-0000-0000-000015D90000}"/>
    <cellStyle name="Hyperlink 7" xfId="2972" hidden="1" xr:uid="{00000000-0005-0000-0000-000016D90000}"/>
    <cellStyle name="Hyperlink 7" xfId="2897" hidden="1" xr:uid="{00000000-0005-0000-0000-000017D90000}"/>
    <cellStyle name="Hyperlink 7" xfId="2846" hidden="1" xr:uid="{00000000-0005-0000-0000-000018D90000}"/>
    <cellStyle name="Hyperlink 7" xfId="2771" hidden="1" xr:uid="{00000000-0005-0000-0000-000019D90000}"/>
    <cellStyle name="Hyperlink 7" xfId="2720" hidden="1" xr:uid="{00000000-0005-0000-0000-00001AD90000}"/>
    <cellStyle name="Hyperlink 7" xfId="5921" hidden="1" xr:uid="{00000000-0005-0000-0000-00001BD90000}"/>
    <cellStyle name="Hyperlink 7" xfId="13985" hidden="1" xr:uid="{00000000-0005-0000-0000-00001CD90000}"/>
    <cellStyle name="Hyperlink 7" xfId="22049" hidden="1" xr:uid="{00000000-0005-0000-0000-00001DD90000}"/>
    <cellStyle name="Hyperlink 7" xfId="30113" hidden="1" xr:uid="{00000000-0005-0000-0000-00001ED90000}"/>
    <cellStyle name="Hyperlink 7" xfId="44426" hidden="1" xr:uid="{00000000-0005-0000-0000-00001FD90000}"/>
    <cellStyle name="Hyperlink 7" xfId="44351" hidden="1" xr:uid="{00000000-0005-0000-0000-000020D90000}"/>
    <cellStyle name="Hyperlink 7" xfId="44300" hidden="1" xr:uid="{00000000-0005-0000-0000-000021D90000}"/>
    <cellStyle name="Hyperlink 7" xfId="44225" hidden="1" xr:uid="{00000000-0005-0000-0000-000022D90000}"/>
    <cellStyle name="Hyperlink 7" xfId="44174" hidden="1" xr:uid="{00000000-0005-0000-0000-000023D90000}"/>
    <cellStyle name="Hyperlink 7" xfId="44099" hidden="1" xr:uid="{00000000-0005-0000-0000-000024D90000}"/>
    <cellStyle name="Hyperlink 7" xfId="44048" hidden="1" xr:uid="{00000000-0005-0000-0000-000025D90000}"/>
    <cellStyle name="Hyperlink 7" xfId="43973" hidden="1" xr:uid="{00000000-0005-0000-0000-000026D90000}"/>
    <cellStyle name="Hyperlink 7" xfId="43922" hidden="1" xr:uid="{00000000-0005-0000-0000-000027D90000}"/>
    <cellStyle name="Hyperlink 7" xfId="43847" hidden="1" xr:uid="{00000000-0005-0000-0000-000028D90000}"/>
    <cellStyle name="Hyperlink 7" xfId="43796" hidden="1" xr:uid="{00000000-0005-0000-0000-000029D90000}"/>
    <cellStyle name="Hyperlink 7" xfId="43721" hidden="1" xr:uid="{00000000-0005-0000-0000-00002AD90000}"/>
    <cellStyle name="Hyperlink 7" xfId="43670" hidden="1" xr:uid="{00000000-0005-0000-0000-00002BD90000}"/>
    <cellStyle name="Hyperlink 7" xfId="43595" hidden="1" xr:uid="{00000000-0005-0000-0000-00002CD90000}"/>
    <cellStyle name="Hyperlink 7" xfId="43544" hidden="1" xr:uid="{00000000-0005-0000-0000-00002DD90000}"/>
    <cellStyle name="Hyperlink 7" xfId="43469" hidden="1" xr:uid="{00000000-0005-0000-0000-00002ED90000}"/>
    <cellStyle name="Hyperlink 7" xfId="43418" hidden="1" xr:uid="{00000000-0005-0000-0000-00002FD90000}"/>
    <cellStyle name="Hyperlink 7" xfId="43343" hidden="1" xr:uid="{00000000-0005-0000-0000-000030D90000}"/>
    <cellStyle name="Hyperlink 7" xfId="43292" hidden="1" xr:uid="{00000000-0005-0000-0000-000031D90000}"/>
    <cellStyle name="Hyperlink 7" xfId="43217" hidden="1" xr:uid="{00000000-0005-0000-0000-000032D90000}"/>
    <cellStyle name="Hyperlink 7" xfId="43166" hidden="1" xr:uid="{00000000-0005-0000-0000-000033D90000}"/>
    <cellStyle name="Hyperlink 7" xfId="43091" hidden="1" xr:uid="{00000000-0005-0000-0000-000034D90000}"/>
    <cellStyle name="Hyperlink 7" xfId="43040" hidden="1" xr:uid="{00000000-0005-0000-0000-000035D90000}"/>
    <cellStyle name="Hyperlink 7" xfId="42965" hidden="1" xr:uid="{00000000-0005-0000-0000-000036D90000}"/>
    <cellStyle name="Hyperlink 7" xfId="42914" hidden="1" xr:uid="{00000000-0005-0000-0000-000037D90000}"/>
    <cellStyle name="Hyperlink 7" xfId="42839" hidden="1" xr:uid="{00000000-0005-0000-0000-000038D90000}"/>
    <cellStyle name="Hyperlink 7" xfId="42788" hidden="1" xr:uid="{00000000-0005-0000-0000-000039D90000}"/>
    <cellStyle name="Hyperlink 7" xfId="42713" hidden="1" xr:uid="{00000000-0005-0000-0000-00003AD90000}"/>
    <cellStyle name="Hyperlink 7" xfId="42662" hidden="1" xr:uid="{00000000-0005-0000-0000-00003BD90000}"/>
    <cellStyle name="Hyperlink 7" xfId="42587" hidden="1" xr:uid="{00000000-0005-0000-0000-00003CD90000}"/>
    <cellStyle name="Hyperlink 7" xfId="42536" hidden="1" xr:uid="{00000000-0005-0000-0000-00003DD90000}"/>
    <cellStyle name="Hyperlink 7" xfId="42461" hidden="1" xr:uid="{00000000-0005-0000-0000-00003ED90000}"/>
    <cellStyle name="Hyperlink 7" xfId="42410" hidden="1" xr:uid="{00000000-0005-0000-0000-00003FD90000}"/>
    <cellStyle name="Hyperlink 7" xfId="42335" hidden="1" xr:uid="{00000000-0005-0000-0000-000040D90000}"/>
    <cellStyle name="Hyperlink 7" xfId="42284" hidden="1" xr:uid="{00000000-0005-0000-0000-000041D90000}"/>
    <cellStyle name="Hyperlink 7" xfId="42209" hidden="1" xr:uid="{00000000-0005-0000-0000-000042D90000}"/>
    <cellStyle name="Hyperlink 7" xfId="42158" hidden="1" xr:uid="{00000000-0005-0000-0000-000043D90000}"/>
    <cellStyle name="Hyperlink 7" xfId="42083" hidden="1" xr:uid="{00000000-0005-0000-0000-000044D90000}"/>
    <cellStyle name="Hyperlink 7" xfId="42032" hidden="1" xr:uid="{00000000-0005-0000-0000-000045D90000}"/>
    <cellStyle name="Hyperlink 7" xfId="41957" hidden="1" xr:uid="{00000000-0005-0000-0000-000046D90000}"/>
    <cellStyle name="Hyperlink 7" xfId="41906" hidden="1" xr:uid="{00000000-0005-0000-0000-000047D90000}"/>
    <cellStyle name="Hyperlink 7" xfId="41831" hidden="1" xr:uid="{00000000-0005-0000-0000-000048D90000}"/>
    <cellStyle name="Hyperlink 7" xfId="41780" hidden="1" xr:uid="{00000000-0005-0000-0000-000049D90000}"/>
    <cellStyle name="Hyperlink 7" xfId="41705" hidden="1" xr:uid="{00000000-0005-0000-0000-00004AD90000}"/>
    <cellStyle name="Hyperlink 7" xfId="41654" hidden="1" xr:uid="{00000000-0005-0000-0000-00004BD90000}"/>
    <cellStyle name="Hyperlink 7" xfId="41579" hidden="1" xr:uid="{00000000-0005-0000-0000-00004CD90000}"/>
    <cellStyle name="Hyperlink 7" xfId="41528" hidden="1" xr:uid="{00000000-0005-0000-0000-00004DD90000}"/>
    <cellStyle name="Hyperlink 7" xfId="41453" hidden="1" xr:uid="{00000000-0005-0000-0000-00004ED90000}"/>
    <cellStyle name="Hyperlink 7" xfId="41402" hidden="1" xr:uid="{00000000-0005-0000-0000-00004FD90000}"/>
    <cellStyle name="Hyperlink 7" xfId="41327" hidden="1" xr:uid="{00000000-0005-0000-0000-000050D90000}"/>
    <cellStyle name="Hyperlink 7" xfId="41276" hidden="1" xr:uid="{00000000-0005-0000-0000-000051D90000}"/>
    <cellStyle name="Hyperlink 7" xfId="41201" hidden="1" xr:uid="{00000000-0005-0000-0000-000052D90000}"/>
    <cellStyle name="Hyperlink 7" xfId="41150" hidden="1" xr:uid="{00000000-0005-0000-0000-000053D90000}"/>
    <cellStyle name="Hyperlink 7" xfId="41075" hidden="1" xr:uid="{00000000-0005-0000-0000-000054D90000}"/>
    <cellStyle name="Hyperlink 7" xfId="41024" hidden="1" xr:uid="{00000000-0005-0000-0000-000055D90000}"/>
    <cellStyle name="Hyperlink 7" xfId="40949" hidden="1" xr:uid="{00000000-0005-0000-0000-000056D90000}"/>
    <cellStyle name="Hyperlink 7" xfId="40898" hidden="1" xr:uid="{00000000-0005-0000-0000-000057D90000}"/>
    <cellStyle name="Hyperlink 7" xfId="40823" hidden="1" xr:uid="{00000000-0005-0000-0000-000058D90000}"/>
    <cellStyle name="Hyperlink 7" xfId="40772" hidden="1" xr:uid="{00000000-0005-0000-0000-000059D90000}"/>
    <cellStyle name="Hyperlink 7" xfId="40697" hidden="1" xr:uid="{00000000-0005-0000-0000-00005AD90000}"/>
    <cellStyle name="Hyperlink 7" xfId="40646" hidden="1" xr:uid="{00000000-0005-0000-0000-00005BD90000}"/>
    <cellStyle name="Hyperlink 7" xfId="40571" hidden="1" xr:uid="{00000000-0005-0000-0000-00005CD90000}"/>
    <cellStyle name="Hyperlink 7" xfId="40520" hidden="1" xr:uid="{00000000-0005-0000-0000-00005DD90000}"/>
    <cellStyle name="Hyperlink 7" xfId="40445" hidden="1" xr:uid="{00000000-0005-0000-0000-00005ED90000}"/>
    <cellStyle name="Hyperlink 7" xfId="40394" hidden="1" xr:uid="{00000000-0005-0000-0000-00005FD90000}"/>
    <cellStyle name="Hyperlink 7" xfId="40319" hidden="1" xr:uid="{00000000-0005-0000-0000-000060D90000}"/>
    <cellStyle name="Hyperlink 7" xfId="40268" hidden="1" xr:uid="{00000000-0005-0000-0000-000061D90000}"/>
    <cellStyle name="Hyperlink 7" xfId="40193" hidden="1" xr:uid="{00000000-0005-0000-0000-000062D90000}"/>
    <cellStyle name="Hyperlink 7" xfId="40142" hidden="1" xr:uid="{00000000-0005-0000-0000-000063D90000}"/>
    <cellStyle name="Hyperlink 7" xfId="40067" hidden="1" xr:uid="{00000000-0005-0000-0000-000064D90000}"/>
    <cellStyle name="Hyperlink 7" xfId="40016" hidden="1" xr:uid="{00000000-0005-0000-0000-000065D90000}"/>
    <cellStyle name="Hyperlink 7" xfId="39941" hidden="1" xr:uid="{00000000-0005-0000-0000-000066D90000}"/>
    <cellStyle name="Hyperlink 7" xfId="39890" hidden="1" xr:uid="{00000000-0005-0000-0000-000067D90000}"/>
    <cellStyle name="Hyperlink 7" xfId="39815" hidden="1" xr:uid="{00000000-0005-0000-0000-000068D90000}"/>
    <cellStyle name="Hyperlink 7" xfId="39764" hidden="1" xr:uid="{00000000-0005-0000-0000-000069D90000}"/>
    <cellStyle name="Hyperlink 7" xfId="39689" hidden="1" xr:uid="{00000000-0005-0000-0000-00006AD90000}"/>
    <cellStyle name="Hyperlink 7" xfId="39638" hidden="1" xr:uid="{00000000-0005-0000-0000-00006BD90000}"/>
    <cellStyle name="Hyperlink 7" xfId="39563" hidden="1" xr:uid="{00000000-0005-0000-0000-00006CD90000}"/>
    <cellStyle name="Hyperlink 7" xfId="39512" hidden="1" xr:uid="{00000000-0005-0000-0000-00006DD90000}"/>
    <cellStyle name="Hyperlink 7" xfId="39437" hidden="1" xr:uid="{00000000-0005-0000-0000-00006ED90000}"/>
    <cellStyle name="Hyperlink 7" xfId="39386" hidden="1" xr:uid="{00000000-0005-0000-0000-00006FD90000}"/>
    <cellStyle name="Hyperlink 7" xfId="39311" hidden="1" xr:uid="{00000000-0005-0000-0000-000070D90000}"/>
    <cellStyle name="Hyperlink 7" xfId="39260" hidden="1" xr:uid="{00000000-0005-0000-0000-000071D90000}"/>
    <cellStyle name="Hyperlink 7" xfId="39185" hidden="1" xr:uid="{00000000-0005-0000-0000-000072D90000}"/>
    <cellStyle name="Hyperlink 7" xfId="39059" hidden="1" xr:uid="{00000000-0005-0000-0000-000073D90000}"/>
    <cellStyle name="Hyperlink 7" xfId="39008" hidden="1" xr:uid="{00000000-0005-0000-0000-000074D90000}"/>
    <cellStyle name="Hyperlink 7" xfId="38933" hidden="1" xr:uid="{00000000-0005-0000-0000-000075D90000}"/>
    <cellStyle name="Hyperlink 7" xfId="38882" hidden="1" xr:uid="{00000000-0005-0000-0000-000076D90000}"/>
    <cellStyle name="Hyperlink 7" xfId="38807" hidden="1" xr:uid="{00000000-0005-0000-0000-000077D90000}"/>
    <cellStyle name="Hyperlink 7" xfId="38756" hidden="1" xr:uid="{00000000-0005-0000-0000-000078D90000}"/>
    <cellStyle name="Hyperlink 7" xfId="38681" hidden="1" xr:uid="{00000000-0005-0000-0000-000079D90000}"/>
    <cellStyle name="Hyperlink 7" xfId="38630" hidden="1" xr:uid="{00000000-0005-0000-0000-00007AD90000}"/>
    <cellStyle name="Hyperlink 7" xfId="38555" hidden="1" xr:uid="{00000000-0005-0000-0000-00007BD90000}"/>
    <cellStyle name="Hyperlink 7" xfId="38504" hidden="1" xr:uid="{00000000-0005-0000-0000-00007CD90000}"/>
    <cellStyle name="Hyperlink 7" xfId="38429" hidden="1" xr:uid="{00000000-0005-0000-0000-00007DD90000}"/>
    <cellStyle name="Hyperlink 7" xfId="38378" hidden="1" xr:uid="{00000000-0005-0000-0000-00007ED90000}"/>
    <cellStyle name="Hyperlink 7" xfId="38303" hidden="1" xr:uid="{00000000-0005-0000-0000-00007FD90000}"/>
    <cellStyle name="Hyperlink 7" xfId="38252" hidden="1" xr:uid="{00000000-0005-0000-0000-000080D90000}"/>
    <cellStyle name="Hyperlink 7" xfId="38126" hidden="1" xr:uid="{00000000-0005-0000-0000-000081D90000}"/>
    <cellStyle name="Hyperlink 7" xfId="38051" hidden="1" xr:uid="{00000000-0005-0000-0000-000082D90000}"/>
    <cellStyle name="Hyperlink 7" xfId="38000" hidden="1" xr:uid="{00000000-0005-0000-0000-000083D90000}"/>
    <cellStyle name="Hyperlink 7" xfId="37925" hidden="1" xr:uid="{00000000-0005-0000-0000-000084D90000}"/>
    <cellStyle name="Hyperlink 7" xfId="37874" hidden="1" xr:uid="{00000000-0005-0000-0000-000085D90000}"/>
    <cellStyle name="Hyperlink 7" xfId="37799" hidden="1" xr:uid="{00000000-0005-0000-0000-000086D90000}"/>
    <cellStyle name="Hyperlink 7" xfId="37748" hidden="1" xr:uid="{00000000-0005-0000-0000-000087D90000}"/>
    <cellStyle name="Hyperlink 7" xfId="37673" hidden="1" xr:uid="{00000000-0005-0000-0000-000088D90000}"/>
    <cellStyle name="Hyperlink 7" xfId="37622" hidden="1" xr:uid="{00000000-0005-0000-0000-000089D90000}"/>
    <cellStyle name="Hyperlink 7" xfId="37547" hidden="1" xr:uid="{00000000-0005-0000-0000-00008AD90000}"/>
    <cellStyle name="Hyperlink 7" xfId="37496" hidden="1" xr:uid="{00000000-0005-0000-0000-00008BD90000}"/>
    <cellStyle name="Hyperlink 7" xfId="37421" hidden="1" xr:uid="{00000000-0005-0000-0000-00008CD90000}"/>
    <cellStyle name="Hyperlink 7" xfId="37370" hidden="1" xr:uid="{00000000-0005-0000-0000-00008DD90000}"/>
    <cellStyle name="Hyperlink 7" xfId="37295" hidden="1" xr:uid="{00000000-0005-0000-0000-00008ED90000}"/>
    <cellStyle name="Hyperlink 7" xfId="37244" hidden="1" xr:uid="{00000000-0005-0000-0000-00008FD90000}"/>
    <cellStyle name="Hyperlink 7" xfId="37169" hidden="1" xr:uid="{00000000-0005-0000-0000-000090D90000}"/>
    <cellStyle name="Hyperlink 7" xfId="37118" hidden="1" xr:uid="{00000000-0005-0000-0000-000091D90000}"/>
    <cellStyle name="Hyperlink 7" xfId="37043" hidden="1" xr:uid="{00000000-0005-0000-0000-000092D90000}"/>
    <cellStyle name="Hyperlink 7" xfId="36992" hidden="1" xr:uid="{00000000-0005-0000-0000-000093D90000}"/>
    <cellStyle name="Hyperlink 7" xfId="36917" hidden="1" xr:uid="{00000000-0005-0000-0000-000094D90000}"/>
    <cellStyle name="Hyperlink 7" xfId="36866" hidden="1" xr:uid="{00000000-0005-0000-0000-000095D90000}"/>
    <cellStyle name="Hyperlink 7" xfId="36791" hidden="1" xr:uid="{00000000-0005-0000-0000-000096D90000}"/>
    <cellStyle name="Hyperlink 7" xfId="36740" hidden="1" xr:uid="{00000000-0005-0000-0000-000097D90000}"/>
    <cellStyle name="Hyperlink 7" xfId="36665" hidden="1" xr:uid="{00000000-0005-0000-0000-000098D90000}"/>
    <cellStyle name="Hyperlink 7" xfId="36614" hidden="1" xr:uid="{00000000-0005-0000-0000-000099D90000}"/>
    <cellStyle name="Hyperlink 7" xfId="36539" hidden="1" xr:uid="{00000000-0005-0000-0000-00009AD90000}"/>
    <cellStyle name="Hyperlink 7" xfId="36488" hidden="1" xr:uid="{00000000-0005-0000-0000-00009BD90000}"/>
    <cellStyle name="Hyperlink 7" xfId="36413" hidden="1" xr:uid="{00000000-0005-0000-0000-00009CD90000}"/>
    <cellStyle name="Hyperlink 7" xfId="36362" hidden="1" xr:uid="{00000000-0005-0000-0000-00009DD90000}"/>
    <cellStyle name="Hyperlink 7" xfId="36287" hidden="1" xr:uid="{00000000-0005-0000-0000-00009ED90000}"/>
    <cellStyle name="Hyperlink 7" xfId="36236" hidden="1" xr:uid="{00000000-0005-0000-0000-00009FD90000}"/>
    <cellStyle name="Hyperlink 7" xfId="36161" hidden="1" xr:uid="{00000000-0005-0000-0000-0000A0D90000}"/>
    <cellStyle name="Hyperlink 7" xfId="36110" hidden="1" xr:uid="{00000000-0005-0000-0000-0000A1D90000}"/>
    <cellStyle name="Hyperlink 7" xfId="36035" hidden="1" xr:uid="{00000000-0005-0000-0000-0000A2D90000}"/>
    <cellStyle name="Hyperlink 7" xfId="35984" hidden="1" xr:uid="{00000000-0005-0000-0000-0000A3D90000}"/>
    <cellStyle name="Hyperlink 7" xfId="35909" hidden="1" xr:uid="{00000000-0005-0000-0000-0000A4D90000}"/>
    <cellStyle name="Hyperlink 7" xfId="35858" hidden="1" xr:uid="{00000000-0005-0000-0000-0000A5D90000}"/>
    <cellStyle name="Hyperlink 7" xfId="35783" hidden="1" xr:uid="{00000000-0005-0000-0000-0000A6D90000}"/>
    <cellStyle name="Hyperlink 7" xfId="35732" hidden="1" xr:uid="{00000000-0005-0000-0000-0000A7D90000}"/>
    <cellStyle name="Hyperlink 7" xfId="35657" hidden="1" xr:uid="{00000000-0005-0000-0000-0000A8D90000}"/>
    <cellStyle name="Hyperlink 7" xfId="35606" hidden="1" xr:uid="{00000000-0005-0000-0000-0000A9D90000}"/>
    <cellStyle name="Hyperlink 7" xfId="35531" hidden="1" xr:uid="{00000000-0005-0000-0000-0000AAD90000}"/>
    <cellStyle name="Hyperlink 7" xfId="35480" hidden="1" xr:uid="{00000000-0005-0000-0000-0000ABD90000}"/>
    <cellStyle name="Hyperlink 7" xfId="35405" hidden="1" xr:uid="{00000000-0005-0000-0000-0000ACD90000}"/>
    <cellStyle name="Hyperlink 7" xfId="35354" hidden="1" xr:uid="{00000000-0005-0000-0000-0000ADD90000}"/>
    <cellStyle name="Hyperlink 7" xfId="35279" hidden="1" xr:uid="{00000000-0005-0000-0000-0000AED90000}"/>
    <cellStyle name="Hyperlink 7" xfId="35228" hidden="1" xr:uid="{00000000-0005-0000-0000-0000AFD90000}"/>
    <cellStyle name="Hyperlink 7" xfId="35153" hidden="1" xr:uid="{00000000-0005-0000-0000-0000B0D90000}"/>
    <cellStyle name="Hyperlink 7" xfId="35102" hidden="1" xr:uid="{00000000-0005-0000-0000-0000B1D90000}"/>
    <cellStyle name="Hyperlink 7" xfId="35027" hidden="1" xr:uid="{00000000-0005-0000-0000-0000B2D90000}"/>
    <cellStyle name="Hyperlink 7" xfId="34976" hidden="1" xr:uid="{00000000-0005-0000-0000-0000B3D90000}"/>
    <cellStyle name="Hyperlink 7" xfId="34901" hidden="1" xr:uid="{00000000-0005-0000-0000-0000B4D90000}"/>
    <cellStyle name="Hyperlink 7" xfId="34850" hidden="1" xr:uid="{00000000-0005-0000-0000-0000B5D90000}"/>
    <cellStyle name="Hyperlink 7" xfId="34775" hidden="1" xr:uid="{00000000-0005-0000-0000-0000B6D90000}"/>
    <cellStyle name="Hyperlink 7" xfId="34724" hidden="1" xr:uid="{00000000-0005-0000-0000-0000B7D90000}"/>
    <cellStyle name="Hyperlink 7" xfId="34649" hidden="1" xr:uid="{00000000-0005-0000-0000-0000B8D90000}"/>
    <cellStyle name="Hyperlink 7" xfId="34598" hidden="1" xr:uid="{00000000-0005-0000-0000-0000B9D90000}"/>
    <cellStyle name="Hyperlink 7" xfId="34523" hidden="1" xr:uid="{00000000-0005-0000-0000-0000BAD90000}"/>
    <cellStyle name="Hyperlink 7" xfId="34472" hidden="1" xr:uid="{00000000-0005-0000-0000-0000BBD90000}"/>
    <cellStyle name="Hyperlink 7" xfId="34397" hidden="1" xr:uid="{00000000-0005-0000-0000-0000BCD90000}"/>
    <cellStyle name="Hyperlink 7" xfId="34346" hidden="1" xr:uid="{00000000-0005-0000-0000-0000BDD90000}"/>
    <cellStyle name="Hyperlink 7" xfId="34271" hidden="1" xr:uid="{00000000-0005-0000-0000-0000BED90000}"/>
    <cellStyle name="Hyperlink 7" xfId="34220" hidden="1" xr:uid="{00000000-0005-0000-0000-0000BFD90000}"/>
    <cellStyle name="Hyperlink 7" xfId="34145" hidden="1" xr:uid="{00000000-0005-0000-0000-0000C0D90000}"/>
    <cellStyle name="Hyperlink 7" xfId="34094" hidden="1" xr:uid="{00000000-0005-0000-0000-0000C1D90000}"/>
    <cellStyle name="Hyperlink 7" xfId="34019" hidden="1" xr:uid="{00000000-0005-0000-0000-0000C2D90000}"/>
    <cellStyle name="Hyperlink 7" xfId="33968" hidden="1" xr:uid="{00000000-0005-0000-0000-0000C3D90000}"/>
    <cellStyle name="Hyperlink 7" xfId="33893" hidden="1" xr:uid="{00000000-0005-0000-0000-0000C4D90000}"/>
    <cellStyle name="Hyperlink 7" xfId="33842" hidden="1" xr:uid="{00000000-0005-0000-0000-0000C5D90000}"/>
    <cellStyle name="Hyperlink 7" xfId="33767" hidden="1" xr:uid="{00000000-0005-0000-0000-0000C6D90000}"/>
    <cellStyle name="Hyperlink 7" xfId="33716" hidden="1" xr:uid="{00000000-0005-0000-0000-0000C7D90000}"/>
    <cellStyle name="Hyperlink 7" xfId="33641" hidden="1" xr:uid="{00000000-0005-0000-0000-0000C8D90000}"/>
    <cellStyle name="Hyperlink 7" xfId="33590" hidden="1" xr:uid="{00000000-0005-0000-0000-0000C9D90000}"/>
    <cellStyle name="Hyperlink 7" xfId="33515" hidden="1" xr:uid="{00000000-0005-0000-0000-0000CAD90000}"/>
    <cellStyle name="Hyperlink 7" xfId="33464" hidden="1" xr:uid="{00000000-0005-0000-0000-0000CBD90000}"/>
    <cellStyle name="Hyperlink 7" xfId="33389" hidden="1" xr:uid="{00000000-0005-0000-0000-0000CCD90000}"/>
    <cellStyle name="Hyperlink 7" xfId="33338" hidden="1" xr:uid="{00000000-0005-0000-0000-0000CDD90000}"/>
    <cellStyle name="Hyperlink 7" xfId="33263" hidden="1" xr:uid="{00000000-0005-0000-0000-0000CED90000}"/>
    <cellStyle name="Hyperlink 7" xfId="33212" hidden="1" xr:uid="{00000000-0005-0000-0000-0000CFD90000}"/>
    <cellStyle name="Hyperlink 7" xfId="33137" hidden="1" xr:uid="{00000000-0005-0000-0000-0000D0D90000}"/>
    <cellStyle name="Hyperlink 7" xfId="33086" hidden="1" xr:uid="{00000000-0005-0000-0000-0000D1D90000}"/>
    <cellStyle name="Hyperlink 7" xfId="33011" hidden="1" xr:uid="{00000000-0005-0000-0000-0000D2D90000}"/>
    <cellStyle name="Hyperlink 7" xfId="32960" hidden="1" xr:uid="{00000000-0005-0000-0000-0000D3D90000}"/>
    <cellStyle name="Hyperlink 7" xfId="32885" hidden="1" xr:uid="{00000000-0005-0000-0000-0000D4D90000}"/>
    <cellStyle name="Hyperlink 7" xfId="32834" hidden="1" xr:uid="{00000000-0005-0000-0000-0000D5D90000}"/>
    <cellStyle name="Hyperlink 7" xfId="32759" hidden="1" xr:uid="{00000000-0005-0000-0000-0000D6D90000}"/>
    <cellStyle name="Hyperlink 7" xfId="32708" hidden="1" xr:uid="{00000000-0005-0000-0000-0000D7D90000}"/>
    <cellStyle name="Hyperlink 7" xfId="32633" hidden="1" xr:uid="{00000000-0005-0000-0000-0000D8D90000}"/>
    <cellStyle name="Hyperlink 7" xfId="32582" hidden="1" xr:uid="{00000000-0005-0000-0000-0000D9D90000}"/>
    <cellStyle name="Hyperlink 7" xfId="32507" hidden="1" xr:uid="{00000000-0005-0000-0000-0000DAD90000}"/>
    <cellStyle name="Hyperlink 7" xfId="32456" hidden="1" xr:uid="{00000000-0005-0000-0000-0000DBD90000}"/>
    <cellStyle name="Hyperlink 7" xfId="32381" hidden="1" xr:uid="{00000000-0005-0000-0000-0000DCD90000}"/>
    <cellStyle name="Hyperlink 7" xfId="32330" hidden="1" xr:uid="{00000000-0005-0000-0000-0000DDD90000}"/>
    <cellStyle name="Hyperlink 7" xfId="32255" hidden="1" xr:uid="{00000000-0005-0000-0000-0000DED90000}"/>
    <cellStyle name="Hyperlink 7" xfId="32204" hidden="1" xr:uid="{00000000-0005-0000-0000-0000DFD90000}"/>
    <cellStyle name="Hyperlink 7" xfId="32129" hidden="1" xr:uid="{00000000-0005-0000-0000-0000E0D90000}"/>
    <cellStyle name="Hyperlink 7" xfId="32078" hidden="1" xr:uid="{00000000-0005-0000-0000-0000E1D90000}"/>
    <cellStyle name="Hyperlink 7" xfId="32003" hidden="1" xr:uid="{00000000-0005-0000-0000-0000E2D90000}"/>
    <cellStyle name="Hyperlink 7" xfId="31952" hidden="1" xr:uid="{00000000-0005-0000-0000-0000E3D90000}"/>
    <cellStyle name="Hyperlink 7" xfId="31877" hidden="1" xr:uid="{00000000-0005-0000-0000-0000E4D90000}"/>
    <cellStyle name="Hyperlink 7" xfId="31826" hidden="1" xr:uid="{00000000-0005-0000-0000-0000E5D90000}"/>
    <cellStyle name="Hyperlink 7" xfId="31751" hidden="1" xr:uid="{00000000-0005-0000-0000-0000E6D90000}"/>
    <cellStyle name="Hyperlink 7" xfId="31700" hidden="1" xr:uid="{00000000-0005-0000-0000-0000E7D90000}"/>
    <cellStyle name="Hyperlink 7" xfId="31625" hidden="1" xr:uid="{00000000-0005-0000-0000-0000E8D90000}"/>
    <cellStyle name="Hyperlink 7" xfId="31574" hidden="1" xr:uid="{00000000-0005-0000-0000-0000E9D90000}"/>
    <cellStyle name="Hyperlink 7" xfId="31499" hidden="1" xr:uid="{00000000-0005-0000-0000-0000EAD90000}"/>
    <cellStyle name="Hyperlink 7" xfId="31448" hidden="1" xr:uid="{00000000-0005-0000-0000-0000EBD90000}"/>
    <cellStyle name="Hyperlink 7" xfId="31373" hidden="1" xr:uid="{00000000-0005-0000-0000-0000ECD90000}"/>
    <cellStyle name="Hyperlink 7" xfId="31322" hidden="1" xr:uid="{00000000-0005-0000-0000-0000EDD90000}"/>
    <cellStyle name="Hyperlink 7" xfId="31247" hidden="1" xr:uid="{00000000-0005-0000-0000-0000EED90000}"/>
    <cellStyle name="Hyperlink 7" xfId="31196" hidden="1" xr:uid="{00000000-0005-0000-0000-0000EFD90000}"/>
    <cellStyle name="Hyperlink 7" xfId="31121" hidden="1" xr:uid="{00000000-0005-0000-0000-0000F0D90000}"/>
    <cellStyle name="Hyperlink 7" xfId="31070" hidden="1" xr:uid="{00000000-0005-0000-0000-0000F1D90000}"/>
    <cellStyle name="Hyperlink 7" xfId="30944" hidden="1" xr:uid="{00000000-0005-0000-0000-0000F2D90000}"/>
    <cellStyle name="Hyperlink 7" xfId="30869" hidden="1" xr:uid="{00000000-0005-0000-0000-0000F3D90000}"/>
    <cellStyle name="Hyperlink 7" xfId="30818" hidden="1" xr:uid="{00000000-0005-0000-0000-0000F4D90000}"/>
    <cellStyle name="Hyperlink 7" xfId="30743" hidden="1" xr:uid="{00000000-0005-0000-0000-0000F5D90000}"/>
    <cellStyle name="Hyperlink 7" xfId="30692" hidden="1" xr:uid="{00000000-0005-0000-0000-0000F6D90000}"/>
    <cellStyle name="Hyperlink 7" xfId="38177" hidden="1" xr:uid="{00000000-0005-0000-0000-0000F7D90000}"/>
    <cellStyle name="Hyperlink 7" xfId="51281" hidden="1" xr:uid="{00000000-0005-0000-0000-0000F8D90000}"/>
    <cellStyle name="Hyperlink 7" xfId="51230" hidden="1" xr:uid="{00000000-0005-0000-0000-0000F9D90000}"/>
    <cellStyle name="Hyperlink 7" xfId="51155" hidden="1" xr:uid="{00000000-0005-0000-0000-0000FAD90000}"/>
    <cellStyle name="Hyperlink 7" xfId="51104" hidden="1" xr:uid="{00000000-0005-0000-0000-0000FBD90000}"/>
    <cellStyle name="Hyperlink 7" xfId="51029" hidden="1" xr:uid="{00000000-0005-0000-0000-0000FCD90000}"/>
    <cellStyle name="Hyperlink 7" xfId="50978" hidden="1" xr:uid="{00000000-0005-0000-0000-0000FDD90000}"/>
    <cellStyle name="Hyperlink 7" xfId="50903" hidden="1" xr:uid="{00000000-0005-0000-0000-0000FED90000}"/>
    <cellStyle name="Hyperlink 7" xfId="50852" hidden="1" xr:uid="{00000000-0005-0000-0000-0000FFD90000}"/>
    <cellStyle name="Hyperlink 7" xfId="50777" hidden="1" xr:uid="{00000000-0005-0000-0000-000000DA0000}"/>
    <cellStyle name="Hyperlink 7" xfId="50726" hidden="1" xr:uid="{00000000-0005-0000-0000-000001DA0000}"/>
    <cellStyle name="Hyperlink 7" xfId="50651" hidden="1" xr:uid="{00000000-0005-0000-0000-000002DA0000}"/>
    <cellStyle name="Hyperlink 7" xfId="50600" hidden="1" xr:uid="{00000000-0005-0000-0000-000003DA0000}"/>
    <cellStyle name="Hyperlink 7" xfId="50525" hidden="1" xr:uid="{00000000-0005-0000-0000-000004DA0000}"/>
    <cellStyle name="Hyperlink 7" xfId="50474" hidden="1" xr:uid="{00000000-0005-0000-0000-000005DA0000}"/>
    <cellStyle name="Hyperlink 7" xfId="50399" hidden="1" xr:uid="{00000000-0005-0000-0000-000006DA0000}"/>
    <cellStyle name="Hyperlink 7" xfId="50348" hidden="1" xr:uid="{00000000-0005-0000-0000-000007DA0000}"/>
    <cellStyle name="Hyperlink 7" xfId="50273" hidden="1" xr:uid="{00000000-0005-0000-0000-000008DA0000}"/>
    <cellStyle name="Hyperlink 7" xfId="50222" hidden="1" xr:uid="{00000000-0005-0000-0000-000009DA0000}"/>
    <cellStyle name="Hyperlink 7" xfId="50147" hidden="1" xr:uid="{00000000-0005-0000-0000-00000ADA0000}"/>
    <cellStyle name="Hyperlink 7" xfId="50096" hidden="1" xr:uid="{00000000-0005-0000-0000-00000BDA0000}"/>
    <cellStyle name="Hyperlink 7" xfId="50021" hidden="1" xr:uid="{00000000-0005-0000-0000-00000CDA0000}"/>
    <cellStyle name="Hyperlink 7" xfId="49970" hidden="1" xr:uid="{00000000-0005-0000-0000-00000DDA0000}"/>
    <cellStyle name="Hyperlink 7" xfId="49895" hidden="1" xr:uid="{00000000-0005-0000-0000-00000EDA0000}"/>
    <cellStyle name="Hyperlink 7" xfId="49844" hidden="1" xr:uid="{00000000-0005-0000-0000-00000FDA0000}"/>
    <cellStyle name="Hyperlink 7" xfId="49769" hidden="1" xr:uid="{00000000-0005-0000-0000-000010DA0000}"/>
    <cellStyle name="Hyperlink 7" xfId="49718" hidden="1" xr:uid="{00000000-0005-0000-0000-000011DA0000}"/>
    <cellStyle name="Hyperlink 7" xfId="49643" hidden="1" xr:uid="{00000000-0005-0000-0000-000012DA0000}"/>
    <cellStyle name="Hyperlink 7" xfId="49592" hidden="1" xr:uid="{00000000-0005-0000-0000-000013DA0000}"/>
    <cellStyle name="Hyperlink 7" xfId="49517" hidden="1" xr:uid="{00000000-0005-0000-0000-000014DA0000}"/>
    <cellStyle name="Hyperlink 7" xfId="49466" hidden="1" xr:uid="{00000000-0005-0000-0000-000015DA0000}"/>
    <cellStyle name="Hyperlink 7" xfId="49391" hidden="1" xr:uid="{00000000-0005-0000-0000-000016DA0000}"/>
    <cellStyle name="Hyperlink 7" xfId="49340" hidden="1" xr:uid="{00000000-0005-0000-0000-000017DA0000}"/>
    <cellStyle name="Hyperlink 7" xfId="49265" hidden="1" xr:uid="{00000000-0005-0000-0000-000018DA0000}"/>
    <cellStyle name="Hyperlink 7" xfId="49214" hidden="1" xr:uid="{00000000-0005-0000-0000-000019DA0000}"/>
    <cellStyle name="Hyperlink 7" xfId="49139" hidden="1" xr:uid="{00000000-0005-0000-0000-00001ADA0000}"/>
    <cellStyle name="Hyperlink 7" xfId="49088" hidden="1" xr:uid="{00000000-0005-0000-0000-00001BDA0000}"/>
    <cellStyle name="Hyperlink 7" xfId="49013" hidden="1" xr:uid="{00000000-0005-0000-0000-00001CDA0000}"/>
    <cellStyle name="Hyperlink 7" xfId="48962" hidden="1" xr:uid="{00000000-0005-0000-0000-00001DDA0000}"/>
    <cellStyle name="Hyperlink 7" xfId="48887" hidden="1" xr:uid="{00000000-0005-0000-0000-00001EDA0000}"/>
    <cellStyle name="Hyperlink 7" xfId="48836" hidden="1" xr:uid="{00000000-0005-0000-0000-00001FDA0000}"/>
    <cellStyle name="Hyperlink 7" xfId="48761" hidden="1" xr:uid="{00000000-0005-0000-0000-000020DA0000}"/>
    <cellStyle name="Hyperlink 7" xfId="48710" hidden="1" xr:uid="{00000000-0005-0000-0000-000021DA0000}"/>
    <cellStyle name="Hyperlink 7" xfId="48635" hidden="1" xr:uid="{00000000-0005-0000-0000-000022DA0000}"/>
    <cellStyle name="Hyperlink 7" xfId="48584" hidden="1" xr:uid="{00000000-0005-0000-0000-000023DA0000}"/>
    <cellStyle name="Hyperlink 7" xfId="48509" hidden="1" xr:uid="{00000000-0005-0000-0000-000024DA0000}"/>
    <cellStyle name="Hyperlink 7" xfId="48458" hidden="1" xr:uid="{00000000-0005-0000-0000-000025DA0000}"/>
    <cellStyle name="Hyperlink 7" xfId="48383" hidden="1" xr:uid="{00000000-0005-0000-0000-000026DA0000}"/>
    <cellStyle name="Hyperlink 7" xfId="48332" hidden="1" xr:uid="{00000000-0005-0000-0000-000027DA0000}"/>
    <cellStyle name="Hyperlink 7" xfId="48257" hidden="1" xr:uid="{00000000-0005-0000-0000-000028DA0000}"/>
    <cellStyle name="Hyperlink 7" xfId="48206" hidden="1" xr:uid="{00000000-0005-0000-0000-000029DA0000}"/>
    <cellStyle name="Hyperlink 7" xfId="48131" hidden="1" xr:uid="{00000000-0005-0000-0000-00002ADA0000}"/>
    <cellStyle name="Hyperlink 7" xfId="48080" hidden="1" xr:uid="{00000000-0005-0000-0000-00002BDA0000}"/>
    <cellStyle name="Hyperlink 7" xfId="48005" hidden="1" xr:uid="{00000000-0005-0000-0000-00002CDA0000}"/>
    <cellStyle name="Hyperlink 7" xfId="47954" hidden="1" xr:uid="{00000000-0005-0000-0000-00002DDA0000}"/>
    <cellStyle name="Hyperlink 7" xfId="47879" hidden="1" xr:uid="{00000000-0005-0000-0000-00002EDA0000}"/>
    <cellStyle name="Hyperlink 7" xfId="47828" hidden="1" xr:uid="{00000000-0005-0000-0000-00002FDA0000}"/>
    <cellStyle name="Hyperlink 7" xfId="47753" hidden="1" xr:uid="{00000000-0005-0000-0000-000030DA0000}"/>
    <cellStyle name="Hyperlink 7" xfId="47702" hidden="1" xr:uid="{00000000-0005-0000-0000-000031DA0000}"/>
    <cellStyle name="Hyperlink 7" xfId="47627" hidden="1" xr:uid="{00000000-0005-0000-0000-000032DA0000}"/>
    <cellStyle name="Hyperlink 7" xfId="47576" hidden="1" xr:uid="{00000000-0005-0000-0000-000033DA0000}"/>
    <cellStyle name="Hyperlink 7" xfId="47501" hidden="1" xr:uid="{00000000-0005-0000-0000-000034DA0000}"/>
    <cellStyle name="Hyperlink 7" xfId="47450" hidden="1" xr:uid="{00000000-0005-0000-0000-000035DA0000}"/>
    <cellStyle name="Hyperlink 7" xfId="47375" hidden="1" xr:uid="{00000000-0005-0000-0000-000036DA0000}"/>
    <cellStyle name="Hyperlink 7" xfId="47324" hidden="1" xr:uid="{00000000-0005-0000-0000-000037DA0000}"/>
    <cellStyle name="Hyperlink 7" xfId="47249" hidden="1" xr:uid="{00000000-0005-0000-0000-000038DA0000}"/>
    <cellStyle name="Hyperlink 7" xfId="47198" hidden="1" xr:uid="{00000000-0005-0000-0000-000039DA0000}"/>
    <cellStyle name="Hyperlink 7" xfId="47123" hidden="1" xr:uid="{00000000-0005-0000-0000-00003ADA0000}"/>
    <cellStyle name="Hyperlink 7" xfId="47072" hidden="1" xr:uid="{00000000-0005-0000-0000-00003BDA0000}"/>
    <cellStyle name="Hyperlink 7" xfId="46997" hidden="1" xr:uid="{00000000-0005-0000-0000-00003CDA0000}"/>
    <cellStyle name="Hyperlink 7" xfId="46946" hidden="1" xr:uid="{00000000-0005-0000-0000-00003DDA0000}"/>
    <cellStyle name="Hyperlink 7" xfId="46871" hidden="1" xr:uid="{00000000-0005-0000-0000-00003EDA0000}"/>
    <cellStyle name="Hyperlink 7" xfId="46820" hidden="1" xr:uid="{00000000-0005-0000-0000-00003FDA0000}"/>
    <cellStyle name="Hyperlink 7" xfId="46745" hidden="1" xr:uid="{00000000-0005-0000-0000-000040DA0000}"/>
    <cellStyle name="Hyperlink 7" xfId="46694" hidden="1" xr:uid="{00000000-0005-0000-0000-000041DA0000}"/>
    <cellStyle name="Hyperlink 7" xfId="46619" hidden="1" xr:uid="{00000000-0005-0000-0000-000042DA0000}"/>
    <cellStyle name="Hyperlink 7" xfId="46568" hidden="1" xr:uid="{00000000-0005-0000-0000-000043DA0000}"/>
    <cellStyle name="Hyperlink 7" xfId="46493" hidden="1" xr:uid="{00000000-0005-0000-0000-000044DA0000}"/>
    <cellStyle name="Hyperlink 7" xfId="46442" hidden="1" xr:uid="{00000000-0005-0000-0000-000045DA0000}"/>
    <cellStyle name="Hyperlink 7" xfId="46367" hidden="1" xr:uid="{00000000-0005-0000-0000-000046DA0000}"/>
    <cellStyle name="Hyperlink 7" xfId="46316" hidden="1" xr:uid="{00000000-0005-0000-0000-000047DA0000}"/>
    <cellStyle name="Hyperlink 7" xfId="46241" hidden="1" xr:uid="{00000000-0005-0000-0000-000048DA0000}"/>
    <cellStyle name="Hyperlink 7" xfId="46190" hidden="1" xr:uid="{00000000-0005-0000-0000-000049DA0000}"/>
    <cellStyle name="Hyperlink 7" xfId="46115" hidden="1" xr:uid="{00000000-0005-0000-0000-00004ADA0000}"/>
    <cellStyle name="Hyperlink 7" xfId="46064" hidden="1" xr:uid="{00000000-0005-0000-0000-00004BDA0000}"/>
    <cellStyle name="Hyperlink 7" xfId="45989" hidden="1" xr:uid="{00000000-0005-0000-0000-00004CDA0000}"/>
    <cellStyle name="Hyperlink 7" xfId="45938" hidden="1" xr:uid="{00000000-0005-0000-0000-00004DDA0000}"/>
    <cellStyle name="Hyperlink 7" xfId="45863" hidden="1" xr:uid="{00000000-0005-0000-0000-00004EDA0000}"/>
    <cellStyle name="Hyperlink 7" xfId="45812" hidden="1" xr:uid="{00000000-0005-0000-0000-00004FDA0000}"/>
    <cellStyle name="Hyperlink 7" xfId="45737" hidden="1" xr:uid="{00000000-0005-0000-0000-000050DA0000}"/>
    <cellStyle name="Hyperlink 7" xfId="45686" hidden="1" xr:uid="{00000000-0005-0000-0000-000051DA0000}"/>
    <cellStyle name="Hyperlink 7" xfId="45611" hidden="1" xr:uid="{00000000-0005-0000-0000-000052DA0000}"/>
    <cellStyle name="Hyperlink 7" xfId="45560" hidden="1" xr:uid="{00000000-0005-0000-0000-000053DA0000}"/>
    <cellStyle name="Hyperlink 7" xfId="45485" hidden="1" xr:uid="{00000000-0005-0000-0000-000054DA0000}"/>
    <cellStyle name="Hyperlink 7" xfId="45434" hidden="1" xr:uid="{00000000-0005-0000-0000-000055DA0000}"/>
    <cellStyle name="Hyperlink 7" xfId="45359" hidden="1" xr:uid="{00000000-0005-0000-0000-000056DA0000}"/>
    <cellStyle name="Hyperlink 7" xfId="45308" hidden="1" xr:uid="{00000000-0005-0000-0000-000057DA0000}"/>
    <cellStyle name="Hyperlink 7" xfId="45233" hidden="1" xr:uid="{00000000-0005-0000-0000-000058DA0000}"/>
    <cellStyle name="Hyperlink 7" xfId="45182" hidden="1" xr:uid="{00000000-0005-0000-0000-000059DA0000}"/>
    <cellStyle name="Hyperlink 7" xfId="45107" hidden="1" xr:uid="{00000000-0005-0000-0000-00005ADA0000}"/>
    <cellStyle name="Hyperlink 7" xfId="45056" hidden="1" xr:uid="{00000000-0005-0000-0000-00005BDA0000}"/>
    <cellStyle name="Hyperlink 7" xfId="44981" hidden="1" xr:uid="{00000000-0005-0000-0000-00005CDA0000}"/>
    <cellStyle name="Hyperlink 7" xfId="44930" hidden="1" xr:uid="{00000000-0005-0000-0000-00005DDA0000}"/>
    <cellStyle name="Hyperlink 7" xfId="44855" hidden="1" xr:uid="{00000000-0005-0000-0000-00005EDA0000}"/>
    <cellStyle name="Hyperlink 7" xfId="44804" hidden="1" xr:uid="{00000000-0005-0000-0000-00005FDA0000}"/>
    <cellStyle name="Hyperlink 7" xfId="44729" hidden="1" xr:uid="{00000000-0005-0000-0000-000060DA0000}"/>
    <cellStyle name="Hyperlink 7" xfId="44678" hidden="1" xr:uid="{00000000-0005-0000-0000-000061DA0000}"/>
    <cellStyle name="Hyperlink 7" xfId="44603" hidden="1" xr:uid="{00000000-0005-0000-0000-000062DA0000}"/>
    <cellStyle name="Hyperlink 7" xfId="44552" hidden="1" xr:uid="{00000000-0005-0000-0000-000063DA0000}"/>
    <cellStyle name="Hyperlink 7" xfId="44477" hidden="1" xr:uid="{00000000-0005-0000-0000-000064DA0000}"/>
    <cellStyle name="Hyperlink 7" xfId="54683" hidden="1" xr:uid="{00000000-0005-0000-0000-000065DA0000}"/>
    <cellStyle name="Hyperlink 7" xfId="54632" hidden="1" xr:uid="{00000000-0005-0000-0000-000066DA0000}"/>
    <cellStyle name="Hyperlink 7" xfId="54557" hidden="1" xr:uid="{00000000-0005-0000-0000-000067DA0000}"/>
    <cellStyle name="Hyperlink 7" xfId="54506" hidden="1" xr:uid="{00000000-0005-0000-0000-000068DA0000}"/>
    <cellStyle name="Hyperlink 7" xfId="54431" hidden="1" xr:uid="{00000000-0005-0000-0000-000069DA0000}"/>
    <cellStyle name="Hyperlink 7" xfId="54380" hidden="1" xr:uid="{00000000-0005-0000-0000-00006ADA0000}"/>
    <cellStyle name="Hyperlink 7" xfId="54305" hidden="1" xr:uid="{00000000-0005-0000-0000-00006BDA0000}"/>
    <cellStyle name="Hyperlink 7" xfId="54254" hidden="1" xr:uid="{00000000-0005-0000-0000-00006CDA0000}"/>
    <cellStyle name="Hyperlink 7" xfId="54179" hidden="1" xr:uid="{00000000-0005-0000-0000-00006DDA0000}"/>
    <cellStyle name="Hyperlink 7" xfId="54128" hidden="1" xr:uid="{00000000-0005-0000-0000-00006EDA0000}"/>
    <cellStyle name="Hyperlink 7" xfId="54053" hidden="1" xr:uid="{00000000-0005-0000-0000-00006FDA0000}"/>
    <cellStyle name="Hyperlink 7" xfId="54002" hidden="1" xr:uid="{00000000-0005-0000-0000-000070DA0000}"/>
    <cellStyle name="Hyperlink 7" xfId="53876" hidden="1" xr:uid="{00000000-0005-0000-0000-000071DA0000}"/>
    <cellStyle name="Hyperlink 7" xfId="53801" hidden="1" xr:uid="{00000000-0005-0000-0000-000072DA0000}"/>
    <cellStyle name="Hyperlink 7" xfId="53750" hidden="1" xr:uid="{00000000-0005-0000-0000-000073DA0000}"/>
    <cellStyle name="Hyperlink 7" xfId="53675" hidden="1" xr:uid="{00000000-0005-0000-0000-000074DA0000}"/>
    <cellStyle name="Hyperlink 7" xfId="53624" hidden="1" xr:uid="{00000000-0005-0000-0000-000075DA0000}"/>
    <cellStyle name="Hyperlink 7" xfId="53549" hidden="1" xr:uid="{00000000-0005-0000-0000-000076DA0000}"/>
    <cellStyle name="Hyperlink 7" xfId="53498" hidden="1" xr:uid="{00000000-0005-0000-0000-000077DA0000}"/>
    <cellStyle name="Hyperlink 7" xfId="53423" hidden="1" xr:uid="{00000000-0005-0000-0000-000078DA0000}"/>
    <cellStyle name="Hyperlink 7" xfId="53372" hidden="1" xr:uid="{00000000-0005-0000-0000-000079DA0000}"/>
    <cellStyle name="Hyperlink 7" xfId="53297" hidden="1" xr:uid="{00000000-0005-0000-0000-00007ADA0000}"/>
    <cellStyle name="Hyperlink 7" xfId="53246" hidden="1" xr:uid="{00000000-0005-0000-0000-00007BDA0000}"/>
    <cellStyle name="Hyperlink 7" xfId="53171" hidden="1" xr:uid="{00000000-0005-0000-0000-00007CDA0000}"/>
    <cellStyle name="Hyperlink 7" xfId="53120" hidden="1" xr:uid="{00000000-0005-0000-0000-00007DDA0000}"/>
    <cellStyle name="Hyperlink 7" xfId="53045" hidden="1" xr:uid="{00000000-0005-0000-0000-00007EDA0000}"/>
    <cellStyle name="Hyperlink 7" xfId="52994" hidden="1" xr:uid="{00000000-0005-0000-0000-00007FDA0000}"/>
    <cellStyle name="Hyperlink 7" xfId="52919" hidden="1" xr:uid="{00000000-0005-0000-0000-000080DA0000}"/>
    <cellStyle name="Hyperlink 7" xfId="52868" hidden="1" xr:uid="{00000000-0005-0000-0000-000081DA0000}"/>
    <cellStyle name="Hyperlink 7" xfId="52793" hidden="1" xr:uid="{00000000-0005-0000-0000-000082DA0000}"/>
    <cellStyle name="Hyperlink 7" xfId="52742" hidden="1" xr:uid="{00000000-0005-0000-0000-000083DA0000}"/>
    <cellStyle name="Hyperlink 7" xfId="52667" hidden="1" xr:uid="{00000000-0005-0000-0000-000084DA0000}"/>
    <cellStyle name="Hyperlink 7" xfId="52616" hidden="1" xr:uid="{00000000-0005-0000-0000-000085DA0000}"/>
    <cellStyle name="Hyperlink 7" xfId="52541" hidden="1" xr:uid="{00000000-0005-0000-0000-000086DA0000}"/>
    <cellStyle name="Hyperlink 7" xfId="52490" hidden="1" xr:uid="{00000000-0005-0000-0000-000087DA0000}"/>
    <cellStyle name="Hyperlink 7" xfId="52415" hidden="1" xr:uid="{00000000-0005-0000-0000-000088DA0000}"/>
    <cellStyle name="Hyperlink 7" xfId="52364" hidden="1" xr:uid="{00000000-0005-0000-0000-000089DA0000}"/>
    <cellStyle name="Hyperlink 7" xfId="52289" hidden="1" xr:uid="{00000000-0005-0000-0000-00008ADA0000}"/>
    <cellStyle name="Hyperlink 7" xfId="52238" hidden="1" xr:uid="{00000000-0005-0000-0000-00008BDA0000}"/>
    <cellStyle name="Hyperlink 7" xfId="52163" hidden="1" xr:uid="{00000000-0005-0000-0000-00008CDA0000}"/>
    <cellStyle name="Hyperlink 7" xfId="52112" hidden="1" xr:uid="{00000000-0005-0000-0000-00008DDA0000}"/>
    <cellStyle name="Hyperlink 7" xfId="52037" hidden="1" xr:uid="{00000000-0005-0000-0000-00008EDA0000}"/>
    <cellStyle name="Hyperlink 7" xfId="51986" hidden="1" xr:uid="{00000000-0005-0000-0000-00008FDA0000}"/>
    <cellStyle name="Hyperlink 7" xfId="51911" hidden="1" xr:uid="{00000000-0005-0000-0000-000090DA0000}"/>
    <cellStyle name="Hyperlink 7" xfId="51860" hidden="1" xr:uid="{00000000-0005-0000-0000-000091DA0000}"/>
    <cellStyle name="Hyperlink 7" xfId="51785" hidden="1" xr:uid="{00000000-0005-0000-0000-000092DA0000}"/>
    <cellStyle name="Hyperlink 7" xfId="51734" hidden="1" xr:uid="{00000000-0005-0000-0000-000093DA0000}"/>
    <cellStyle name="Hyperlink 7" xfId="51659" hidden="1" xr:uid="{00000000-0005-0000-0000-000094DA0000}"/>
    <cellStyle name="Hyperlink 7" xfId="51608" hidden="1" xr:uid="{00000000-0005-0000-0000-000095DA0000}"/>
    <cellStyle name="Hyperlink 7" xfId="51533" hidden="1" xr:uid="{00000000-0005-0000-0000-000096DA0000}"/>
    <cellStyle name="Hyperlink 7" xfId="51482" hidden="1" xr:uid="{00000000-0005-0000-0000-000097DA0000}"/>
    <cellStyle name="Hyperlink 7" xfId="51407" hidden="1" xr:uid="{00000000-0005-0000-0000-000098DA0000}"/>
    <cellStyle name="Hyperlink 7" xfId="51356" hidden="1" xr:uid="{00000000-0005-0000-0000-000099DA0000}"/>
    <cellStyle name="Hyperlink 7" xfId="56396" hidden="1" xr:uid="{00000000-0005-0000-0000-00009ADA0000}"/>
    <cellStyle name="Hyperlink 7" xfId="56321" hidden="1" xr:uid="{00000000-0005-0000-0000-00009BDA0000}"/>
    <cellStyle name="Hyperlink 7" xfId="56270" hidden="1" xr:uid="{00000000-0005-0000-0000-00009CDA0000}"/>
    <cellStyle name="Hyperlink 7" xfId="56195" hidden="1" xr:uid="{00000000-0005-0000-0000-00009DDA0000}"/>
    <cellStyle name="Hyperlink 7" xfId="56144" hidden="1" xr:uid="{00000000-0005-0000-0000-00009EDA0000}"/>
    <cellStyle name="Hyperlink 7" xfId="56069" hidden="1" xr:uid="{00000000-0005-0000-0000-00009FDA0000}"/>
    <cellStyle name="Hyperlink 7" xfId="56018" hidden="1" xr:uid="{00000000-0005-0000-0000-0000A0DA0000}"/>
    <cellStyle name="Hyperlink 7" xfId="55943" hidden="1" xr:uid="{00000000-0005-0000-0000-0000A1DA0000}"/>
    <cellStyle name="Hyperlink 7" xfId="55892" hidden="1" xr:uid="{00000000-0005-0000-0000-0000A2DA0000}"/>
    <cellStyle name="Hyperlink 7" xfId="55817" hidden="1" xr:uid="{00000000-0005-0000-0000-0000A3DA0000}"/>
    <cellStyle name="Hyperlink 7" xfId="53927" hidden="1" xr:uid="{00000000-0005-0000-0000-0000A4DA0000}"/>
    <cellStyle name="Hyperlink 7" xfId="30995" hidden="1" xr:uid="{00000000-0005-0000-0000-0000A5DA0000}"/>
    <cellStyle name="Hyperlink 7" xfId="39134" hidden="1" xr:uid="{00000000-0005-0000-0000-0000A6DA0000}"/>
    <cellStyle name="Hyperlink 7" xfId="5165" hidden="1" xr:uid="{00000000-0005-0000-0000-0000A7DA0000}"/>
    <cellStyle name="Hyperlink 7" xfId="19604" hidden="1" xr:uid="{00000000-0005-0000-0000-0000A8DA0000}"/>
    <cellStyle name="Hyperlink 7" xfId="19529" hidden="1" xr:uid="{00000000-0005-0000-0000-0000A9DA0000}"/>
    <cellStyle name="Hyperlink 7" xfId="19478" hidden="1" xr:uid="{00000000-0005-0000-0000-0000AADA0000}"/>
    <cellStyle name="Hyperlink 7" xfId="19403" hidden="1" xr:uid="{00000000-0005-0000-0000-0000ABDA0000}"/>
    <cellStyle name="Hyperlink 7" xfId="19352" hidden="1" xr:uid="{00000000-0005-0000-0000-0000ACDA0000}"/>
    <cellStyle name="Hyperlink 7" xfId="19277" hidden="1" xr:uid="{00000000-0005-0000-0000-0000ADDA0000}"/>
    <cellStyle name="Hyperlink 7" xfId="19226" hidden="1" xr:uid="{00000000-0005-0000-0000-0000AEDA0000}"/>
    <cellStyle name="Hyperlink 7" xfId="19151" hidden="1" xr:uid="{00000000-0005-0000-0000-0000AFDA0000}"/>
    <cellStyle name="Hyperlink 7" xfId="19100" hidden="1" xr:uid="{00000000-0005-0000-0000-0000B0DA0000}"/>
    <cellStyle name="Hyperlink 7" xfId="19025" hidden="1" xr:uid="{00000000-0005-0000-0000-0000B1DA0000}"/>
    <cellStyle name="Hyperlink 7" xfId="18974" hidden="1" xr:uid="{00000000-0005-0000-0000-0000B2DA0000}"/>
    <cellStyle name="Hyperlink 7" xfId="18899" hidden="1" xr:uid="{00000000-0005-0000-0000-0000B3DA0000}"/>
    <cellStyle name="Hyperlink 7" xfId="18848" hidden="1" xr:uid="{00000000-0005-0000-0000-0000B4DA0000}"/>
    <cellStyle name="Hyperlink 7" xfId="18773" hidden="1" xr:uid="{00000000-0005-0000-0000-0000B5DA0000}"/>
    <cellStyle name="Hyperlink 7" xfId="18722" hidden="1" xr:uid="{00000000-0005-0000-0000-0000B6DA0000}"/>
    <cellStyle name="Hyperlink 7" xfId="18647" hidden="1" xr:uid="{00000000-0005-0000-0000-0000B7DA0000}"/>
    <cellStyle name="Hyperlink 7" xfId="18596" hidden="1" xr:uid="{00000000-0005-0000-0000-0000B8DA0000}"/>
    <cellStyle name="Hyperlink 7" xfId="18521" hidden="1" xr:uid="{00000000-0005-0000-0000-0000B9DA0000}"/>
    <cellStyle name="Hyperlink 7" xfId="18470" hidden="1" xr:uid="{00000000-0005-0000-0000-0000BADA0000}"/>
    <cellStyle name="Hyperlink 7" xfId="18395" hidden="1" xr:uid="{00000000-0005-0000-0000-0000BBDA0000}"/>
    <cellStyle name="Hyperlink 7" xfId="18344" hidden="1" xr:uid="{00000000-0005-0000-0000-0000BCDA0000}"/>
    <cellStyle name="Hyperlink 7" xfId="18269" hidden="1" xr:uid="{00000000-0005-0000-0000-0000BDDA0000}"/>
    <cellStyle name="Hyperlink 7" xfId="18218" hidden="1" xr:uid="{00000000-0005-0000-0000-0000BEDA0000}"/>
    <cellStyle name="Hyperlink 7" xfId="18143" hidden="1" xr:uid="{00000000-0005-0000-0000-0000BFDA0000}"/>
    <cellStyle name="Hyperlink 7" xfId="18092" hidden="1" xr:uid="{00000000-0005-0000-0000-0000C0DA0000}"/>
    <cellStyle name="Hyperlink 7" xfId="18017" hidden="1" xr:uid="{00000000-0005-0000-0000-0000C1DA0000}"/>
    <cellStyle name="Hyperlink 7" xfId="17966" hidden="1" xr:uid="{00000000-0005-0000-0000-0000C2DA0000}"/>
    <cellStyle name="Hyperlink 7" xfId="17891" hidden="1" xr:uid="{00000000-0005-0000-0000-0000C3DA0000}"/>
    <cellStyle name="Hyperlink 7" xfId="17840" hidden="1" xr:uid="{00000000-0005-0000-0000-0000C4DA0000}"/>
    <cellStyle name="Hyperlink 7" xfId="17765" hidden="1" xr:uid="{00000000-0005-0000-0000-0000C5DA0000}"/>
    <cellStyle name="Hyperlink 7" xfId="17714" hidden="1" xr:uid="{00000000-0005-0000-0000-0000C6DA0000}"/>
    <cellStyle name="Hyperlink 7" xfId="17639" hidden="1" xr:uid="{00000000-0005-0000-0000-0000C7DA0000}"/>
    <cellStyle name="Hyperlink 7" xfId="17588" hidden="1" xr:uid="{00000000-0005-0000-0000-0000C8DA0000}"/>
    <cellStyle name="Hyperlink 7" xfId="17513" hidden="1" xr:uid="{00000000-0005-0000-0000-0000C9DA0000}"/>
    <cellStyle name="Hyperlink 7" xfId="17462" hidden="1" xr:uid="{00000000-0005-0000-0000-0000CADA0000}"/>
    <cellStyle name="Hyperlink 7" xfId="17387" hidden="1" xr:uid="{00000000-0005-0000-0000-0000CBDA0000}"/>
    <cellStyle name="Hyperlink 7" xfId="17336" hidden="1" xr:uid="{00000000-0005-0000-0000-0000CCDA0000}"/>
    <cellStyle name="Hyperlink 7" xfId="17261" hidden="1" xr:uid="{00000000-0005-0000-0000-0000CDDA0000}"/>
    <cellStyle name="Hyperlink 7" xfId="17210" hidden="1" xr:uid="{00000000-0005-0000-0000-0000CEDA0000}"/>
    <cellStyle name="Hyperlink 7" xfId="17135" hidden="1" xr:uid="{00000000-0005-0000-0000-0000CFDA0000}"/>
    <cellStyle name="Hyperlink 7" xfId="17084" hidden="1" xr:uid="{00000000-0005-0000-0000-0000D0DA0000}"/>
    <cellStyle name="Hyperlink 7" xfId="17009" hidden="1" xr:uid="{00000000-0005-0000-0000-0000D1DA0000}"/>
    <cellStyle name="Hyperlink 7" xfId="16958" hidden="1" xr:uid="{00000000-0005-0000-0000-0000D2DA0000}"/>
    <cellStyle name="Hyperlink 7" xfId="16883" hidden="1" xr:uid="{00000000-0005-0000-0000-0000D3DA0000}"/>
    <cellStyle name="Hyperlink 7" xfId="16832" hidden="1" xr:uid="{00000000-0005-0000-0000-0000D4DA0000}"/>
    <cellStyle name="Hyperlink 7" xfId="16757" hidden="1" xr:uid="{00000000-0005-0000-0000-0000D5DA0000}"/>
    <cellStyle name="Hyperlink 7" xfId="16706" hidden="1" xr:uid="{00000000-0005-0000-0000-0000D6DA0000}"/>
    <cellStyle name="Hyperlink 7" xfId="16631" hidden="1" xr:uid="{00000000-0005-0000-0000-0000D7DA0000}"/>
    <cellStyle name="Hyperlink 7" xfId="16580" hidden="1" xr:uid="{00000000-0005-0000-0000-0000D8DA0000}"/>
    <cellStyle name="Hyperlink 7" xfId="16505" hidden="1" xr:uid="{00000000-0005-0000-0000-0000D9DA0000}"/>
    <cellStyle name="Hyperlink 7" xfId="16454" hidden="1" xr:uid="{00000000-0005-0000-0000-0000DADA0000}"/>
    <cellStyle name="Hyperlink 7" xfId="16379" hidden="1" xr:uid="{00000000-0005-0000-0000-0000DBDA0000}"/>
    <cellStyle name="Hyperlink 7" xfId="16328" hidden="1" xr:uid="{00000000-0005-0000-0000-0000DCDA0000}"/>
    <cellStyle name="Hyperlink 7" xfId="16253" hidden="1" xr:uid="{00000000-0005-0000-0000-0000DDDA0000}"/>
    <cellStyle name="Hyperlink 7" xfId="16202" hidden="1" xr:uid="{00000000-0005-0000-0000-0000DEDA0000}"/>
    <cellStyle name="Hyperlink 7" xfId="16127" hidden="1" xr:uid="{00000000-0005-0000-0000-0000DFDA0000}"/>
    <cellStyle name="Hyperlink 7" xfId="16076" hidden="1" xr:uid="{00000000-0005-0000-0000-0000E0DA0000}"/>
    <cellStyle name="Hyperlink 7" xfId="16001" hidden="1" xr:uid="{00000000-0005-0000-0000-0000E1DA0000}"/>
    <cellStyle name="Hyperlink 7" xfId="15950" hidden="1" xr:uid="{00000000-0005-0000-0000-0000E2DA0000}"/>
    <cellStyle name="Hyperlink 7" xfId="15875" hidden="1" xr:uid="{00000000-0005-0000-0000-0000E3DA0000}"/>
    <cellStyle name="Hyperlink 7" xfId="15824" hidden="1" xr:uid="{00000000-0005-0000-0000-0000E4DA0000}"/>
    <cellStyle name="Hyperlink 7" xfId="15749" hidden="1" xr:uid="{00000000-0005-0000-0000-0000E5DA0000}"/>
    <cellStyle name="Hyperlink 7" xfId="15698" hidden="1" xr:uid="{00000000-0005-0000-0000-0000E6DA0000}"/>
    <cellStyle name="Hyperlink 7" xfId="15623" hidden="1" xr:uid="{00000000-0005-0000-0000-0000E7DA0000}"/>
    <cellStyle name="Hyperlink 7" xfId="15572" hidden="1" xr:uid="{00000000-0005-0000-0000-0000E8DA0000}"/>
    <cellStyle name="Hyperlink 7" xfId="15497" hidden="1" xr:uid="{00000000-0005-0000-0000-0000E9DA0000}"/>
    <cellStyle name="Hyperlink 7" xfId="15446" hidden="1" xr:uid="{00000000-0005-0000-0000-0000EADA0000}"/>
    <cellStyle name="Hyperlink 7" xfId="15371" hidden="1" xr:uid="{00000000-0005-0000-0000-0000EBDA0000}"/>
    <cellStyle name="Hyperlink 7" xfId="15320" hidden="1" xr:uid="{00000000-0005-0000-0000-0000ECDA0000}"/>
    <cellStyle name="Hyperlink 7" xfId="15245" hidden="1" xr:uid="{00000000-0005-0000-0000-0000EDDA0000}"/>
    <cellStyle name="Hyperlink 7" xfId="15194" hidden="1" xr:uid="{00000000-0005-0000-0000-0000EEDA0000}"/>
    <cellStyle name="Hyperlink 7" xfId="15119" hidden="1" xr:uid="{00000000-0005-0000-0000-0000EFDA0000}"/>
    <cellStyle name="Hyperlink 7" xfId="15068" hidden="1" xr:uid="{00000000-0005-0000-0000-0000F0DA0000}"/>
    <cellStyle name="Hyperlink 7" xfId="14993" hidden="1" xr:uid="{00000000-0005-0000-0000-0000F1DA0000}"/>
    <cellStyle name="Hyperlink 7" xfId="14942" hidden="1" xr:uid="{00000000-0005-0000-0000-0000F2DA0000}"/>
    <cellStyle name="Hyperlink 7" xfId="14867" hidden="1" xr:uid="{00000000-0005-0000-0000-0000F3DA0000}"/>
    <cellStyle name="Hyperlink 7" xfId="14816" hidden="1" xr:uid="{00000000-0005-0000-0000-0000F4DA0000}"/>
    <cellStyle name="Hyperlink 7" xfId="14741" hidden="1" xr:uid="{00000000-0005-0000-0000-0000F5DA0000}"/>
    <cellStyle name="Hyperlink 7" xfId="14690" hidden="1" xr:uid="{00000000-0005-0000-0000-0000F6DA0000}"/>
    <cellStyle name="Hyperlink 7" xfId="14615" hidden="1" xr:uid="{00000000-0005-0000-0000-0000F7DA0000}"/>
    <cellStyle name="Hyperlink 7" xfId="14564" hidden="1" xr:uid="{00000000-0005-0000-0000-0000F8DA0000}"/>
    <cellStyle name="Hyperlink 7" xfId="14489" hidden="1" xr:uid="{00000000-0005-0000-0000-0000F9DA0000}"/>
    <cellStyle name="Hyperlink 7" xfId="14438" hidden="1" xr:uid="{00000000-0005-0000-0000-0000FADA0000}"/>
    <cellStyle name="Hyperlink 7" xfId="14363" hidden="1" xr:uid="{00000000-0005-0000-0000-0000FBDA0000}"/>
    <cellStyle name="Hyperlink 7" xfId="14312" hidden="1" xr:uid="{00000000-0005-0000-0000-0000FCDA0000}"/>
    <cellStyle name="Hyperlink 7" xfId="14237" hidden="1" xr:uid="{00000000-0005-0000-0000-0000FDDA0000}"/>
    <cellStyle name="Hyperlink 7" xfId="14186" hidden="1" xr:uid="{00000000-0005-0000-0000-0000FEDA0000}"/>
    <cellStyle name="Hyperlink 7" xfId="14111" hidden="1" xr:uid="{00000000-0005-0000-0000-0000FFDA0000}"/>
    <cellStyle name="Hyperlink 7" xfId="14060" hidden="1" xr:uid="{00000000-0005-0000-0000-000000DB0000}"/>
    <cellStyle name="Hyperlink 7" xfId="13934" hidden="1" xr:uid="{00000000-0005-0000-0000-000001DB0000}"/>
    <cellStyle name="Hyperlink 7" xfId="13859" hidden="1" xr:uid="{00000000-0005-0000-0000-000002DB0000}"/>
    <cellStyle name="Hyperlink 7" xfId="13808" hidden="1" xr:uid="{00000000-0005-0000-0000-000003DB0000}"/>
    <cellStyle name="Hyperlink 7" xfId="13733" hidden="1" xr:uid="{00000000-0005-0000-0000-000004DB0000}"/>
    <cellStyle name="Hyperlink 7" xfId="13682" hidden="1" xr:uid="{00000000-0005-0000-0000-000005DB0000}"/>
    <cellStyle name="Hyperlink 7" xfId="13607" hidden="1" xr:uid="{00000000-0005-0000-0000-000006DB0000}"/>
    <cellStyle name="Hyperlink 7" xfId="13556" hidden="1" xr:uid="{00000000-0005-0000-0000-000007DB0000}"/>
    <cellStyle name="Hyperlink 7" xfId="13481" hidden="1" xr:uid="{00000000-0005-0000-0000-000008DB0000}"/>
    <cellStyle name="Hyperlink 7" xfId="13430" hidden="1" xr:uid="{00000000-0005-0000-0000-000009DB0000}"/>
    <cellStyle name="Hyperlink 7" xfId="13355" hidden="1" xr:uid="{00000000-0005-0000-0000-00000ADB0000}"/>
    <cellStyle name="Hyperlink 7" xfId="13229" hidden="1" xr:uid="{00000000-0005-0000-0000-00000BDB0000}"/>
    <cellStyle name="Hyperlink 7" xfId="13178" hidden="1" xr:uid="{00000000-0005-0000-0000-00000CDB0000}"/>
    <cellStyle name="Hyperlink 7" xfId="13103" hidden="1" xr:uid="{00000000-0005-0000-0000-00000DDB0000}"/>
    <cellStyle name="Hyperlink 7" xfId="13052" hidden="1" xr:uid="{00000000-0005-0000-0000-00000EDB0000}"/>
    <cellStyle name="Hyperlink 7" xfId="12977" hidden="1" xr:uid="{00000000-0005-0000-0000-00000FDB0000}"/>
    <cellStyle name="Hyperlink 7" xfId="12926" hidden="1" xr:uid="{00000000-0005-0000-0000-000010DB0000}"/>
    <cellStyle name="Hyperlink 7" xfId="12851" hidden="1" xr:uid="{00000000-0005-0000-0000-000011DB0000}"/>
    <cellStyle name="Hyperlink 7" xfId="12800" hidden="1" xr:uid="{00000000-0005-0000-0000-000012DB0000}"/>
    <cellStyle name="Hyperlink 7" xfId="12725" hidden="1" xr:uid="{00000000-0005-0000-0000-000013DB0000}"/>
    <cellStyle name="Hyperlink 7" xfId="12674" hidden="1" xr:uid="{00000000-0005-0000-0000-000014DB0000}"/>
    <cellStyle name="Hyperlink 7" xfId="12599" hidden="1" xr:uid="{00000000-0005-0000-0000-000015DB0000}"/>
    <cellStyle name="Hyperlink 7" xfId="12548" hidden="1" xr:uid="{00000000-0005-0000-0000-000016DB0000}"/>
    <cellStyle name="Hyperlink 7" xfId="12473" hidden="1" xr:uid="{00000000-0005-0000-0000-000017DB0000}"/>
    <cellStyle name="Hyperlink 7" xfId="12422" hidden="1" xr:uid="{00000000-0005-0000-0000-000018DB0000}"/>
    <cellStyle name="Hyperlink 7" xfId="12347" hidden="1" xr:uid="{00000000-0005-0000-0000-000019DB0000}"/>
    <cellStyle name="Hyperlink 7" xfId="12296" hidden="1" xr:uid="{00000000-0005-0000-0000-00001ADB0000}"/>
    <cellStyle name="Hyperlink 7" xfId="12221" hidden="1" xr:uid="{00000000-0005-0000-0000-00001BDB0000}"/>
    <cellStyle name="Hyperlink 7" xfId="12170" hidden="1" xr:uid="{00000000-0005-0000-0000-00001CDB0000}"/>
    <cellStyle name="Hyperlink 7" xfId="12095" hidden="1" xr:uid="{00000000-0005-0000-0000-00001DDB0000}"/>
    <cellStyle name="Hyperlink 7" xfId="12044" hidden="1" xr:uid="{00000000-0005-0000-0000-00001EDB0000}"/>
    <cellStyle name="Hyperlink 7" xfId="11969" hidden="1" xr:uid="{00000000-0005-0000-0000-00001FDB0000}"/>
    <cellStyle name="Hyperlink 7" xfId="11918" hidden="1" xr:uid="{00000000-0005-0000-0000-000020DB0000}"/>
    <cellStyle name="Hyperlink 7" xfId="11843" hidden="1" xr:uid="{00000000-0005-0000-0000-000021DB0000}"/>
    <cellStyle name="Hyperlink 7" xfId="11792" hidden="1" xr:uid="{00000000-0005-0000-0000-000022DB0000}"/>
    <cellStyle name="Hyperlink 7" xfId="11717" hidden="1" xr:uid="{00000000-0005-0000-0000-000023DB0000}"/>
    <cellStyle name="Hyperlink 7" xfId="11666" hidden="1" xr:uid="{00000000-0005-0000-0000-000024DB0000}"/>
    <cellStyle name="Hyperlink 7" xfId="11591" hidden="1" xr:uid="{00000000-0005-0000-0000-000025DB0000}"/>
    <cellStyle name="Hyperlink 7" xfId="11540" hidden="1" xr:uid="{00000000-0005-0000-0000-000026DB0000}"/>
    <cellStyle name="Hyperlink 7" xfId="11465" hidden="1" xr:uid="{00000000-0005-0000-0000-000027DB0000}"/>
    <cellStyle name="Hyperlink 7" xfId="11414" hidden="1" xr:uid="{00000000-0005-0000-0000-000028DB0000}"/>
    <cellStyle name="Hyperlink 7" xfId="11339" hidden="1" xr:uid="{00000000-0005-0000-0000-000029DB0000}"/>
    <cellStyle name="Hyperlink 7" xfId="11288" hidden="1" xr:uid="{00000000-0005-0000-0000-00002ADB0000}"/>
    <cellStyle name="Hyperlink 7" xfId="11213" hidden="1" xr:uid="{00000000-0005-0000-0000-00002BDB0000}"/>
    <cellStyle name="Hyperlink 7" xfId="11162" hidden="1" xr:uid="{00000000-0005-0000-0000-00002CDB0000}"/>
    <cellStyle name="Hyperlink 7" xfId="11087" hidden="1" xr:uid="{00000000-0005-0000-0000-00002DDB0000}"/>
    <cellStyle name="Hyperlink 7" xfId="11036" hidden="1" xr:uid="{00000000-0005-0000-0000-00002EDB0000}"/>
    <cellStyle name="Hyperlink 7" xfId="10961" hidden="1" xr:uid="{00000000-0005-0000-0000-00002FDB0000}"/>
    <cellStyle name="Hyperlink 7" xfId="10910" hidden="1" xr:uid="{00000000-0005-0000-0000-000030DB0000}"/>
    <cellStyle name="Hyperlink 7" xfId="10835" hidden="1" xr:uid="{00000000-0005-0000-0000-000031DB0000}"/>
    <cellStyle name="Hyperlink 7" xfId="10784" hidden="1" xr:uid="{00000000-0005-0000-0000-000032DB0000}"/>
    <cellStyle name="Hyperlink 7" xfId="10709" hidden="1" xr:uid="{00000000-0005-0000-0000-000033DB0000}"/>
    <cellStyle name="Hyperlink 7" xfId="10658" hidden="1" xr:uid="{00000000-0005-0000-0000-000034DB0000}"/>
    <cellStyle name="Hyperlink 7" xfId="10583" hidden="1" xr:uid="{00000000-0005-0000-0000-000035DB0000}"/>
    <cellStyle name="Hyperlink 7" xfId="10532" hidden="1" xr:uid="{00000000-0005-0000-0000-000036DB0000}"/>
    <cellStyle name="Hyperlink 7" xfId="10457" hidden="1" xr:uid="{00000000-0005-0000-0000-000037DB0000}"/>
    <cellStyle name="Hyperlink 7" xfId="10406" hidden="1" xr:uid="{00000000-0005-0000-0000-000038DB0000}"/>
    <cellStyle name="Hyperlink 7" xfId="10331" hidden="1" xr:uid="{00000000-0005-0000-0000-000039DB0000}"/>
    <cellStyle name="Hyperlink 7" xfId="10280" hidden="1" xr:uid="{00000000-0005-0000-0000-00003ADB0000}"/>
    <cellStyle name="Hyperlink 7" xfId="10205" hidden="1" xr:uid="{00000000-0005-0000-0000-00003BDB0000}"/>
    <cellStyle name="Hyperlink 7" xfId="10154" hidden="1" xr:uid="{00000000-0005-0000-0000-00003CDB0000}"/>
    <cellStyle name="Hyperlink 7" xfId="10079" hidden="1" xr:uid="{00000000-0005-0000-0000-00003DDB0000}"/>
    <cellStyle name="Hyperlink 7" xfId="10028" hidden="1" xr:uid="{00000000-0005-0000-0000-00003EDB0000}"/>
    <cellStyle name="Hyperlink 7" xfId="9953" hidden="1" xr:uid="{00000000-0005-0000-0000-00003FDB0000}"/>
    <cellStyle name="Hyperlink 7" xfId="9902" hidden="1" xr:uid="{00000000-0005-0000-0000-000040DB0000}"/>
    <cellStyle name="Hyperlink 7" xfId="9827" hidden="1" xr:uid="{00000000-0005-0000-0000-000041DB0000}"/>
    <cellStyle name="Hyperlink 7" xfId="9776" hidden="1" xr:uid="{00000000-0005-0000-0000-000042DB0000}"/>
    <cellStyle name="Hyperlink 7" xfId="9701" hidden="1" xr:uid="{00000000-0005-0000-0000-000043DB0000}"/>
    <cellStyle name="Hyperlink 7" xfId="9650" hidden="1" xr:uid="{00000000-0005-0000-0000-000044DB0000}"/>
    <cellStyle name="Hyperlink 7" xfId="9575" hidden="1" xr:uid="{00000000-0005-0000-0000-000045DB0000}"/>
    <cellStyle name="Hyperlink 7" xfId="9524" hidden="1" xr:uid="{00000000-0005-0000-0000-000046DB0000}"/>
    <cellStyle name="Hyperlink 7" xfId="9449" hidden="1" xr:uid="{00000000-0005-0000-0000-000047DB0000}"/>
    <cellStyle name="Hyperlink 7" xfId="9398" hidden="1" xr:uid="{00000000-0005-0000-0000-000048DB0000}"/>
    <cellStyle name="Hyperlink 7" xfId="9323" hidden="1" xr:uid="{00000000-0005-0000-0000-000049DB0000}"/>
    <cellStyle name="Hyperlink 7" xfId="9272" hidden="1" xr:uid="{00000000-0005-0000-0000-00004ADB0000}"/>
    <cellStyle name="Hyperlink 7" xfId="9197" hidden="1" xr:uid="{00000000-0005-0000-0000-00004BDB0000}"/>
    <cellStyle name="Hyperlink 7" xfId="9146" hidden="1" xr:uid="{00000000-0005-0000-0000-00004CDB0000}"/>
    <cellStyle name="Hyperlink 7" xfId="9071" hidden="1" xr:uid="{00000000-0005-0000-0000-00004DDB0000}"/>
    <cellStyle name="Hyperlink 7" xfId="9020" hidden="1" xr:uid="{00000000-0005-0000-0000-00004EDB0000}"/>
    <cellStyle name="Hyperlink 7" xfId="8945" hidden="1" xr:uid="{00000000-0005-0000-0000-00004FDB0000}"/>
    <cellStyle name="Hyperlink 7" xfId="8894" hidden="1" xr:uid="{00000000-0005-0000-0000-000050DB0000}"/>
    <cellStyle name="Hyperlink 7" xfId="8819" hidden="1" xr:uid="{00000000-0005-0000-0000-000051DB0000}"/>
    <cellStyle name="Hyperlink 7" xfId="8768" hidden="1" xr:uid="{00000000-0005-0000-0000-000052DB0000}"/>
    <cellStyle name="Hyperlink 7" xfId="8693" hidden="1" xr:uid="{00000000-0005-0000-0000-000053DB0000}"/>
    <cellStyle name="Hyperlink 7" xfId="8642" hidden="1" xr:uid="{00000000-0005-0000-0000-000054DB0000}"/>
    <cellStyle name="Hyperlink 7" xfId="8567" hidden="1" xr:uid="{00000000-0005-0000-0000-000055DB0000}"/>
    <cellStyle name="Hyperlink 7" xfId="8516" hidden="1" xr:uid="{00000000-0005-0000-0000-000056DB0000}"/>
    <cellStyle name="Hyperlink 7" xfId="8441" hidden="1" xr:uid="{00000000-0005-0000-0000-000057DB0000}"/>
    <cellStyle name="Hyperlink 7" xfId="8390" hidden="1" xr:uid="{00000000-0005-0000-0000-000058DB0000}"/>
    <cellStyle name="Hyperlink 7" xfId="8315" hidden="1" xr:uid="{00000000-0005-0000-0000-000059DB0000}"/>
    <cellStyle name="Hyperlink 7" xfId="8264" hidden="1" xr:uid="{00000000-0005-0000-0000-00005ADB0000}"/>
    <cellStyle name="Hyperlink 7" xfId="8189" hidden="1" xr:uid="{00000000-0005-0000-0000-00005BDB0000}"/>
    <cellStyle name="Hyperlink 7" xfId="8138" hidden="1" xr:uid="{00000000-0005-0000-0000-00005CDB0000}"/>
    <cellStyle name="Hyperlink 7" xfId="8063" hidden="1" xr:uid="{00000000-0005-0000-0000-00005DDB0000}"/>
    <cellStyle name="Hyperlink 7" xfId="8012" hidden="1" xr:uid="{00000000-0005-0000-0000-00005EDB0000}"/>
    <cellStyle name="Hyperlink 7" xfId="7937" hidden="1" xr:uid="{00000000-0005-0000-0000-00005FDB0000}"/>
    <cellStyle name="Hyperlink 7" xfId="7886" hidden="1" xr:uid="{00000000-0005-0000-0000-000060DB0000}"/>
    <cellStyle name="Hyperlink 7" xfId="7811" hidden="1" xr:uid="{00000000-0005-0000-0000-000061DB0000}"/>
    <cellStyle name="Hyperlink 7" xfId="7760" hidden="1" xr:uid="{00000000-0005-0000-0000-000062DB0000}"/>
    <cellStyle name="Hyperlink 7" xfId="7685" hidden="1" xr:uid="{00000000-0005-0000-0000-000063DB0000}"/>
    <cellStyle name="Hyperlink 7" xfId="7634" hidden="1" xr:uid="{00000000-0005-0000-0000-000064DB0000}"/>
    <cellStyle name="Hyperlink 7" xfId="7559" hidden="1" xr:uid="{00000000-0005-0000-0000-000065DB0000}"/>
    <cellStyle name="Hyperlink 7" xfId="7508" hidden="1" xr:uid="{00000000-0005-0000-0000-000066DB0000}"/>
    <cellStyle name="Hyperlink 7" xfId="7433" hidden="1" xr:uid="{00000000-0005-0000-0000-000067DB0000}"/>
    <cellStyle name="Hyperlink 7" xfId="7382" hidden="1" xr:uid="{00000000-0005-0000-0000-000068DB0000}"/>
    <cellStyle name="Hyperlink 7" xfId="7307" hidden="1" xr:uid="{00000000-0005-0000-0000-000069DB0000}"/>
    <cellStyle name="Hyperlink 7" xfId="7256" hidden="1" xr:uid="{00000000-0005-0000-0000-00006ADB0000}"/>
    <cellStyle name="Hyperlink 7" xfId="7181" hidden="1" xr:uid="{00000000-0005-0000-0000-00006BDB0000}"/>
    <cellStyle name="Hyperlink 7" xfId="7130" hidden="1" xr:uid="{00000000-0005-0000-0000-00006CDB0000}"/>
    <cellStyle name="Hyperlink 7" xfId="7055" hidden="1" xr:uid="{00000000-0005-0000-0000-00006DDB0000}"/>
    <cellStyle name="Hyperlink 7" xfId="7004" hidden="1" xr:uid="{00000000-0005-0000-0000-00006EDB0000}"/>
    <cellStyle name="Hyperlink 7" xfId="6929" hidden="1" xr:uid="{00000000-0005-0000-0000-00006FDB0000}"/>
    <cellStyle name="Hyperlink 7" xfId="6878" hidden="1" xr:uid="{00000000-0005-0000-0000-000070DB0000}"/>
    <cellStyle name="Hyperlink 7" xfId="6803" hidden="1" xr:uid="{00000000-0005-0000-0000-000071DB0000}"/>
    <cellStyle name="Hyperlink 7" xfId="6752" hidden="1" xr:uid="{00000000-0005-0000-0000-000072DB0000}"/>
    <cellStyle name="Hyperlink 7" xfId="6677" hidden="1" xr:uid="{00000000-0005-0000-0000-000073DB0000}"/>
    <cellStyle name="Hyperlink 7" xfId="6626" hidden="1" xr:uid="{00000000-0005-0000-0000-000074DB0000}"/>
    <cellStyle name="Hyperlink 7" xfId="6551" hidden="1" xr:uid="{00000000-0005-0000-0000-000075DB0000}"/>
    <cellStyle name="Hyperlink 7" xfId="6500" hidden="1" xr:uid="{00000000-0005-0000-0000-000076DB0000}"/>
    <cellStyle name="Hyperlink 7" xfId="6425" hidden="1" xr:uid="{00000000-0005-0000-0000-000077DB0000}"/>
    <cellStyle name="Hyperlink 7" xfId="6374" hidden="1" xr:uid="{00000000-0005-0000-0000-000078DB0000}"/>
    <cellStyle name="Hyperlink 7" xfId="6299" hidden="1" xr:uid="{00000000-0005-0000-0000-000079DB0000}"/>
    <cellStyle name="Hyperlink 7" xfId="6248" hidden="1" xr:uid="{00000000-0005-0000-0000-00007ADB0000}"/>
    <cellStyle name="Hyperlink 7" xfId="6173" hidden="1" xr:uid="{00000000-0005-0000-0000-00007BDB0000}"/>
    <cellStyle name="Hyperlink 7" xfId="6122" hidden="1" xr:uid="{00000000-0005-0000-0000-00007CDB0000}"/>
    <cellStyle name="Hyperlink 7" xfId="6047" hidden="1" xr:uid="{00000000-0005-0000-0000-00007DDB0000}"/>
    <cellStyle name="Hyperlink 7" xfId="5996" hidden="1" xr:uid="{00000000-0005-0000-0000-00007EDB0000}"/>
    <cellStyle name="Hyperlink 7" xfId="5870" hidden="1" xr:uid="{00000000-0005-0000-0000-00007FDB0000}"/>
    <cellStyle name="Hyperlink 7" xfId="5795" hidden="1" xr:uid="{00000000-0005-0000-0000-000080DB0000}"/>
    <cellStyle name="Hyperlink 7" xfId="5744" hidden="1" xr:uid="{00000000-0005-0000-0000-000081DB0000}"/>
    <cellStyle name="Hyperlink 7" xfId="13304" hidden="1" xr:uid="{00000000-0005-0000-0000-000082DB0000}"/>
    <cellStyle name="Hyperlink 7" xfId="26534" hidden="1" xr:uid="{00000000-0005-0000-0000-000083DB0000}"/>
    <cellStyle name="Hyperlink 7" xfId="26459" hidden="1" xr:uid="{00000000-0005-0000-0000-000084DB0000}"/>
    <cellStyle name="Hyperlink 7" xfId="26408" hidden="1" xr:uid="{00000000-0005-0000-0000-000085DB0000}"/>
    <cellStyle name="Hyperlink 7" xfId="26333" hidden="1" xr:uid="{00000000-0005-0000-0000-000086DB0000}"/>
    <cellStyle name="Hyperlink 7" xfId="26282" hidden="1" xr:uid="{00000000-0005-0000-0000-000087DB0000}"/>
    <cellStyle name="Hyperlink 7" xfId="26207" hidden="1" xr:uid="{00000000-0005-0000-0000-000088DB0000}"/>
    <cellStyle name="Hyperlink 7" xfId="26156" hidden="1" xr:uid="{00000000-0005-0000-0000-000089DB0000}"/>
    <cellStyle name="Hyperlink 7" xfId="26081" hidden="1" xr:uid="{00000000-0005-0000-0000-00008ADB0000}"/>
    <cellStyle name="Hyperlink 7" xfId="26030" hidden="1" xr:uid="{00000000-0005-0000-0000-00008BDB0000}"/>
    <cellStyle name="Hyperlink 7" xfId="25955" hidden="1" xr:uid="{00000000-0005-0000-0000-00008CDB0000}"/>
    <cellStyle name="Hyperlink 7" xfId="25904" hidden="1" xr:uid="{00000000-0005-0000-0000-00008DDB0000}"/>
    <cellStyle name="Hyperlink 7" xfId="25829" hidden="1" xr:uid="{00000000-0005-0000-0000-00008EDB0000}"/>
    <cellStyle name="Hyperlink 7" xfId="25778" hidden="1" xr:uid="{00000000-0005-0000-0000-00008FDB0000}"/>
    <cellStyle name="Hyperlink 7" xfId="25703" hidden="1" xr:uid="{00000000-0005-0000-0000-000090DB0000}"/>
    <cellStyle name="Hyperlink 7" xfId="25652" hidden="1" xr:uid="{00000000-0005-0000-0000-000091DB0000}"/>
    <cellStyle name="Hyperlink 7" xfId="25577" hidden="1" xr:uid="{00000000-0005-0000-0000-000092DB0000}"/>
    <cellStyle name="Hyperlink 7" xfId="25526" hidden="1" xr:uid="{00000000-0005-0000-0000-000093DB0000}"/>
    <cellStyle name="Hyperlink 7" xfId="25451" hidden="1" xr:uid="{00000000-0005-0000-0000-000094DB0000}"/>
    <cellStyle name="Hyperlink 7" xfId="25400" hidden="1" xr:uid="{00000000-0005-0000-0000-000095DB0000}"/>
    <cellStyle name="Hyperlink 7" xfId="25325" hidden="1" xr:uid="{00000000-0005-0000-0000-000096DB0000}"/>
    <cellStyle name="Hyperlink 7" xfId="25274" hidden="1" xr:uid="{00000000-0005-0000-0000-000097DB0000}"/>
    <cellStyle name="Hyperlink 7" xfId="25199" hidden="1" xr:uid="{00000000-0005-0000-0000-000098DB0000}"/>
    <cellStyle name="Hyperlink 7" xfId="25148" hidden="1" xr:uid="{00000000-0005-0000-0000-000099DB0000}"/>
    <cellStyle name="Hyperlink 7" xfId="25073" hidden="1" xr:uid="{00000000-0005-0000-0000-00009ADB0000}"/>
    <cellStyle name="Hyperlink 7" xfId="25022" hidden="1" xr:uid="{00000000-0005-0000-0000-00009BDB0000}"/>
    <cellStyle name="Hyperlink 7" xfId="24947" hidden="1" xr:uid="{00000000-0005-0000-0000-00009CDB0000}"/>
    <cellStyle name="Hyperlink 7" xfId="24896" hidden="1" xr:uid="{00000000-0005-0000-0000-00009DDB0000}"/>
    <cellStyle name="Hyperlink 7" xfId="24821" hidden="1" xr:uid="{00000000-0005-0000-0000-00009EDB0000}"/>
    <cellStyle name="Hyperlink 7" xfId="24770" hidden="1" xr:uid="{00000000-0005-0000-0000-00009FDB0000}"/>
    <cellStyle name="Hyperlink 7" xfId="24695" hidden="1" xr:uid="{00000000-0005-0000-0000-0000A0DB0000}"/>
    <cellStyle name="Hyperlink 7" xfId="24644" hidden="1" xr:uid="{00000000-0005-0000-0000-0000A1DB0000}"/>
    <cellStyle name="Hyperlink 7" xfId="24569" hidden="1" xr:uid="{00000000-0005-0000-0000-0000A2DB0000}"/>
    <cellStyle name="Hyperlink 7" xfId="24518" hidden="1" xr:uid="{00000000-0005-0000-0000-0000A3DB0000}"/>
    <cellStyle name="Hyperlink 7" xfId="24443" hidden="1" xr:uid="{00000000-0005-0000-0000-0000A4DB0000}"/>
    <cellStyle name="Hyperlink 7" xfId="24392" hidden="1" xr:uid="{00000000-0005-0000-0000-0000A5DB0000}"/>
    <cellStyle name="Hyperlink 7" xfId="24317" hidden="1" xr:uid="{00000000-0005-0000-0000-0000A6DB0000}"/>
    <cellStyle name="Hyperlink 7" xfId="24266" hidden="1" xr:uid="{00000000-0005-0000-0000-0000A7DB0000}"/>
    <cellStyle name="Hyperlink 7" xfId="24191" hidden="1" xr:uid="{00000000-0005-0000-0000-0000A8DB0000}"/>
    <cellStyle name="Hyperlink 7" xfId="24140" hidden="1" xr:uid="{00000000-0005-0000-0000-0000A9DB0000}"/>
    <cellStyle name="Hyperlink 7" xfId="24065" hidden="1" xr:uid="{00000000-0005-0000-0000-0000AADB0000}"/>
    <cellStyle name="Hyperlink 7" xfId="24014" hidden="1" xr:uid="{00000000-0005-0000-0000-0000ABDB0000}"/>
    <cellStyle name="Hyperlink 7" xfId="23939" hidden="1" xr:uid="{00000000-0005-0000-0000-0000ACDB0000}"/>
    <cellStyle name="Hyperlink 7" xfId="23888" hidden="1" xr:uid="{00000000-0005-0000-0000-0000ADDB0000}"/>
    <cellStyle name="Hyperlink 7" xfId="23813" hidden="1" xr:uid="{00000000-0005-0000-0000-0000AEDB0000}"/>
    <cellStyle name="Hyperlink 7" xfId="23762" hidden="1" xr:uid="{00000000-0005-0000-0000-0000AFDB0000}"/>
    <cellStyle name="Hyperlink 7" xfId="23687" hidden="1" xr:uid="{00000000-0005-0000-0000-0000B0DB0000}"/>
    <cellStyle name="Hyperlink 7" xfId="23636" hidden="1" xr:uid="{00000000-0005-0000-0000-0000B1DB0000}"/>
    <cellStyle name="Hyperlink 7" xfId="23561" hidden="1" xr:uid="{00000000-0005-0000-0000-0000B2DB0000}"/>
    <cellStyle name="Hyperlink 7" xfId="23510" hidden="1" xr:uid="{00000000-0005-0000-0000-0000B3DB0000}"/>
    <cellStyle name="Hyperlink 7" xfId="23435" hidden="1" xr:uid="{00000000-0005-0000-0000-0000B4DB0000}"/>
    <cellStyle name="Hyperlink 7" xfId="23384" hidden="1" xr:uid="{00000000-0005-0000-0000-0000B5DB0000}"/>
    <cellStyle name="Hyperlink 7" xfId="23309" hidden="1" xr:uid="{00000000-0005-0000-0000-0000B6DB0000}"/>
    <cellStyle name="Hyperlink 7" xfId="23258" hidden="1" xr:uid="{00000000-0005-0000-0000-0000B7DB0000}"/>
    <cellStyle name="Hyperlink 7" xfId="23183" hidden="1" xr:uid="{00000000-0005-0000-0000-0000B8DB0000}"/>
    <cellStyle name="Hyperlink 7" xfId="23132" hidden="1" xr:uid="{00000000-0005-0000-0000-0000B9DB0000}"/>
    <cellStyle name="Hyperlink 7" xfId="23057" hidden="1" xr:uid="{00000000-0005-0000-0000-0000BADB0000}"/>
    <cellStyle name="Hyperlink 7" xfId="23006" hidden="1" xr:uid="{00000000-0005-0000-0000-0000BBDB0000}"/>
    <cellStyle name="Hyperlink 7" xfId="22931" hidden="1" xr:uid="{00000000-0005-0000-0000-0000BCDB0000}"/>
    <cellStyle name="Hyperlink 7" xfId="22880" hidden="1" xr:uid="{00000000-0005-0000-0000-0000BDDB0000}"/>
    <cellStyle name="Hyperlink 7" xfId="22805" hidden="1" xr:uid="{00000000-0005-0000-0000-0000BEDB0000}"/>
    <cellStyle name="Hyperlink 7" xfId="22754" hidden="1" xr:uid="{00000000-0005-0000-0000-0000BFDB0000}"/>
    <cellStyle name="Hyperlink 7" xfId="22679" hidden="1" xr:uid="{00000000-0005-0000-0000-0000C0DB0000}"/>
    <cellStyle name="Hyperlink 7" xfId="22628" hidden="1" xr:uid="{00000000-0005-0000-0000-0000C1DB0000}"/>
    <cellStyle name="Hyperlink 7" xfId="22553" hidden="1" xr:uid="{00000000-0005-0000-0000-0000C2DB0000}"/>
    <cellStyle name="Hyperlink 7" xfId="22502" hidden="1" xr:uid="{00000000-0005-0000-0000-0000C3DB0000}"/>
    <cellStyle name="Hyperlink 7" xfId="22427" hidden="1" xr:uid="{00000000-0005-0000-0000-0000C4DB0000}"/>
    <cellStyle name="Hyperlink 7" xfId="22376" hidden="1" xr:uid="{00000000-0005-0000-0000-0000C5DB0000}"/>
    <cellStyle name="Hyperlink 7" xfId="22301" hidden="1" xr:uid="{00000000-0005-0000-0000-0000C6DB0000}"/>
    <cellStyle name="Hyperlink 7" xfId="22250" hidden="1" xr:uid="{00000000-0005-0000-0000-0000C7DB0000}"/>
    <cellStyle name="Hyperlink 7" xfId="22175" hidden="1" xr:uid="{00000000-0005-0000-0000-0000C8DB0000}"/>
    <cellStyle name="Hyperlink 7" xfId="22124" hidden="1" xr:uid="{00000000-0005-0000-0000-0000C9DB0000}"/>
    <cellStyle name="Hyperlink 7" xfId="21998" hidden="1" xr:uid="{00000000-0005-0000-0000-0000CADB0000}"/>
    <cellStyle name="Hyperlink 7" xfId="21923" hidden="1" xr:uid="{00000000-0005-0000-0000-0000CBDB0000}"/>
    <cellStyle name="Hyperlink 7" xfId="21872" hidden="1" xr:uid="{00000000-0005-0000-0000-0000CCDB0000}"/>
    <cellStyle name="Hyperlink 7" xfId="21797" hidden="1" xr:uid="{00000000-0005-0000-0000-0000CDDB0000}"/>
    <cellStyle name="Hyperlink 7" xfId="21746" hidden="1" xr:uid="{00000000-0005-0000-0000-0000CEDB0000}"/>
    <cellStyle name="Hyperlink 7" xfId="21671" hidden="1" xr:uid="{00000000-0005-0000-0000-0000CFDB0000}"/>
    <cellStyle name="Hyperlink 7" xfId="21620" hidden="1" xr:uid="{00000000-0005-0000-0000-0000D0DB0000}"/>
    <cellStyle name="Hyperlink 7" xfId="21545" hidden="1" xr:uid="{00000000-0005-0000-0000-0000D1DB0000}"/>
    <cellStyle name="Hyperlink 7" xfId="21494" hidden="1" xr:uid="{00000000-0005-0000-0000-0000D2DB0000}"/>
    <cellStyle name="Hyperlink 7" xfId="21419" hidden="1" xr:uid="{00000000-0005-0000-0000-0000D3DB0000}"/>
    <cellStyle name="Hyperlink 7" xfId="21368" hidden="1" xr:uid="{00000000-0005-0000-0000-0000D4DB0000}"/>
    <cellStyle name="Hyperlink 7" xfId="21293" hidden="1" xr:uid="{00000000-0005-0000-0000-0000D5DB0000}"/>
    <cellStyle name="Hyperlink 7" xfId="21242" hidden="1" xr:uid="{00000000-0005-0000-0000-0000D6DB0000}"/>
    <cellStyle name="Hyperlink 7" xfId="21167" hidden="1" xr:uid="{00000000-0005-0000-0000-0000D7DB0000}"/>
    <cellStyle name="Hyperlink 7" xfId="21116" hidden="1" xr:uid="{00000000-0005-0000-0000-0000D8DB0000}"/>
    <cellStyle name="Hyperlink 7" xfId="21041" hidden="1" xr:uid="{00000000-0005-0000-0000-0000D9DB0000}"/>
    <cellStyle name="Hyperlink 7" xfId="20990" hidden="1" xr:uid="{00000000-0005-0000-0000-0000DADB0000}"/>
    <cellStyle name="Hyperlink 7" xfId="20915" hidden="1" xr:uid="{00000000-0005-0000-0000-0000DBDB0000}"/>
    <cellStyle name="Hyperlink 7" xfId="20864" hidden="1" xr:uid="{00000000-0005-0000-0000-0000DCDB0000}"/>
    <cellStyle name="Hyperlink 7" xfId="20789" hidden="1" xr:uid="{00000000-0005-0000-0000-0000DDDB0000}"/>
    <cellStyle name="Hyperlink 7" xfId="20738" hidden="1" xr:uid="{00000000-0005-0000-0000-0000DEDB0000}"/>
    <cellStyle name="Hyperlink 7" xfId="20663" hidden="1" xr:uid="{00000000-0005-0000-0000-0000DFDB0000}"/>
    <cellStyle name="Hyperlink 7" xfId="20612" hidden="1" xr:uid="{00000000-0005-0000-0000-0000E0DB0000}"/>
    <cellStyle name="Hyperlink 7" xfId="20537" hidden="1" xr:uid="{00000000-0005-0000-0000-0000E1DB0000}"/>
    <cellStyle name="Hyperlink 7" xfId="20486" hidden="1" xr:uid="{00000000-0005-0000-0000-0000E2DB0000}"/>
    <cellStyle name="Hyperlink 7" xfId="20411" hidden="1" xr:uid="{00000000-0005-0000-0000-0000E3DB0000}"/>
    <cellStyle name="Hyperlink 7" xfId="20360" hidden="1" xr:uid="{00000000-0005-0000-0000-0000E4DB0000}"/>
    <cellStyle name="Hyperlink 7" xfId="20285" hidden="1" xr:uid="{00000000-0005-0000-0000-0000E5DB0000}"/>
    <cellStyle name="Hyperlink 7" xfId="20234" hidden="1" xr:uid="{00000000-0005-0000-0000-0000E6DB0000}"/>
    <cellStyle name="Hyperlink 7" xfId="20159" hidden="1" xr:uid="{00000000-0005-0000-0000-0000E7DB0000}"/>
    <cellStyle name="Hyperlink 7" xfId="20108" hidden="1" xr:uid="{00000000-0005-0000-0000-0000E8DB0000}"/>
    <cellStyle name="Hyperlink 7" xfId="20033" hidden="1" xr:uid="{00000000-0005-0000-0000-0000E9DB0000}"/>
    <cellStyle name="Hyperlink 7" xfId="19982" hidden="1" xr:uid="{00000000-0005-0000-0000-0000EADB0000}"/>
    <cellStyle name="Hyperlink 7" xfId="19907" hidden="1" xr:uid="{00000000-0005-0000-0000-0000EBDB0000}"/>
    <cellStyle name="Hyperlink 7" xfId="19856" hidden="1" xr:uid="{00000000-0005-0000-0000-0000ECDB0000}"/>
    <cellStyle name="Hyperlink 7" xfId="19781" hidden="1" xr:uid="{00000000-0005-0000-0000-0000EDDB0000}"/>
    <cellStyle name="Hyperlink 7" xfId="19730" hidden="1" xr:uid="{00000000-0005-0000-0000-0000EEDB0000}"/>
    <cellStyle name="Hyperlink 7" xfId="19655" hidden="1" xr:uid="{00000000-0005-0000-0000-0000EFDB0000}"/>
    <cellStyle name="Hyperlink 7" xfId="29936" hidden="1" xr:uid="{00000000-0005-0000-0000-0000F0DB0000}"/>
    <cellStyle name="Hyperlink 7" xfId="29861" hidden="1" xr:uid="{00000000-0005-0000-0000-0000F1DB0000}"/>
    <cellStyle name="Hyperlink 7" xfId="29810" hidden="1" xr:uid="{00000000-0005-0000-0000-0000F2DB0000}"/>
    <cellStyle name="Hyperlink 7" xfId="29735" hidden="1" xr:uid="{00000000-0005-0000-0000-0000F3DB0000}"/>
    <cellStyle name="Hyperlink 7" xfId="29684" hidden="1" xr:uid="{00000000-0005-0000-0000-0000F4DB0000}"/>
    <cellStyle name="Hyperlink 7" xfId="29609" hidden="1" xr:uid="{00000000-0005-0000-0000-0000F5DB0000}"/>
    <cellStyle name="Hyperlink 7" xfId="29558" hidden="1" xr:uid="{00000000-0005-0000-0000-0000F6DB0000}"/>
    <cellStyle name="Hyperlink 7" xfId="29483" hidden="1" xr:uid="{00000000-0005-0000-0000-0000F7DB0000}"/>
    <cellStyle name="Hyperlink 7" xfId="29432" hidden="1" xr:uid="{00000000-0005-0000-0000-0000F8DB0000}"/>
    <cellStyle name="Hyperlink 7" xfId="29357" hidden="1" xr:uid="{00000000-0005-0000-0000-0000F9DB0000}"/>
    <cellStyle name="Hyperlink 7" xfId="29306" hidden="1" xr:uid="{00000000-0005-0000-0000-0000FADB0000}"/>
    <cellStyle name="Hyperlink 7" xfId="29231" hidden="1" xr:uid="{00000000-0005-0000-0000-0000FBDB0000}"/>
    <cellStyle name="Hyperlink 7" xfId="29180" hidden="1" xr:uid="{00000000-0005-0000-0000-0000FCDB0000}"/>
    <cellStyle name="Hyperlink 7" xfId="29105" hidden="1" xr:uid="{00000000-0005-0000-0000-0000FDDB0000}"/>
    <cellStyle name="Hyperlink 7" xfId="29054" hidden="1" xr:uid="{00000000-0005-0000-0000-0000FEDB0000}"/>
    <cellStyle name="Hyperlink 7" xfId="28979" hidden="1" xr:uid="{00000000-0005-0000-0000-0000FFDB0000}"/>
    <cellStyle name="Hyperlink 7" xfId="28928" hidden="1" xr:uid="{00000000-0005-0000-0000-000000DC0000}"/>
    <cellStyle name="Hyperlink 7" xfId="28853" hidden="1" xr:uid="{00000000-0005-0000-0000-000001DC0000}"/>
    <cellStyle name="Hyperlink 7" xfId="28802" hidden="1" xr:uid="{00000000-0005-0000-0000-000002DC0000}"/>
    <cellStyle name="Hyperlink 7" xfId="28727" hidden="1" xr:uid="{00000000-0005-0000-0000-000003DC0000}"/>
    <cellStyle name="Hyperlink 7" xfId="28676" hidden="1" xr:uid="{00000000-0005-0000-0000-000004DC0000}"/>
    <cellStyle name="Hyperlink 7" xfId="28601" hidden="1" xr:uid="{00000000-0005-0000-0000-000005DC0000}"/>
    <cellStyle name="Hyperlink 7" xfId="28550" hidden="1" xr:uid="{00000000-0005-0000-0000-000006DC0000}"/>
    <cellStyle name="Hyperlink 7" xfId="28475" hidden="1" xr:uid="{00000000-0005-0000-0000-000007DC0000}"/>
    <cellStyle name="Hyperlink 7" xfId="28424" hidden="1" xr:uid="{00000000-0005-0000-0000-000008DC0000}"/>
    <cellStyle name="Hyperlink 7" xfId="28349" hidden="1" xr:uid="{00000000-0005-0000-0000-000009DC0000}"/>
    <cellStyle name="Hyperlink 7" xfId="28298" hidden="1" xr:uid="{00000000-0005-0000-0000-00000ADC0000}"/>
    <cellStyle name="Hyperlink 7" xfId="28223" hidden="1" xr:uid="{00000000-0005-0000-0000-00000BDC0000}"/>
    <cellStyle name="Hyperlink 7" xfId="28172" hidden="1" xr:uid="{00000000-0005-0000-0000-00000CDC0000}"/>
    <cellStyle name="Hyperlink 7" xfId="28097" hidden="1" xr:uid="{00000000-0005-0000-0000-00000DDC0000}"/>
    <cellStyle name="Hyperlink 7" xfId="28046" hidden="1" xr:uid="{00000000-0005-0000-0000-00000EDC0000}"/>
    <cellStyle name="Hyperlink 7" xfId="27971" hidden="1" xr:uid="{00000000-0005-0000-0000-00000FDC0000}"/>
    <cellStyle name="Hyperlink 7" xfId="27920" hidden="1" xr:uid="{00000000-0005-0000-0000-000010DC0000}"/>
    <cellStyle name="Hyperlink 7" xfId="27845" hidden="1" xr:uid="{00000000-0005-0000-0000-000011DC0000}"/>
    <cellStyle name="Hyperlink 7" xfId="27794" hidden="1" xr:uid="{00000000-0005-0000-0000-000012DC0000}"/>
    <cellStyle name="Hyperlink 7" xfId="27719" hidden="1" xr:uid="{00000000-0005-0000-0000-000013DC0000}"/>
    <cellStyle name="Hyperlink 7" xfId="27668" hidden="1" xr:uid="{00000000-0005-0000-0000-000014DC0000}"/>
    <cellStyle name="Hyperlink 7" xfId="27593" hidden="1" xr:uid="{00000000-0005-0000-0000-000015DC0000}"/>
    <cellStyle name="Hyperlink 7" xfId="27542" hidden="1" xr:uid="{00000000-0005-0000-0000-000016DC0000}"/>
    <cellStyle name="Hyperlink 7" xfId="27467" hidden="1" xr:uid="{00000000-0005-0000-0000-000017DC0000}"/>
    <cellStyle name="Hyperlink 7" xfId="27416" hidden="1" xr:uid="{00000000-0005-0000-0000-000018DC0000}"/>
    <cellStyle name="Hyperlink 7" xfId="27341" hidden="1" xr:uid="{00000000-0005-0000-0000-000019DC0000}"/>
    <cellStyle name="Hyperlink 7" xfId="27290" hidden="1" xr:uid="{00000000-0005-0000-0000-00001ADC0000}"/>
    <cellStyle name="Hyperlink 7" xfId="27215" hidden="1" xr:uid="{00000000-0005-0000-0000-00001BDC0000}"/>
    <cellStyle name="Hyperlink 7" xfId="27164" hidden="1" xr:uid="{00000000-0005-0000-0000-00001CDC0000}"/>
    <cellStyle name="Hyperlink 7" xfId="27089" hidden="1" xr:uid="{00000000-0005-0000-0000-00001DDC0000}"/>
    <cellStyle name="Hyperlink 7" xfId="27038" hidden="1" xr:uid="{00000000-0005-0000-0000-00001EDC0000}"/>
    <cellStyle name="Hyperlink 7" xfId="26963" hidden="1" xr:uid="{00000000-0005-0000-0000-00001FDC0000}"/>
    <cellStyle name="Hyperlink 7" xfId="26912" hidden="1" xr:uid="{00000000-0005-0000-0000-000020DC0000}"/>
    <cellStyle name="Hyperlink 7" xfId="26837" hidden="1" xr:uid="{00000000-0005-0000-0000-000021DC0000}"/>
    <cellStyle name="Hyperlink 7" xfId="26786" hidden="1" xr:uid="{00000000-0005-0000-0000-000022DC0000}"/>
    <cellStyle name="Hyperlink 7" xfId="26711" hidden="1" xr:uid="{00000000-0005-0000-0000-000023DC0000}"/>
    <cellStyle name="Hyperlink 7" xfId="26660" hidden="1" xr:uid="{00000000-0005-0000-0000-000024DC0000}"/>
    <cellStyle name="Hyperlink 7" xfId="26585" hidden="1" xr:uid="{00000000-0005-0000-0000-000025DC0000}"/>
    <cellStyle name="Hyperlink 7" xfId="881" hidden="1" xr:uid="{00000000-0005-0000-0000-000026DC0000}"/>
    <cellStyle name="Hyperlink 7" xfId="830" hidden="1" xr:uid="{00000000-0005-0000-0000-000027DC0000}"/>
    <cellStyle name="Hyperlink 7" xfId="755" hidden="1" xr:uid="{00000000-0005-0000-0000-000028DC0000}"/>
    <cellStyle name="Hyperlink 7" xfId="704" hidden="1" xr:uid="{00000000-0005-0000-0000-000029DC0000}"/>
    <cellStyle name="Hyperlink 7" xfId="629" hidden="1" xr:uid="{00000000-0005-0000-0000-00002ADC0000}"/>
    <cellStyle name="Hyperlink 7" xfId="578" hidden="1" xr:uid="{00000000-0005-0000-0000-00002BDC0000}"/>
    <cellStyle name="Hyperlink 7" xfId="503" hidden="1" xr:uid="{00000000-0005-0000-0000-00002CDC0000}"/>
    <cellStyle name="Hyperlink 7" xfId="452" hidden="1" xr:uid="{00000000-0005-0000-0000-00002DDC0000}"/>
    <cellStyle name="Hyperlink 7" xfId="377" hidden="1" xr:uid="{00000000-0005-0000-0000-00002EDC0000}"/>
    <cellStyle name="Hyperlink 7" xfId="326" hidden="1" xr:uid="{00000000-0005-0000-0000-00002FDC0000}"/>
    <cellStyle name="Hyperlink 7" xfId="251" hidden="1" xr:uid="{00000000-0005-0000-0000-000030DC0000}"/>
    <cellStyle name="Hyperlink 7" xfId="200" hidden="1" xr:uid="{00000000-0005-0000-0000-000031DC0000}"/>
    <cellStyle name="Hyperlink 7" xfId="125" hidden="1" xr:uid="{00000000-0005-0000-0000-000032DC0000}"/>
    <cellStyle name="Hyperlink 7" xfId="74" hidden="1" xr:uid="{00000000-0005-0000-0000-000033DC0000}"/>
    <cellStyle name="Hyperlink 7" xfId="58157" hidden="1" xr:uid="{00000000-0005-0000-0000-000034DC0000}"/>
    <cellStyle name="Hyperlink 7" xfId="58208" hidden="1" xr:uid="{00000000-0005-0000-0000-000035DC0000}"/>
    <cellStyle name="Hyperlink 7" xfId="1889" hidden="1" xr:uid="{00000000-0005-0000-0000-000036DC0000}"/>
    <cellStyle name="Hyperlink 7" xfId="30617" hidden="1" xr:uid="{00000000-0005-0000-0000-000037DC0000}"/>
    <cellStyle name="Hyperlink 7" xfId="30566" hidden="1" xr:uid="{00000000-0005-0000-0000-000038DC0000}"/>
    <cellStyle name="Hyperlink 7" xfId="30491" hidden="1" xr:uid="{00000000-0005-0000-0000-000039DC0000}"/>
    <cellStyle name="Hyperlink 7" xfId="30440" hidden="1" xr:uid="{00000000-0005-0000-0000-00003ADC0000}"/>
    <cellStyle name="Hyperlink 7" xfId="30365" hidden="1" xr:uid="{00000000-0005-0000-0000-00003BDC0000}"/>
    <cellStyle name="Hyperlink 7" xfId="30314" hidden="1" xr:uid="{00000000-0005-0000-0000-00003CDC0000}"/>
    <cellStyle name="Hyperlink 7" xfId="30239" hidden="1" xr:uid="{00000000-0005-0000-0000-00003DDC0000}"/>
    <cellStyle name="Hyperlink 7" xfId="30188" hidden="1" xr:uid="{00000000-0005-0000-0000-00003EDC0000}"/>
    <cellStyle name="Hyperlink 7" xfId="30062" hidden="1" xr:uid="{00000000-0005-0000-0000-00003FDC0000}"/>
    <cellStyle name="Hyperlink 7" xfId="29987" hidden="1" xr:uid="{00000000-0005-0000-0000-000040DC0000}"/>
    <cellStyle name="Hyperlink 7" xfId="1763" hidden="1" xr:uid="{00000000-0005-0000-0000-000041DC0000}"/>
    <cellStyle name="Hyperlink 7" xfId="1712" hidden="1" xr:uid="{00000000-0005-0000-0000-000042DC0000}"/>
    <cellStyle name="Hyperlink 7" xfId="1637" hidden="1" xr:uid="{00000000-0005-0000-0000-000043DC0000}"/>
    <cellStyle name="Hyperlink 7" xfId="1586" hidden="1" xr:uid="{00000000-0005-0000-0000-000044DC0000}"/>
    <cellStyle name="Hyperlink 7" xfId="1511" hidden="1" xr:uid="{00000000-0005-0000-0000-000045DC0000}"/>
    <cellStyle name="Hyperlink 7" xfId="1460" hidden="1" xr:uid="{00000000-0005-0000-0000-000046DC0000}"/>
    <cellStyle name="Hyperlink 7" xfId="1385" hidden="1" xr:uid="{00000000-0005-0000-0000-000047DC0000}"/>
    <cellStyle name="Hyperlink 7" xfId="1334" hidden="1" xr:uid="{00000000-0005-0000-0000-000048DC0000}"/>
    <cellStyle name="Hyperlink 7" xfId="1259" hidden="1" xr:uid="{00000000-0005-0000-0000-000049DC0000}"/>
    <cellStyle name="Hyperlink 7" xfId="1208" hidden="1" xr:uid="{00000000-0005-0000-0000-00004ADC0000}"/>
    <cellStyle name="Hyperlink 7" xfId="1133" hidden="1" xr:uid="{00000000-0005-0000-0000-00004BDC0000}"/>
    <cellStyle name="Hyperlink 7" xfId="1082" hidden="1" xr:uid="{00000000-0005-0000-0000-00004CDC0000}"/>
    <cellStyle name="Hyperlink 7" xfId="1007" hidden="1" xr:uid="{00000000-0005-0000-0000-00004DDC0000}"/>
    <cellStyle name="Hyperlink 7" xfId="956" hidden="1" xr:uid="{00000000-0005-0000-0000-00004EDC0000}"/>
    <cellStyle name="Hyperlink 7" xfId="2267" hidden="1" xr:uid="{00000000-0005-0000-0000-00004FDC0000}"/>
    <cellStyle name="Hyperlink 7" xfId="2216" hidden="1" xr:uid="{00000000-0005-0000-0000-000050DC0000}"/>
    <cellStyle name="Hyperlink 7" xfId="2141" hidden="1" xr:uid="{00000000-0005-0000-0000-000051DC0000}"/>
    <cellStyle name="Hyperlink 7" xfId="2090" hidden="1" xr:uid="{00000000-0005-0000-0000-000052DC0000}"/>
    <cellStyle name="Hyperlink 7" xfId="2015" hidden="1" xr:uid="{00000000-0005-0000-0000-000053DC0000}"/>
    <cellStyle name="Hyperlink 7" xfId="1964" hidden="1" xr:uid="{00000000-0005-0000-0000-000054DC0000}"/>
    <cellStyle name="Hyperlink 7" xfId="1838" hidden="1" xr:uid="{00000000-0005-0000-0000-000055DC0000}"/>
    <cellStyle name="Hyperlink 7" xfId="2468" hidden="1" xr:uid="{00000000-0005-0000-0000-000056DC0000}"/>
    <cellStyle name="Hyperlink 7" xfId="2393" hidden="1" xr:uid="{00000000-0005-0000-0000-000057DC0000}"/>
    <cellStyle name="Hyperlink 7" xfId="2342" hidden="1" xr:uid="{00000000-0005-0000-0000-000058DC0000}"/>
    <cellStyle name="Hyperlink 7" xfId="2594" hidden="1" xr:uid="{00000000-0005-0000-0000-000059DC0000}"/>
    <cellStyle name="Hyperlink 7" xfId="2519" hidden="1" xr:uid="{00000000-0005-0000-0000-00005ADC0000}"/>
    <cellStyle name="Hyperlink 7" xfId="2645" hidden="1" xr:uid="{00000000-0005-0000-0000-00005BDC0000}"/>
    <cellStyle name="Hyperlink 8" xfId="54762" hidden="1" xr:uid="{00000000-0005-0000-0000-00005CDC0000}"/>
    <cellStyle name="Hyperlink 8" xfId="54681" hidden="1" xr:uid="{00000000-0005-0000-0000-00005DDC0000}"/>
    <cellStyle name="Hyperlink 8" xfId="57282" hidden="1" xr:uid="{00000000-0005-0000-0000-00005EDC0000}"/>
    <cellStyle name="Hyperlink 8" xfId="57201" hidden="1" xr:uid="{00000000-0005-0000-0000-00005FDC0000}"/>
    <cellStyle name="Hyperlink 8" xfId="57156" hidden="1" xr:uid="{00000000-0005-0000-0000-000060DC0000}"/>
    <cellStyle name="Hyperlink 8" xfId="57075" hidden="1" xr:uid="{00000000-0005-0000-0000-000061DC0000}"/>
    <cellStyle name="Hyperlink 8" xfId="57030" hidden="1" xr:uid="{00000000-0005-0000-0000-000062DC0000}"/>
    <cellStyle name="Hyperlink 8" xfId="56949" hidden="1" xr:uid="{00000000-0005-0000-0000-000063DC0000}"/>
    <cellStyle name="Hyperlink 8" xfId="56904" hidden="1" xr:uid="{00000000-0005-0000-0000-000064DC0000}"/>
    <cellStyle name="Hyperlink 8" xfId="56823" hidden="1" xr:uid="{00000000-0005-0000-0000-000065DC0000}"/>
    <cellStyle name="Hyperlink 8" xfId="56778" hidden="1" xr:uid="{00000000-0005-0000-0000-000066DC0000}"/>
    <cellStyle name="Hyperlink 8" xfId="56697" hidden="1" xr:uid="{00000000-0005-0000-0000-000067DC0000}"/>
    <cellStyle name="Hyperlink 8" xfId="56652" hidden="1" xr:uid="{00000000-0005-0000-0000-000068DC0000}"/>
    <cellStyle name="Hyperlink 8" xfId="56571" hidden="1" xr:uid="{00000000-0005-0000-0000-000069DC0000}"/>
    <cellStyle name="Hyperlink 8" xfId="56526" hidden="1" xr:uid="{00000000-0005-0000-0000-00006ADC0000}"/>
    <cellStyle name="Hyperlink 8" xfId="56445" hidden="1" xr:uid="{00000000-0005-0000-0000-00006BDC0000}"/>
    <cellStyle name="Hyperlink 8" xfId="57705" hidden="1" xr:uid="{00000000-0005-0000-0000-00006CDC0000}"/>
    <cellStyle name="Hyperlink 8" xfId="57660" hidden="1" xr:uid="{00000000-0005-0000-0000-00006DDC0000}"/>
    <cellStyle name="Hyperlink 8" xfId="57579" hidden="1" xr:uid="{00000000-0005-0000-0000-00006EDC0000}"/>
    <cellStyle name="Hyperlink 8" xfId="57534" hidden="1" xr:uid="{00000000-0005-0000-0000-00006FDC0000}"/>
    <cellStyle name="Hyperlink 8" xfId="57453" hidden="1" xr:uid="{00000000-0005-0000-0000-000070DC0000}"/>
    <cellStyle name="Hyperlink 8" xfId="57408" hidden="1" xr:uid="{00000000-0005-0000-0000-000071DC0000}"/>
    <cellStyle name="Hyperlink 8" xfId="57327" hidden="1" xr:uid="{00000000-0005-0000-0000-000072DC0000}"/>
    <cellStyle name="Hyperlink 8" xfId="57912" hidden="1" xr:uid="{00000000-0005-0000-0000-000073DC0000}"/>
    <cellStyle name="Hyperlink 8" xfId="57831" hidden="1" xr:uid="{00000000-0005-0000-0000-000074DC0000}"/>
    <cellStyle name="Hyperlink 8" xfId="57786" hidden="1" xr:uid="{00000000-0005-0000-0000-000075DC0000}"/>
    <cellStyle name="Hyperlink 8" xfId="58038" hidden="1" xr:uid="{00000000-0005-0000-0000-000076DC0000}"/>
    <cellStyle name="Hyperlink 8" xfId="57957" hidden="1" xr:uid="{00000000-0005-0000-0000-000077DC0000}"/>
    <cellStyle name="Hyperlink 8" xfId="58083" hidden="1" xr:uid="{00000000-0005-0000-0000-000078DC0000}"/>
    <cellStyle name="Hyperlink 8" xfId="3777" hidden="1" xr:uid="{00000000-0005-0000-0000-000079DC0000}"/>
    <cellStyle name="Hyperlink 8" xfId="3732" hidden="1" xr:uid="{00000000-0005-0000-0000-00007ADC0000}"/>
    <cellStyle name="Hyperlink 8" xfId="3651" hidden="1" xr:uid="{00000000-0005-0000-0000-00007BDC0000}"/>
    <cellStyle name="Hyperlink 8" xfId="3606" hidden="1" xr:uid="{00000000-0005-0000-0000-00007CDC0000}"/>
    <cellStyle name="Hyperlink 8" xfId="3525" hidden="1" xr:uid="{00000000-0005-0000-0000-00007DDC0000}"/>
    <cellStyle name="Hyperlink 8" xfId="3480" hidden="1" xr:uid="{00000000-0005-0000-0000-00007EDC0000}"/>
    <cellStyle name="Hyperlink 8" xfId="3399" hidden="1" xr:uid="{00000000-0005-0000-0000-00007FDC0000}"/>
    <cellStyle name="Hyperlink 8" xfId="3354" hidden="1" xr:uid="{00000000-0005-0000-0000-000080DC0000}"/>
    <cellStyle name="Hyperlink 8" xfId="3273" hidden="1" xr:uid="{00000000-0005-0000-0000-000081DC0000}"/>
    <cellStyle name="Hyperlink 8" xfId="3228" hidden="1" xr:uid="{00000000-0005-0000-0000-000082DC0000}"/>
    <cellStyle name="Hyperlink 8" xfId="3147" hidden="1" xr:uid="{00000000-0005-0000-0000-000083DC0000}"/>
    <cellStyle name="Hyperlink 8" xfId="3102" hidden="1" xr:uid="{00000000-0005-0000-0000-000084DC0000}"/>
    <cellStyle name="Hyperlink 8" xfId="3021" hidden="1" xr:uid="{00000000-0005-0000-0000-000085DC0000}"/>
    <cellStyle name="Hyperlink 8" xfId="2976" hidden="1" xr:uid="{00000000-0005-0000-0000-000086DC0000}"/>
    <cellStyle name="Hyperlink 8" xfId="2895" hidden="1" xr:uid="{00000000-0005-0000-0000-000087DC0000}"/>
    <cellStyle name="Hyperlink 8" xfId="2850" hidden="1" xr:uid="{00000000-0005-0000-0000-000088DC0000}"/>
    <cellStyle name="Hyperlink 8" xfId="2769" hidden="1" xr:uid="{00000000-0005-0000-0000-000089DC0000}"/>
    <cellStyle name="Hyperlink 8" xfId="2724" hidden="1" xr:uid="{00000000-0005-0000-0000-00008ADC0000}"/>
    <cellStyle name="Hyperlink 8" xfId="2643" hidden="1" xr:uid="{00000000-0005-0000-0000-00008BDC0000}"/>
    <cellStyle name="Hyperlink 8" xfId="2598" hidden="1" xr:uid="{00000000-0005-0000-0000-00008CDC0000}"/>
    <cellStyle name="Hyperlink 8" xfId="2517" hidden="1" xr:uid="{00000000-0005-0000-0000-00008DDC0000}"/>
    <cellStyle name="Hyperlink 8" xfId="2472" hidden="1" xr:uid="{00000000-0005-0000-0000-00008EDC0000}"/>
    <cellStyle name="Hyperlink 8" xfId="2391" hidden="1" xr:uid="{00000000-0005-0000-0000-00008FDC0000}"/>
    <cellStyle name="Hyperlink 8" xfId="2346" hidden="1" xr:uid="{00000000-0005-0000-0000-000090DC0000}"/>
    <cellStyle name="Hyperlink 8" xfId="2265" hidden="1" xr:uid="{00000000-0005-0000-0000-000091DC0000}"/>
    <cellStyle name="Hyperlink 8" xfId="2220" hidden="1" xr:uid="{00000000-0005-0000-0000-000092DC0000}"/>
    <cellStyle name="Hyperlink 8" xfId="2139" hidden="1" xr:uid="{00000000-0005-0000-0000-000093DC0000}"/>
    <cellStyle name="Hyperlink 8" xfId="2094" hidden="1" xr:uid="{00000000-0005-0000-0000-000094DC0000}"/>
    <cellStyle name="Hyperlink 8" xfId="2013" hidden="1" xr:uid="{00000000-0005-0000-0000-000095DC0000}"/>
    <cellStyle name="Hyperlink 8" xfId="1968" hidden="1" xr:uid="{00000000-0005-0000-0000-000096DC0000}"/>
    <cellStyle name="Hyperlink 8" xfId="1887" hidden="1" xr:uid="{00000000-0005-0000-0000-000097DC0000}"/>
    <cellStyle name="Hyperlink 8" xfId="1842" hidden="1" xr:uid="{00000000-0005-0000-0000-000098DC0000}"/>
    <cellStyle name="Hyperlink 8" xfId="1761" hidden="1" xr:uid="{00000000-0005-0000-0000-000099DC0000}"/>
    <cellStyle name="Hyperlink 8" xfId="7683" hidden="1" xr:uid="{00000000-0005-0000-0000-00009ADC0000}"/>
    <cellStyle name="Hyperlink 8" xfId="15747" hidden="1" xr:uid="{00000000-0005-0000-0000-00009BDC0000}"/>
    <cellStyle name="Hyperlink 8" xfId="23811" hidden="1" xr:uid="{00000000-0005-0000-0000-00009CDC0000}"/>
    <cellStyle name="Hyperlink 8" xfId="44178" hidden="1" xr:uid="{00000000-0005-0000-0000-00009DDC0000}"/>
    <cellStyle name="Hyperlink 8" xfId="44097" hidden="1" xr:uid="{00000000-0005-0000-0000-00009EDC0000}"/>
    <cellStyle name="Hyperlink 8" xfId="44052" hidden="1" xr:uid="{00000000-0005-0000-0000-00009FDC0000}"/>
    <cellStyle name="Hyperlink 8" xfId="43971" hidden="1" xr:uid="{00000000-0005-0000-0000-0000A0DC0000}"/>
    <cellStyle name="Hyperlink 8" xfId="43926" hidden="1" xr:uid="{00000000-0005-0000-0000-0000A1DC0000}"/>
    <cellStyle name="Hyperlink 8" xfId="43845" hidden="1" xr:uid="{00000000-0005-0000-0000-0000A2DC0000}"/>
    <cellStyle name="Hyperlink 8" xfId="43800" hidden="1" xr:uid="{00000000-0005-0000-0000-0000A3DC0000}"/>
    <cellStyle name="Hyperlink 8" xfId="43719" hidden="1" xr:uid="{00000000-0005-0000-0000-0000A4DC0000}"/>
    <cellStyle name="Hyperlink 8" xfId="43674" hidden="1" xr:uid="{00000000-0005-0000-0000-0000A5DC0000}"/>
    <cellStyle name="Hyperlink 8" xfId="43593" hidden="1" xr:uid="{00000000-0005-0000-0000-0000A6DC0000}"/>
    <cellStyle name="Hyperlink 8" xfId="43548" hidden="1" xr:uid="{00000000-0005-0000-0000-0000A7DC0000}"/>
    <cellStyle name="Hyperlink 8" xfId="43467" hidden="1" xr:uid="{00000000-0005-0000-0000-0000A8DC0000}"/>
    <cellStyle name="Hyperlink 8" xfId="43422" hidden="1" xr:uid="{00000000-0005-0000-0000-0000A9DC0000}"/>
    <cellStyle name="Hyperlink 8" xfId="43341" hidden="1" xr:uid="{00000000-0005-0000-0000-0000AADC0000}"/>
    <cellStyle name="Hyperlink 8" xfId="43296" hidden="1" xr:uid="{00000000-0005-0000-0000-0000ABDC0000}"/>
    <cellStyle name="Hyperlink 8" xfId="43215" hidden="1" xr:uid="{00000000-0005-0000-0000-0000ACDC0000}"/>
    <cellStyle name="Hyperlink 8" xfId="43170" hidden="1" xr:uid="{00000000-0005-0000-0000-0000ADDC0000}"/>
    <cellStyle name="Hyperlink 8" xfId="43089" hidden="1" xr:uid="{00000000-0005-0000-0000-0000AEDC0000}"/>
    <cellStyle name="Hyperlink 8" xfId="43044" hidden="1" xr:uid="{00000000-0005-0000-0000-0000AFDC0000}"/>
    <cellStyle name="Hyperlink 8" xfId="42963" hidden="1" xr:uid="{00000000-0005-0000-0000-0000B0DC0000}"/>
    <cellStyle name="Hyperlink 8" xfId="42918" hidden="1" xr:uid="{00000000-0005-0000-0000-0000B1DC0000}"/>
    <cellStyle name="Hyperlink 8" xfId="42837" hidden="1" xr:uid="{00000000-0005-0000-0000-0000B2DC0000}"/>
    <cellStyle name="Hyperlink 8" xfId="42792" hidden="1" xr:uid="{00000000-0005-0000-0000-0000B3DC0000}"/>
    <cellStyle name="Hyperlink 8" xfId="42711" hidden="1" xr:uid="{00000000-0005-0000-0000-0000B4DC0000}"/>
    <cellStyle name="Hyperlink 8" xfId="42666" hidden="1" xr:uid="{00000000-0005-0000-0000-0000B5DC0000}"/>
    <cellStyle name="Hyperlink 8" xfId="42585" hidden="1" xr:uid="{00000000-0005-0000-0000-0000B6DC0000}"/>
    <cellStyle name="Hyperlink 8" xfId="42540" hidden="1" xr:uid="{00000000-0005-0000-0000-0000B7DC0000}"/>
    <cellStyle name="Hyperlink 8" xfId="42459" hidden="1" xr:uid="{00000000-0005-0000-0000-0000B8DC0000}"/>
    <cellStyle name="Hyperlink 8" xfId="42414" hidden="1" xr:uid="{00000000-0005-0000-0000-0000B9DC0000}"/>
    <cellStyle name="Hyperlink 8" xfId="42333" hidden="1" xr:uid="{00000000-0005-0000-0000-0000BADC0000}"/>
    <cellStyle name="Hyperlink 8" xfId="42288" hidden="1" xr:uid="{00000000-0005-0000-0000-0000BBDC0000}"/>
    <cellStyle name="Hyperlink 8" xfId="42207" hidden="1" xr:uid="{00000000-0005-0000-0000-0000BCDC0000}"/>
    <cellStyle name="Hyperlink 8" xfId="42162" hidden="1" xr:uid="{00000000-0005-0000-0000-0000BDDC0000}"/>
    <cellStyle name="Hyperlink 8" xfId="42081" hidden="1" xr:uid="{00000000-0005-0000-0000-0000BEDC0000}"/>
    <cellStyle name="Hyperlink 8" xfId="42036" hidden="1" xr:uid="{00000000-0005-0000-0000-0000BFDC0000}"/>
    <cellStyle name="Hyperlink 8" xfId="41955" hidden="1" xr:uid="{00000000-0005-0000-0000-0000C0DC0000}"/>
    <cellStyle name="Hyperlink 8" xfId="41910" hidden="1" xr:uid="{00000000-0005-0000-0000-0000C1DC0000}"/>
    <cellStyle name="Hyperlink 8" xfId="41829" hidden="1" xr:uid="{00000000-0005-0000-0000-0000C2DC0000}"/>
    <cellStyle name="Hyperlink 8" xfId="41784" hidden="1" xr:uid="{00000000-0005-0000-0000-0000C3DC0000}"/>
    <cellStyle name="Hyperlink 8" xfId="41703" hidden="1" xr:uid="{00000000-0005-0000-0000-0000C4DC0000}"/>
    <cellStyle name="Hyperlink 8" xfId="41658" hidden="1" xr:uid="{00000000-0005-0000-0000-0000C5DC0000}"/>
    <cellStyle name="Hyperlink 8" xfId="41577" hidden="1" xr:uid="{00000000-0005-0000-0000-0000C6DC0000}"/>
    <cellStyle name="Hyperlink 8" xfId="41532" hidden="1" xr:uid="{00000000-0005-0000-0000-0000C7DC0000}"/>
    <cellStyle name="Hyperlink 8" xfId="41451" hidden="1" xr:uid="{00000000-0005-0000-0000-0000C8DC0000}"/>
    <cellStyle name="Hyperlink 8" xfId="41406" hidden="1" xr:uid="{00000000-0005-0000-0000-0000C9DC0000}"/>
    <cellStyle name="Hyperlink 8" xfId="41325" hidden="1" xr:uid="{00000000-0005-0000-0000-0000CADC0000}"/>
    <cellStyle name="Hyperlink 8" xfId="41280" hidden="1" xr:uid="{00000000-0005-0000-0000-0000CBDC0000}"/>
    <cellStyle name="Hyperlink 8" xfId="41199" hidden="1" xr:uid="{00000000-0005-0000-0000-0000CCDC0000}"/>
    <cellStyle name="Hyperlink 8" xfId="41154" hidden="1" xr:uid="{00000000-0005-0000-0000-0000CDDC0000}"/>
    <cellStyle name="Hyperlink 8" xfId="41073" hidden="1" xr:uid="{00000000-0005-0000-0000-0000CEDC0000}"/>
    <cellStyle name="Hyperlink 8" xfId="41028" hidden="1" xr:uid="{00000000-0005-0000-0000-0000CFDC0000}"/>
    <cellStyle name="Hyperlink 8" xfId="40947" hidden="1" xr:uid="{00000000-0005-0000-0000-0000D0DC0000}"/>
    <cellStyle name="Hyperlink 8" xfId="40902" hidden="1" xr:uid="{00000000-0005-0000-0000-0000D1DC0000}"/>
    <cellStyle name="Hyperlink 8" xfId="40821" hidden="1" xr:uid="{00000000-0005-0000-0000-0000D2DC0000}"/>
    <cellStyle name="Hyperlink 8" xfId="40776" hidden="1" xr:uid="{00000000-0005-0000-0000-0000D3DC0000}"/>
    <cellStyle name="Hyperlink 8" xfId="40695" hidden="1" xr:uid="{00000000-0005-0000-0000-0000D4DC0000}"/>
    <cellStyle name="Hyperlink 8" xfId="40650" hidden="1" xr:uid="{00000000-0005-0000-0000-0000D5DC0000}"/>
    <cellStyle name="Hyperlink 8" xfId="40569" hidden="1" xr:uid="{00000000-0005-0000-0000-0000D6DC0000}"/>
    <cellStyle name="Hyperlink 8" xfId="40524" hidden="1" xr:uid="{00000000-0005-0000-0000-0000D7DC0000}"/>
    <cellStyle name="Hyperlink 8" xfId="40443" hidden="1" xr:uid="{00000000-0005-0000-0000-0000D8DC0000}"/>
    <cellStyle name="Hyperlink 8" xfId="40398" hidden="1" xr:uid="{00000000-0005-0000-0000-0000D9DC0000}"/>
    <cellStyle name="Hyperlink 8" xfId="40317" hidden="1" xr:uid="{00000000-0005-0000-0000-0000DADC0000}"/>
    <cellStyle name="Hyperlink 8" xfId="40272" hidden="1" xr:uid="{00000000-0005-0000-0000-0000DBDC0000}"/>
    <cellStyle name="Hyperlink 8" xfId="40191" hidden="1" xr:uid="{00000000-0005-0000-0000-0000DCDC0000}"/>
    <cellStyle name="Hyperlink 8" xfId="40065" hidden="1" xr:uid="{00000000-0005-0000-0000-0000DDDC0000}"/>
    <cellStyle name="Hyperlink 8" xfId="40020" hidden="1" xr:uid="{00000000-0005-0000-0000-0000DEDC0000}"/>
    <cellStyle name="Hyperlink 8" xfId="39939" hidden="1" xr:uid="{00000000-0005-0000-0000-0000DFDC0000}"/>
    <cellStyle name="Hyperlink 8" xfId="39894" hidden="1" xr:uid="{00000000-0005-0000-0000-0000E0DC0000}"/>
    <cellStyle name="Hyperlink 8" xfId="39813" hidden="1" xr:uid="{00000000-0005-0000-0000-0000E1DC0000}"/>
    <cellStyle name="Hyperlink 8" xfId="39768" hidden="1" xr:uid="{00000000-0005-0000-0000-0000E2DC0000}"/>
    <cellStyle name="Hyperlink 8" xfId="39687" hidden="1" xr:uid="{00000000-0005-0000-0000-0000E3DC0000}"/>
    <cellStyle name="Hyperlink 8" xfId="39642" hidden="1" xr:uid="{00000000-0005-0000-0000-0000E4DC0000}"/>
    <cellStyle name="Hyperlink 8" xfId="39561" hidden="1" xr:uid="{00000000-0005-0000-0000-0000E5DC0000}"/>
    <cellStyle name="Hyperlink 8" xfId="39516" hidden="1" xr:uid="{00000000-0005-0000-0000-0000E6DC0000}"/>
    <cellStyle name="Hyperlink 8" xfId="39435" hidden="1" xr:uid="{00000000-0005-0000-0000-0000E7DC0000}"/>
    <cellStyle name="Hyperlink 8" xfId="39390" hidden="1" xr:uid="{00000000-0005-0000-0000-0000E8DC0000}"/>
    <cellStyle name="Hyperlink 8" xfId="39309" hidden="1" xr:uid="{00000000-0005-0000-0000-0000E9DC0000}"/>
    <cellStyle name="Hyperlink 8" xfId="39264" hidden="1" xr:uid="{00000000-0005-0000-0000-0000EADC0000}"/>
    <cellStyle name="Hyperlink 8" xfId="39183" hidden="1" xr:uid="{00000000-0005-0000-0000-0000EBDC0000}"/>
    <cellStyle name="Hyperlink 8" xfId="39138" hidden="1" xr:uid="{00000000-0005-0000-0000-0000ECDC0000}"/>
    <cellStyle name="Hyperlink 8" xfId="39057" hidden="1" xr:uid="{00000000-0005-0000-0000-0000EDDC0000}"/>
    <cellStyle name="Hyperlink 8" xfId="39012" hidden="1" xr:uid="{00000000-0005-0000-0000-0000EEDC0000}"/>
    <cellStyle name="Hyperlink 8" xfId="38931" hidden="1" xr:uid="{00000000-0005-0000-0000-0000EFDC0000}"/>
    <cellStyle name="Hyperlink 8" xfId="38886" hidden="1" xr:uid="{00000000-0005-0000-0000-0000F0DC0000}"/>
    <cellStyle name="Hyperlink 8" xfId="38805" hidden="1" xr:uid="{00000000-0005-0000-0000-0000F1DC0000}"/>
    <cellStyle name="Hyperlink 8" xfId="38760" hidden="1" xr:uid="{00000000-0005-0000-0000-0000F2DC0000}"/>
    <cellStyle name="Hyperlink 8" xfId="38679" hidden="1" xr:uid="{00000000-0005-0000-0000-0000F3DC0000}"/>
    <cellStyle name="Hyperlink 8" xfId="38634" hidden="1" xr:uid="{00000000-0005-0000-0000-0000F4DC0000}"/>
    <cellStyle name="Hyperlink 8" xfId="38553" hidden="1" xr:uid="{00000000-0005-0000-0000-0000F5DC0000}"/>
    <cellStyle name="Hyperlink 8" xfId="38508" hidden="1" xr:uid="{00000000-0005-0000-0000-0000F6DC0000}"/>
    <cellStyle name="Hyperlink 8" xfId="38427" hidden="1" xr:uid="{00000000-0005-0000-0000-0000F7DC0000}"/>
    <cellStyle name="Hyperlink 8" xfId="38382" hidden="1" xr:uid="{00000000-0005-0000-0000-0000F8DC0000}"/>
    <cellStyle name="Hyperlink 8" xfId="38301" hidden="1" xr:uid="{00000000-0005-0000-0000-0000F9DC0000}"/>
    <cellStyle name="Hyperlink 8" xfId="38256" hidden="1" xr:uid="{00000000-0005-0000-0000-0000FADC0000}"/>
    <cellStyle name="Hyperlink 8" xfId="38175" hidden="1" xr:uid="{00000000-0005-0000-0000-0000FBDC0000}"/>
    <cellStyle name="Hyperlink 8" xfId="38130" hidden="1" xr:uid="{00000000-0005-0000-0000-0000FCDC0000}"/>
    <cellStyle name="Hyperlink 8" xfId="38049" hidden="1" xr:uid="{00000000-0005-0000-0000-0000FDDC0000}"/>
    <cellStyle name="Hyperlink 8" xfId="38004" hidden="1" xr:uid="{00000000-0005-0000-0000-0000FEDC0000}"/>
    <cellStyle name="Hyperlink 8" xfId="37923" hidden="1" xr:uid="{00000000-0005-0000-0000-0000FFDC0000}"/>
    <cellStyle name="Hyperlink 8" xfId="37878" hidden="1" xr:uid="{00000000-0005-0000-0000-000000DD0000}"/>
    <cellStyle name="Hyperlink 8" xfId="37797" hidden="1" xr:uid="{00000000-0005-0000-0000-000001DD0000}"/>
    <cellStyle name="Hyperlink 8" xfId="37752" hidden="1" xr:uid="{00000000-0005-0000-0000-000002DD0000}"/>
    <cellStyle name="Hyperlink 8" xfId="37671" hidden="1" xr:uid="{00000000-0005-0000-0000-000003DD0000}"/>
    <cellStyle name="Hyperlink 8" xfId="37626" hidden="1" xr:uid="{00000000-0005-0000-0000-000004DD0000}"/>
    <cellStyle name="Hyperlink 8" xfId="37545" hidden="1" xr:uid="{00000000-0005-0000-0000-000005DD0000}"/>
    <cellStyle name="Hyperlink 8" xfId="37500" hidden="1" xr:uid="{00000000-0005-0000-0000-000006DD0000}"/>
    <cellStyle name="Hyperlink 8" xfId="37419" hidden="1" xr:uid="{00000000-0005-0000-0000-000007DD0000}"/>
    <cellStyle name="Hyperlink 8" xfId="37374" hidden="1" xr:uid="{00000000-0005-0000-0000-000008DD0000}"/>
    <cellStyle name="Hyperlink 8" xfId="37293" hidden="1" xr:uid="{00000000-0005-0000-0000-000009DD0000}"/>
    <cellStyle name="Hyperlink 8" xfId="37248" hidden="1" xr:uid="{00000000-0005-0000-0000-00000ADD0000}"/>
    <cellStyle name="Hyperlink 8" xfId="37167" hidden="1" xr:uid="{00000000-0005-0000-0000-00000BDD0000}"/>
    <cellStyle name="Hyperlink 8" xfId="37122" hidden="1" xr:uid="{00000000-0005-0000-0000-00000CDD0000}"/>
    <cellStyle name="Hyperlink 8" xfId="37041" hidden="1" xr:uid="{00000000-0005-0000-0000-00000DDD0000}"/>
    <cellStyle name="Hyperlink 8" xfId="36996" hidden="1" xr:uid="{00000000-0005-0000-0000-00000EDD0000}"/>
    <cellStyle name="Hyperlink 8" xfId="36915" hidden="1" xr:uid="{00000000-0005-0000-0000-00000FDD0000}"/>
    <cellStyle name="Hyperlink 8" xfId="36870" hidden="1" xr:uid="{00000000-0005-0000-0000-000010DD0000}"/>
    <cellStyle name="Hyperlink 8" xfId="36789" hidden="1" xr:uid="{00000000-0005-0000-0000-000011DD0000}"/>
    <cellStyle name="Hyperlink 8" xfId="36744" hidden="1" xr:uid="{00000000-0005-0000-0000-000012DD0000}"/>
    <cellStyle name="Hyperlink 8" xfId="36663" hidden="1" xr:uid="{00000000-0005-0000-0000-000013DD0000}"/>
    <cellStyle name="Hyperlink 8" xfId="36618" hidden="1" xr:uid="{00000000-0005-0000-0000-000014DD0000}"/>
    <cellStyle name="Hyperlink 8" xfId="36537" hidden="1" xr:uid="{00000000-0005-0000-0000-000015DD0000}"/>
    <cellStyle name="Hyperlink 8" xfId="36492" hidden="1" xr:uid="{00000000-0005-0000-0000-000016DD0000}"/>
    <cellStyle name="Hyperlink 8" xfId="36411" hidden="1" xr:uid="{00000000-0005-0000-0000-000017DD0000}"/>
    <cellStyle name="Hyperlink 8" xfId="36366" hidden="1" xr:uid="{00000000-0005-0000-0000-000018DD0000}"/>
    <cellStyle name="Hyperlink 8" xfId="36285" hidden="1" xr:uid="{00000000-0005-0000-0000-000019DD0000}"/>
    <cellStyle name="Hyperlink 8" xfId="36240" hidden="1" xr:uid="{00000000-0005-0000-0000-00001ADD0000}"/>
    <cellStyle name="Hyperlink 8" xfId="36159" hidden="1" xr:uid="{00000000-0005-0000-0000-00001BDD0000}"/>
    <cellStyle name="Hyperlink 8" xfId="36114" hidden="1" xr:uid="{00000000-0005-0000-0000-00001CDD0000}"/>
    <cellStyle name="Hyperlink 8" xfId="36033" hidden="1" xr:uid="{00000000-0005-0000-0000-00001DDD0000}"/>
    <cellStyle name="Hyperlink 8" xfId="35988" hidden="1" xr:uid="{00000000-0005-0000-0000-00001EDD0000}"/>
    <cellStyle name="Hyperlink 8" xfId="35907" hidden="1" xr:uid="{00000000-0005-0000-0000-00001FDD0000}"/>
    <cellStyle name="Hyperlink 8" xfId="35862" hidden="1" xr:uid="{00000000-0005-0000-0000-000020DD0000}"/>
    <cellStyle name="Hyperlink 8" xfId="35781" hidden="1" xr:uid="{00000000-0005-0000-0000-000021DD0000}"/>
    <cellStyle name="Hyperlink 8" xfId="35736" hidden="1" xr:uid="{00000000-0005-0000-0000-000022DD0000}"/>
    <cellStyle name="Hyperlink 8" xfId="35655" hidden="1" xr:uid="{00000000-0005-0000-0000-000023DD0000}"/>
    <cellStyle name="Hyperlink 8" xfId="35610" hidden="1" xr:uid="{00000000-0005-0000-0000-000024DD0000}"/>
    <cellStyle name="Hyperlink 8" xfId="35529" hidden="1" xr:uid="{00000000-0005-0000-0000-000025DD0000}"/>
    <cellStyle name="Hyperlink 8" xfId="35484" hidden="1" xr:uid="{00000000-0005-0000-0000-000026DD0000}"/>
    <cellStyle name="Hyperlink 8" xfId="35403" hidden="1" xr:uid="{00000000-0005-0000-0000-000027DD0000}"/>
    <cellStyle name="Hyperlink 8" xfId="35358" hidden="1" xr:uid="{00000000-0005-0000-0000-000028DD0000}"/>
    <cellStyle name="Hyperlink 8" xfId="35277" hidden="1" xr:uid="{00000000-0005-0000-0000-000029DD0000}"/>
    <cellStyle name="Hyperlink 8" xfId="35232" hidden="1" xr:uid="{00000000-0005-0000-0000-00002ADD0000}"/>
    <cellStyle name="Hyperlink 8" xfId="35151" hidden="1" xr:uid="{00000000-0005-0000-0000-00002BDD0000}"/>
    <cellStyle name="Hyperlink 8" xfId="35106" hidden="1" xr:uid="{00000000-0005-0000-0000-00002CDD0000}"/>
    <cellStyle name="Hyperlink 8" xfId="35025" hidden="1" xr:uid="{00000000-0005-0000-0000-00002DDD0000}"/>
    <cellStyle name="Hyperlink 8" xfId="34980" hidden="1" xr:uid="{00000000-0005-0000-0000-00002EDD0000}"/>
    <cellStyle name="Hyperlink 8" xfId="34899" hidden="1" xr:uid="{00000000-0005-0000-0000-00002FDD0000}"/>
    <cellStyle name="Hyperlink 8" xfId="34854" hidden="1" xr:uid="{00000000-0005-0000-0000-000030DD0000}"/>
    <cellStyle name="Hyperlink 8" xfId="34773" hidden="1" xr:uid="{00000000-0005-0000-0000-000031DD0000}"/>
    <cellStyle name="Hyperlink 8" xfId="34728" hidden="1" xr:uid="{00000000-0005-0000-0000-000032DD0000}"/>
    <cellStyle name="Hyperlink 8" xfId="34647" hidden="1" xr:uid="{00000000-0005-0000-0000-000033DD0000}"/>
    <cellStyle name="Hyperlink 8" xfId="34602" hidden="1" xr:uid="{00000000-0005-0000-0000-000034DD0000}"/>
    <cellStyle name="Hyperlink 8" xfId="34521" hidden="1" xr:uid="{00000000-0005-0000-0000-000035DD0000}"/>
    <cellStyle name="Hyperlink 8" xfId="34476" hidden="1" xr:uid="{00000000-0005-0000-0000-000036DD0000}"/>
    <cellStyle name="Hyperlink 8" xfId="34395" hidden="1" xr:uid="{00000000-0005-0000-0000-000037DD0000}"/>
    <cellStyle name="Hyperlink 8" xfId="34350" hidden="1" xr:uid="{00000000-0005-0000-0000-000038DD0000}"/>
    <cellStyle name="Hyperlink 8" xfId="34269" hidden="1" xr:uid="{00000000-0005-0000-0000-000039DD0000}"/>
    <cellStyle name="Hyperlink 8" xfId="34224" hidden="1" xr:uid="{00000000-0005-0000-0000-00003ADD0000}"/>
    <cellStyle name="Hyperlink 8" xfId="34143" hidden="1" xr:uid="{00000000-0005-0000-0000-00003BDD0000}"/>
    <cellStyle name="Hyperlink 8" xfId="34098" hidden="1" xr:uid="{00000000-0005-0000-0000-00003CDD0000}"/>
    <cellStyle name="Hyperlink 8" xfId="34017" hidden="1" xr:uid="{00000000-0005-0000-0000-00003DDD0000}"/>
    <cellStyle name="Hyperlink 8" xfId="33972" hidden="1" xr:uid="{00000000-0005-0000-0000-00003EDD0000}"/>
    <cellStyle name="Hyperlink 8" xfId="33891" hidden="1" xr:uid="{00000000-0005-0000-0000-00003FDD0000}"/>
    <cellStyle name="Hyperlink 8" xfId="33846" hidden="1" xr:uid="{00000000-0005-0000-0000-000040DD0000}"/>
    <cellStyle name="Hyperlink 8" xfId="33765" hidden="1" xr:uid="{00000000-0005-0000-0000-000041DD0000}"/>
    <cellStyle name="Hyperlink 8" xfId="33720" hidden="1" xr:uid="{00000000-0005-0000-0000-000042DD0000}"/>
    <cellStyle name="Hyperlink 8" xfId="33639" hidden="1" xr:uid="{00000000-0005-0000-0000-000043DD0000}"/>
    <cellStyle name="Hyperlink 8" xfId="33594" hidden="1" xr:uid="{00000000-0005-0000-0000-000044DD0000}"/>
    <cellStyle name="Hyperlink 8" xfId="33513" hidden="1" xr:uid="{00000000-0005-0000-0000-000045DD0000}"/>
    <cellStyle name="Hyperlink 8" xfId="33468" hidden="1" xr:uid="{00000000-0005-0000-0000-000046DD0000}"/>
    <cellStyle name="Hyperlink 8" xfId="33387" hidden="1" xr:uid="{00000000-0005-0000-0000-000047DD0000}"/>
    <cellStyle name="Hyperlink 8" xfId="33342" hidden="1" xr:uid="{00000000-0005-0000-0000-000048DD0000}"/>
    <cellStyle name="Hyperlink 8" xfId="33261" hidden="1" xr:uid="{00000000-0005-0000-0000-000049DD0000}"/>
    <cellStyle name="Hyperlink 8" xfId="33216" hidden="1" xr:uid="{00000000-0005-0000-0000-00004ADD0000}"/>
    <cellStyle name="Hyperlink 8" xfId="33135" hidden="1" xr:uid="{00000000-0005-0000-0000-00004BDD0000}"/>
    <cellStyle name="Hyperlink 8" xfId="33090" hidden="1" xr:uid="{00000000-0005-0000-0000-00004CDD0000}"/>
    <cellStyle name="Hyperlink 8" xfId="33009" hidden="1" xr:uid="{00000000-0005-0000-0000-00004DDD0000}"/>
    <cellStyle name="Hyperlink 8" xfId="32964" hidden="1" xr:uid="{00000000-0005-0000-0000-00004EDD0000}"/>
    <cellStyle name="Hyperlink 8" xfId="32883" hidden="1" xr:uid="{00000000-0005-0000-0000-00004FDD0000}"/>
    <cellStyle name="Hyperlink 8" xfId="32838" hidden="1" xr:uid="{00000000-0005-0000-0000-000050DD0000}"/>
    <cellStyle name="Hyperlink 8" xfId="32757" hidden="1" xr:uid="{00000000-0005-0000-0000-000051DD0000}"/>
    <cellStyle name="Hyperlink 8" xfId="32712" hidden="1" xr:uid="{00000000-0005-0000-0000-000052DD0000}"/>
    <cellStyle name="Hyperlink 8" xfId="32631" hidden="1" xr:uid="{00000000-0005-0000-0000-000053DD0000}"/>
    <cellStyle name="Hyperlink 8" xfId="32586" hidden="1" xr:uid="{00000000-0005-0000-0000-000054DD0000}"/>
    <cellStyle name="Hyperlink 8" xfId="32505" hidden="1" xr:uid="{00000000-0005-0000-0000-000055DD0000}"/>
    <cellStyle name="Hyperlink 8" xfId="32460" hidden="1" xr:uid="{00000000-0005-0000-0000-000056DD0000}"/>
    <cellStyle name="Hyperlink 8" xfId="32379" hidden="1" xr:uid="{00000000-0005-0000-0000-000057DD0000}"/>
    <cellStyle name="Hyperlink 8" xfId="32334" hidden="1" xr:uid="{00000000-0005-0000-0000-000058DD0000}"/>
    <cellStyle name="Hyperlink 8" xfId="32253" hidden="1" xr:uid="{00000000-0005-0000-0000-000059DD0000}"/>
    <cellStyle name="Hyperlink 8" xfId="32208" hidden="1" xr:uid="{00000000-0005-0000-0000-00005ADD0000}"/>
    <cellStyle name="Hyperlink 8" xfId="32127" hidden="1" xr:uid="{00000000-0005-0000-0000-00005BDD0000}"/>
    <cellStyle name="Hyperlink 8" xfId="32001" hidden="1" xr:uid="{00000000-0005-0000-0000-00005CDD0000}"/>
    <cellStyle name="Hyperlink 8" xfId="31956" hidden="1" xr:uid="{00000000-0005-0000-0000-00005DDD0000}"/>
    <cellStyle name="Hyperlink 8" xfId="31830" hidden="1" xr:uid="{00000000-0005-0000-0000-00005EDD0000}"/>
    <cellStyle name="Hyperlink 8" xfId="31749" hidden="1" xr:uid="{00000000-0005-0000-0000-00005FDD0000}"/>
    <cellStyle name="Hyperlink 8" xfId="31704" hidden="1" xr:uid="{00000000-0005-0000-0000-000060DD0000}"/>
    <cellStyle name="Hyperlink 8" xfId="31623" hidden="1" xr:uid="{00000000-0005-0000-0000-000061DD0000}"/>
    <cellStyle name="Hyperlink 8" xfId="31578" hidden="1" xr:uid="{00000000-0005-0000-0000-000062DD0000}"/>
    <cellStyle name="Hyperlink 8" xfId="31497" hidden="1" xr:uid="{00000000-0005-0000-0000-000063DD0000}"/>
    <cellStyle name="Hyperlink 8" xfId="31452" hidden="1" xr:uid="{00000000-0005-0000-0000-000064DD0000}"/>
    <cellStyle name="Hyperlink 8" xfId="31371" hidden="1" xr:uid="{00000000-0005-0000-0000-000065DD0000}"/>
    <cellStyle name="Hyperlink 8" xfId="31326" hidden="1" xr:uid="{00000000-0005-0000-0000-000066DD0000}"/>
    <cellStyle name="Hyperlink 8" xfId="31245" hidden="1" xr:uid="{00000000-0005-0000-0000-000067DD0000}"/>
    <cellStyle name="Hyperlink 8" xfId="31200" hidden="1" xr:uid="{00000000-0005-0000-0000-000068DD0000}"/>
    <cellStyle name="Hyperlink 8" xfId="31119" hidden="1" xr:uid="{00000000-0005-0000-0000-000069DD0000}"/>
    <cellStyle name="Hyperlink 8" xfId="31074" hidden="1" xr:uid="{00000000-0005-0000-0000-00006ADD0000}"/>
    <cellStyle name="Hyperlink 8" xfId="30993" hidden="1" xr:uid="{00000000-0005-0000-0000-00006BDD0000}"/>
    <cellStyle name="Hyperlink 8" xfId="30948" hidden="1" xr:uid="{00000000-0005-0000-0000-00006CDD0000}"/>
    <cellStyle name="Hyperlink 8" xfId="30867" hidden="1" xr:uid="{00000000-0005-0000-0000-00006DDD0000}"/>
    <cellStyle name="Hyperlink 8" xfId="30822" hidden="1" xr:uid="{00000000-0005-0000-0000-00006EDD0000}"/>
    <cellStyle name="Hyperlink 8" xfId="30741" hidden="1" xr:uid="{00000000-0005-0000-0000-00006FDD0000}"/>
    <cellStyle name="Hyperlink 8" xfId="30696" hidden="1" xr:uid="{00000000-0005-0000-0000-000070DD0000}"/>
    <cellStyle name="Hyperlink 8" xfId="30615" hidden="1" xr:uid="{00000000-0005-0000-0000-000071DD0000}"/>
    <cellStyle name="Hyperlink 8" xfId="30570" hidden="1" xr:uid="{00000000-0005-0000-0000-000072DD0000}"/>
    <cellStyle name="Hyperlink 8" xfId="30489" hidden="1" xr:uid="{00000000-0005-0000-0000-000073DD0000}"/>
    <cellStyle name="Hyperlink 8" xfId="30444" hidden="1" xr:uid="{00000000-0005-0000-0000-000074DD0000}"/>
    <cellStyle name="Hyperlink 8" xfId="30363" hidden="1" xr:uid="{00000000-0005-0000-0000-000075DD0000}"/>
    <cellStyle name="Hyperlink 8" xfId="30318" hidden="1" xr:uid="{00000000-0005-0000-0000-000076DD0000}"/>
    <cellStyle name="Hyperlink 8" xfId="30237" hidden="1" xr:uid="{00000000-0005-0000-0000-000077DD0000}"/>
    <cellStyle name="Hyperlink 8" xfId="30192" hidden="1" xr:uid="{00000000-0005-0000-0000-000078DD0000}"/>
    <cellStyle name="Hyperlink 8" xfId="31875" hidden="1" xr:uid="{00000000-0005-0000-0000-000079DD0000}"/>
    <cellStyle name="Hyperlink 8" xfId="51153" hidden="1" xr:uid="{00000000-0005-0000-0000-00007ADD0000}"/>
    <cellStyle name="Hyperlink 8" xfId="51108" hidden="1" xr:uid="{00000000-0005-0000-0000-00007BDD0000}"/>
    <cellStyle name="Hyperlink 8" xfId="51027" hidden="1" xr:uid="{00000000-0005-0000-0000-00007CDD0000}"/>
    <cellStyle name="Hyperlink 8" xfId="50982" hidden="1" xr:uid="{00000000-0005-0000-0000-00007DDD0000}"/>
    <cellStyle name="Hyperlink 8" xfId="50901" hidden="1" xr:uid="{00000000-0005-0000-0000-00007EDD0000}"/>
    <cellStyle name="Hyperlink 8" xfId="50856" hidden="1" xr:uid="{00000000-0005-0000-0000-00007FDD0000}"/>
    <cellStyle name="Hyperlink 8" xfId="50775" hidden="1" xr:uid="{00000000-0005-0000-0000-000080DD0000}"/>
    <cellStyle name="Hyperlink 8" xfId="50730" hidden="1" xr:uid="{00000000-0005-0000-0000-000081DD0000}"/>
    <cellStyle name="Hyperlink 8" xfId="50649" hidden="1" xr:uid="{00000000-0005-0000-0000-000082DD0000}"/>
    <cellStyle name="Hyperlink 8" xfId="50604" hidden="1" xr:uid="{00000000-0005-0000-0000-000083DD0000}"/>
    <cellStyle name="Hyperlink 8" xfId="50523" hidden="1" xr:uid="{00000000-0005-0000-0000-000084DD0000}"/>
    <cellStyle name="Hyperlink 8" xfId="50478" hidden="1" xr:uid="{00000000-0005-0000-0000-000085DD0000}"/>
    <cellStyle name="Hyperlink 8" xfId="50397" hidden="1" xr:uid="{00000000-0005-0000-0000-000086DD0000}"/>
    <cellStyle name="Hyperlink 8" xfId="50352" hidden="1" xr:uid="{00000000-0005-0000-0000-000087DD0000}"/>
    <cellStyle name="Hyperlink 8" xfId="50271" hidden="1" xr:uid="{00000000-0005-0000-0000-000088DD0000}"/>
    <cellStyle name="Hyperlink 8" xfId="50226" hidden="1" xr:uid="{00000000-0005-0000-0000-000089DD0000}"/>
    <cellStyle name="Hyperlink 8" xfId="50145" hidden="1" xr:uid="{00000000-0005-0000-0000-00008ADD0000}"/>
    <cellStyle name="Hyperlink 8" xfId="50100" hidden="1" xr:uid="{00000000-0005-0000-0000-00008BDD0000}"/>
    <cellStyle name="Hyperlink 8" xfId="50019" hidden="1" xr:uid="{00000000-0005-0000-0000-00008CDD0000}"/>
    <cellStyle name="Hyperlink 8" xfId="49974" hidden="1" xr:uid="{00000000-0005-0000-0000-00008DDD0000}"/>
    <cellStyle name="Hyperlink 8" xfId="49893" hidden="1" xr:uid="{00000000-0005-0000-0000-00008EDD0000}"/>
    <cellStyle name="Hyperlink 8" xfId="49848" hidden="1" xr:uid="{00000000-0005-0000-0000-00008FDD0000}"/>
    <cellStyle name="Hyperlink 8" xfId="49767" hidden="1" xr:uid="{00000000-0005-0000-0000-000090DD0000}"/>
    <cellStyle name="Hyperlink 8" xfId="49722" hidden="1" xr:uid="{00000000-0005-0000-0000-000091DD0000}"/>
    <cellStyle name="Hyperlink 8" xfId="49641" hidden="1" xr:uid="{00000000-0005-0000-0000-000092DD0000}"/>
    <cellStyle name="Hyperlink 8" xfId="49596" hidden="1" xr:uid="{00000000-0005-0000-0000-000093DD0000}"/>
    <cellStyle name="Hyperlink 8" xfId="49515" hidden="1" xr:uid="{00000000-0005-0000-0000-000094DD0000}"/>
    <cellStyle name="Hyperlink 8" xfId="49470" hidden="1" xr:uid="{00000000-0005-0000-0000-000095DD0000}"/>
    <cellStyle name="Hyperlink 8" xfId="49389" hidden="1" xr:uid="{00000000-0005-0000-0000-000096DD0000}"/>
    <cellStyle name="Hyperlink 8" xfId="49344" hidden="1" xr:uid="{00000000-0005-0000-0000-000097DD0000}"/>
    <cellStyle name="Hyperlink 8" xfId="49263" hidden="1" xr:uid="{00000000-0005-0000-0000-000098DD0000}"/>
    <cellStyle name="Hyperlink 8" xfId="49218" hidden="1" xr:uid="{00000000-0005-0000-0000-000099DD0000}"/>
    <cellStyle name="Hyperlink 8" xfId="49137" hidden="1" xr:uid="{00000000-0005-0000-0000-00009ADD0000}"/>
    <cellStyle name="Hyperlink 8" xfId="49092" hidden="1" xr:uid="{00000000-0005-0000-0000-00009BDD0000}"/>
    <cellStyle name="Hyperlink 8" xfId="49011" hidden="1" xr:uid="{00000000-0005-0000-0000-00009CDD0000}"/>
    <cellStyle name="Hyperlink 8" xfId="48966" hidden="1" xr:uid="{00000000-0005-0000-0000-00009DDD0000}"/>
    <cellStyle name="Hyperlink 8" xfId="48885" hidden="1" xr:uid="{00000000-0005-0000-0000-00009EDD0000}"/>
    <cellStyle name="Hyperlink 8" xfId="48840" hidden="1" xr:uid="{00000000-0005-0000-0000-00009FDD0000}"/>
    <cellStyle name="Hyperlink 8" xfId="48759" hidden="1" xr:uid="{00000000-0005-0000-0000-0000A0DD0000}"/>
    <cellStyle name="Hyperlink 8" xfId="48714" hidden="1" xr:uid="{00000000-0005-0000-0000-0000A1DD0000}"/>
    <cellStyle name="Hyperlink 8" xfId="48633" hidden="1" xr:uid="{00000000-0005-0000-0000-0000A2DD0000}"/>
    <cellStyle name="Hyperlink 8" xfId="48588" hidden="1" xr:uid="{00000000-0005-0000-0000-0000A3DD0000}"/>
    <cellStyle name="Hyperlink 8" xfId="48507" hidden="1" xr:uid="{00000000-0005-0000-0000-0000A4DD0000}"/>
    <cellStyle name="Hyperlink 8" xfId="48462" hidden="1" xr:uid="{00000000-0005-0000-0000-0000A5DD0000}"/>
    <cellStyle name="Hyperlink 8" xfId="48381" hidden="1" xr:uid="{00000000-0005-0000-0000-0000A6DD0000}"/>
    <cellStyle name="Hyperlink 8" xfId="48336" hidden="1" xr:uid="{00000000-0005-0000-0000-0000A7DD0000}"/>
    <cellStyle name="Hyperlink 8" xfId="48255" hidden="1" xr:uid="{00000000-0005-0000-0000-0000A8DD0000}"/>
    <cellStyle name="Hyperlink 8" xfId="48210" hidden="1" xr:uid="{00000000-0005-0000-0000-0000A9DD0000}"/>
    <cellStyle name="Hyperlink 8" xfId="48129" hidden="1" xr:uid="{00000000-0005-0000-0000-0000AADD0000}"/>
    <cellStyle name="Hyperlink 8" xfId="48084" hidden="1" xr:uid="{00000000-0005-0000-0000-0000ABDD0000}"/>
    <cellStyle name="Hyperlink 8" xfId="48003" hidden="1" xr:uid="{00000000-0005-0000-0000-0000ACDD0000}"/>
    <cellStyle name="Hyperlink 8" xfId="47958" hidden="1" xr:uid="{00000000-0005-0000-0000-0000ADDD0000}"/>
    <cellStyle name="Hyperlink 8" xfId="47877" hidden="1" xr:uid="{00000000-0005-0000-0000-0000AEDD0000}"/>
    <cellStyle name="Hyperlink 8" xfId="47832" hidden="1" xr:uid="{00000000-0005-0000-0000-0000AFDD0000}"/>
    <cellStyle name="Hyperlink 8" xfId="47751" hidden="1" xr:uid="{00000000-0005-0000-0000-0000B0DD0000}"/>
    <cellStyle name="Hyperlink 8" xfId="47706" hidden="1" xr:uid="{00000000-0005-0000-0000-0000B1DD0000}"/>
    <cellStyle name="Hyperlink 8" xfId="47625" hidden="1" xr:uid="{00000000-0005-0000-0000-0000B2DD0000}"/>
    <cellStyle name="Hyperlink 8" xfId="47580" hidden="1" xr:uid="{00000000-0005-0000-0000-0000B3DD0000}"/>
    <cellStyle name="Hyperlink 8" xfId="47499" hidden="1" xr:uid="{00000000-0005-0000-0000-0000B4DD0000}"/>
    <cellStyle name="Hyperlink 8" xfId="47454" hidden="1" xr:uid="{00000000-0005-0000-0000-0000B5DD0000}"/>
    <cellStyle name="Hyperlink 8" xfId="47373" hidden="1" xr:uid="{00000000-0005-0000-0000-0000B6DD0000}"/>
    <cellStyle name="Hyperlink 8" xfId="47328" hidden="1" xr:uid="{00000000-0005-0000-0000-0000B7DD0000}"/>
    <cellStyle name="Hyperlink 8" xfId="47247" hidden="1" xr:uid="{00000000-0005-0000-0000-0000B8DD0000}"/>
    <cellStyle name="Hyperlink 8" xfId="47202" hidden="1" xr:uid="{00000000-0005-0000-0000-0000B9DD0000}"/>
    <cellStyle name="Hyperlink 8" xfId="47121" hidden="1" xr:uid="{00000000-0005-0000-0000-0000BADD0000}"/>
    <cellStyle name="Hyperlink 8" xfId="47076" hidden="1" xr:uid="{00000000-0005-0000-0000-0000BBDD0000}"/>
    <cellStyle name="Hyperlink 8" xfId="46995" hidden="1" xr:uid="{00000000-0005-0000-0000-0000BCDD0000}"/>
    <cellStyle name="Hyperlink 8" xfId="46950" hidden="1" xr:uid="{00000000-0005-0000-0000-0000BDDD0000}"/>
    <cellStyle name="Hyperlink 8" xfId="46869" hidden="1" xr:uid="{00000000-0005-0000-0000-0000BEDD0000}"/>
    <cellStyle name="Hyperlink 8" xfId="46824" hidden="1" xr:uid="{00000000-0005-0000-0000-0000BFDD0000}"/>
    <cellStyle name="Hyperlink 8" xfId="46743" hidden="1" xr:uid="{00000000-0005-0000-0000-0000C0DD0000}"/>
    <cellStyle name="Hyperlink 8" xfId="46698" hidden="1" xr:uid="{00000000-0005-0000-0000-0000C1DD0000}"/>
    <cellStyle name="Hyperlink 8" xfId="46617" hidden="1" xr:uid="{00000000-0005-0000-0000-0000C2DD0000}"/>
    <cellStyle name="Hyperlink 8" xfId="46572" hidden="1" xr:uid="{00000000-0005-0000-0000-0000C3DD0000}"/>
    <cellStyle name="Hyperlink 8" xfId="46491" hidden="1" xr:uid="{00000000-0005-0000-0000-0000C4DD0000}"/>
    <cellStyle name="Hyperlink 8" xfId="46446" hidden="1" xr:uid="{00000000-0005-0000-0000-0000C5DD0000}"/>
    <cellStyle name="Hyperlink 8" xfId="46365" hidden="1" xr:uid="{00000000-0005-0000-0000-0000C6DD0000}"/>
    <cellStyle name="Hyperlink 8" xfId="46320" hidden="1" xr:uid="{00000000-0005-0000-0000-0000C7DD0000}"/>
    <cellStyle name="Hyperlink 8" xfId="46239" hidden="1" xr:uid="{00000000-0005-0000-0000-0000C8DD0000}"/>
    <cellStyle name="Hyperlink 8" xfId="46194" hidden="1" xr:uid="{00000000-0005-0000-0000-0000C9DD0000}"/>
    <cellStyle name="Hyperlink 8" xfId="46113" hidden="1" xr:uid="{00000000-0005-0000-0000-0000CADD0000}"/>
    <cellStyle name="Hyperlink 8" xfId="46068" hidden="1" xr:uid="{00000000-0005-0000-0000-0000CBDD0000}"/>
    <cellStyle name="Hyperlink 8" xfId="45987" hidden="1" xr:uid="{00000000-0005-0000-0000-0000CCDD0000}"/>
    <cellStyle name="Hyperlink 8" xfId="45942" hidden="1" xr:uid="{00000000-0005-0000-0000-0000CDDD0000}"/>
    <cellStyle name="Hyperlink 8" xfId="45861" hidden="1" xr:uid="{00000000-0005-0000-0000-0000CEDD0000}"/>
    <cellStyle name="Hyperlink 8" xfId="45816" hidden="1" xr:uid="{00000000-0005-0000-0000-0000CFDD0000}"/>
    <cellStyle name="Hyperlink 8" xfId="45735" hidden="1" xr:uid="{00000000-0005-0000-0000-0000D0DD0000}"/>
    <cellStyle name="Hyperlink 8" xfId="45690" hidden="1" xr:uid="{00000000-0005-0000-0000-0000D1DD0000}"/>
    <cellStyle name="Hyperlink 8" xfId="45609" hidden="1" xr:uid="{00000000-0005-0000-0000-0000D2DD0000}"/>
    <cellStyle name="Hyperlink 8" xfId="45564" hidden="1" xr:uid="{00000000-0005-0000-0000-0000D3DD0000}"/>
    <cellStyle name="Hyperlink 8" xfId="45483" hidden="1" xr:uid="{00000000-0005-0000-0000-0000D4DD0000}"/>
    <cellStyle name="Hyperlink 8" xfId="45438" hidden="1" xr:uid="{00000000-0005-0000-0000-0000D5DD0000}"/>
    <cellStyle name="Hyperlink 8" xfId="45357" hidden="1" xr:uid="{00000000-0005-0000-0000-0000D6DD0000}"/>
    <cellStyle name="Hyperlink 8" xfId="45312" hidden="1" xr:uid="{00000000-0005-0000-0000-0000D7DD0000}"/>
    <cellStyle name="Hyperlink 8" xfId="45231" hidden="1" xr:uid="{00000000-0005-0000-0000-0000D8DD0000}"/>
    <cellStyle name="Hyperlink 8" xfId="45186" hidden="1" xr:uid="{00000000-0005-0000-0000-0000D9DD0000}"/>
    <cellStyle name="Hyperlink 8" xfId="45105" hidden="1" xr:uid="{00000000-0005-0000-0000-0000DADD0000}"/>
    <cellStyle name="Hyperlink 8" xfId="44979" hidden="1" xr:uid="{00000000-0005-0000-0000-0000DBDD0000}"/>
    <cellStyle name="Hyperlink 8" xfId="44934" hidden="1" xr:uid="{00000000-0005-0000-0000-0000DCDD0000}"/>
    <cellStyle name="Hyperlink 8" xfId="44853" hidden="1" xr:uid="{00000000-0005-0000-0000-0000DDDD0000}"/>
    <cellStyle name="Hyperlink 8" xfId="44808" hidden="1" xr:uid="{00000000-0005-0000-0000-0000DEDD0000}"/>
    <cellStyle name="Hyperlink 8" xfId="44727" hidden="1" xr:uid="{00000000-0005-0000-0000-0000DFDD0000}"/>
    <cellStyle name="Hyperlink 8" xfId="44682" hidden="1" xr:uid="{00000000-0005-0000-0000-0000E0DD0000}"/>
    <cellStyle name="Hyperlink 8" xfId="44601" hidden="1" xr:uid="{00000000-0005-0000-0000-0000E1DD0000}"/>
    <cellStyle name="Hyperlink 8" xfId="44556" hidden="1" xr:uid="{00000000-0005-0000-0000-0000E2DD0000}"/>
    <cellStyle name="Hyperlink 8" xfId="44475" hidden="1" xr:uid="{00000000-0005-0000-0000-0000E3DD0000}"/>
    <cellStyle name="Hyperlink 8" xfId="44430" hidden="1" xr:uid="{00000000-0005-0000-0000-0000E4DD0000}"/>
    <cellStyle name="Hyperlink 8" xfId="44349" hidden="1" xr:uid="{00000000-0005-0000-0000-0000E5DD0000}"/>
    <cellStyle name="Hyperlink 8" xfId="44304" hidden="1" xr:uid="{00000000-0005-0000-0000-0000E6DD0000}"/>
    <cellStyle name="Hyperlink 8" xfId="44223" hidden="1" xr:uid="{00000000-0005-0000-0000-0000E7DD0000}"/>
    <cellStyle name="Hyperlink 8" xfId="54636" hidden="1" xr:uid="{00000000-0005-0000-0000-0000E8DD0000}"/>
    <cellStyle name="Hyperlink 8" xfId="54555" hidden="1" xr:uid="{00000000-0005-0000-0000-0000E9DD0000}"/>
    <cellStyle name="Hyperlink 8" xfId="54510" hidden="1" xr:uid="{00000000-0005-0000-0000-0000EADD0000}"/>
    <cellStyle name="Hyperlink 8" xfId="54429" hidden="1" xr:uid="{00000000-0005-0000-0000-0000EBDD0000}"/>
    <cellStyle name="Hyperlink 8" xfId="54384" hidden="1" xr:uid="{00000000-0005-0000-0000-0000ECDD0000}"/>
    <cellStyle name="Hyperlink 8" xfId="54303" hidden="1" xr:uid="{00000000-0005-0000-0000-0000EDDD0000}"/>
    <cellStyle name="Hyperlink 8" xfId="54258" hidden="1" xr:uid="{00000000-0005-0000-0000-0000EEDD0000}"/>
    <cellStyle name="Hyperlink 8" xfId="54177" hidden="1" xr:uid="{00000000-0005-0000-0000-0000EFDD0000}"/>
    <cellStyle name="Hyperlink 8" xfId="54132" hidden="1" xr:uid="{00000000-0005-0000-0000-0000F0DD0000}"/>
    <cellStyle name="Hyperlink 8" xfId="54051" hidden="1" xr:uid="{00000000-0005-0000-0000-0000F1DD0000}"/>
    <cellStyle name="Hyperlink 8" xfId="54006" hidden="1" xr:uid="{00000000-0005-0000-0000-0000F2DD0000}"/>
    <cellStyle name="Hyperlink 8" xfId="53925" hidden="1" xr:uid="{00000000-0005-0000-0000-0000F3DD0000}"/>
    <cellStyle name="Hyperlink 8" xfId="53880" hidden="1" xr:uid="{00000000-0005-0000-0000-0000F4DD0000}"/>
    <cellStyle name="Hyperlink 8" xfId="53799" hidden="1" xr:uid="{00000000-0005-0000-0000-0000F5DD0000}"/>
    <cellStyle name="Hyperlink 8" xfId="53754" hidden="1" xr:uid="{00000000-0005-0000-0000-0000F6DD0000}"/>
    <cellStyle name="Hyperlink 8" xfId="53673" hidden="1" xr:uid="{00000000-0005-0000-0000-0000F7DD0000}"/>
    <cellStyle name="Hyperlink 8" xfId="53628" hidden="1" xr:uid="{00000000-0005-0000-0000-0000F8DD0000}"/>
    <cellStyle name="Hyperlink 8" xfId="53547" hidden="1" xr:uid="{00000000-0005-0000-0000-0000F9DD0000}"/>
    <cellStyle name="Hyperlink 8" xfId="53502" hidden="1" xr:uid="{00000000-0005-0000-0000-0000FADD0000}"/>
    <cellStyle name="Hyperlink 8" xfId="53421" hidden="1" xr:uid="{00000000-0005-0000-0000-0000FBDD0000}"/>
    <cellStyle name="Hyperlink 8" xfId="53376" hidden="1" xr:uid="{00000000-0005-0000-0000-0000FCDD0000}"/>
    <cellStyle name="Hyperlink 8" xfId="53295" hidden="1" xr:uid="{00000000-0005-0000-0000-0000FDDD0000}"/>
    <cellStyle name="Hyperlink 8" xfId="53250" hidden="1" xr:uid="{00000000-0005-0000-0000-0000FEDD0000}"/>
    <cellStyle name="Hyperlink 8" xfId="53169" hidden="1" xr:uid="{00000000-0005-0000-0000-0000FFDD0000}"/>
    <cellStyle name="Hyperlink 8" xfId="53124" hidden="1" xr:uid="{00000000-0005-0000-0000-000000DE0000}"/>
    <cellStyle name="Hyperlink 8" xfId="53043" hidden="1" xr:uid="{00000000-0005-0000-0000-000001DE0000}"/>
    <cellStyle name="Hyperlink 8" xfId="52998" hidden="1" xr:uid="{00000000-0005-0000-0000-000002DE0000}"/>
    <cellStyle name="Hyperlink 8" xfId="52917" hidden="1" xr:uid="{00000000-0005-0000-0000-000003DE0000}"/>
    <cellStyle name="Hyperlink 8" xfId="52872" hidden="1" xr:uid="{00000000-0005-0000-0000-000004DE0000}"/>
    <cellStyle name="Hyperlink 8" xfId="52791" hidden="1" xr:uid="{00000000-0005-0000-0000-000005DE0000}"/>
    <cellStyle name="Hyperlink 8" xfId="52746" hidden="1" xr:uid="{00000000-0005-0000-0000-000006DE0000}"/>
    <cellStyle name="Hyperlink 8" xfId="52665" hidden="1" xr:uid="{00000000-0005-0000-0000-000007DE0000}"/>
    <cellStyle name="Hyperlink 8" xfId="52620" hidden="1" xr:uid="{00000000-0005-0000-0000-000008DE0000}"/>
    <cellStyle name="Hyperlink 8" xfId="52539" hidden="1" xr:uid="{00000000-0005-0000-0000-000009DE0000}"/>
    <cellStyle name="Hyperlink 8" xfId="52494" hidden="1" xr:uid="{00000000-0005-0000-0000-00000ADE0000}"/>
    <cellStyle name="Hyperlink 8" xfId="52413" hidden="1" xr:uid="{00000000-0005-0000-0000-00000BDE0000}"/>
    <cellStyle name="Hyperlink 8" xfId="52368" hidden="1" xr:uid="{00000000-0005-0000-0000-00000CDE0000}"/>
    <cellStyle name="Hyperlink 8" xfId="52287" hidden="1" xr:uid="{00000000-0005-0000-0000-00000DDE0000}"/>
    <cellStyle name="Hyperlink 8" xfId="52242" hidden="1" xr:uid="{00000000-0005-0000-0000-00000EDE0000}"/>
    <cellStyle name="Hyperlink 8" xfId="52161" hidden="1" xr:uid="{00000000-0005-0000-0000-00000FDE0000}"/>
    <cellStyle name="Hyperlink 8" xfId="52116" hidden="1" xr:uid="{00000000-0005-0000-0000-000010DE0000}"/>
    <cellStyle name="Hyperlink 8" xfId="52035" hidden="1" xr:uid="{00000000-0005-0000-0000-000011DE0000}"/>
    <cellStyle name="Hyperlink 8" xfId="51990" hidden="1" xr:uid="{00000000-0005-0000-0000-000012DE0000}"/>
    <cellStyle name="Hyperlink 8" xfId="51909" hidden="1" xr:uid="{00000000-0005-0000-0000-000013DE0000}"/>
    <cellStyle name="Hyperlink 8" xfId="51864" hidden="1" xr:uid="{00000000-0005-0000-0000-000014DE0000}"/>
    <cellStyle name="Hyperlink 8" xfId="51783" hidden="1" xr:uid="{00000000-0005-0000-0000-000015DE0000}"/>
    <cellStyle name="Hyperlink 8" xfId="51738" hidden="1" xr:uid="{00000000-0005-0000-0000-000016DE0000}"/>
    <cellStyle name="Hyperlink 8" xfId="51657" hidden="1" xr:uid="{00000000-0005-0000-0000-000017DE0000}"/>
    <cellStyle name="Hyperlink 8" xfId="51612" hidden="1" xr:uid="{00000000-0005-0000-0000-000018DE0000}"/>
    <cellStyle name="Hyperlink 8" xfId="51531" hidden="1" xr:uid="{00000000-0005-0000-0000-000019DE0000}"/>
    <cellStyle name="Hyperlink 8" xfId="51486" hidden="1" xr:uid="{00000000-0005-0000-0000-00001ADE0000}"/>
    <cellStyle name="Hyperlink 8" xfId="51405" hidden="1" xr:uid="{00000000-0005-0000-0000-00001BDE0000}"/>
    <cellStyle name="Hyperlink 8" xfId="51360" hidden="1" xr:uid="{00000000-0005-0000-0000-00001CDE0000}"/>
    <cellStyle name="Hyperlink 8" xfId="51279" hidden="1" xr:uid="{00000000-0005-0000-0000-00001DDE0000}"/>
    <cellStyle name="Hyperlink 8" xfId="51234" hidden="1" xr:uid="{00000000-0005-0000-0000-00001EDE0000}"/>
    <cellStyle name="Hyperlink 8" xfId="56400" hidden="1" xr:uid="{00000000-0005-0000-0000-00001FDE0000}"/>
    <cellStyle name="Hyperlink 8" xfId="56319" hidden="1" xr:uid="{00000000-0005-0000-0000-000020DE0000}"/>
    <cellStyle name="Hyperlink 8" xfId="56274" hidden="1" xr:uid="{00000000-0005-0000-0000-000021DE0000}"/>
    <cellStyle name="Hyperlink 8" xfId="56193" hidden="1" xr:uid="{00000000-0005-0000-0000-000022DE0000}"/>
    <cellStyle name="Hyperlink 8" xfId="56148" hidden="1" xr:uid="{00000000-0005-0000-0000-000023DE0000}"/>
    <cellStyle name="Hyperlink 8" xfId="56067" hidden="1" xr:uid="{00000000-0005-0000-0000-000024DE0000}"/>
    <cellStyle name="Hyperlink 8" xfId="56022" hidden="1" xr:uid="{00000000-0005-0000-0000-000025DE0000}"/>
    <cellStyle name="Hyperlink 8" xfId="55941" hidden="1" xr:uid="{00000000-0005-0000-0000-000026DE0000}"/>
    <cellStyle name="Hyperlink 8" xfId="55896" hidden="1" xr:uid="{00000000-0005-0000-0000-000027DE0000}"/>
    <cellStyle name="Hyperlink 8" xfId="55815" hidden="1" xr:uid="{00000000-0005-0000-0000-000028DE0000}"/>
    <cellStyle name="Hyperlink 8" xfId="55770" hidden="1" xr:uid="{00000000-0005-0000-0000-000029DE0000}"/>
    <cellStyle name="Hyperlink 8" xfId="55689" hidden="1" xr:uid="{00000000-0005-0000-0000-00002ADE0000}"/>
    <cellStyle name="Hyperlink 8" xfId="55644" hidden="1" xr:uid="{00000000-0005-0000-0000-00002BDE0000}"/>
    <cellStyle name="Hyperlink 8" xfId="55563" hidden="1" xr:uid="{00000000-0005-0000-0000-00002CDE0000}"/>
    <cellStyle name="Hyperlink 8" xfId="55518" hidden="1" xr:uid="{00000000-0005-0000-0000-00002DDE0000}"/>
    <cellStyle name="Hyperlink 8" xfId="55437" hidden="1" xr:uid="{00000000-0005-0000-0000-00002EDE0000}"/>
    <cellStyle name="Hyperlink 8" xfId="55392" hidden="1" xr:uid="{00000000-0005-0000-0000-00002FDE0000}"/>
    <cellStyle name="Hyperlink 8" xfId="55311" hidden="1" xr:uid="{00000000-0005-0000-0000-000030DE0000}"/>
    <cellStyle name="Hyperlink 8" xfId="55266" hidden="1" xr:uid="{00000000-0005-0000-0000-000031DE0000}"/>
    <cellStyle name="Hyperlink 8" xfId="55185" hidden="1" xr:uid="{00000000-0005-0000-0000-000032DE0000}"/>
    <cellStyle name="Hyperlink 8" xfId="55140" hidden="1" xr:uid="{00000000-0005-0000-0000-000033DE0000}"/>
    <cellStyle name="Hyperlink 8" xfId="55059" hidden="1" xr:uid="{00000000-0005-0000-0000-000034DE0000}"/>
    <cellStyle name="Hyperlink 8" xfId="55014" hidden="1" xr:uid="{00000000-0005-0000-0000-000035DE0000}"/>
    <cellStyle name="Hyperlink 8" xfId="54933" hidden="1" xr:uid="{00000000-0005-0000-0000-000036DE0000}"/>
    <cellStyle name="Hyperlink 8" xfId="54888" hidden="1" xr:uid="{00000000-0005-0000-0000-000037DE0000}"/>
    <cellStyle name="Hyperlink 8" xfId="54807" hidden="1" xr:uid="{00000000-0005-0000-0000-000038DE0000}"/>
    <cellStyle name="Hyperlink 8" xfId="45060" hidden="1" xr:uid="{00000000-0005-0000-0000-000039DE0000}"/>
    <cellStyle name="Hyperlink 8" xfId="32082" hidden="1" xr:uid="{00000000-0005-0000-0000-00003ADE0000}"/>
    <cellStyle name="Hyperlink 8" xfId="40146" hidden="1" xr:uid="{00000000-0005-0000-0000-00003BDE0000}"/>
    <cellStyle name="Hyperlink 8" xfId="17970" hidden="1" xr:uid="{00000000-0005-0000-0000-00003CDE0000}"/>
    <cellStyle name="Hyperlink 8" xfId="17889" hidden="1" xr:uid="{00000000-0005-0000-0000-00003DDE0000}"/>
    <cellStyle name="Hyperlink 8" xfId="17844" hidden="1" xr:uid="{00000000-0005-0000-0000-00003EDE0000}"/>
    <cellStyle name="Hyperlink 8" xfId="17763" hidden="1" xr:uid="{00000000-0005-0000-0000-00003FDE0000}"/>
    <cellStyle name="Hyperlink 8" xfId="17718" hidden="1" xr:uid="{00000000-0005-0000-0000-000040DE0000}"/>
    <cellStyle name="Hyperlink 8" xfId="17637" hidden="1" xr:uid="{00000000-0005-0000-0000-000041DE0000}"/>
    <cellStyle name="Hyperlink 8" xfId="17592" hidden="1" xr:uid="{00000000-0005-0000-0000-000042DE0000}"/>
    <cellStyle name="Hyperlink 8" xfId="17511" hidden="1" xr:uid="{00000000-0005-0000-0000-000043DE0000}"/>
    <cellStyle name="Hyperlink 8" xfId="17466" hidden="1" xr:uid="{00000000-0005-0000-0000-000044DE0000}"/>
    <cellStyle name="Hyperlink 8" xfId="17385" hidden="1" xr:uid="{00000000-0005-0000-0000-000045DE0000}"/>
    <cellStyle name="Hyperlink 8" xfId="17340" hidden="1" xr:uid="{00000000-0005-0000-0000-000046DE0000}"/>
    <cellStyle name="Hyperlink 8" xfId="17259" hidden="1" xr:uid="{00000000-0005-0000-0000-000047DE0000}"/>
    <cellStyle name="Hyperlink 8" xfId="17214" hidden="1" xr:uid="{00000000-0005-0000-0000-000048DE0000}"/>
    <cellStyle name="Hyperlink 8" xfId="17133" hidden="1" xr:uid="{00000000-0005-0000-0000-000049DE0000}"/>
    <cellStyle name="Hyperlink 8" xfId="17088" hidden="1" xr:uid="{00000000-0005-0000-0000-00004ADE0000}"/>
    <cellStyle name="Hyperlink 8" xfId="17007" hidden="1" xr:uid="{00000000-0005-0000-0000-00004BDE0000}"/>
    <cellStyle name="Hyperlink 8" xfId="16962" hidden="1" xr:uid="{00000000-0005-0000-0000-00004CDE0000}"/>
    <cellStyle name="Hyperlink 8" xfId="16881" hidden="1" xr:uid="{00000000-0005-0000-0000-00004DDE0000}"/>
    <cellStyle name="Hyperlink 8" xfId="16836" hidden="1" xr:uid="{00000000-0005-0000-0000-00004EDE0000}"/>
    <cellStyle name="Hyperlink 8" xfId="16755" hidden="1" xr:uid="{00000000-0005-0000-0000-00004FDE0000}"/>
    <cellStyle name="Hyperlink 8" xfId="16710" hidden="1" xr:uid="{00000000-0005-0000-0000-000050DE0000}"/>
    <cellStyle name="Hyperlink 8" xfId="16629" hidden="1" xr:uid="{00000000-0005-0000-0000-000051DE0000}"/>
    <cellStyle name="Hyperlink 8" xfId="16584" hidden="1" xr:uid="{00000000-0005-0000-0000-000052DE0000}"/>
    <cellStyle name="Hyperlink 8" xfId="16503" hidden="1" xr:uid="{00000000-0005-0000-0000-000053DE0000}"/>
    <cellStyle name="Hyperlink 8" xfId="16458" hidden="1" xr:uid="{00000000-0005-0000-0000-000054DE0000}"/>
    <cellStyle name="Hyperlink 8" xfId="16377" hidden="1" xr:uid="{00000000-0005-0000-0000-000055DE0000}"/>
    <cellStyle name="Hyperlink 8" xfId="16332" hidden="1" xr:uid="{00000000-0005-0000-0000-000056DE0000}"/>
    <cellStyle name="Hyperlink 8" xfId="16251" hidden="1" xr:uid="{00000000-0005-0000-0000-000057DE0000}"/>
    <cellStyle name="Hyperlink 8" xfId="16206" hidden="1" xr:uid="{00000000-0005-0000-0000-000058DE0000}"/>
    <cellStyle name="Hyperlink 8" xfId="16125" hidden="1" xr:uid="{00000000-0005-0000-0000-000059DE0000}"/>
    <cellStyle name="Hyperlink 8" xfId="16080" hidden="1" xr:uid="{00000000-0005-0000-0000-00005ADE0000}"/>
    <cellStyle name="Hyperlink 8" xfId="15999" hidden="1" xr:uid="{00000000-0005-0000-0000-00005BDE0000}"/>
    <cellStyle name="Hyperlink 8" xfId="15954" hidden="1" xr:uid="{00000000-0005-0000-0000-00005CDE0000}"/>
    <cellStyle name="Hyperlink 8" xfId="15873" hidden="1" xr:uid="{00000000-0005-0000-0000-00005DDE0000}"/>
    <cellStyle name="Hyperlink 8" xfId="15828" hidden="1" xr:uid="{00000000-0005-0000-0000-00005EDE0000}"/>
    <cellStyle name="Hyperlink 8" xfId="15702" hidden="1" xr:uid="{00000000-0005-0000-0000-00005FDE0000}"/>
    <cellStyle name="Hyperlink 8" xfId="15621" hidden="1" xr:uid="{00000000-0005-0000-0000-000060DE0000}"/>
    <cellStyle name="Hyperlink 8" xfId="15576" hidden="1" xr:uid="{00000000-0005-0000-0000-000061DE0000}"/>
    <cellStyle name="Hyperlink 8" xfId="15495" hidden="1" xr:uid="{00000000-0005-0000-0000-000062DE0000}"/>
    <cellStyle name="Hyperlink 8" xfId="15450" hidden="1" xr:uid="{00000000-0005-0000-0000-000063DE0000}"/>
    <cellStyle name="Hyperlink 8" xfId="15369" hidden="1" xr:uid="{00000000-0005-0000-0000-000064DE0000}"/>
    <cellStyle name="Hyperlink 8" xfId="15324" hidden="1" xr:uid="{00000000-0005-0000-0000-000065DE0000}"/>
    <cellStyle name="Hyperlink 8" xfId="15243" hidden="1" xr:uid="{00000000-0005-0000-0000-000066DE0000}"/>
    <cellStyle name="Hyperlink 8" xfId="15198" hidden="1" xr:uid="{00000000-0005-0000-0000-000067DE0000}"/>
    <cellStyle name="Hyperlink 8" xfId="15117" hidden="1" xr:uid="{00000000-0005-0000-0000-000068DE0000}"/>
    <cellStyle name="Hyperlink 8" xfId="15072" hidden="1" xr:uid="{00000000-0005-0000-0000-000069DE0000}"/>
    <cellStyle name="Hyperlink 8" xfId="14991" hidden="1" xr:uid="{00000000-0005-0000-0000-00006ADE0000}"/>
    <cellStyle name="Hyperlink 8" xfId="14946" hidden="1" xr:uid="{00000000-0005-0000-0000-00006BDE0000}"/>
    <cellStyle name="Hyperlink 8" xfId="14865" hidden="1" xr:uid="{00000000-0005-0000-0000-00006CDE0000}"/>
    <cellStyle name="Hyperlink 8" xfId="14820" hidden="1" xr:uid="{00000000-0005-0000-0000-00006DDE0000}"/>
    <cellStyle name="Hyperlink 8" xfId="14739" hidden="1" xr:uid="{00000000-0005-0000-0000-00006EDE0000}"/>
    <cellStyle name="Hyperlink 8" xfId="14694" hidden="1" xr:uid="{00000000-0005-0000-0000-00006FDE0000}"/>
    <cellStyle name="Hyperlink 8" xfId="14613" hidden="1" xr:uid="{00000000-0005-0000-0000-000070DE0000}"/>
    <cellStyle name="Hyperlink 8" xfId="14568" hidden="1" xr:uid="{00000000-0005-0000-0000-000071DE0000}"/>
    <cellStyle name="Hyperlink 8" xfId="14487" hidden="1" xr:uid="{00000000-0005-0000-0000-000072DE0000}"/>
    <cellStyle name="Hyperlink 8" xfId="14442" hidden="1" xr:uid="{00000000-0005-0000-0000-000073DE0000}"/>
    <cellStyle name="Hyperlink 8" xfId="14361" hidden="1" xr:uid="{00000000-0005-0000-0000-000074DE0000}"/>
    <cellStyle name="Hyperlink 8" xfId="14316" hidden="1" xr:uid="{00000000-0005-0000-0000-000075DE0000}"/>
    <cellStyle name="Hyperlink 8" xfId="14235" hidden="1" xr:uid="{00000000-0005-0000-0000-000076DE0000}"/>
    <cellStyle name="Hyperlink 8" xfId="14190" hidden="1" xr:uid="{00000000-0005-0000-0000-000077DE0000}"/>
    <cellStyle name="Hyperlink 8" xfId="14109" hidden="1" xr:uid="{00000000-0005-0000-0000-000078DE0000}"/>
    <cellStyle name="Hyperlink 8" xfId="14064" hidden="1" xr:uid="{00000000-0005-0000-0000-000079DE0000}"/>
    <cellStyle name="Hyperlink 8" xfId="13983" hidden="1" xr:uid="{00000000-0005-0000-0000-00007ADE0000}"/>
    <cellStyle name="Hyperlink 8" xfId="13938" hidden="1" xr:uid="{00000000-0005-0000-0000-00007BDE0000}"/>
    <cellStyle name="Hyperlink 8" xfId="13857" hidden="1" xr:uid="{00000000-0005-0000-0000-00007CDE0000}"/>
    <cellStyle name="Hyperlink 8" xfId="13812" hidden="1" xr:uid="{00000000-0005-0000-0000-00007DDE0000}"/>
    <cellStyle name="Hyperlink 8" xfId="13731" hidden="1" xr:uid="{00000000-0005-0000-0000-00007EDE0000}"/>
    <cellStyle name="Hyperlink 8" xfId="13686" hidden="1" xr:uid="{00000000-0005-0000-0000-00007FDE0000}"/>
    <cellStyle name="Hyperlink 8" xfId="13605" hidden="1" xr:uid="{00000000-0005-0000-0000-000080DE0000}"/>
    <cellStyle name="Hyperlink 8" xfId="13560" hidden="1" xr:uid="{00000000-0005-0000-0000-000081DE0000}"/>
    <cellStyle name="Hyperlink 8" xfId="13479" hidden="1" xr:uid="{00000000-0005-0000-0000-000082DE0000}"/>
    <cellStyle name="Hyperlink 8" xfId="13434" hidden="1" xr:uid="{00000000-0005-0000-0000-000083DE0000}"/>
    <cellStyle name="Hyperlink 8" xfId="13353" hidden="1" xr:uid="{00000000-0005-0000-0000-000084DE0000}"/>
    <cellStyle name="Hyperlink 8" xfId="13308" hidden="1" xr:uid="{00000000-0005-0000-0000-000085DE0000}"/>
    <cellStyle name="Hyperlink 8" xfId="13227" hidden="1" xr:uid="{00000000-0005-0000-0000-000086DE0000}"/>
    <cellStyle name="Hyperlink 8" xfId="13182" hidden="1" xr:uid="{00000000-0005-0000-0000-000087DE0000}"/>
    <cellStyle name="Hyperlink 8" xfId="13101" hidden="1" xr:uid="{00000000-0005-0000-0000-000088DE0000}"/>
    <cellStyle name="Hyperlink 8" xfId="13056" hidden="1" xr:uid="{00000000-0005-0000-0000-000089DE0000}"/>
    <cellStyle name="Hyperlink 8" xfId="12975" hidden="1" xr:uid="{00000000-0005-0000-0000-00008ADE0000}"/>
    <cellStyle name="Hyperlink 8" xfId="12930" hidden="1" xr:uid="{00000000-0005-0000-0000-00008BDE0000}"/>
    <cellStyle name="Hyperlink 8" xfId="12849" hidden="1" xr:uid="{00000000-0005-0000-0000-00008CDE0000}"/>
    <cellStyle name="Hyperlink 8" xfId="12804" hidden="1" xr:uid="{00000000-0005-0000-0000-00008DDE0000}"/>
    <cellStyle name="Hyperlink 8" xfId="12723" hidden="1" xr:uid="{00000000-0005-0000-0000-00008EDE0000}"/>
    <cellStyle name="Hyperlink 8" xfId="12678" hidden="1" xr:uid="{00000000-0005-0000-0000-00008FDE0000}"/>
    <cellStyle name="Hyperlink 8" xfId="12597" hidden="1" xr:uid="{00000000-0005-0000-0000-000090DE0000}"/>
    <cellStyle name="Hyperlink 8" xfId="12552" hidden="1" xr:uid="{00000000-0005-0000-0000-000091DE0000}"/>
    <cellStyle name="Hyperlink 8" xfId="12471" hidden="1" xr:uid="{00000000-0005-0000-0000-000092DE0000}"/>
    <cellStyle name="Hyperlink 8" xfId="12426" hidden="1" xr:uid="{00000000-0005-0000-0000-000093DE0000}"/>
    <cellStyle name="Hyperlink 8" xfId="12345" hidden="1" xr:uid="{00000000-0005-0000-0000-000094DE0000}"/>
    <cellStyle name="Hyperlink 8" xfId="12300" hidden="1" xr:uid="{00000000-0005-0000-0000-000095DE0000}"/>
    <cellStyle name="Hyperlink 8" xfId="12219" hidden="1" xr:uid="{00000000-0005-0000-0000-000096DE0000}"/>
    <cellStyle name="Hyperlink 8" xfId="12174" hidden="1" xr:uid="{00000000-0005-0000-0000-000097DE0000}"/>
    <cellStyle name="Hyperlink 8" xfId="12093" hidden="1" xr:uid="{00000000-0005-0000-0000-000098DE0000}"/>
    <cellStyle name="Hyperlink 8" xfId="12048" hidden="1" xr:uid="{00000000-0005-0000-0000-000099DE0000}"/>
    <cellStyle name="Hyperlink 8" xfId="11967" hidden="1" xr:uid="{00000000-0005-0000-0000-00009ADE0000}"/>
    <cellStyle name="Hyperlink 8" xfId="11922" hidden="1" xr:uid="{00000000-0005-0000-0000-00009BDE0000}"/>
    <cellStyle name="Hyperlink 8" xfId="11841" hidden="1" xr:uid="{00000000-0005-0000-0000-00009CDE0000}"/>
    <cellStyle name="Hyperlink 8" xfId="11796" hidden="1" xr:uid="{00000000-0005-0000-0000-00009DDE0000}"/>
    <cellStyle name="Hyperlink 8" xfId="11715" hidden="1" xr:uid="{00000000-0005-0000-0000-00009EDE0000}"/>
    <cellStyle name="Hyperlink 8" xfId="11670" hidden="1" xr:uid="{00000000-0005-0000-0000-00009FDE0000}"/>
    <cellStyle name="Hyperlink 8" xfId="11589" hidden="1" xr:uid="{00000000-0005-0000-0000-0000A0DE0000}"/>
    <cellStyle name="Hyperlink 8" xfId="11544" hidden="1" xr:uid="{00000000-0005-0000-0000-0000A1DE0000}"/>
    <cellStyle name="Hyperlink 8" xfId="11463" hidden="1" xr:uid="{00000000-0005-0000-0000-0000A2DE0000}"/>
    <cellStyle name="Hyperlink 8" xfId="11418" hidden="1" xr:uid="{00000000-0005-0000-0000-0000A3DE0000}"/>
    <cellStyle name="Hyperlink 8" xfId="11337" hidden="1" xr:uid="{00000000-0005-0000-0000-0000A4DE0000}"/>
    <cellStyle name="Hyperlink 8" xfId="11292" hidden="1" xr:uid="{00000000-0005-0000-0000-0000A5DE0000}"/>
    <cellStyle name="Hyperlink 8" xfId="11211" hidden="1" xr:uid="{00000000-0005-0000-0000-0000A6DE0000}"/>
    <cellStyle name="Hyperlink 8" xfId="11166" hidden="1" xr:uid="{00000000-0005-0000-0000-0000A7DE0000}"/>
    <cellStyle name="Hyperlink 8" xfId="11085" hidden="1" xr:uid="{00000000-0005-0000-0000-0000A8DE0000}"/>
    <cellStyle name="Hyperlink 8" xfId="11040" hidden="1" xr:uid="{00000000-0005-0000-0000-0000A9DE0000}"/>
    <cellStyle name="Hyperlink 8" xfId="10959" hidden="1" xr:uid="{00000000-0005-0000-0000-0000AADE0000}"/>
    <cellStyle name="Hyperlink 8" xfId="10914" hidden="1" xr:uid="{00000000-0005-0000-0000-0000ABDE0000}"/>
    <cellStyle name="Hyperlink 8" xfId="10833" hidden="1" xr:uid="{00000000-0005-0000-0000-0000ACDE0000}"/>
    <cellStyle name="Hyperlink 8" xfId="10788" hidden="1" xr:uid="{00000000-0005-0000-0000-0000ADDE0000}"/>
    <cellStyle name="Hyperlink 8" xfId="10707" hidden="1" xr:uid="{00000000-0005-0000-0000-0000AEDE0000}"/>
    <cellStyle name="Hyperlink 8" xfId="10662" hidden="1" xr:uid="{00000000-0005-0000-0000-0000AFDE0000}"/>
    <cellStyle name="Hyperlink 8" xfId="10581" hidden="1" xr:uid="{00000000-0005-0000-0000-0000B0DE0000}"/>
    <cellStyle name="Hyperlink 8" xfId="10536" hidden="1" xr:uid="{00000000-0005-0000-0000-0000B1DE0000}"/>
    <cellStyle name="Hyperlink 8" xfId="10455" hidden="1" xr:uid="{00000000-0005-0000-0000-0000B2DE0000}"/>
    <cellStyle name="Hyperlink 8" xfId="10410" hidden="1" xr:uid="{00000000-0005-0000-0000-0000B3DE0000}"/>
    <cellStyle name="Hyperlink 8" xfId="10329" hidden="1" xr:uid="{00000000-0005-0000-0000-0000B4DE0000}"/>
    <cellStyle name="Hyperlink 8" xfId="10284" hidden="1" xr:uid="{00000000-0005-0000-0000-0000B5DE0000}"/>
    <cellStyle name="Hyperlink 8" xfId="10203" hidden="1" xr:uid="{00000000-0005-0000-0000-0000B6DE0000}"/>
    <cellStyle name="Hyperlink 8" xfId="10158" hidden="1" xr:uid="{00000000-0005-0000-0000-0000B7DE0000}"/>
    <cellStyle name="Hyperlink 8" xfId="10077" hidden="1" xr:uid="{00000000-0005-0000-0000-0000B8DE0000}"/>
    <cellStyle name="Hyperlink 8" xfId="10032" hidden="1" xr:uid="{00000000-0005-0000-0000-0000B9DE0000}"/>
    <cellStyle name="Hyperlink 8" xfId="9951" hidden="1" xr:uid="{00000000-0005-0000-0000-0000BADE0000}"/>
    <cellStyle name="Hyperlink 8" xfId="9906" hidden="1" xr:uid="{00000000-0005-0000-0000-0000BBDE0000}"/>
    <cellStyle name="Hyperlink 8" xfId="9825" hidden="1" xr:uid="{00000000-0005-0000-0000-0000BCDE0000}"/>
    <cellStyle name="Hyperlink 8" xfId="9780" hidden="1" xr:uid="{00000000-0005-0000-0000-0000BDDE0000}"/>
    <cellStyle name="Hyperlink 8" xfId="9699" hidden="1" xr:uid="{00000000-0005-0000-0000-0000BEDE0000}"/>
    <cellStyle name="Hyperlink 8" xfId="9654" hidden="1" xr:uid="{00000000-0005-0000-0000-0000BFDE0000}"/>
    <cellStyle name="Hyperlink 8" xfId="9573" hidden="1" xr:uid="{00000000-0005-0000-0000-0000C0DE0000}"/>
    <cellStyle name="Hyperlink 8" xfId="9528" hidden="1" xr:uid="{00000000-0005-0000-0000-0000C1DE0000}"/>
    <cellStyle name="Hyperlink 8" xfId="9447" hidden="1" xr:uid="{00000000-0005-0000-0000-0000C2DE0000}"/>
    <cellStyle name="Hyperlink 8" xfId="9402" hidden="1" xr:uid="{00000000-0005-0000-0000-0000C3DE0000}"/>
    <cellStyle name="Hyperlink 8" xfId="9321" hidden="1" xr:uid="{00000000-0005-0000-0000-0000C4DE0000}"/>
    <cellStyle name="Hyperlink 8" xfId="9276" hidden="1" xr:uid="{00000000-0005-0000-0000-0000C5DE0000}"/>
    <cellStyle name="Hyperlink 8" xfId="9195" hidden="1" xr:uid="{00000000-0005-0000-0000-0000C6DE0000}"/>
    <cellStyle name="Hyperlink 8" xfId="9150" hidden="1" xr:uid="{00000000-0005-0000-0000-0000C7DE0000}"/>
    <cellStyle name="Hyperlink 8" xfId="9069" hidden="1" xr:uid="{00000000-0005-0000-0000-0000C8DE0000}"/>
    <cellStyle name="Hyperlink 8" xfId="9024" hidden="1" xr:uid="{00000000-0005-0000-0000-0000C9DE0000}"/>
    <cellStyle name="Hyperlink 8" xfId="8943" hidden="1" xr:uid="{00000000-0005-0000-0000-0000CADE0000}"/>
    <cellStyle name="Hyperlink 8" xfId="8898" hidden="1" xr:uid="{00000000-0005-0000-0000-0000CBDE0000}"/>
    <cellStyle name="Hyperlink 8" xfId="8817" hidden="1" xr:uid="{00000000-0005-0000-0000-0000CCDE0000}"/>
    <cellStyle name="Hyperlink 8" xfId="8772" hidden="1" xr:uid="{00000000-0005-0000-0000-0000CDDE0000}"/>
    <cellStyle name="Hyperlink 8" xfId="8691" hidden="1" xr:uid="{00000000-0005-0000-0000-0000CEDE0000}"/>
    <cellStyle name="Hyperlink 8" xfId="8646" hidden="1" xr:uid="{00000000-0005-0000-0000-0000CFDE0000}"/>
    <cellStyle name="Hyperlink 8" xfId="8565" hidden="1" xr:uid="{00000000-0005-0000-0000-0000D0DE0000}"/>
    <cellStyle name="Hyperlink 8" xfId="8520" hidden="1" xr:uid="{00000000-0005-0000-0000-0000D1DE0000}"/>
    <cellStyle name="Hyperlink 8" xfId="8439" hidden="1" xr:uid="{00000000-0005-0000-0000-0000D2DE0000}"/>
    <cellStyle name="Hyperlink 8" xfId="8394" hidden="1" xr:uid="{00000000-0005-0000-0000-0000D3DE0000}"/>
    <cellStyle name="Hyperlink 8" xfId="8313" hidden="1" xr:uid="{00000000-0005-0000-0000-0000D4DE0000}"/>
    <cellStyle name="Hyperlink 8" xfId="8268" hidden="1" xr:uid="{00000000-0005-0000-0000-0000D5DE0000}"/>
    <cellStyle name="Hyperlink 8" xfId="8187" hidden="1" xr:uid="{00000000-0005-0000-0000-0000D6DE0000}"/>
    <cellStyle name="Hyperlink 8" xfId="8142" hidden="1" xr:uid="{00000000-0005-0000-0000-0000D7DE0000}"/>
    <cellStyle name="Hyperlink 8" xfId="8061" hidden="1" xr:uid="{00000000-0005-0000-0000-0000D8DE0000}"/>
    <cellStyle name="Hyperlink 8" xfId="8016" hidden="1" xr:uid="{00000000-0005-0000-0000-0000D9DE0000}"/>
    <cellStyle name="Hyperlink 8" xfId="7935" hidden="1" xr:uid="{00000000-0005-0000-0000-0000DADE0000}"/>
    <cellStyle name="Hyperlink 8" xfId="7890" hidden="1" xr:uid="{00000000-0005-0000-0000-0000DBDE0000}"/>
    <cellStyle name="Hyperlink 8" xfId="7809" hidden="1" xr:uid="{00000000-0005-0000-0000-0000DCDE0000}"/>
    <cellStyle name="Hyperlink 8" xfId="7764" hidden="1" xr:uid="{00000000-0005-0000-0000-0000DDDE0000}"/>
    <cellStyle name="Hyperlink 8" xfId="7638" hidden="1" xr:uid="{00000000-0005-0000-0000-0000DEDE0000}"/>
    <cellStyle name="Hyperlink 8" xfId="7557" hidden="1" xr:uid="{00000000-0005-0000-0000-0000DFDE0000}"/>
    <cellStyle name="Hyperlink 8" xfId="7512" hidden="1" xr:uid="{00000000-0005-0000-0000-0000E0DE0000}"/>
    <cellStyle name="Hyperlink 8" xfId="7431" hidden="1" xr:uid="{00000000-0005-0000-0000-0000E1DE0000}"/>
    <cellStyle name="Hyperlink 8" xfId="7386" hidden="1" xr:uid="{00000000-0005-0000-0000-0000E2DE0000}"/>
    <cellStyle name="Hyperlink 8" xfId="7305" hidden="1" xr:uid="{00000000-0005-0000-0000-0000E3DE0000}"/>
    <cellStyle name="Hyperlink 8" xfId="7260" hidden="1" xr:uid="{00000000-0005-0000-0000-0000E4DE0000}"/>
    <cellStyle name="Hyperlink 8" xfId="7179" hidden="1" xr:uid="{00000000-0005-0000-0000-0000E5DE0000}"/>
    <cellStyle name="Hyperlink 8" xfId="7134" hidden="1" xr:uid="{00000000-0005-0000-0000-0000E6DE0000}"/>
    <cellStyle name="Hyperlink 8" xfId="7053" hidden="1" xr:uid="{00000000-0005-0000-0000-0000E7DE0000}"/>
    <cellStyle name="Hyperlink 8" xfId="7008" hidden="1" xr:uid="{00000000-0005-0000-0000-0000E8DE0000}"/>
    <cellStyle name="Hyperlink 8" xfId="6927" hidden="1" xr:uid="{00000000-0005-0000-0000-0000E9DE0000}"/>
    <cellStyle name="Hyperlink 8" xfId="6882" hidden="1" xr:uid="{00000000-0005-0000-0000-0000EADE0000}"/>
    <cellStyle name="Hyperlink 8" xfId="6801" hidden="1" xr:uid="{00000000-0005-0000-0000-0000EBDE0000}"/>
    <cellStyle name="Hyperlink 8" xfId="6756" hidden="1" xr:uid="{00000000-0005-0000-0000-0000ECDE0000}"/>
    <cellStyle name="Hyperlink 8" xfId="6675" hidden="1" xr:uid="{00000000-0005-0000-0000-0000EDDE0000}"/>
    <cellStyle name="Hyperlink 8" xfId="6630" hidden="1" xr:uid="{00000000-0005-0000-0000-0000EEDE0000}"/>
    <cellStyle name="Hyperlink 8" xfId="6549" hidden="1" xr:uid="{00000000-0005-0000-0000-0000EFDE0000}"/>
    <cellStyle name="Hyperlink 8" xfId="6504" hidden="1" xr:uid="{00000000-0005-0000-0000-0000F0DE0000}"/>
    <cellStyle name="Hyperlink 8" xfId="6423" hidden="1" xr:uid="{00000000-0005-0000-0000-0000F1DE0000}"/>
    <cellStyle name="Hyperlink 8" xfId="6378" hidden="1" xr:uid="{00000000-0005-0000-0000-0000F2DE0000}"/>
    <cellStyle name="Hyperlink 8" xfId="6297" hidden="1" xr:uid="{00000000-0005-0000-0000-0000F3DE0000}"/>
    <cellStyle name="Hyperlink 8" xfId="6252" hidden="1" xr:uid="{00000000-0005-0000-0000-0000F4DE0000}"/>
    <cellStyle name="Hyperlink 8" xfId="6171" hidden="1" xr:uid="{00000000-0005-0000-0000-0000F5DE0000}"/>
    <cellStyle name="Hyperlink 8" xfId="6126" hidden="1" xr:uid="{00000000-0005-0000-0000-0000F6DE0000}"/>
    <cellStyle name="Hyperlink 8" xfId="6045" hidden="1" xr:uid="{00000000-0005-0000-0000-0000F7DE0000}"/>
    <cellStyle name="Hyperlink 8" xfId="6000" hidden="1" xr:uid="{00000000-0005-0000-0000-0000F8DE0000}"/>
    <cellStyle name="Hyperlink 8" xfId="5919" hidden="1" xr:uid="{00000000-0005-0000-0000-0000F9DE0000}"/>
    <cellStyle name="Hyperlink 8" xfId="5874" hidden="1" xr:uid="{00000000-0005-0000-0000-0000FADE0000}"/>
    <cellStyle name="Hyperlink 8" xfId="5793" hidden="1" xr:uid="{00000000-0005-0000-0000-0000FBDE0000}"/>
    <cellStyle name="Hyperlink 8" xfId="5748" hidden="1" xr:uid="{00000000-0005-0000-0000-0000FCDE0000}"/>
    <cellStyle name="Hyperlink 8" xfId="5667" hidden="1" xr:uid="{00000000-0005-0000-0000-0000FDDE0000}"/>
    <cellStyle name="Hyperlink 8" xfId="5622" hidden="1" xr:uid="{00000000-0005-0000-0000-0000FEDE0000}"/>
    <cellStyle name="Hyperlink 8" xfId="5496" hidden="1" xr:uid="{00000000-0005-0000-0000-0000FFDE0000}"/>
    <cellStyle name="Hyperlink 8" xfId="5415" hidden="1" xr:uid="{00000000-0005-0000-0000-000000DF0000}"/>
    <cellStyle name="Hyperlink 8" xfId="5370" hidden="1" xr:uid="{00000000-0005-0000-0000-000001DF0000}"/>
    <cellStyle name="Hyperlink 8" xfId="5289" hidden="1" xr:uid="{00000000-0005-0000-0000-000002DF0000}"/>
    <cellStyle name="Hyperlink 8" xfId="5244" hidden="1" xr:uid="{00000000-0005-0000-0000-000003DF0000}"/>
    <cellStyle name="Hyperlink 8" xfId="5163" hidden="1" xr:uid="{00000000-0005-0000-0000-000004DF0000}"/>
    <cellStyle name="Hyperlink 8" xfId="5118" hidden="1" xr:uid="{00000000-0005-0000-0000-000005DF0000}"/>
    <cellStyle name="Hyperlink 8" xfId="5037" hidden="1" xr:uid="{00000000-0005-0000-0000-000006DF0000}"/>
    <cellStyle name="Hyperlink 8" xfId="4992" hidden="1" xr:uid="{00000000-0005-0000-0000-000007DF0000}"/>
    <cellStyle name="Hyperlink 8" xfId="4911" hidden="1" xr:uid="{00000000-0005-0000-0000-000008DF0000}"/>
    <cellStyle name="Hyperlink 8" xfId="4866" hidden="1" xr:uid="{00000000-0005-0000-0000-000009DF0000}"/>
    <cellStyle name="Hyperlink 8" xfId="4785" hidden="1" xr:uid="{00000000-0005-0000-0000-00000ADF0000}"/>
    <cellStyle name="Hyperlink 8" xfId="4740" hidden="1" xr:uid="{00000000-0005-0000-0000-00000BDF0000}"/>
    <cellStyle name="Hyperlink 8" xfId="4659" hidden="1" xr:uid="{00000000-0005-0000-0000-00000CDF0000}"/>
    <cellStyle name="Hyperlink 8" xfId="4614" hidden="1" xr:uid="{00000000-0005-0000-0000-00000DDF0000}"/>
    <cellStyle name="Hyperlink 8" xfId="4533" hidden="1" xr:uid="{00000000-0005-0000-0000-00000EDF0000}"/>
    <cellStyle name="Hyperlink 8" xfId="4488" hidden="1" xr:uid="{00000000-0005-0000-0000-00000FDF0000}"/>
    <cellStyle name="Hyperlink 8" xfId="4407" hidden="1" xr:uid="{00000000-0005-0000-0000-000010DF0000}"/>
    <cellStyle name="Hyperlink 8" xfId="4362" hidden="1" xr:uid="{00000000-0005-0000-0000-000011DF0000}"/>
    <cellStyle name="Hyperlink 8" xfId="4281" hidden="1" xr:uid="{00000000-0005-0000-0000-000012DF0000}"/>
    <cellStyle name="Hyperlink 8" xfId="4236" hidden="1" xr:uid="{00000000-0005-0000-0000-000013DF0000}"/>
    <cellStyle name="Hyperlink 8" xfId="4155" hidden="1" xr:uid="{00000000-0005-0000-0000-000014DF0000}"/>
    <cellStyle name="Hyperlink 8" xfId="4110" hidden="1" xr:uid="{00000000-0005-0000-0000-000015DF0000}"/>
    <cellStyle name="Hyperlink 8" xfId="4029" hidden="1" xr:uid="{00000000-0005-0000-0000-000016DF0000}"/>
    <cellStyle name="Hyperlink 8" xfId="3984" hidden="1" xr:uid="{00000000-0005-0000-0000-000017DF0000}"/>
    <cellStyle name="Hyperlink 8" xfId="3903" hidden="1" xr:uid="{00000000-0005-0000-0000-000018DF0000}"/>
    <cellStyle name="Hyperlink 8" xfId="3858" hidden="1" xr:uid="{00000000-0005-0000-0000-000019DF0000}"/>
    <cellStyle name="Hyperlink 8" xfId="5541" hidden="1" xr:uid="{00000000-0005-0000-0000-00001ADF0000}"/>
    <cellStyle name="Hyperlink 8" xfId="25026" hidden="1" xr:uid="{00000000-0005-0000-0000-00001BDF0000}"/>
    <cellStyle name="Hyperlink 8" xfId="24945" hidden="1" xr:uid="{00000000-0005-0000-0000-00001CDF0000}"/>
    <cellStyle name="Hyperlink 8" xfId="24900" hidden="1" xr:uid="{00000000-0005-0000-0000-00001DDF0000}"/>
    <cellStyle name="Hyperlink 8" xfId="24819" hidden="1" xr:uid="{00000000-0005-0000-0000-00001EDF0000}"/>
    <cellStyle name="Hyperlink 8" xfId="24774" hidden="1" xr:uid="{00000000-0005-0000-0000-00001FDF0000}"/>
    <cellStyle name="Hyperlink 8" xfId="24693" hidden="1" xr:uid="{00000000-0005-0000-0000-000020DF0000}"/>
    <cellStyle name="Hyperlink 8" xfId="24648" hidden="1" xr:uid="{00000000-0005-0000-0000-000021DF0000}"/>
    <cellStyle name="Hyperlink 8" xfId="24567" hidden="1" xr:uid="{00000000-0005-0000-0000-000022DF0000}"/>
    <cellStyle name="Hyperlink 8" xfId="24522" hidden="1" xr:uid="{00000000-0005-0000-0000-000023DF0000}"/>
    <cellStyle name="Hyperlink 8" xfId="24441" hidden="1" xr:uid="{00000000-0005-0000-0000-000024DF0000}"/>
    <cellStyle name="Hyperlink 8" xfId="24396" hidden="1" xr:uid="{00000000-0005-0000-0000-000025DF0000}"/>
    <cellStyle name="Hyperlink 8" xfId="24315" hidden="1" xr:uid="{00000000-0005-0000-0000-000026DF0000}"/>
    <cellStyle name="Hyperlink 8" xfId="24270" hidden="1" xr:uid="{00000000-0005-0000-0000-000027DF0000}"/>
    <cellStyle name="Hyperlink 8" xfId="24189" hidden="1" xr:uid="{00000000-0005-0000-0000-000028DF0000}"/>
    <cellStyle name="Hyperlink 8" xfId="24144" hidden="1" xr:uid="{00000000-0005-0000-0000-000029DF0000}"/>
    <cellStyle name="Hyperlink 8" xfId="24063" hidden="1" xr:uid="{00000000-0005-0000-0000-00002ADF0000}"/>
    <cellStyle name="Hyperlink 8" xfId="24018" hidden="1" xr:uid="{00000000-0005-0000-0000-00002BDF0000}"/>
    <cellStyle name="Hyperlink 8" xfId="23937" hidden="1" xr:uid="{00000000-0005-0000-0000-00002CDF0000}"/>
    <cellStyle name="Hyperlink 8" xfId="23892" hidden="1" xr:uid="{00000000-0005-0000-0000-00002DDF0000}"/>
    <cellStyle name="Hyperlink 8" xfId="23766" hidden="1" xr:uid="{00000000-0005-0000-0000-00002EDF0000}"/>
    <cellStyle name="Hyperlink 8" xfId="23685" hidden="1" xr:uid="{00000000-0005-0000-0000-00002FDF0000}"/>
    <cellStyle name="Hyperlink 8" xfId="23640" hidden="1" xr:uid="{00000000-0005-0000-0000-000030DF0000}"/>
    <cellStyle name="Hyperlink 8" xfId="23559" hidden="1" xr:uid="{00000000-0005-0000-0000-000031DF0000}"/>
    <cellStyle name="Hyperlink 8" xfId="23514" hidden="1" xr:uid="{00000000-0005-0000-0000-000032DF0000}"/>
    <cellStyle name="Hyperlink 8" xfId="23433" hidden="1" xr:uid="{00000000-0005-0000-0000-000033DF0000}"/>
    <cellStyle name="Hyperlink 8" xfId="23388" hidden="1" xr:uid="{00000000-0005-0000-0000-000034DF0000}"/>
    <cellStyle name="Hyperlink 8" xfId="23307" hidden="1" xr:uid="{00000000-0005-0000-0000-000035DF0000}"/>
    <cellStyle name="Hyperlink 8" xfId="23262" hidden="1" xr:uid="{00000000-0005-0000-0000-000036DF0000}"/>
    <cellStyle name="Hyperlink 8" xfId="23181" hidden="1" xr:uid="{00000000-0005-0000-0000-000037DF0000}"/>
    <cellStyle name="Hyperlink 8" xfId="23136" hidden="1" xr:uid="{00000000-0005-0000-0000-000038DF0000}"/>
    <cellStyle name="Hyperlink 8" xfId="23055" hidden="1" xr:uid="{00000000-0005-0000-0000-000039DF0000}"/>
    <cellStyle name="Hyperlink 8" xfId="23010" hidden="1" xr:uid="{00000000-0005-0000-0000-00003ADF0000}"/>
    <cellStyle name="Hyperlink 8" xfId="22929" hidden="1" xr:uid="{00000000-0005-0000-0000-00003BDF0000}"/>
    <cellStyle name="Hyperlink 8" xfId="22884" hidden="1" xr:uid="{00000000-0005-0000-0000-00003CDF0000}"/>
    <cellStyle name="Hyperlink 8" xfId="22803" hidden="1" xr:uid="{00000000-0005-0000-0000-00003DDF0000}"/>
    <cellStyle name="Hyperlink 8" xfId="22758" hidden="1" xr:uid="{00000000-0005-0000-0000-00003EDF0000}"/>
    <cellStyle name="Hyperlink 8" xfId="22677" hidden="1" xr:uid="{00000000-0005-0000-0000-00003FDF0000}"/>
    <cellStyle name="Hyperlink 8" xfId="22632" hidden="1" xr:uid="{00000000-0005-0000-0000-000040DF0000}"/>
    <cellStyle name="Hyperlink 8" xfId="22551" hidden="1" xr:uid="{00000000-0005-0000-0000-000041DF0000}"/>
    <cellStyle name="Hyperlink 8" xfId="22506" hidden="1" xr:uid="{00000000-0005-0000-0000-000042DF0000}"/>
    <cellStyle name="Hyperlink 8" xfId="22425" hidden="1" xr:uid="{00000000-0005-0000-0000-000043DF0000}"/>
    <cellStyle name="Hyperlink 8" xfId="22380" hidden="1" xr:uid="{00000000-0005-0000-0000-000044DF0000}"/>
    <cellStyle name="Hyperlink 8" xfId="22299" hidden="1" xr:uid="{00000000-0005-0000-0000-000045DF0000}"/>
    <cellStyle name="Hyperlink 8" xfId="22254" hidden="1" xr:uid="{00000000-0005-0000-0000-000046DF0000}"/>
    <cellStyle name="Hyperlink 8" xfId="22173" hidden="1" xr:uid="{00000000-0005-0000-0000-000047DF0000}"/>
    <cellStyle name="Hyperlink 8" xfId="22128" hidden="1" xr:uid="{00000000-0005-0000-0000-000048DF0000}"/>
    <cellStyle name="Hyperlink 8" xfId="22047" hidden="1" xr:uid="{00000000-0005-0000-0000-000049DF0000}"/>
    <cellStyle name="Hyperlink 8" xfId="22002" hidden="1" xr:uid="{00000000-0005-0000-0000-00004ADF0000}"/>
    <cellStyle name="Hyperlink 8" xfId="21921" hidden="1" xr:uid="{00000000-0005-0000-0000-00004BDF0000}"/>
    <cellStyle name="Hyperlink 8" xfId="21876" hidden="1" xr:uid="{00000000-0005-0000-0000-00004CDF0000}"/>
    <cellStyle name="Hyperlink 8" xfId="21795" hidden="1" xr:uid="{00000000-0005-0000-0000-00004DDF0000}"/>
    <cellStyle name="Hyperlink 8" xfId="21750" hidden="1" xr:uid="{00000000-0005-0000-0000-00004EDF0000}"/>
    <cellStyle name="Hyperlink 8" xfId="21669" hidden="1" xr:uid="{00000000-0005-0000-0000-00004FDF0000}"/>
    <cellStyle name="Hyperlink 8" xfId="21624" hidden="1" xr:uid="{00000000-0005-0000-0000-000050DF0000}"/>
    <cellStyle name="Hyperlink 8" xfId="21543" hidden="1" xr:uid="{00000000-0005-0000-0000-000051DF0000}"/>
    <cellStyle name="Hyperlink 8" xfId="21498" hidden="1" xr:uid="{00000000-0005-0000-0000-000052DF0000}"/>
    <cellStyle name="Hyperlink 8" xfId="21417" hidden="1" xr:uid="{00000000-0005-0000-0000-000053DF0000}"/>
    <cellStyle name="Hyperlink 8" xfId="21372" hidden="1" xr:uid="{00000000-0005-0000-0000-000054DF0000}"/>
    <cellStyle name="Hyperlink 8" xfId="21291" hidden="1" xr:uid="{00000000-0005-0000-0000-000055DF0000}"/>
    <cellStyle name="Hyperlink 8" xfId="21246" hidden="1" xr:uid="{00000000-0005-0000-0000-000056DF0000}"/>
    <cellStyle name="Hyperlink 8" xfId="21165" hidden="1" xr:uid="{00000000-0005-0000-0000-000057DF0000}"/>
    <cellStyle name="Hyperlink 8" xfId="21120" hidden="1" xr:uid="{00000000-0005-0000-0000-000058DF0000}"/>
    <cellStyle name="Hyperlink 8" xfId="21039" hidden="1" xr:uid="{00000000-0005-0000-0000-000059DF0000}"/>
    <cellStyle name="Hyperlink 8" xfId="20994" hidden="1" xr:uid="{00000000-0005-0000-0000-00005ADF0000}"/>
    <cellStyle name="Hyperlink 8" xfId="20913" hidden="1" xr:uid="{00000000-0005-0000-0000-00005BDF0000}"/>
    <cellStyle name="Hyperlink 8" xfId="20868" hidden="1" xr:uid="{00000000-0005-0000-0000-00005CDF0000}"/>
    <cellStyle name="Hyperlink 8" xfId="20787" hidden="1" xr:uid="{00000000-0005-0000-0000-00005DDF0000}"/>
    <cellStyle name="Hyperlink 8" xfId="20742" hidden="1" xr:uid="{00000000-0005-0000-0000-00005EDF0000}"/>
    <cellStyle name="Hyperlink 8" xfId="20661" hidden="1" xr:uid="{00000000-0005-0000-0000-00005FDF0000}"/>
    <cellStyle name="Hyperlink 8" xfId="20616" hidden="1" xr:uid="{00000000-0005-0000-0000-000060DF0000}"/>
    <cellStyle name="Hyperlink 8" xfId="20535" hidden="1" xr:uid="{00000000-0005-0000-0000-000061DF0000}"/>
    <cellStyle name="Hyperlink 8" xfId="20490" hidden="1" xr:uid="{00000000-0005-0000-0000-000062DF0000}"/>
    <cellStyle name="Hyperlink 8" xfId="20409" hidden="1" xr:uid="{00000000-0005-0000-0000-000063DF0000}"/>
    <cellStyle name="Hyperlink 8" xfId="20364" hidden="1" xr:uid="{00000000-0005-0000-0000-000064DF0000}"/>
    <cellStyle name="Hyperlink 8" xfId="20283" hidden="1" xr:uid="{00000000-0005-0000-0000-000065DF0000}"/>
    <cellStyle name="Hyperlink 8" xfId="20238" hidden="1" xr:uid="{00000000-0005-0000-0000-000066DF0000}"/>
    <cellStyle name="Hyperlink 8" xfId="20157" hidden="1" xr:uid="{00000000-0005-0000-0000-000067DF0000}"/>
    <cellStyle name="Hyperlink 8" xfId="20112" hidden="1" xr:uid="{00000000-0005-0000-0000-000068DF0000}"/>
    <cellStyle name="Hyperlink 8" xfId="20031" hidden="1" xr:uid="{00000000-0005-0000-0000-000069DF0000}"/>
    <cellStyle name="Hyperlink 8" xfId="19986" hidden="1" xr:uid="{00000000-0005-0000-0000-00006ADF0000}"/>
    <cellStyle name="Hyperlink 8" xfId="19905" hidden="1" xr:uid="{00000000-0005-0000-0000-00006BDF0000}"/>
    <cellStyle name="Hyperlink 8" xfId="19860" hidden="1" xr:uid="{00000000-0005-0000-0000-00006CDF0000}"/>
    <cellStyle name="Hyperlink 8" xfId="19779" hidden="1" xr:uid="{00000000-0005-0000-0000-00006DDF0000}"/>
    <cellStyle name="Hyperlink 8" xfId="19734" hidden="1" xr:uid="{00000000-0005-0000-0000-00006EDF0000}"/>
    <cellStyle name="Hyperlink 8" xfId="19653" hidden="1" xr:uid="{00000000-0005-0000-0000-00006FDF0000}"/>
    <cellStyle name="Hyperlink 8" xfId="19608" hidden="1" xr:uid="{00000000-0005-0000-0000-000070DF0000}"/>
    <cellStyle name="Hyperlink 8" xfId="19527" hidden="1" xr:uid="{00000000-0005-0000-0000-000071DF0000}"/>
    <cellStyle name="Hyperlink 8" xfId="19482" hidden="1" xr:uid="{00000000-0005-0000-0000-000072DF0000}"/>
    <cellStyle name="Hyperlink 8" xfId="19401" hidden="1" xr:uid="{00000000-0005-0000-0000-000073DF0000}"/>
    <cellStyle name="Hyperlink 8" xfId="19356" hidden="1" xr:uid="{00000000-0005-0000-0000-000074DF0000}"/>
    <cellStyle name="Hyperlink 8" xfId="19275" hidden="1" xr:uid="{00000000-0005-0000-0000-000075DF0000}"/>
    <cellStyle name="Hyperlink 8" xfId="19230" hidden="1" xr:uid="{00000000-0005-0000-0000-000076DF0000}"/>
    <cellStyle name="Hyperlink 8" xfId="19149" hidden="1" xr:uid="{00000000-0005-0000-0000-000077DF0000}"/>
    <cellStyle name="Hyperlink 8" xfId="19104" hidden="1" xr:uid="{00000000-0005-0000-0000-000078DF0000}"/>
    <cellStyle name="Hyperlink 8" xfId="19023" hidden="1" xr:uid="{00000000-0005-0000-0000-000079DF0000}"/>
    <cellStyle name="Hyperlink 8" xfId="18978" hidden="1" xr:uid="{00000000-0005-0000-0000-00007ADF0000}"/>
    <cellStyle name="Hyperlink 8" xfId="18897" hidden="1" xr:uid="{00000000-0005-0000-0000-00007BDF0000}"/>
    <cellStyle name="Hyperlink 8" xfId="18852" hidden="1" xr:uid="{00000000-0005-0000-0000-00007CDF0000}"/>
    <cellStyle name="Hyperlink 8" xfId="18771" hidden="1" xr:uid="{00000000-0005-0000-0000-00007DDF0000}"/>
    <cellStyle name="Hyperlink 8" xfId="18726" hidden="1" xr:uid="{00000000-0005-0000-0000-00007EDF0000}"/>
    <cellStyle name="Hyperlink 8" xfId="18645" hidden="1" xr:uid="{00000000-0005-0000-0000-00007FDF0000}"/>
    <cellStyle name="Hyperlink 8" xfId="18600" hidden="1" xr:uid="{00000000-0005-0000-0000-000080DF0000}"/>
    <cellStyle name="Hyperlink 8" xfId="18519" hidden="1" xr:uid="{00000000-0005-0000-0000-000081DF0000}"/>
    <cellStyle name="Hyperlink 8" xfId="18474" hidden="1" xr:uid="{00000000-0005-0000-0000-000082DF0000}"/>
    <cellStyle name="Hyperlink 8" xfId="18393" hidden="1" xr:uid="{00000000-0005-0000-0000-000083DF0000}"/>
    <cellStyle name="Hyperlink 8" xfId="18348" hidden="1" xr:uid="{00000000-0005-0000-0000-000084DF0000}"/>
    <cellStyle name="Hyperlink 8" xfId="18267" hidden="1" xr:uid="{00000000-0005-0000-0000-000085DF0000}"/>
    <cellStyle name="Hyperlink 8" xfId="18222" hidden="1" xr:uid="{00000000-0005-0000-0000-000086DF0000}"/>
    <cellStyle name="Hyperlink 8" xfId="18141" hidden="1" xr:uid="{00000000-0005-0000-0000-000087DF0000}"/>
    <cellStyle name="Hyperlink 8" xfId="18096" hidden="1" xr:uid="{00000000-0005-0000-0000-000088DF0000}"/>
    <cellStyle name="Hyperlink 8" xfId="18015" hidden="1" xr:uid="{00000000-0005-0000-0000-000089DF0000}"/>
    <cellStyle name="Hyperlink 8" xfId="28473" hidden="1" xr:uid="{00000000-0005-0000-0000-00008ADF0000}"/>
    <cellStyle name="Hyperlink 8" xfId="28428" hidden="1" xr:uid="{00000000-0005-0000-0000-00008BDF0000}"/>
    <cellStyle name="Hyperlink 8" xfId="28347" hidden="1" xr:uid="{00000000-0005-0000-0000-00008CDF0000}"/>
    <cellStyle name="Hyperlink 8" xfId="28302" hidden="1" xr:uid="{00000000-0005-0000-0000-00008DDF0000}"/>
    <cellStyle name="Hyperlink 8" xfId="28221" hidden="1" xr:uid="{00000000-0005-0000-0000-00008EDF0000}"/>
    <cellStyle name="Hyperlink 8" xfId="28176" hidden="1" xr:uid="{00000000-0005-0000-0000-00008FDF0000}"/>
    <cellStyle name="Hyperlink 8" xfId="28095" hidden="1" xr:uid="{00000000-0005-0000-0000-000090DF0000}"/>
    <cellStyle name="Hyperlink 8" xfId="28050" hidden="1" xr:uid="{00000000-0005-0000-0000-000091DF0000}"/>
    <cellStyle name="Hyperlink 8" xfId="27969" hidden="1" xr:uid="{00000000-0005-0000-0000-000092DF0000}"/>
    <cellStyle name="Hyperlink 8" xfId="27924" hidden="1" xr:uid="{00000000-0005-0000-0000-000093DF0000}"/>
    <cellStyle name="Hyperlink 8" xfId="27843" hidden="1" xr:uid="{00000000-0005-0000-0000-000094DF0000}"/>
    <cellStyle name="Hyperlink 8" xfId="27798" hidden="1" xr:uid="{00000000-0005-0000-0000-000095DF0000}"/>
    <cellStyle name="Hyperlink 8" xfId="27717" hidden="1" xr:uid="{00000000-0005-0000-0000-000096DF0000}"/>
    <cellStyle name="Hyperlink 8" xfId="27672" hidden="1" xr:uid="{00000000-0005-0000-0000-000097DF0000}"/>
    <cellStyle name="Hyperlink 8" xfId="27591" hidden="1" xr:uid="{00000000-0005-0000-0000-000098DF0000}"/>
    <cellStyle name="Hyperlink 8" xfId="27546" hidden="1" xr:uid="{00000000-0005-0000-0000-000099DF0000}"/>
    <cellStyle name="Hyperlink 8" xfId="27465" hidden="1" xr:uid="{00000000-0005-0000-0000-00009ADF0000}"/>
    <cellStyle name="Hyperlink 8" xfId="27420" hidden="1" xr:uid="{00000000-0005-0000-0000-00009BDF0000}"/>
    <cellStyle name="Hyperlink 8" xfId="27339" hidden="1" xr:uid="{00000000-0005-0000-0000-00009CDF0000}"/>
    <cellStyle name="Hyperlink 8" xfId="27294" hidden="1" xr:uid="{00000000-0005-0000-0000-00009DDF0000}"/>
    <cellStyle name="Hyperlink 8" xfId="27213" hidden="1" xr:uid="{00000000-0005-0000-0000-00009EDF0000}"/>
    <cellStyle name="Hyperlink 8" xfId="27168" hidden="1" xr:uid="{00000000-0005-0000-0000-00009FDF0000}"/>
    <cellStyle name="Hyperlink 8" xfId="27087" hidden="1" xr:uid="{00000000-0005-0000-0000-0000A0DF0000}"/>
    <cellStyle name="Hyperlink 8" xfId="27042" hidden="1" xr:uid="{00000000-0005-0000-0000-0000A1DF0000}"/>
    <cellStyle name="Hyperlink 8" xfId="26961" hidden="1" xr:uid="{00000000-0005-0000-0000-0000A2DF0000}"/>
    <cellStyle name="Hyperlink 8" xfId="26916" hidden="1" xr:uid="{00000000-0005-0000-0000-0000A3DF0000}"/>
    <cellStyle name="Hyperlink 8" xfId="26835" hidden="1" xr:uid="{00000000-0005-0000-0000-0000A4DF0000}"/>
    <cellStyle name="Hyperlink 8" xfId="26790" hidden="1" xr:uid="{00000000-0005-0000-0000-0000A5DF0000}"/>
    <cellStyle name="Hyperlink 8" xfId="26709" hidden="1" xr:uid="{00000000-0005-0000-0000-0000A6DF0000}"/>
    <cellStyle name="Hyperlink 8" xfId="26664" hidden="1" xr:uid="{00000000-0005-0000-0000-0000A7DF0000}"/>
    <cellStyle name="Hyperlink 8" xfId="26583" hidden="1" xr:uid="{00000000-0005-0000-0000-0000A8DF0000}"/>
    <cellStyle name="Hyperlink 8" xfId="26538" hidden="1" xr:uid="{00000000-0005-0000-0000-0000A9DF0000}"/>
    <cellStyle name="Hyperlink 8" xfId="26457" hidden="1" xr:uid="{00000000-0005-0000-0000-0000AADF0000}"/>
    <cellStyle name="Hyperlink 8" xfId="26412" hidden="1" xr:uid="{00000000-0005-0000-0000-0000ABDF0000}"/>
    <cellStyle name="Hyperlink 8" xfId="26331" hidden="1" xr:uid="{00000000-0005-0000-0000-0000ACDF0000}"/>
    <cellStyle name="Hyperlink 8" xfId="26286" hidden="1" xr:uid="{00000000-0005-0000-0000-0000ADDF0000}"/>
    <cellStyle name="Hyperlink 8" xfId="26205" hidden="1" xr:uid="{00000000-0005-0000-0000-0000AEDF0000}"/>
    <cellStyle name="Hyperlink 8" xfId="26160" hidden="1" xr:uid="{00000000-0005-0000-0000-0000AFDF0000}"/>
    <cellStyle name="Hyperlink 8" xfId="26079" hidden="1" xr:uid="{00000000-0005-0000-0000-0000B0DF0000}"/>
    <cellStyle name="Hyperlink 8" xfId="26034" hidden="1" xr:uid="{00000000-0005-0000-0000-0000B1DF0000}"/>
    <cellStyle name="Hyperlink 8" xfId="25953" hidden="1" xr:uid="{00000000-0005-0000-0000-0000B2DF0000}"/>
    <cellStyle name="Hyperlink 8" xfId="25908" hidden="1" xr:uid="{00000000-0005-0000-0000-0000B3DF0000}"/>
    <cellStyle name="Hyperlink 8" xfId="25827" hidden="1" xr:uid="{00000000-0005-0000-0000-0000B4DF0000}"/>
    <cellStyle name="Hyperlink 8" xfId="25782" hidden="1" xr:uid="{00000000-0005-0000-0000-0000B5DF0000}"/>
    <cellStyle name="Hyperlink 8" xfId="25701" hidden="1" xr:uid="{00000000-0005-0000-0000-0000B6DF0000}"/>
    <cellStyle name="Hyperlink 8" xfId="25656" hidden="1" xr:uid="{00000000-0005-0000-0000-0000B7DF0000}"/>
    <cellStyle name="Hyperlink 8" xfId="25575" hidden="1" xr:uid="{00000000-0005-0000-0000-0000B8DF0000}"/>
    <cellStyle name="Hyperlink 8" xfId="25530" hidden="1" xr:uid="{00000000-0005-0000-0000-0000B9DF0000}"/>
    <cellStyle name="Hyperlink 8" xfId="25449" hidden="1" xr:uid="{00000000-0005-0000-0000-0000BADF0000}"/>
    <cellStyle name="Hyperlink 8" xfId="25404" hidden="1" xr:uid="{00000000-0005-0000-0000-0000BBDF0000}"/>
    <cellStyle name="Hyperlink 8" xfId="25323" hidden="1" xr:uid="{00000000-0005-0000-0000-0000BCDF0000}"/>
    <cellStyle name="Hyperlink 8" xfId="25278" hidden="1" xr:uid="{00000000-0005-0000-0000-0000BDDF0000}"/>
    <cellStyle name="Hyperlink 8" xfId="25197" hidden="1" xr:uid="{00000000-0005-0000-0000-0000BEDF0000}"/>
    <cellStyle name="Hyperlink 8" xfId="25152" hidden="1" xr:uid="{00000000-0005-0000-0000-0000BFDF0000}"/>
    <cellStyle name="Hyperlink 8" xfId="25071" hidden="1" xr:uid="{00000000-0005-0000-0000-0000C0DF0000}"/>
    <cellStyle name="Hyperlink 8" xfId="58159" hidden="1" xr:uid="{00000000-0005-0000-0000-0000C1DF0000}"/>
    <cellStyle name="Hyperlink 8" xfId="58204" hidden="1" xr:uid="{00000000-0005-0000-0000-0000C2DF0000}"/>
    <cellStyle name="Hyperlink 8" xfId="30111" hidden="1" xr:uid="{00000000-0005-0000-0000-0000C3DF0000}"/>
    <cellStyle name="Hyperlink 8" xfId="30066" hidden="1" xr:uid="{00000000-0005-0000-0000-0000C4DF0000}"/>
    <cellStyle name="Hyperlink 8" xfId="29985" hidden="1" xr:uid="{00000000-0005-0000-0000-0000C5DF0000}"/>
    <cellStyle name="Hyperlink 8" xfId="29940" hidden="1" xr:uid="{00000000-0005-0000-0000-0000C6DF0000}"/>
    <cellStyle name="Hyperlink 8" xfId="29859" hidden="1" xr:uid="{00000000-0005-0000-0000-0000C7DF0000}"/>
    <cellStyle name="Hyperlink 8" xfId="29814" hidden="1" xr:uid="{00000000-0005-0000-0000-0000C8DF0000}"/>
    <cellStyle name="Hyperlink 8" xfId="29733" hidden="1" xr:uid="{00000000-0005-0000-0000-0000C9DF0000}"/>
    <cellStyle name="Hyperlink 8" xfId="29688" hidden="1" xr:uid="{00000000-0005-0000-0000-0000CADF0000}"/>
    <cellStyle name="Hyperlink 8" xfId="29607" hidden="1" xr:uid="{00000000-0005-0000-0000-0000CBDF0000}"/>
    <cellStyle name="Hyperlink 8" xfId="29562" hidden="1" xr:uid="{00000000-0005-0000-0000-0000CCDF0000}"/>
    <cellStyle name="Hyperlink 8" xfId="29481" hidden="1" xr:uid="{00000000-0005-0000-0000-0000CDDF0000}"/>
    <cellStyle name="Hyperlink 8" xfId="29436" hidden="1" xr:uid="{00000000-0005-0000-0000-0000CEDF0000}"/>
    <cellStyle name="Hyperlink 8" xfId="29355" hidden="1" xr:uid="{00000000-0005-0000-0000-0000CFDF0000}"/>
    <cellStyle name="Hyperlink 8" xfId="29310" hidden="1" xr:uid="{00000000-0005-0000-0000-0000D0DF0000}"/>
    <cellStyle name="Hyperlink 8" xfId="29229" hidden="1" xr:uid="{00000000-0005-0000-0000-0000D1DF0000}"/>
    <cellStyle name="Hyperlink 8" xfId="29184" hidden="1" xr:uid="{00000000-0005-0000-0000-0000D2DF0000}"/>
    <cellStyle name="Hyperlink 8" xfId="29103" hidden="1" xr:uid="{00000000-0005-0000-0000-0000D3DF0000}"/>
    <cellStyle name="Hyperlink 8" xfId="29058" hidden="1" xr:uid="{00000000-0005-0000-0000-0000D4DF0000}"/>
    <cellStyle name="Hyperlink 8" xfId="28977" hidden="1" xr:uid="{00000000-0005-0000-0000-0000D5DF0000}"/>
    <cellStyle name="Hyperlink 8" xfId="28932" hidden="1" xr:uid="{00000000-0005-0000-0000-0000D6DF0000}"/>
    <cellStyle name="Hyperlink 8" xfId="28851" hidden="1" xr:uid="{00000000-0005-0000-0000-0000D7DF0000}"/>
    <cellStyle name="Hyperlink 8" xfId="28806" hidden="1" xr:uid="{00000000-0005-0000-0000-0000D8DF0000}"/>
    <cellStyle name="Hyperlink 8" xfId="28725" hidden="1" xr:uid="{00000000-0005-0000-0000-0000D9DF0000}"/>
    <cellStyle name="Hyperlink 8" xfId="28680" hidden="1" xr:uid="{00000000-0005-0000-0000-0000DADF0000}"/>
    <cellStyle name="Hyperlink 8" xfId="28599" hidden="1" xr:uid="{00000000-0005-0000-0000-0000DBDF0000}"/>
    <cellStyle name="Hyperlink 8" xfId="28554" hidden="1" xr:uid="{00000000-0005-0000-0000-0000DCDF0000}"/>
    <cellStyle name="Hyperlink 8" xfId="879" hidden="1" xr:uid="{00000000-0005-0000-0000-0000DDDF0000}"/>
    <cellStyle name="Hyperlink 8" xfId="834" hidden="1" xr:uid="{00000000-0005-0000-0000-0000DEDF0000}"/>
    <cellStyle name="Hyperlink 8" xfId="753" hidden="1" xr:uid="{00000000-0005-0000-0000-0000DFDF0000}"/>
    <cellStyle name="Hyperlink 8" xfId="708" hidden="1" xr:uid="{00000000-0005-0000-0000-0000E0DF0000}"/>
    <cellStyle name="Hyperlink 8" xfId="627" hidden="1" xr:uid="{00000000-0005-0000-0000-0000E1DF0000}"/>
    <cellStyle name="Hyperlink 8" xfId="582" hidden="1" xr:uid="{00000000-0005-0000-0000-0000E2DF0000}"/>
    <cellStyle name="Hyperlink 8" xfId="501" hidden="1" xr:uid="{00000000-0005-0000-0000-0000E3DF0000}"/>
    <cellStyle name="Hyperlink 8" xfId="456" hidden="1" xr:uid="{00000000-0005-0000-0000-0000E4DF0000}"/>
    <cellStyle name="Hyperlink 8" xfId="375" hidden="1" xr:uid="{00000000-0005-0000-0000-0000E5DF0000}"/>
    <cellStyle name="Hyperlink 8" xfId="330" hidden="1" xr:uid="{00000000-0005-0000-0000-0000E6DF0000}"/>
    <cellStyle name="Hyperlink 8" xfId="249" hidden="1" xr:uid="{00000000-0005-0000-0000-0000E7DF0000}"/>
    <cellStyle name="Hyperlink 8" xfId="204" hidden="1" xr:uid="{00000000-0005-0000-0000-0000E8DF0000}"/>
    <cellStyle name="Hyperlink 8" xfId="123" hidden="1" xr:uid="{00000000-0005-0000-0000-0000E9DF0000}"/>
    <cellStyle name="Hyperlink 8" xfId="78" hidden="1" xr:uid="{00000000-0005-0000-0000-0000EADF0000}"/>
    <cellStyle name="Hyperlink 8" xfId="1338" hidden="1" xr:uid="{00000000-0005-0000-0000-0000EBDF0000}"/>
    <cellStyle name="Hyperlink 8" xfId="1257" hidden="1" xr:uid="{00000000-0005-0000-0000-0000ECDF0000}"/>
    <cellStyle name="Hyperlink 8" xfId="1212" hidden="1" xr:uid="{00000000-0005-0000-0000-0000EDDF0000}"/>
    <cellStyle name="Hyperlink 8" xfId="1131" hidden="1" xr:uid="{00000000-0005-0000-0000-0000EEDF0000}"/>
    <cellStyle name="Hyperlink 8" xfId="1086" hidden="1" xr:uid="{00000000-0005-0000-0000-0000EFDF0000}"/>
    <cellStyle name="Hyperlink 8" xfId="1005" hidden="1" xr:uid="{00000000-0005-0000-0000-0000F0DF0000}"/>
    <cellStyle name="Hyperlink 8" xfId="960" hidden="1" xr:uid="{00000000-0005-0000-0000-0000F1DF0000}"/>
    <cellStyle name="Hyperlink 8" xfId="1509" hidden="1" xr:uid="{00000000-0005-0000-0000-0000F2DF0000}"/>
    <cellStyle name="Hyperlink 8" xfId="1464" hidden="1" xr:uid="{00000000-0005-0000-0000-0000F3DF0000}"/>
    <cellStyle name="Hyperlink 8" xfId="1383" hidden="1" xr:uid="{00000000-0005-0000-0000-0000F4DF0000}"/>
    <cellStyle name="Hyperlink 8" xfId="1635" hidden="1" xr:uid="{00000000-0005-0000-0000-0000F5DF0000}"/>
    <cellStyle name="Hyperlink 8" xfId="1590" hidden="1" xr:uid="{00000000-0005-0000-0000-0000F6DF0000}"/>
    <cellStyle name="Hyperlink 8" xfId="1716" hidden="1" xr:uid="{00000000-0005-0000-0000-0000F7DF0000}"/>
    <cellStyle name="Hyperlink 9" xfId="57664" hidden="1" xr:uid="{00000000-0005-0000-0000-0000F8DF0000}"/>
    <cellStyle name="Hyperlink 9" xfId="57590" hidden="1" xr:uid="{00000000-0005-0000-0000-0000F9DF0000}"/>
    <cellStyle name="Hyperlink 9" xfId="57538" hidden="1" xr:uid="{00000000-0005-0000-0000-0000FADF0000}"/>
    <cellStyle name="Hyperlink 9" xfId="57464" hidden="1" xr:uid="{00000000-0005-0000-0000-0000FBDF0000}"/>
    <cellStyle name="Hyperlink 9" xfId="57412" hidden="1" xr:uid="{00000000-0005-0000-0000-0000FCDF0000}"/>
    <cellStyle name="Hyperlink 9" xfId="57338" hidden="1" xr:uid="{00000000-0005-0000-0000-0000FDDF0000}"/>
    <cellStyle name="Hyperlink 9" xfId="57286" hidden="1" xr:uid="{00000000-0005-0000-0000-0000FEDF0000}"/>
    <cellStyle name="Hyperlink 9" xfId="57916" hidden="1" xr:uid="{00000000-0005-0000-0000-0000FFDF0000}"/>
    <cellStyle name="Hyperlink 9" xfId="57842" hidden="1" xr:uid="{00000000-0005-0000-0000-000000E00000}"/>
    <cellStyle name="Hyperlink 9" xfId="57790" hidden="1" xr:uid="{00000000-0005-0000-0000-000001E00000}"/>
    <cellStyle name="Hyperlink 9" xfId="57716" hidden="1" xr:uid="{00000000-0005-0000-0000-000002E00000}"/>
    <cellStyle name="Hyperlink 9" xfId="58042" hidden="1" xr:uid="{00000000-0005-0000-0000-000003E00000}"/>
    <cellStyle name="Hyperlink 9" xfId="57968" hidden="1" xr:uid="{00000000-0005-0000-0000-000004E00000}"/>
    <cellStyle name="Hyperlink 9" xfId="58094" hidden="1" xr:uid="{00000000-0005-0000-0000-000005E00000}"/>
    <cellStyle name="Hyperlink 9" xfId="1972" hidden="1" xr:uid="{00000000-0005-0000-0000-000006E00000}"/>
    <cellStyle name="Hyperlink 9" xfId="1898" hidden="1" xr:uid="{00000000-0005-0000-0000-000007E00000}"/>
    <cellStyle name="Hyperlink 9" xfId="1846" hidden="1" xr:uid="{00000000-0005-0000-0000-000008E00000}"/>
    <cellStyle name="Hyperlink 9" xfId="1772" hidden="1" xr:uid="{00000000-0005-0000-0000-000009E00000}"/>
    <cellStyle name="Hyperlink 9" xfId="1720" hidden="1" xr:uid="{00000000-0005-0000-0000-00000AE00000}"/>
    <cellStyle name="Hyperlink 9" xfId="1646" hidden="1" xr:uid="{00000000-0005-0000-0000-00000BE00000}"/>
    <cellStyle name="Hyperlink 9" xfId="1594" hidden="1" xr:uid="{00000000-0005-0000-0000-00000CE00000}"/>
    <cellStyle name="Hyperlink 9" xfId="1520" hidden="1" xr:uid="{00000000-0005-0000-0000-00000DE00000}"/>
    <cellStyle name="Hyperlink 9" xfId="1468" hidden="1" xr:uid="{00000000-0005-0000-0000-00000EE00000}"/>
    <cellStyle name="Hyperlink 9" xfId="1342" hidden="1" xr:uid="{00000000-0005-0000-0000-00000FE00000}"/>
    <cellStyle name="Hyperlink 9" xfId="1268" hidden="1" xr:uid="{00000000-0005-0000-0000-000010E00000}"/>
    <cellStyle name="Hyperlink 9" xfId="1216" hidden="1" xr:uid="{00000000-0005-0000-0000-000011E00000}"/>
    <cellStyle name="Hyperlink 9" xfId="1142" hidden="1" xr:uid="{00000000-0005-0000-0000-000012E00000}"/>
    <cellStyle name="Hyperlink 9" xfId="1090" hidden="1" xr:uid="{00000000-0005-0000-0000-000013E00000}"/>
    <cellStyle name="Hyperlink 9" xfId="1016" hidden="1" xr:uid="{00000000-0005-0000-0000-000014E00000}"/>
    <cellStyle name="Hyperlink 9" xfId="964" hidden="1" xr:uid="{00000000-0005-0000-0000-000015E00000}"/>
    <cellStyle name="Hyperlink 9" xfId="890" hidden="1" xr:uid="{00000000-0005-0000-0000-000016E00000}"/>
    <cellStyle name="Hyperlink 9" xfId="838" hidden="1" xr:uid="{00000000-0005-0000-0000-000017E00000}"/>
    <cellStyle name="Hyperlink 9" xfId="1394" hidden="1" xr:uid="{00000000-0005-0000-0000-000018E00000}"/>
    <cellStyle name="Hyperlink 9" xfId="9458" hidden="1" xr:uid="{00000000-0005-0000-0000-000019E00000}"/>
    <cellStyle name="Hyperlink 9" xfId="17522" hidden="1" xr:uid="{00000000-0005-0000-0000-00001AE00000}"/>
    <cellStyle name="Hyperlink 9" xfId="25586" hidden="1" xr:uid="{00000000-0005-0000-0000-00001BE00000}"/>
    <cellStyle name="Hyperlink 9" xfId="43982" hidden="1" xr:uid="{00000000-0005-0000-0000-00001CE00000}"/>
    <cellStyle name="Hyperlink 9" xfId="43930" hidden="1" xr:uid="{00000000-0005-0000-0000-00001DE00000}"/>
    <cellStyle name="Hyperlink 9" xfId="43856" hidden="1" xr:uid="{00000000-0005-0000-0000-00001EE00000}"/>
    <cellStyle name="Hyperlink 9" xfId="43804" hidden="1" xr:uid="{00000000-0005-0000-0000-00001FE00000}"/>
    <cellStyle name="Hyperlink 9" xfId="43730" hidden="1" xr:uid="{00000000-0005-0000-0000-000020E00000}"/>
    <cellStyle name="Hyperlink 9" xfId="43678" hidden="1" xr:uid="{00000000-0005-0000-0000-000021E00000}"/>
    <cellStyle name="Hyperlink 9" xfId="43604" hidden="1" xr:uid="{00000000-0005-0000-0000-000022E00000}"/>
    <cellStyle name="Hyperlink 9" xfId="43552" hidden="1" xr:uid="{00000000-0005-0000-0000-000023E00000}"/>
    <cellStyle name="Hyperlink 9" xfId="43478" hidden="1" xr:uid="{00000000-0005-0000-0000-000024E00000}"/>
    <cellStyle name="Hyperlink 9" xfId="43426" hidden="1" xr:uid="{00000000-0005-0000-0000-000025E00000}"/>
    <cellStyle name="Hyperlink 9" xfId="43352" hidden="1" xr:uid="{00000000-0005-0000-0000-000026E00000}"/>
    <cellStyle name="Hyperlink 9" xfId="43300" hidden="1" xr:uid="{00000000-0005-0000-0000-000027E00000}"/>
    <cellStyle name="Hyperlink 9" xfId="43226" hidden="1" xr:uid="{00000000-0005-0000-0000-000028E00000}"/>
    <cellStyle name="Hyperlink 9" xfId="43174" hidden="1" xr:uid="{00000000-0005-0000-0000-000029E00000}"/>
    <cellStyle name="Hyperlink 9" xfId="43100" hidden="1" xr:uid="{00000000-0005-0000-0000-00002AE00000}"/>
    <cellStyle name="Hyperlink 9" xfId="43048" hidden="1" xr:uid="{00000000-0005-0000-0000-00002BE00000}"/>
    <cellStyle name="Hyperlink 9" xfId="42974" hidden="1" xr:uid="{00000000-0005-0000-0000-00002CE00000}"/>
    <cellStyle name="Hyperlink 9" xfId="42922" hidden="1" xr:uid="{00000000-0005-0000-0000-00002DE00000}"/>
    <cellStyle name="Hyperlink 9" xfId="42848" hidden="1" xr:uid="{00000000-0005-0000-0000-00002EE00000}"/>
    <cellStyle name="Hyperlink 9" xfId="42796" hidden="1" xr:uid="{00000000-0005-0000-0000-00002FE00000}"/>
    <cellStyle name="Hyperlink 9" xfId="42722" hidden="1" xr:uid="{00000000-0005-0000-0000-000030E00000}"/>
    <cellStyle name="Hyperlink 9" xfId="42670" hidden="1" xr:uid="{00000000-0005-0000-0000-000031E00000}"/>
    <cellStyle name="Hyperlink 9" xfId="42596" hidden="1" xr:uid="{00000000-0005-0000-0000-000032E00000}"/>
    <cellStyle name="Hyperlink 9" xfId="42544" hidden="1" xr:uid="{00000000-0005-0000-0000-000033E00000}"/>
    <cellStyle name="Hyperlink 9" xfId="42470" hidden="1" xr:uid="{00000000-0005-0000-0000-000034E00000}"/>
    <cellStyle name="Hyperlink 9" xfId="42418" hidden="1" xr:uid="{00000000-0005-0000-0000-000035E00000}"/>
    <cellStyle name="Hyperlink 9" xfId="42344" hidden="1" xr:uid="{00000000-0005-0000-0000-000036E00000}"/>
    <cellStyle name="Hyperlink 9" xfId="42292" hidden="1" xr:uid="{00000000-0005-0000-0000-000037E00000}"/>
    <cellStyle name="Hyperlink 9" xfId="42218" hidden="1" xr:uid="{00000000-0005-0000-0000-000038E00000}"/>
    <cellStyle name="Hyperlink 9" xfId="42166" hidden="1" xr:uid="{00000000-0005-0000-0000-000039E00000}"/>
    <cellStyle name="Hyperlink 9" xfId="42092" hidden="1" xr:uid="{00000000-0005-0000-0000-00003AE00000}"/>
    <cellStyle name="Hyperlink 9" xfId="42040" hidden="1" xr:uid="{00000000-0005-0000-0000-00003BE00000}"/>
    <cellStyle name="Hyperlink 9" xfId="41966" hidden="1" xr:uid="{00000000-0005-0000-0000-00003CE00000}"/>
    <cellStyle name="Hyperlink 9" xfId="41914" hidden="1" xr:uid="{00000000-0005-0000-0000-00003DE00000}"/>
    <cellStyle name="Hyperlink 9" xfId="41840" hidden="1" xr:uid="{00000000-0005-0000-0000-00003EE00000}"/>
    <cellStyle name="Hyperlink 9" xfId="41788" hidden="1" xr:uid="{00000000-0005-0000-0000-00003FE00000}"/>
    <cellStyle name="Hyperlink 9" xfId="41662" hidden="1" xr:uid="{00000000-0005-0000-0000-000040E00000}"/>
    <cellStyle name="Hyperlink 9" xfId="41588" hidden="1" xr:uid="{00000000-0005-0000-0000-000041E00000}"/>
    <cellStyle name="Hyperlink 9" xfId="41536" hidden="1" xr:uid="{00000000-0005-0000-0000-000042E00000}"/>
    <cellStyle name="Hyperlink 9" xfId="41462" hidden="1" xr:uid="{00000000-0005-0000-0000-000043E00000}"/>
    <cellStyle name="Hyperlink 9" xfId="41410" hidden="1" xr:uid="{00000000-0005-0000-0000-000044E00000}"/>
    <cellStyle name="Hyperlink 9" xfId="41336" hidden="1" xr:uid="{00000000-0005-0000-0000-000045E00000}"/>
    <cellStyle name="Hyperlink 9" xfId="41284" hidden="1" xr:uid="{00000000-0005-0000-0000-000046E00000}"/>
    <cellStyle name="Hyperlink 9" xfId="41158" hidden="1" xr:uid="{00000000-0005-0000-0000-000047E00000}"/>
    <cellStyle name="Hyperlink 9" xfId="41084" hidden="1" xr:uid="{00000000-0005-0000-0000-000048E00000}"/>
    <cellStyle name="Hyperlink 9" xfId="41032" hidden="1" xr:uid="{00000000-0005-0000-0000-000049E00000}"/>
    <cellStyle name="Hyperlink 9" xfId="40958" hidden="1" xr:uid="{00000000-0005-0000-0000-00004AE00000}"/>
    <cellStyle name="Hyperlink 9" xfId="40906" hidden="1" xr:uid="{00000000-0005-0000-0000-00004BE00000}"/>
    <cellStyle name="Hyperlink 9" xfId="40832" hidden="1" xr:uid="{00000000-0005-0000-0000-00004CE00000}"/>
    <cellStyle name="Hyperlink 9" xfId="40780" hidden="1" xr:uid="{00000000-0005-0000-0000-00004DE00000}"/>
    <cellStyle name="Hyperlink 9" xfId="40706" hidden="1" xr:uid="{00000000-0005-0000-0000-00004EE00000}"/>
    <cellStyle name="Hyperlink 9" xfId="40654" hidden="1" xr:uid="{00000000-0005-0000-0000-00004FE00000}"/>
    <cellStyle name="Hyperlink 9" xfId="40580" hidden="1" xr:uid="{00000000-0005-0000-0000-000050E00000}"/>
    <cellStyle name="Hyperlink 9" xfId="40528" hidden="1" xr:uid="{00000000-0005-0000-0000-000051E00000}"/>
    <cellStyle name="Hyperlink 9" xfId="40454" hidden="1" xr:uid="{00000000-0005-0000-0000-000052E00000}"/>
    <cellStyle name="Hyperlink 9" xfId="40402" hidden="1" xr:uid="{00000000-0005-0000-0000-000053E00000}"/>
    <cellStyle name="Hyperlink 9" xfId="40328" hidden="1" xr:uid="{00000000-0005-0000-0000-000054E00000}"/>
    <cellStyle name="Hyperlink 9" xfId="40276" hidden="1" xr:uid="{00000000-0005-0000-0000-000055E00000}"/>
    <cellStyle name="Hyperlink 9" xfId="40202" hidden="1" xr:uid="{00000000-0005-0000-0000-000056E00000}"/>
    <cellStyle name="Hyperlink 9" xfId="40150" hidden="1" xr:uid="{00000000-0005-0000-0000-000057E00000}"/>
    <cellStyle name="Hyperlink 9" xfId="40076" hidden="1" xr:uid="{00000000-0005-0000-0000-000058E00000}"/>
    <cellStyle name="Hyperlink 9" xfId="40024" hidden="1" xr:uid="{00000000-0005-0000-0000-000059E00000}"/>
    <cellStyle name="Hyperlink 9" xfId="39950" hidden="1" xr:uid="{00000000-0005-0000-0000-00005AE00000}"/>
    <cellStyle name="Hyperlink 9" xfId="39898" hidden="1" xr:uid="{00000000-0005-0000-0000-00005BE00000}"/>
    <cellStyle name="Hyperlink 9" xfId="39824" hidden="1" xr:uid="{00000000-0005-0000-0000-00005CE00000}"/>
    <cellStyle name="Hyperlink 9" xfId="39772" hidden="1" xr:uid="{00000000-0005-0000-0000-00005DE00000}"/>
    <cellStyle name="Hyperlink 9" xfId="39698" hidden="1" xr:uid="{00000000-0005-0000-0000-00005EE00000}"/>
    <cellStyle name="Hyperlink 9" xfId="39646" hidden="1" xr:uid="{00000000-0005-0000-0000-00005FE00000}"/>
    <cellStyle name="Hyperlink 9" xfId="39572" hidden="1" xr:uid="{00000000-0005-0000-0000-000060E00000}"/>
    <cellStyle name="Hyperlink 9" xfId="39520" hidden="1" xr:uid="{00000000-0005-0000-0000-000061E00000}"/>
    <cellStyle name="Hyperlink 9" xfId="39446" hidden="1" xr:uid="{00000000-0005-0000-0000-000062E00000}"/>
    <cellStyle name="Hyperlink 9" xfId="39394" hidden="1" xr:uid="{00000000-0005-0000-0000-000063E00000}"/>
    <cellStyle name="Hyperlink 9" xfId="39320" hidden="1" xr:uid="{00000000-0005-0000-0000-000064E00000}"/>
    <cellStyle name="Hyperlink 9" xfId="39268" hidden="1" xr:uid="{00000000-0005-0000-0000-000065E00000}"/>
    <cellStyle name="Hyperlink 9" xfId="39194" hidden="1" xr:uid="{00000000-0005-0000-0000-000066E00000}"/>
    <cellStyle name="Hyperlink 9" xfId="39142" hidden="1" xr:uid="{00000000-0005-0000-0000-000067E00000}"/>
    <cellStyle name="Hyperlink 9" xfId="39068" hidden="1" xr:uid="{00000000-0005-0000-0000-000068E00000}"/>
    <cellStyle name="Hyperlink 9" xfId="39016" hidden="1" xr:uid="{00000000-0005-0000-0000-000069E00000}"/>
    <cellStyle name="Hyperlink 9" xfId="38942" hidden="1" xr:uid="{00000000-0005-0000-0000-00006AE00000}"/>
    <cellStyle name="Hyperlink 9" xfId="38890" hidden="1" xr:uid="{00000000-0005-0000-0000-00006BE00000}"/>
    <cellStyle name="Hyperlink 9" xfId="38816" hidden="1" xr:uid="{00000000-0005-0000-0000-00006CE00000}"/>
    <cellStyle name="Hyperlink 9" xfId="38764" hidden="1" xr:uid="{00000000-0005-0000-0000-00006DE00000}"/>
    <cellStyle name="Hyperlink 9" xfId="38690" hidden="1" xr:uid="{00000000-0005-0000-0000-00006EE00000}"/>
    <cellStyle name="Hyperlink 9" xfId="38638" hidden="1" xr:uid="{00000000-0005-0000-0000-00006FE00000}"/>
    <cellStyle name="Hyperlink 9" xfId="38564" hidden="1" xr:uid="{00000000-0005-0000-0000-000070E00000}"/>
    <cellStyle name="Hyperlink 9" xfId="38512" hidden="1" xr:uid="{00000000-0005-0000-0000-000071E00000}"/>
    <cellStyle name="Hyperlink 9" xfId="38438" hidden="1" xr:uid="{00000000-0005-0000-0000-000072E00000}"/>
    <cellStyle name="Hyperlink 9" xfId="38386" hidden="1" xr:uid="{00000000-0005-0000-0000-000073E00000}"/>
    <cellStyle name="Hyperlink 9" xfId="38312" hidden="1" xr:uid="{00000000-0005-0000-0000-000074E00000}"/>
    <cellStyle name="Hyperlink 9" xfId="38260" hidden="1" xr:uid="{00000000-0005-0000-0000-000075E00000}"/>
    <cellStyle name="Hyperlink 9" xfId="38186" hidden="1" xr:uid="{00000000-0005-0000-0000-000076E00000}"/>
    <cellStyle name="Hyperlink 9" xfId="38134" hidden="1" xr:uid="{00000000-0005-0000-0000-000077E00000}"/>
    <cellStyle name="Hyperlink 9" xfId="38060" hidden="1" xr:uid="{00000000-0005-0000-0000-000078E00000}"/>
    <cellStyle name="Hyperlink 9" xfId="38008" hidden="1" xr:uid="{00000000-0005-0000-0000-000079E00000}"/>
    <cellStyle name="Hyperlink 9" xfId="37934" hidden="1" xr:uid="{00000000-0005-0000-0000-00007AE00000}"/>
    <cellStyle name="Hyperlink 9" xfId="37882" hidden="1" xr:uid="{00000000-0005-0000-0000-00007BE00000}"/>
    <cellStyle name="Hyperlink 9" xfId="37808" hidden="1" xr:uid="{00000000-0005-0000-0000-00007CE00000}"/>
    <cellStyle name="Hyperlink 9" xfId="37756" hidden="1" xr:uid="{00000000-0005-0000-0000-00007DE00000}"/>
    <cellStyle name="Hyperlink 9" xfId="37682" hidden="1" xr:uid="{00000000-0005-0000-0000-00007EE00000}"/>
    <cellStyle name="Hyperlink 9" xfId="37630" hidden="1" xr:uid="{00000000-0005-0000-0000-00007FE00000}"/>
    <cellStyle name="Hyperlink 9" xfId="37556" hidden="1" xr:uid="{00000000-0005-0000-0000-000080E00000}"/>
    <cellStyle name="Hyperlink 9" xfId="37504" hidden="1" xr:uid="{00000000-0005-0000-0000-000081E00000}"/>
    <cellStyle name="Hyperlink 9" xfId="37430" hidden="1" xr:uid="{00000000-0005-0000-0000-000082E00000}"/>
    <cellStyle name="Hyperlink 9" xfId="37378" hidden="1" xr:uid="{00000000-0005-0000-0000-000083E00000}"/>
    <cellStyle name="Hyperlink 9" xfId="37304" hidden="1" xr:uid="{00000000-0005-0000-0000-000084E00000}"/>
    <cellStyle name="Hyperlink 9" xfId="37252" hidden="1" xr:uid="{00000000-0005-0000-0000-000085E00000}"/>
    <cellStyle name="Hyperlink 9" xfId="37178" hidden="1" xr:uid="{00000000-0005-0000-0000-000086E00000}"/>
    <cellStyle name="Hyperlink 9" xfId="37126" hidden="1" xr:uid="{00000000-0005-0000-0000-000087E00000}"/>
    <cellStyle name="Hyperlink 9" xfId="37052" hidden="1" xr:uid="{00000000-0005-0000-0000-000088E00000}"/>
    <cellStyle name="Hyperlink 9" xfId="37000" hidden="1" xr:uid="{00000000-0005-0000-0000-000089E00000}"/>
    <cellStyle name="Hyperlink 9" xfId="36926" hidden="1" xr:uid="{00000000-0005-0000-0000-00008AE00000}"/>
    <cellStyle name="Hyperlink 9" xfId="36874" hidden="1" xr:uid="{00000000-0005-0000-0000-00008BE00000}"/>
    <cellStyle name="Hyperlink 9" xfId="36800" hidden="1" xr:uid="{00000000-0005-0000-0000-00008CE00000}"/>
    <cellStyle name="Hyperlink 9" xfId="36748" hidden="1" xr:uid="{00000000-0005-0000-0000-00008DE00000}"/>
    <cellStyle name="Hyperlink 9" xfId="36674" hidden="1" xr:uid="{00000000-0005-0000-0000-00008EE00000}"/>
    <cellStyle name="Hyperlink 9" xfId="36622" hidden="1" xr:uid="{00000000-0005-0000-0000-00008FE00000}"/>
    <cellStyle name="Hyperlink 9" xfId="36548" hidden="1" xr:uid="{00000000-0005-0000-0000-000090E00000}"/>
    <cellStyle name="Hyperlink 9" xfId="36496" hidden="1" xr:uid="{00000000-0005-0000-0000-000091E00000}"/>
    <cellStyle name="Hyperlink 9" xfId="36422" hidden="1" xr:uid="{00000000-0005-0000-0000-000092E00000}"/>
    <cellStyle name="Hyperlink 9" xfId="36370" hidden="1" xr:uid="{00000000-0005-0000-0000-000093E00000}"/>
    <cellStyle name="Hyperlink 9" xfId="36296" hidden="1" xr:uid="{00000000-0005-0000-0000-000094E00000}"/>
    <cellStyle name="Hyperlink 9" xfId="36244" hidden="1" xr:uid="{00000000-0005-0000-0000-000095E00000}"/>
    <cellStyle name="Hyperlink 9" xfId="36170" hidden="1" xr:uid="{00000000-0005-0000-0000-000096E00000}"/>
    <cellStyle name="Hyperlink 9" xfId="36118" hidden="1" xr:uid="{00000000-0005-0000-0000-000097E00000}"/>
    <cellStyle name="Hyperlink 9" xfId="36044" hidden="1" xr:uid="{00000000-0005-0000-0000-000098E00000}"/>
    <cellStyle name="Hyperlink 9" xfId="35992" hidden="1" xr:uid="{00000000-0005-0000-0000-000099E00000}"/>
    <cellStyle name="Hyperlink 9" xfId="35918" hidden="1" xr:uid="{00000000-0005-0000-0000-00009AE00000}"/>
    <cellStyle name="Hyperlink 9" xfId="35866" hidden="1" xr:uid="{00000000-0005-0000-0000-00009BE00000}"/>
    <cellStyle name="Hyperlink 9" xfId="35792" hidden="1" xr:uid="{00000000-0005-0000-0000-00009CE00000}"/>
    <cellStyle name="Hyperlink 9" xfId="35740" hidden="1" xr:uid="{00000000-0005-0000-0000-00009DE00000}"/>
    <cellStyle name="Hyperlink 9" xfId="35666" hidden="1" xr:uid="{00000000-0005-0000-0000-00009EE00000}"/>
    <cellStyle name="Hyperlink 9" xfId="35614" hidden="1" xr:uid="{00000000-0005-0000-0000-00009FE00000}"/>
    <cellStyle name="Hyperlink 9" xfId="35540" hidden="1" xr:uid="{00000000-0005-0000-0000-0000A0E00000}"/>
    <cellStyle name="Hyperlink 9" xfId="35488" hidden="1" xr:uid="{00000000-0005-0000-0000-0000A1E00000}"/>
    <cellStyle name="Hyperlink 9" xfId="35414" hidden="1" xr:uid="{00000000-0005-0000-0000-0000A2E00000}"/>
    <cellStyle name="Hyperlink 9" xfId="35362" hidden="1" xr:uid="{00000000-0005-0000-0000-0000A3E00000}"/>
    <cellStyle name="Hyperlink 9" xfId="35288" hidden="1" xr:uid="{00000000-0005-0000-0000-0000A4E00000}"/>
    <cellStyle name="Hyperlink 9" xfId="35236" hidden="1" xr:uid="{00000000-0005-0000-0000-0000A5E00000}"/>
    <cellStyle name="Hyperlink 9" xfId="35162" hidden="1" xr:uid="{00000000-0005-0000-0000-0000A6E00000}"/>
    <cellStyle name="Hyperlink 9" xfId="35110" hidden="1" xr:uid="{00000000-0005-0000-0000-0000A7E00000}"/>
    <cellStyle name="Hyperlink 9" xfId="35036" hidden="1" xr:uid="{00000000-0005-0000-0000-0000A8E00000}"/>
    <cellStyle name="Hyperlink 9" xfId="34984" hidden="1" xr:uid="{00000000-0005-0000-0000-0000A9E00000}"/>
    <cellStyle name="Hyperlink 9" xfId="34910" hidden="1" xr:uid="{00000000-0005-0000-0000-0000AAE00000}"/>
    <cellStyle name="Hyperlink 9" xfId="34858" hidden="1" xr:uid="{00000000-0005-0000-0000-0000ABE00000}"/>
    <cellStyle name="Hyperlink 9" xfId="34784" hidden="1" xr:uid="{00000000-0005-0000-0000-0000ACE00000}"/>
    <cellStyle name="Hyperlink 9" xfId="34732" hidden="1" xr:uid="{00000000-0005-0000-0000-0000ADE00000}"/>
    <cellStyle name="Hyperlink 9" xfId="34658" hidden="1" xr:uid="{00000000-0005-0000-0000-0000AEE00000}"/>
    <cellStyle name="Hyperlink 9" xfId="34606" hidden="1" xr:uid="{00000000-0005-0000-0000-0000AFE00000}"/>
    <cellStyle name="Hyperlink 9" xfId="34532" hidden="1" xr:uid="{00000000-0005-0000-0000-0000B0E00000}"/>
    <cellStyle name="Hyperlink 9" xfId="34480" hidden="1" xr:uid="{00000000-0005-0000-0000-0000B1E00000}"/>
    <cellStyle name="Hyperlink 9" xfId="34406" hidden="1" xr:uid="{00000000-0005-0000-0000-0000B2E00000}"/>
    <cellStyle name="Hyperlink 9" xfId="34354" hidden="1" xr:uid="{00000000-0005-0000-0000-0000B3E00000}"/>
    <cellStyle name="Hyperlink 9" xfId="34280" hidden="1" xr:uid="{00000000-0005-0000-0000-0000B4E00000}"/>
    <cellStyle name="Hyperlink 9" xfId="34228" hidden="1" xr:uid="{00000000-0005-0000-0000-0000B5E00000}"/>
    <cellStyle name="Hyperlink 9" xfId="34154" hidden="1" xr:uid="{00000000-0005-0000-0000-0000B6E00000}"/>
    <cellStyle name="Hyperlink 9" xfId="34102" hidden="1" xr:uid="{00000000-0005-0000-0000-0000B7E00000}"/>
    <cellStyle name="Hyperlink 9" xfId="34028" hidden="1" xr:uid="{00000000-0005-0000-0000-0000B8E00000}"/>
    <cellStyle name="Hyperlink 9" xfId="33976" hidden="1" xr:uid="{00000000-0005-0000-0000-0000B9E00000}"/>
    <cellStyle name="Hyperlink 9" xfId="33902" hidden="1" xr:uid="{00000000-0005-0000-0000-0000BAE00000}"/>
    <cellStyle name="Hyperlink 9" xfId="33850" hidden="1" xr:uid="{00000000-0005-0000-0000-0000BBE00000}"/>
    <cellStyle name="Hyperlink 9" xfId="33776" hidden="1" xr:uid="{00000000-0005-0000-0000-0000BCE00000}"/>
    <cellStyle name="Hyperlink 9" xfId="33724" hidden="1" xr:uid="{00000000-0005-0000-0000-0000BDE00000}"/>
    <cellStyle name="Hyperlink 9" xfId="33650" hidden="1" xr:uid="{00000000-0005-0000-0000-0000BEE00000}"/>
    <cellStyle name="Hyperlink 9" xfId="33598" hidden="1" xr:uid="{00000000-0005-0000-0000-0000BFE00000}"/>
    <cellStyle name="Hyperlink 9" xfId="33524" hidden="1" xr:uid="{00000000-0005-0000-0000-0000C0E00000}"/>
    <cellStyle name="Hyperlink 9" xfId="33472" hidden="1" xr:uid="{00000000-0005-0000-0000-0000C1E00000}"/>
    <cellStyle name="Hyperlink 9" xfId="33398" hidden="1" xr:uid="{00000000-0005-0000-0000-0000C2E00000}"/>
    <cellStyle name="Hyperlink 9" xfId="33346" hidden="1" xr:uid="{00000000-0005-0000-0000-0000C3E00000}"/>
    <cellStyle name="Hyperlink 9" xfId="33272" hidden="1" xr:uid="{00000000-0005-0000-0000-0000C4E00000}"/>
    <cellStyle name="Hyperlink 9" xfId="33220" hidden="1" xr:uid="{00000000-0005-0000-0000-0000C5E00000}"/>
    <cellStyle name="Hyperlink 9" xfId="33094" hidden="1" xr:uid="{00000000-0005-0000-0000-0000C6E00000}"/>
    <cellStyle name="Hyperlink 9" xfId="33020" hidden="1" xr:uid="{00000000-0005-0000-0000-0000C7E00000}"/>
    <cellStyle name="Hyperlink 9" xfId="32968" hidden="1" xr:uid="{00000000-0005-0000-0000-0000C8E00000}"/>
    <cellStyle name="Hyperlink 9" xfId="32894" hidden="1" xr:uid="{00000000-0005-0000-0000-0000C9E00000}"/>
    <cellStyle name="Hyperlink 9" xfId="32842" hidden="1" xr:uid="{00000000-0005-0000-0000-0000CAE00000}"/>
    <cellStyle name="Hyperlink 9" xfId="32768" hidden="1" xr:uid="{00000000-0005-0000-0000-0000CBE00000}"/>
    <cellStyle name="Hyperlink 9" xfId="32716" hidden="1" xr:uid="{00000000-0005-0000-0000-0000CCE00000}"/>
    <cellStyle name="Hyperlink 9" xfId="32642" hidden="1" xr:uid="{00000000-0005-0000-0000-0000CDE00000}"/>
    <cellStyle name="Hyperlink 9" xfId="32590" hidden="1" xr:uid="{00000000-0005-0000-0000-0000CEE00000}"/>
    <cellStyle name="Hyperlink 9" xfId="32516" hidden="1" xr:uid="{00000000-0005-0000-0000-0000CFE00000}"/>
    <cellStyle name="Hyperlink 9" xfId="32464" hidden="1" xr:uid="{00000000-0005-0000-0000-0000D0E00000}"/>
    <cellStyle name="Hyperlink 9" xfId="32390" hidden="1" xr:uid="{00000000-0005-0000-0000-0000D1E00000}"/>
    <cellStyle name="Hyperlink 9" xfId="32338" hidden="1" xr:uid="{00000000-0005-0000-0000-0000D2E00000}"/>
    <cellStyle name="Hyperlink 9" xfId="32264" hidden="1" xr:uid="{00000000-0005-0000-0000-0000D3E00000}"/>
    <cellStyle name="Hyperlink 9" xfId="32212" hidden="1" xr:uid="{00000000-0005-0000-0000-0000D4E00000}"/>
    <cellStyle name="Hyperlink 9" xfId="32138" hidden="1" xr:uid="{00000000-0005-0000-0000-0000D5E00000}"/>
    <cellStyle name="Hyperlink 9" xfId="32086" hidden="1" xr:uid="{00000000-0005-0000-0000-0000D6E00000}"/>
    <cellStyle name="Hyperlink 9" xfId="32012" hidden="1" xr:uid="{00000000-0005-0000-0000-0000D7E00000}"/>
    <cellStyle name="Hyperlink 9" xfId="31960" hidden="1" xr:uid="{00000000-0005-0000-0000-0000D8E00000}"/>
    <cellStyle name="Hyperlink 9" xfId="31886" hidden="1" xr:uid="{00000000-0005-0000-0000-0000D9E00000}"/>
    <cellStyle name="Hyperlink 9" xfId="31834" hidden="1" xr:uid="{00000000-0005-0000-0000-0000DAE00000}"/>
    <cellStyle name="Hyperlink 9" xfId="31760" hidden="1" xr:uid="{00000000-0005-0000-0000-0000DBE00000}"/>
    <cellStyle name="Hyperlink 9" xfId="31708" hidden="1" xr:uid="{00000000-0005-0000-0000-0000DCE00000}"/>
    <cellStyle name="Hyperlink 9" xfId="31634" hidden="1" xr:uid="{00000000-0005-0000-0000-0000DDE00000}"/>
    <cellStyle name="Hyperlink 9" xfId="31582" hidden="1" xr:uid="{00000000-0005-0000-0000-0000DEE00000}"/>
    <cellStyle name="Hyperlink 9" xfId="31508" hidden="1" xr:uid="{00000000-0005-0000-0000-0000DFE00000}"/>
    <cellStyle name="Hyperlink 9" xfId="31456" hidden="1" xr:uid="{00000000-0005-0000-0000-0000E0E00000}"/>
    <cellStyle name="Hyperlink 9" xfId="31382" hidden="1" xr:uid="{00000000-0005-0000-0000-0000E1E00000}"/>
    <cellStyle name="Hyperlink 9" xfId="31330" hidden="1" xr:uid="{00000000-0005-0000-0000-0000E2E00000}"/>
    <cellStyle name="Hyperlink 9" xfId="31256" hidden="1" xr:uid="{00000000-0005-0000-0000-0000E3E00000}"/>
    <cellStyle name="Hyperlink 9" xfId="31204" hidden="1" xr:uid="{00000000-0005-0000-0000-0000E4E00000}"/>
    <cellStyle name="Hyperlink 9" xfId="31130" hidden="1" xr:uid="{00000000-0005-0000-0000-0000E5E00000}"/>
    <cellStyle name="Hyperlink 9" xfId="31078" hidden="1" xr:uid="{00000000-0005-0000-0000-0000E6E00000}"/>
    <cellStyle name="Hyperlink 9" xfId="31004" hidden="1" xr:uid="{00000000-0005-0000-0000-0000E7E00000}"/>
    <cellStyle name="Hyperlink 9" xfId="30952" hidden="1" xr:uid="{00000000-0005-0000-0000-0000E8E00000}"/>
    <cellStyle name="Hyperlink 9" xfId="30878" hidden="1" xr:uid="{00000000-0005-0000-0000-0000E9E00000}"/>
    <cellStyle name="Hyperlink 9" xfId="30826" hidden="1" xr:uid="{00000000-0005-0000-0000-0000EAE00000}"/>
    <cellStyle name="Hyperlink 9" xfId="30752" hidden="1" xr:uid="{00000000-0005-0000-0000-0000EBE00000}"/>
    <cellStyle name="Hyperlink 9" xfId="30700" hidden="1" xr:uid="{00000000-0005-0000-0000-0000ECE00000}"/>
    <cellStyle name="Hyperlink 9" xfId="30626" hidden="1" xr:uid="{00000000-0005-0000-0000-0000EDE00000}"/>
    <cellStyle name="Hyperlink 9" xfId="30574" hidden="1" xr:uid="{00000000-0005-0000-0000-0000EEE00000}"/>
    <cellStyle name="Hyperlink 9" xfId="30500" hidden="1" xr:uid="{00000000-0005-0000-0000-0000EFE00000}"/>
    <cellStyle name="Hyperlink 9" xfId="30448" hidden="1" xr:uid="{00000000-0005-0000-0000-0000F0E00000}"/>
    <cellStyle name="Hyperlink 9" xfId="30374" hidden="1" xr:uid="{00000000-0005-0000-0000-0000F1E00000}"/>
    <cellStyle name="Hyperlink 9" xfId="30322" hidden="1" xr:uid="{00000000-0005-0000-0000-0000F2E00000}"/>
    <cellStyle name="Hyperlink 9" xfId="30248" hidden="1" xr:uid="{00000000-0005-0000-0000-0000F3E00000}"/>
    <cellStyle name="Hyperlink 9" xfId="30196" hidden="1" xr:uid="{00000000-0005-0000-0000-0000F4E00000}"/>
    <cellStyle name="Hyperlink 9" xfId="30122" hidden="1" xr:uid="{00000000-0005-0000-0000-0000F5E00000}"/>
    <cellStyle name="Hyperlink 9" xfId="30070" hidden="1" xr:uid="{00000000-0005-0000-0000-0000F6E00000}"/>
    <cellStyle name="Hyperlink 9" xfId="29996" hidden="1" xr:uid="{00000000-0005-0000-0000-0000F7E00000}"/>
    <cellStyle name="Hyperlink 9" xfId="29944" hidden="1" xr:uid="{00000000-0005-0000-0000-0000F8E00000}"/>
    <cellStyle name="Hyperlink 9" xfId="29870" hidden="1" xr:uid="{00000000-0005-0000-0000-0000F9E00000}"/>
    <cellStyle name="Hyperlink 9" xfId="29818" hidden="1" xr:uid="{00000000-0005-0000-0000-0000FAE00000}"/>
    <cellStyle name="Hyperlink 9" xfId="29744" hidden="1" xr:uid="{00000000-0005-0000-0000-0000FBE00000}"/>
    <cellStyle name="Hyperlink 9" xfId="41714" hidden="1" xr:uid="{00000000-0005-0000-0000-0000FCE00000}"/>
    <cellStyle name="Hyperlink 9" xfId="51038" hidden="1" xr:uid="{00000000-0005-0000-0000-0000FDE00000}"/>
    <cellStyle name="Hyperlink 9" xfId="50986" hidden="1" xr:uid="{00000000-0005-0000-0000-0000FEE00000}"/>
    <cellStyle name="Hyperlink 9" xfId="50912" hidden="1" xr:uid="{00000000-0005-0000-0000-0000FFE00000}"/>
    <cellStyle name="Hyperlink 9" xfId="50860" hidden="1" xr:uid="{00000000-0005-0000-0000-000000E10000}"/>
    <cellStyle name="Hyperlink 9" xfId="50786" hidden="1" xr:uid="{00000000-0005-0000-0000-000001E10000}"/>
    <cellStyle name="Hyperlink 9" xfId="50734" hidden="1" xr:uid="{00000000-0005-0000-0000-000002E10000}"/>
    <cellStyle name="Hyperlink 9" xfId="50660" hidden="1" xr:uid="{00000000-0005-0000-0000-000003E10000}"/>
    <cellStyle name="Hyperlink 9" xfId="50608" hidden="1" xr:uid="{00000000-0005-0000-0000-000004E10000}"/>
    <cellStyle name="Hyperlink 9" xfId="50534" hidden="1" xr:uid="{00000000-0005-0000-0000-000005E10000}"/>
    <cellStyle name="Hyperlink 9" xfId="50482" hidden="1" xr:uid="{00000000-0005-0000-0000-000006E10000}"/>
    <cellStyle name="Hyperlink 9" xfId="50408" hidden="1" xr:uid="{00000000-0005-0000-0000-000007E10000}"/>
    <cellStyle name="Hyperlink 9" xfId="50356" hidden="1" xr:uid="{00000000-0005-0000-0000-000008E10000}"/>
    <cellStyle name="Hyperlink 9" xfId="50282" hidden="1" xr:uid="{00000000-0005-0000-0000-000009E10000}"/>
    <cellStyle name="Hyperlink 9" xfId="50230" hidden="1" xr:uid="{00000000-0005-0000-0000-00000AE10000}"/>
    <cellStyle name="Hyperlink 9" xfId="50156" hidden="1" xr:uid="{00000000-0005-0000-0000-00000BE10000}"/>
    <cellStyle name="Hyperlink 9" xfId="50104" hidden="1" xr:uid="{00000000-0005-0000-0000-00000CE10000}"/>
    <cellStyle name="Hyperlink 9" xfId="50030" hidden="1" xr:uid="{00000000-0005-0000-0000-00000DE10000}"/>
    <cellStyle name="Hyperlink 9" xfId="49978" hidden="1" xr:uid="{00000000-0005-0000-0000-00000EE10000}"/>
    <cellStyle name="Hyperlink 9" xfId="49904" hidden="1" xr:uid="{00000000-0005-0000-0000-00000FE10000}"/>
    <cellStyle name="Hyperlink 9" xfId="49852" hidden="1" xr:uid="{00000000-0005-0000-0000-000010E10000}"/>
    <cellStyle name="Hyperlink 9" xfId="49778" hidden="1" xr:uid="{00000000-0005-0000-0000-000011E10000}"/>
    <cellStyle name="Hyperlink 9" xfId="49726" hidden="1" xr:uid="{00000000-0005-0000-0000-000012E10000}"/>
    <cellStyle name="Hyperlink 9" xfId="49652" hidden="1" xr:uid="{00000000-0005-0000-0000-000013E10000}"/>
    <cellStyle name="Hyperlink 9" xfId="49600" hidden="1" xr:uid="{00000000-0005-0000-0000-000014E10000}"/>
    <cellStyle name="Hyperlink 9" xfId="49526" hidden="1" xr:uid="{00000000-0005-0000-0000-000015E10000}"/>
    <cellStyle name="Hyperlink 9" xfId="49474" hidden="1" xr:uid="{00000000-0005-0000-0000-000016E10000}"/>
    <cellStyle name="Hyperlink 9" xfId="49400" hidden="1" xr:uid="{00000000-0005-0000-0000-000017E10000}"/>
    <cellStyle name="Hyperlink 9" xfId="49348" hidden="1" xr:uid="{00000000-0005-0000-0000-000018E10000}"/>
    <cellStyle name="Hyperlink 9" xfId="49274" hidden="1" xr:uid="{00000000-0005-0000-0000-000019E10000}"/>
    <cellStyle name="Hyperlink 9" xfId="49222" hidden="1" xr:uid="{00000000-0005-0000-0000-00001AE10000}"/>
    <cellStyle name="Hyperlink 9" xfId="49148" hidden="1" xr:uid="{00000000-0005-0000-0000-00001BE10000}"/>
    <cellStyle name="Hyperlink 9" xfId="49096" hidden="1" xr:uid="{00000000-0005-0000-0000-00001CE10000}"/>
    <cellStyle name="Hyperlink 9" xfId="49022" hidden="1" xr:uid="{00000000-0005-0000-0000-00001DE10000}"/>
    <cellStyle name="Hyperlink 9" xfId="48970" hidden="1" xr:uid="{00000000-0005-0000-0000-00001EE10000}"/>
    <cellStyle name="Hyperlink 9" xfId="48896" hidden="1" xr:uid="{00000000-0005-0000-0000-00001FE10000}"/>
    <cellStyle name="Hyperlink 9" xfId="48844" hidden="1" xr:uid="{00000000-0005-0000-0000-000020E10000}"/>
    <cellStyle name="Hyperlink 9" xfId="48770" hidden="1" xr:uid="{00000000-0005-0000-0000-000021E10000}"/>
    <cellStyle name="Hyperlink 9" xfId="48718" hidden="1" xr:uid="{00000000-0005-0000-0000-000022E10000}"/>
    <cellStyle name="Hyperlink 9" xfId="48644" hidden="1" xr:uid="{00000000-0005-0000-0000-000023E10000}"/>
    <cellStyle name="Hyperlink 9" xfId="48592" hidden="1" xr:uid="{00000000-0005-0000-0000-000024E10000}"/>
    <cellStyle name="Hyperlink 9" xfId="48518" hidden="1" xr:uid="{00000000-0005-0000-0000-000025E10000}"/>
    <cellStyle name="Hyperlink 9" xfId="48466" hidden="1" xr:uid="{00000000-0005-0000-0000-000026E10000}"/>
    <cellStyle name="Hyperlink 9" xfId="48392" hidden="1" xr:uid="{00000000-0005-0000-0000-000027E10000}"/>
    <cellStyle name="Hyperlink 9" xfId="48340" hidden="1" xr:uid="{00000000-0005-0000-0000-000028E10000}"/>
    <cellStyle name="Hyperlink 9" xfId="48266" hidden="1" xr:uid="{00000000-0005-0000-0000-000029E10000}"/>
    <cellStyle name="Hyperlink 9" xfId="48214" hidden="1" xr:uid="{00000000-0005-0000-0000-00002AE10000}"/>
    <cellStyle name="Hyperlink 9" xfId="48140" hidden="1" xr:uid="{00000000-0005-0000-0000-00002BE10000}"/>
    <cellStyle name="Hyperlink 9" xfId="48088" hidden="1" xr:uid="{00000000-0005-0000-0000-00002CE10000}"/>
    <cellStyle name="Hyperlink 9" xfId="48014" hidden="1" xr:uid="{00000000-0005-0000-0000-00002DE10000}"/>
    <cellStyle name="Hyperlink 9" xfId="47962" hidden="1" xr:uid="{00000000-0005-0000-0000-00002EE10000}"/>
    <cellStyle name="Hyperlink 9" xfId="47888" hidden="1" xr:uid="{00000000-0005-0000-0000-00002FE10000}"/>
    <cellStyle name="Hyperlink 9" xfId="47836" hidden="1" xr:uid="{00000000-0005-0000-0000-000030E10000}"/>
    <cellStyle name="Hyperlink 9" xfId="47762" hidden="1" xr:uid="{00000000-0005-0000-0000-000031E10000}"/>
    <cellStyle name="Hyperlink 9" xfId="47710" hidden="1" xr:uid="{00000000-0005-0000-0000-000032E10000}"/>
    <cellStyle name="Hyperlink 9" xfId="47636" hidden="1" xr:uid="{00000000-0005-0000-0000-000033E10000}"/>
    <cellStyle name="Hyperlink 9" xfId="47584" hidden="1" xr:uid="{00000000-0005-0000-0000-000034E10000}"/>
    <cellStyle name="Hyperlink 9" xfId="47510" hidden="1" xr:uid="{00000000-0005-0000-0000-000035E10000}"/>
    <cellStyle name="Hyperlink 9" xfId="47458" hidden="1" xr:uid="{00000000-0005-0000-0000-000036E10000}"/>
    <cellStyle name="Hyperlink 9" xfId="47384" hidden="1" xr:uid="{00000000-0005-0000-0000-000037E10000}"/>
    <cellStyle name="Hyperlink 9" xfId="47332" hidden="1" xr:uid="{00000000-0005-0000-0000-000038E10000}"/>
    <cellStyle name="Hyperlink 9" xfId="47258" hidden="1" xr:uid="{00000000-0005-0000-0000-000039E10000}"/>
    <cellStyle name="Hyperlink 9" xfId="47206" hidden="1" xr:uid="{00000000-0005-0000-0000-00003AE10000}"/>
    <cellStyle name="Hyperlink 9" xfId="47132" hidden="1" xr:uid="{00000000-0005-0000-0000-00003BE10000}"/>
    <cellStyle name="Hyperlink 9" xfId="47080" hidden="1" xr:uid="{00000000-0005-0000-0000-00003CE10000}"/>
    <cellStyle name="Hyperlink 9" xfId="47006" hidden="1" xr:uid="{00000000-0005-0000-0000-00003DE10000}"/>
    <cellStyle name="Hyperlink 9" xfId="46954" hidden="1" xr:uid="{00000000-0005-0000-0000-00003EE10000}"/>
    <cellStyle name="Hyperlink 9" xfId="46880" hidden="1" xr:uid="{00000000-0005-0000-0000-00003FE10000}"/>
    <cellStyle name="Hyperlink 9" xfId="46828" hidden="1" xr:uid="{00000000-0005-0000-0000-000040E10000}"/>
    <cellStyle name="Hyperlink 9" xfId="46754" hidden="1" xr:uid="{00000000-0005-0000-0000-000041E10000}"/>
    <cellStyle name="Hyperlink 9" xfId="46702" hidden="1" xr:uid="{00000000-0005-0000-0000-000042E10000}"/>
    <cellStyle name="Hyperlink 9" xfId="46628" hidden="1" xr:uid="{00000000-0005-0000-0000-000043E10000}"/>
    <cellStyle name="Hyperlink 9" xfId="46576" hidden="1" xr:uid="{00000000-0005-0000-0000-000044E10000}"/>
    <cellStyle name="Hyperlink 9" xfId="46450" hidden="1" xr:uid="{00000000-0005-0000-0000-000045E10000}"/>
    <cellStyle name="Hyperlink 9" xfId="46376" hidden="1" xr:uid="{00000000-0005-0000-0000-000046E10000}"/>
    <cellStyle name="Hyperlink 9" xfId="46324" hidden="1" xr:uid="{00000000-0005-0000-0000-000047E10000}"/>
    <cellStyle name="Hyperlink 9" xfId="46250" hidden="1" xr:uid="{00000000-0005-0000-0000-000048E10000}"/>
    <cellStyle name="Hyperlink 9" xfId="46198" hidden="1" xr:uid="{00000000-0005-0000-0000-000049E10000}"/>
    <cellStyle name="Hyperlink 9" xfId="46124" hidden="1" xr:uid="{00000000-0005-0000-0000-00004AE10000}"/>
    <cellStyle name="Hyperlink 9" xfId="46072" hidden="1" xr:uid="{00000000-0005-0000-0000-00004BE10000}"/>
    <cellStyle name="Hyperlink 9" xfId="45998" hidden="1" xr:uid="{00000000-0005-0000-0000-00004CE10000}"/>
    <cellStyle name="Hyperlink 9" xfId="45946" hidden="1" xr:uid="{00000000-0005-0000-0000-00004DE10000}"/>
    <cellStyle name="Hyperlink 9" xfId="45872" hidden="1" xr:uid="{00000000-0005-0000-0000-00004EE10000}"/>
    <cellStyle name="Hyperlink 9" xfId="45820" hidden="1" xr:uid="{00000000-0005-0000-0000-00004FE10000}"/>
    <cellStyle name="Hyperlink 9" xfId="45746" hidden="1" xr:uid="{00000000-0005-0000-0000-000050E10000}"/>
    <cellStyle name="Hyperlink 9" xfId="45694" hidden="1" xr:uid="{00000000-0005-0000-0000-000051E10000}"/>
    <cellStyle name="Hyperlink 9" xfId="45620" hidden="1" xr:uid="{00000000-0005-0000-0000-000052E10000}"/>
    <cellStyle name="Hyperlink 9" xfId="45568" hidden="1" xr:uid="{00000000-0005-0000-0000-000053E10000}"/>
    <cellStyle name="Hyperlink 9" xfId="45494" hidden="1" xr:uid="{00000000-0005-0000-0000-000054E10000}"/>
    <cellStyle name="Hyperlink 9" xfId="45442" hidden="1" xr:uid="{00000000-0005-0000-0000-000055E10000}"/>
    <cellStyle name="Hyperlink 9" xfId="45368" hidden="1" xr:uid="{00000000-0005-0000-0000-000056E10000}"/>
    <cellStyle name="Hyperlink 9" xfId="45316" hidden="1" xr:uid="{00000000-0005-0000-0000-000057E10000}"/>
    <cellStyle name="Hyperlink 9" xfId="45242" hidden="1" xr:uid="{00000000-0005-0000-0000-000058E10000}"/>
    <cellStyle name="Hyperlink 9" xfId="45190" hidden="1" xr:uid="{00000000-0005-0000-0000-000059E10000}"/>
    <cellStyle name="Hyperlink 9" xfId="45116" hidden="1" xr:uid="{00000000-0005-0000-0000-00005AE10000}"/>
    <cellStyle name="Hyperlink 9" xfId="45064" hidden="1" xr:uid="{00000000-0005-0000-0000-00005BE10000}"/>
    <cellStyle name="Hyperlink 9" xfId="44990" hidden="1" xr:uid="{00000000-0005-0000-0000-00005CE10000}"/>
    <cellStyle name="Hyperlink 9" xfId="44938" hidden="1" xr:uid="{00000000-0005-0000-0000-00005DE10000}"/>
    <cellStyle name="Hyperlink 9" xfId="44864" hidden="1" xr:uid="{00000000-0005-0000-0000-00005EE10000}"/>
    <cellStyle name="Hyperlink 9" xfId="44812" hidden="1" xr:uid="{00000000-0005-0000-0000-00005FE10000}"/>
    <cellStyle name="Hyperlink 9" xfId="44738" hidden="1" xr:uid="{00000000-0005-0000-0000-000060E10000}"/>
    <cellStyle name="Hyperlink 9" xfId="44686" hidden="1" xr:uid="{00000000-0005-0000-0000-000061E10000}"/>
    <cellStyle name="Hyperlink 9" xfId="44612" hidden="1" xr:uid="{00000000-0005-0000-0000-000062E10000}"/>
    <cellStyle name="Hyperlink 9" xfId="44560" hidden="1" xr:uid="{00000000-0005-0000-0000-000063E10000}"/>
    <cellStyle name="Hyperlink 9" xfId="44486" hidden="1" xr:uid="{00000000-0005-0000-0000-000064E10000}"/>
    <cellStyle name="Hyperlink 9" xfId="44434" hidden="1" xr:uid="{00000000-0005-0000-0000-000065E10000}"/>
    <cellStyle name="Hyperlink 9" xfId="44360" hidden="1" xr:uid="{00000000-0005-0000-0000-000066E10000}"/>
    <cellStyle name="Hyperlink 9" xfId="44308" hidden="1" xr:uid="{00000000-0005-0000-0000-000067E10000}"/>
    <cellStyle name="Hyperlink 9" xfId="44234" hidden="1" xr:uid="{00000000-0005-0000-0000-000068E10000}"/>
    <cellStyle name="Hyperlink 9" xfId="44182" hidden="1" xr:uid="{00000000-0005-0000-0000-000069E10000}"/>
    <cellStyle name="Hyperlink 9" xfId="44108" hidden="1" xr:uid="{00000000-0005-0000-0000-00006AE10000}"/>
    <cellStyle name="Hyperlink 9" xfId="44056" hidden="1" xr:uid="{00000000-0005-0000-0000-00006BE10000}"/>
    <cellStyle name="Hyperlink 9" xfId="54566" hidden="1" xr:uid="{00000000-0005-0000-0000-00006CE10000}"/>
    <cellStyle name="Hyperlink 9" xfId="54514" hidden="1" xr:uid="{00000000-0005-0000-0000-00006DE10000}"/>
    <cellStyle name="Hyperlink 9" xfId="54440" hidden="1" xr:uid="{00000000-0005-0000-0000-00006EE10000}"/>
    <cellStyle name="Hyperlink 9" xfId="54388" hidden="1" xr:uid="{00000000-0005-0000-0000-00006FE10000}"/>
    <cellStyle name="Hyperlink 9" xfId="54314" hidden="1" xr:uid="{00000000-0005-0000-0000-000070E10000}"/>
    <cellStyle name="Hyperlink 9" xfId="54262" hidden="1" xr:uid="{00000000-0005-0000-0000-000071E10000}"/>
    <cellStyle name="Hyperlink 9" xfId="54188" hidden="1" xr:uid="{00000000-0005-0000-0000-000072E10000}"/>
    <cellStyle name="Hyperlink 9" xfId="54136" hidden="1" xr:uid="{00000000-0005-0000-0000-000073E10000}"/>
    <cellStyle name="Hyperlink 9" xfId="54062" hidden="1" xr:uid="{00000000-0005-0000-0000-000074E10000}"/>
    <cellStyle name="Hyperlink 9" xfId="54010" hidden="1" xr:uid="{00000000-0005-0000-0000-000075E10000}"/>
    <cellStyle name="Hyperlink 9" xfId="53936" hidden="1" xr:uid="{00000000-0005-0000-0000-000076E10000}"/>
    <cellStyle name="Hyperlink 9" xfId="53884" hidden="1" xr:uid="{00000000-0005-0000-0000-000077E10000}"/>
    <cellStyle name="Hyperlink 9" xfId="53810" hidden="1" xr:uid="{00000000-0005-0000-0000-000078E10000}"/>
    <cellStyle name="Hyperlink 9" xfId="53758" hidden="1" xr:uid="{00000000-0005-0000-0000-000079E10000}"/>
    <cellStyle name="Hyperlink 9" xfId="53684" hidden="1" xr:uid="{00000000-0005-0000-0000-00007AE10000}"/>
    <cellStyle name="Hyperlink 9" xfId="53632" hidden="1" xr:uid="{00000000-0005-0000-0000-00007BE10000}"/>
    <cellStyle name="Hyperlink 9" xfId="53558" hidden="1" xr:uid="{00000000-0005-0000-0000-00007CE10000}"/>
    <cellStyle name="Hyperlink 9" xfId="53506" hidden="1" xr:uid="{00000000-0005-0000-0000-00007DE10000}"/>
    <cellStyle name="Hyperlink 9" xfId="53432" hidden="1" xr:uid="{00000000-0005-0000-0000-00007EE10000}"/>
    <cellStyle name="Hyperlink 9" xfId="53380" hidden="1" xr:uid="{00000000-0005-0000-0000-00007FE10000}"/>
    <cellStyle name="Hyperlink 9" xfId="53306" hidden="1" xr:uid="{00000000-0005-0000-0000-000080E10000}"/>
    <cellStyle name="Hyperlink 9" xfId="53254" hidden="1" xr:uid="{00000000-0005-0000-0000-000081E10000}"/>
    <cellStyle name="Hyperlink 9" xfId="53180" hidden="1" xr:uid="{00000000-0005-0000-0000-000082E10000}"/>
    <cellStyle name="Hyperlink 9" xfId="53128" hidden="1" xr:uid="{00000000-0005-0000-0000-000083E10000}"/>
    <cellStyle name="Hyperlink 9" xfId="53054" hidden="1" xr:uid="{00000000-0005-0000-0000-000084E10000}"/>
    <cellStyle name="Hyperlink 9" xfId="53002" hidden="1" xr:uid="{00000000-0005-0000-0000-000085E10000}"/>
    <cellStyle name="Hyperlink 9" xfId="52928" hidden="1" xr:uid="{00000000-0005-0000-0000-000086E10000}"/>
    <cellStyle name="Hyperlink 9" xfId="52876" hidden="1" xr:uid="{00000000-0005-0000-0000-000087E10000}"/>
    <cellStyle name="Hyperlink 9" xfId="52802" hidden="1" xr:uid="{00000000-0005-0000-0000-000088E10000}"/>
    <cellStyle name="Hyperlink 9" xfId="52750" hidden="1" xr:uid="{00000000-0005-0000-0000-000089E10000}"/>
    <cellStyle name="Hyperlink 9" xfId="52676" hidden="1" xr:uid="{00000000-0005-0000-0000-00008AE10000}"/>
    <cellStyle name="Hyperlink 9" xfId="52624" hidden="1" xr:uid="{00000000-0005-0000-0000-00008BE10000}"/>
    <cellStyle name="Hyperlink 9" xfId="52550" hidden="1" xr:uid="{00000000-0005-0000-0000-00008CE10000}"/>
    <cellStyle name="Hyperlink 9" xfId="52498" hidden="1" xr:uid="{00000000-0005-0000-0000-00008DE10000}"/>
    <cellStyle name="Hyperlink 9" xfId="52424" hidden="1" xr:uid="{00000000-0005-0000-0000-00008EE10000}"/>
    <cellStyle name="Hyperlink 9" xfId="52372" hidden="1" xr:uid="{00000000-0005-0000-0000-00008FE10000}"/>
    <cellStyle name="Hyperlink 9" xfId="52298" hidden="1" xr:uid="{00000000-0005-0000-0000-000090E10000}"/>
    <cellStyle name="Hyperlink 9" xfId="52246" hidden="1" xr:uid="{00000000-0005-0000-0000-000091E10000}"/>
    <cellStyle name="Hyperlink 9" xfId="52172" hidden="1" xr:uid="{00000000-0005-0000-0000-000092E10000}"/>
    <cellStyle name="Hyperlink 9" xfId="52120" hidden="1" xr:uid="{00000000-0005-0000-0000-000093E10000}"/>
    <cellStyle name="Hyperlink 9" xfId="52046" hidden="1" xr:uid="{00000000-0005-0000-0000-000094E10000}"/>
    <cellStyle name="Hyperlink 9" xfId="51994" hidden="1" xr:uid="{00000000-0005-0000-0000-000095E10000}"/>
    <cellStyle name="Hyperlink 9" xfId="51920" hidden="1" xr:uid="{00000000-0005-0000-0000-000096E10000}"/>
    <cellStyle name="Hyperlink 9" xfId="51868" hidden="1" xr:uid="{00000000-0005-0000-0000-000097E10000}"/>
    <cellStyle name="Hyperlink 9" xfId="51794" hidden="1" xr:uid="{00000000-0005-0000-0000-000098E10000}"/>
    <cellStyle name="Hyperlink 9" xfId="51742" hidden="1" xr:uid="{00000000-0005-0000-0000-000099E10000}"/>
    <cellStyle name="Hyperlink 9" xfId="51668" hidden="1" xr:uid="{00000000-0005-0000-0000-00009AE10000}"/>
    <cellStyle name="Hyperlink 9" xfId="51616" hidden="1" xr:uid="{00000000-0005-0000-0000-00009BE10000}"/>
    <cellStyle name="Hyperlink 9" xfId="51542" hidden="1" xr:uid="{00000000-0005-0000-0000-00009CE10000}"/>
    <cellStyle name="Hyperlink 9" xfId="51490" hidden="1" xr:uid="{00000000-0005-0000-0000-00009DE10000}"/>
    <cellStyle name="Hyperlink 9" xfId="51416" hidden="1" xr:uid="{00000000-0005-0000-0000-00009EE10000}"/>
    <cellStyle name="Hyperlink 9" xfId="51364" hidden="1" xr:uid="{00000000-0005-0000-0000-00009FE10000}"/>
    <cellStyle name="Hyperlink 9" xfId="51290" hidden="1" xr:uid="{00000000-0005-0000-0000-0000A0E10000}"/>
    <cellStyle name="Hyperlink 9" xfId="51238" hidden="1" xr:uid="{00000000-0005-0000-0000-0000A1E10000}"/>
    <cellStyle name="Hyperlink 9" xfId="51164" hidden="1" xr:uid="{00000000-0005-0000-0000-0000A2E10000}"/>
    <cellStyle name="Hyperlink 9" xfId="51112" hidden="1" xr:uid="{00000000-0005-0000-0000-0000A3E10000}"/>
    <cellStyle name="Hyperlink 9" xfId="56330" hidden="1" xr:uid="{00000000-0005-0000-0000-0000A4E10000}"/>
    <cellStyle name="Hyperlink 9" xfId="56278" hidden="1" xr:uid="{00000000-0005-0000-0000-0000A5E10000}"/>
    <cellStyle name="Hyperlink 9" xfId="56204" hidden="1" xr:uid="{00000000-0005-0000-0000-0000A6E10000}"/>
    <cellStyle name="Hyperlink 9" xfId="56152" hidden="1" xr:uid="{00000000-0005-0000-0000-0000A7E10000}"/>
    <cellStyle name="Hyperlink 9" xfId="56078" hidden="1" xr:uid="{00000000-0005-0000-0000-0000A8E10000}"/>
    <cellStyle name="Hyperlink 9" xfId="56026" hidden="1" xr:uid="{00000000-0005-0000-0000-0000A9E10000}"/>
    <cellStyle name="Hyperlink 9" xfId="55952" hidden="1" xr:uid="{00000000-0005-0000-0000-0000AAE10000}"/>
    <cellStyle name="Hyperlink 9" xfId="55900" hidden="1" xr:uid="{00000000-0005-0000-0000-0000ABE10000}"/>
    <cellStyle name="Hyperlink 9" xfId="55826" hidden="1" xr:uid="{00000000-0005-0000-0000-0000ACE10000}"/>
    <cellStyle name="Hyperlink 9" xfId="55774" hidden="1" xr:uid="{00000000-0005-0000-0000-0000ADE10000}"/>
    <cellStyle name="Hyperlink 9" xfId="55700" hidden="1" xr:uid="{00000000-0005-0000-0000-0000AEE10000}"/>
    <cellStyle name="Hyperlink 9" xfId="55648" hidden="1" xr:uid="{00000000-0005-0000-0000-0000AFE10000}"/>
    <cellStyle name="Hyperlink 9" xfId="55574" hidden="1" xr:uid="{00000000-0005-0000-0000-0000B0E10000}"/>
    <cellStyle name="Hyperlink 9" xfId="55522" hidden="1" xr:uid="{00000000-0005-0000-0000-0000B1E10000}"/>
    <cellStyle name="Hyperlink 9" xfId="55448" hidden="1" xr:uid="{00000000-0005-0000-0000-0000B2E10000}"/>
    <cellStyle name="Hyperlink 9" xfId="55396" hidden="1" xr:uid="{00000000-0005-0000-0000-0000B3E10000}"/>
    <cellStyle name="Hyperlink 9" xfId="55322" hidden="1" xr:uid="{00000000-0005-0000-0000-0000B4E10000}"/>
    <cellStyle name="Hyperlink 9" xfId="55270" hidden="1" xr:uid="{00000000-0005-0000-0000-0000B5E10000}"/>
    <cellStyle name="Hyperlink 9" xfId="55196" hidden="1" xr:uid="{00000000-0005-0000-0000-0000B6E10000}"/>
    <cellStyle name="Hyperlink 9" xfId="55144" hidden="1" xr:uid="{00000000-0005-0000-0000-0000B7E10000}"/>
    <cellStyle name="Hyperlink 9" xfId="55070" hidden="1" xr:uid="{00000000-0005-0000-0000-0000B8E10000}"/>
    <cellStyle name="Hyperlink 9" xfId="55018" hidden="1" xr:uid="{00000000-0005-0000-0000-0000B9E10000}"/>
    <cellStyle name="Hyperlink 9" xfId="54944" hidden="1" xr:uid="{00000000-0005-0000-0000-0000BAE10000}"/>
    <cellStyle name="Hyperlink 9" xfId="54892" hidden="1" xr:uid="{00000000-0005-0000-0000-0000BBE10000}"/>
    <cellStyle name="Hyperlink 9" xfId="54818" hidden="1" xr:uid="{00000000-0005-0000-0000-0000BCE10000}"/>
    <cellStyle name="Hyperlink 9" xfId="54766" hidden="1" xr:uid="{00000000-0005-0000-0000-0000BDE10000}"/>
    <cellStyle name="Hyperlink 9" xfId="54692" hidden="1" xr:uid="{00000000-0005-0000-0000-0000BEE10000}"/>
    <cellStyle name="Hyperlink 9" xfId="54640" hidden="1" xr:uid="{00000000-0005-0000-0000-0000BFE10000}"/>
    <cellStyle name="Hyperlink 9" xfId="57212" hidden="1" xr:uid="{00000000-0005-0000-0000-0000C0E10000}"/>
    <cellStyle name="Hyperlink 9" xfId="57160" hidden="1" xr:uid="{00000000-0005-0000-0000-0000C1E10000}"/>
    <cellStyle name="Hyperlink 9" xfId="57086" hidden="1" xr:uid="{00000000-0005-0000-0000-0000C2E10000}"/>
    <cellStyle name="Hyperlink 9" xfId="57034" hidden="1" xr:uid="{00000000-0005-0000-0000-0000C3E10000}"/>
    <cellStyle name="Hyperlink 9" xfId="56908" hidden="1" xr:uid="{00000000-0005-0000-0000-0000C4E10000}"/>
    <cellStyle name="Hyperlink 9" xfId="56834" hidden="1" xr:uid="{00000000-0005-0000-0000-0000C5E10000}"/>
    <cellStyle name="Hyperlink 9" xfId="56782" hidden="1" xr:uid="{00000000-0005-0000-0000-0000C6E10000}"/>
    <cellStyle name="Hyperlink 9" xfId="56708" hidden="1" xr:uid="{00000000-0005-0000-0000-0000C7E10000}"/>
    <cellStyle name="Hyperlink 9" xfId="56656" hidden="1" xr:uid="{00000000-0005-0000-0000-0000C8E10000}"/>
    <cellStyle name="Hyperlink 9" xfId="56582" hidden="1" xr:uid="{00000000-0005-0000-0000-0000C9E10000}"/>
    <cellStyle name="Hyperlink 9" xfId="56530" hidden="1" xr:uid="{00000000-0005-0000-0000-0000CAE10000}"/>
    <cellStyle name="Hyperlink 9" xfId="56456" hidden="1" xr:uid="{00000000-0005-0000-0000-0000CBE10000}"/>
    <cellStyle name="Hyperlink 9" xfId="56404" hidden="1" xr:uid="{00000000-0005-0000-0000-0000CCE10000}"/>
    <cellStyle name="Hyperlink 9" xfId="56960" hidden="1" xr:uid="{00000000-0005-0000-0000-0000CDE10000}"/>
    <cellStyle name="Hyperlink 9" xfId="46502" hidden="1" xr:uid="{00000000-0005-0000-0000-0000CEE10000}"/>
    <cellStyle name="Hyperlink 9" xfId="33146" hidden="1" xr:uid="{00000000-0005-0000-0000-0000CFE10000}"/>
    <cellStyle name="Hyperlink 9" xfId="41210" hidden="1" xr:uid="{00000000-0005-0000-0000-0000D0E10000}"/>
    <cellStyle name="Hyperlink 9" xfId="16336" hidden="1" xr:uid="{00000000-0005-0000-0000-0000D1E10000}"/>
    <cellStyle name="Hyperlink 9" xfId="16262" hidden="1" xr:uid="{00000000-0005-0000-0000-0000D2E10000}"/>
    <cellStyle name="Hyperlink 9" xfId="16210" hidden="1" xr:uid="{00000000-0005-0000-0000-0000D3E10000}"/>
    <cellStyle name="Hyperlink 9" xfId="16136" hidden="1" xr:uid="{00000000-0005-0000-0000-0000D4E10000}"/>
    <cellStyle name="Hyperlink 9" xfId="16084" hidden="1" xr:uid="{00000000-0005-0000-0000-0000D5E10000}"/>
    <cellStyle name="Hyperlink 9" xfId="16010" hidden="1" xr:uid="{00000000-0005-0000-0000-0000D6E10000}"/>
    <cellStyle name="Hyperlink 9" xfId="15958" hidden="1" xr:uid="{00000000-0005-0000-0000-0000D7E10000}"/>
    <cellStyle name="Hyperlink 9" xfId="15884" hidden="1" xr:uid="{00000000-0005-0000-0000-0000D8E10000}"/>
    <cellStyle name="Hyperlink 9" xfId="15832" hidden="1" xr:uid="{00000000-0005-0000-0000-0000D9E10000}"/>
    <cellStyle name="Hyperlink 9" xfId="15758" hidden="1" xr:uid="{00000000-0005-0000-0000-0000DAE10000}"/>
    <cellStyle name="Hyperlink 9" xfId="15706" hidden="1" xr:uid="{00000000-0005-0000-0000-0000DBE10000}"/>
    <cellStyle name="Hyperlink 9" xfId="15632" hidden="1" xr:uid="{00000000-0005-0000-0000-0000DCE10000}"/>
    <cellStyle name="Hyperlink 9" xfId="15580" hidden="1" xr:uid="{00000000-0005-0000-0000-0000DDE10000}"/>
    <cellStyle name="Hyperlink 9" xfId="15506" hidden="1" xr:uid="{00000000-0005-0000-0000-0000DEE10000}"/>
    <cellStyle name="Hyperlink 9" xfId="15454" hidden="1" xr:uid="{00000000-0005-0000-0000-0000DFE10000}"/>
    <cellStyle name="Hyperlink 9" xfId="15380" hidden="1" xr:uid="{00000000-0005-0000-0000-0000E0E10000}"/>
    <cellStyle name="Hyperlink 9" xfId="15328" hidden="1" xr:uid="{00000000-0005-0000-0000-0000E1E10000}"/>
    <cellStyle name="Hyperlink 9" xfId="15254" hidden="1" xr:uid="{00000000-0005-0000-0000-0000E2E10000}"/>
    <cellStyle name="Hyperlink 9" xfId="15202" hidden="1" xr:uid="{00000000-0005-0000-0000-0000E3E10000}"/>
    <cellStyle name="Hyperlink 9" xfId="15128" hidden="1" xr:uid="{00000000-0005-0000-0000-0000E4E10000}"/>
    <cellStyle name="Hyperlink 9" xfId="15076" hidden="1" xr:uid="{00000000-0005-0000-0000-0000E5E10000}"/>
    <cellStyle name="Hyperlink 9" xfId="15002" hidden="1" xr:uid="{00000000-0005-0000-0000-0000E6E10000}"/>
    <cellStyle name="Hyperlink 9" xfId="14950" hidden="1" xr:uid="{00000000-0005-0000-0000-0000E7E10000}"/>
    <cellStyle name="Hyperlink 9" xfId="14876" hidden="1" xr:uid="{00000000-0005-0000-0000-0000E8E10000}"/>
    <cellStyle name="Hyperlink 9" xfId="14824" hidden="1" xr:uid="{00000000-0005-0000-0000-0000E9E10000}"/>
    <cellStyle name="Hyperlink 9" xfId="14750" hidden="1" xr:uid="{00000000-0005-0000-0000-0000EAE10000}"/>
    <cellStyle name="Hyperlink 9" xfId="14698" hidden="1" xr:uid="{00000000-0005-0000-0000-0000EBE10000}"/>
    <cellStyle name="Hyperlink 9" xfId="14624" hidden="1" xr:uid="{00000000-0005-0000-0000-0000ECE10000}"/>
    <cellStyle name="Hyperlink 9" xfId="14572" hidden="1" xr:uid="{00000000-0005-0000-0000-0000EDE10000}"/>
    <cellStyle name="Hyperlink 9" xfId="14498" hidden="1" xr:uid="{00000000-0005-0000-0000-0000EEE10000}"/>
    <cellStyle name="Hyperlink 9" xfId="14446" hidden="1" xr:uid="{00000000-0005-0000-0000-0000EFE10000}"/>
    <cellStyle name="Hyperlink 9" xfId="14372" hidden="1" xr:uid="{00000000-0005-0000-0000-0000F0E10000}"/>
    <cellStyle name="Hyperlink 9" xfId="14320" hidden="1" xr:uid="{00000000-0005-0000-0000-0000F1E10000}"/>
    <cellStyle name="Hyperlink 9" xfId="14246" hidden="1" xr:uid="{00000000-0005-0000-0000-0000F2E10000}"/>
    <cellStyle name="Hyperlink 9" xfId="14194" hidden="1" xr:uid="{00000000-0005-0000-0000-0000F3E10000}"/>
    <cellStyle name="Hyperlink 9" xfId="14120" hidden="1" xr:uid="{00000000-0005-0000-0000-0000F4E10000}"/>
    <cellStyle name="Hyperlink 9" xfId="13994" hidden="1" xr:uid="{00000000-0005-0000-0000-0000F5E10000}"/>
    <cellStyle name="Hyperlink 9" xfId="13942" hidden="1" xr:uid="{00000000-0005-0000-0000-0000F6E10000}"/>
    <cellStyle name="Hyperlink 9" xfId="13868" hidden="1" xr:uid="{00000000-0005-0000-0000-0000F7E10000}"/>
    <cellStyle name="Hyperlink 9" xfId="13816" hidden="1" xr:uid="{00000000-0005-0000-0000-0000F8E10000}"/>
    <cellStyle name="Hyperlink 9" xfId="13742" hidden="1" xr:uid="{00000000-0005-0000-0000-0000F9E10000}"/>
    <cellStyle name="Hyperlink 9" xfId="13690" hidden="1" xr:uid="{00000000-0005-0000-0000-0000FAE10000}"/>
    <cellStyle name="Hyperlink 9" xfId="13616" hidden="1" xr:uid="{00000000-0005-0000-0000-0000FBE10000}"/>
    <cellStyle name="Hyperlink 9" xfId="13564" hidden="1" xr:uid="{00000000-0005-0000-0000-0000FCE10000}"/>
    <cellStyle name="Hyperlink 9" xfId="13490" hidden="1" xr:uid="{00000000-0005-0000-0000-0000FDE10000}"/>
    <cellStyle name="Hyperlink 9" xfId="13438" hidden="1" xr:uid="{00000000-0005-0000-0000-0000FEE10000}"/>
    <cellStyle name="Hyperlink 9" xfId="13364" hidden="1" xr:uid="{00000000-0005-0000-0000-0000FFE10000}"/>
    <cellStyle name="Hyperlink 9" xfId="13312" hidden="1" xr:uid="{00000000-0005-0000-0000-000000E20000}"/>
    <cellStyle name="Hyperlink 9" xfId="13238" hidden="1" xr:uid="{00000000-0005-0000-0000-000001E20000}"/>
    <cellStyle name="Hyperlink 9" xfId="13186" hidden="1" xr:uid="{00000000-0005-0000-0000-000002E20000}"/>
    <cellStyle name="Hyperlink 9" xfId="13112" hidden="1" xr:uid="{00000000-0005-0000-0000-000003E20000}"/>
    <cellStyle name="Hyperlink 9" xfId="13060" hidden="1" xr:uid="{00000000-0005-0000-0000-000004E20000}"/>
    <cellStyle name="Hyperlink 9" xfId="12986" hidden="1" xr:uid="{00000000-0005-0000-0000-000005E20000}"/>
    <cellStyle name="Hyperlink 9" xfId="12934" hidden="1" xr:uid="{00000000-0005-0000-0000-000006E20000}"/>
    <cellStyle name="Hyperlink 9" xfId="12860" hidden="1" xr:uid="{00000000-0005-0000-0000-000007E20000}"/>
    <cellStyle name="Hyperlink 9" xfId="12808" hidden="1" xr:uid="{00000000-0005-0000-0000-000008E20000}"/>
    <cellStyle name="Hyperlink 9" xfId="12734" hidden="1" xr:uid="{00000000-0005-0000-0000-000009E20000}"/>
    <cellStyle name="Hyperlink 9" xfId="12682" hidden="1" xr:uid="{00000000-0005-0000-0000-00000AE20000}"/>
    <cellStyle name="Hyperlink 9" xfId="12608" hidden="1" xr:uid="{00000000-0005-0000-0000-00000BE20000}"/>
    <cellStyle name="Hyperlink 9" xfId="12556" hidden="1" xr:uid="{00000000-0005-0000-0000-00000CE20000}"/>
    <cellStyle name="Hyperlink 9" xfId="12482" hidden="1" xr:uid="{00000000-0005-0000-0000-00000DE20000}"/>
    <cellStyle name="Hyperlink 9" xfId="12430" hidden="1" xr:uid="{00000000-0005-0000-0000-00000EE20000}"/>
    <cellStyle name="Hyperlink 9" xfId="12356" hidden="1" xr:uid="{00000000-0005-0000-0000-00000FE20000}"/>
    <cellStyle name="Hyperlink 9" xfId="12304" hidden="1" xr:uid="{00000000-0005-0000-0000-000010E20000}"/>
    <cellStyle name="Hyperlink 9" xfId="12230" hidden="1" xr:uid="{00000000-0005-0000-0000-000011E20000}"/>
    <cellStyle name="Hyperlink 9" xfId="12178" hidden="1" xr:uid="{00000000-0005-0000-0000-000012E20000}"/>
    <cellStyle name="Hyperlink 9" xfId="12104" hidden="1" xr:uid="{00000000-0005-0000-0000-000013E20000}"/>
    <cellStyle name="Hyperlink 9" xfId="12052" hidden="1" xr:uid="{00000000-0005-0000-0000-000014E20000}"/>
    <cellStyle name="Hyperlink 9" xfId="11978" hidden="1" xr:uid="{00000000-0005-0000-0000-000015E20000}"/>
    <cellStyle name="Hyperlink 9" xfId="11926" hidden="1" xr:uid="{00000000-0005-0000-0000-000016E20000}"/>
    <cellStyle name="Hyperlink 9" xfId="11852" hidden="1" xr:uid="{00000000-0005-0000-0000-000017E20000}"/>
    <cellStyle name="Hyperlink 9" xfId="11800" hidden="1" xr:uid="{00000000-0005-0000-0000-000018E20000}"/>
    <cellStyle name="Hyperlink 9" xfId="11726" hidden="1" xr:uid="{00000000-0005-0000-0000-000019E20000}"/>
    <cellStyle name="Hyperlink 9" xfId="11674" hidden="1" xr:uid="{00000000-0005-0000-0000-00001AE20000}"/>
    <cellStyle name="Hyperlink 9" xfId="11600" hidden="1" xr:uid="{00000000-0005-0000-0000-00001BE20000}"/>
    <cellStyle name="Hyperlink 9" xfId="11548" hidden="1" xr:uid="{00000000-0005-0000-0000-00001CE20000}"/>
    <cellStyle name="Hyperlink 9" xfId="11474" hidden="1" xr:uid="{00000000-0005-0000-0000-00001DE20000}"/>
    <cellStyle name="Hyperlink 9" xfId="11422" hidden="1" xr:uid="{00000000-0005-0000-0000-00001EE20000}"/>
    <cellStyle name="Hyperlink 9" xfId="11348" hidden="1" xr:uid="{00000000-0005-0000-0000-00001FE20000}"/>
    <cellStyle name="Hyperlink 9" xfId="11296" hidden="1" xr:uid="{00000000-0005-0000-0000-000020E20000}"/>
    <cellStyle name="Hyperlink 9" xfId="11222" hidden="1" xr:uid="{00000000-0005-0000-0000-000021E20000}"/>
    <cellStyle name="Hyperlink 9" xfId="11170" hidden="1" xr:uid="{00000000-0005-0000-0000-000022E20000}"/>
    <cellStyle name="Hyperlink 9" xfId="11096" hidden="1" xr:uid="{00000000-0005-0000-0000-000023E20000}"/>
    <cellStyle name="Hyperlink 9" xfId="11044" hidden="1" xr:uid="{00000000-0005-0000-0000-000024E20000}"/>
    <cellStyle name="Hyperlink 9" xfId="10970" hidden="1" xr:uid="{00000000-0005-0000-0000-000025E20000}"/>
    <cellStyle name="Hyperlink 9" xfId="10918" hidden="1" xr:uid="{00000000-0005-0000-0000-000026E20000}"/>
    <cellStyle name="Hyperlink 9" xfId="10844" hidden="1" xr:uid="{00000000-0005-0000-0000-000027E20000}"/>
    <cellStyle name="Hyperlink 9" xfId="10792" hidden="1" xr:uid="{00000000-0005-0000-0000-000028E20000}"/>
    <cellStyle name="Hyperlink 9" xfId="10718" hidden="1" xr:uid="{00000000-0005-0000-0000-000029E20000}"/>
    <cellStyle name="Hyperlink 9" xfId="10666" hidden="1" xr:uid="{00000000-0005-0000-0000-00002AE20000}"/>
    <cellStyle name="Hyperlink 9" xfId="10592" hidden="1" xr:uid="{00000000-0005-0000-0000-00002BE20000}"/>
    <cellStyle name="Hyperlink 9" xfId="10540" hidden="1" xr:uid="{00000000-0005-0000-0000-00002CE20000}"/>
    <cellStyle name="Hyperlink 9" xfId="10466" hidden="1" xr:uid="{00000000-0005-0000-0000-00002DE20000}"/>
    <cellStyle name="Hyperlink 9" xfId="10414" hidden="1" xr:uid="{00000000-0005-0000-0000-00002EE20000}"/>
    <cellStyle name="Hyperlink 9" xfId="10340" hidden="1" xr:uid="{00000000-0005-0000-0000-00002FE20000}"/>
    <cellStyle name="Hyperlink 9" xfId="10288" hidden="1" xr:uid="{00000000-0005-0000-0000-000030E20000}"/>
    <cellStyle name="Hyperlink 9" xfId="10214" hidden="1" xr:uid="{00000000-0005-0000-0000-000031E20000}"/>
    <cellStyle name="Hyperlink 9" xfId="10162" hidden="1" xr:uid="{00000000-0005-0000-0000-000032E20000}"/>
    <cellStyle name="Hyperlink 9" xfId="10088" hidden="1" xr:uid="{00000000-0005-0000-0000-000033E20000}"/>
    <cellStyle name="Hyperlink 9" xfId="10036" hidden="1" xr:uid="{00000000-0005-0000-0000-000034E20000}"/>
    <cellStyle name="Hyperlink 9" xfId="9962" hidden="1" xr:uid="{00000000-0005-0000-0000-000035E20000}"/>
    <cellStyle name="Hyperlink 9" xfId="9910" hidden="1" xr:uid="{00000000-0005-0000-0000-000036E20000}"/>
    <cellStyle name="Hyperlink 9" xfId="9836" hidden="1" xr:uid="{00000000-0005-0000-0000-000037E20000}"/>
    <cellStyle name="Hyperlink 9" xfId="9784" hidden="1" xr:uid="{00000000-0005-0000-0000-000038E20000}"/>
    <cellStyle name="Hyperlink 9" xfId="9710" hidden="1" xr:uid="{00000000-0005-0000-0000-000039E20000}"/>
    <cellStyle name="Hyperlink 9" xfId="9658" hidden="1" xr:uid="{00000000-0005-0000-0000-00003AE20000}"/>
    <cellStyle name="Hyperlink 9" xfId="9584" hidden="1" xr:uid="{00000000-0005-0000-0000-00003BE20000}"/>
    <cellStyle name="Hyperlink 9" xfId="9532" hidden="1" xr:uid="{00000000-0005-0000-0000-00003CE20000}"/>
    <cellStyle name="Hyperlink 9" xfId="9406" hidden="1" xr:uid="{00000000-0005-0000-0000-00003DE20000}"/>
    <cellStyle name="Hyperlink 9" xfId="9332" hidden="1" xr:uid="{00000000-0005-0000-0000-00003EE20000}"/>
    <cellStyle name="Hyperlink 9" xfId="9280" hidden="1" xr:uid="{00000000-0005-0000-0000-00003FE20000}"/>
    <cellStyle name="Hyperlink 9" xfId="9206" hidden="1" xr:uid="{00000000-0005-0000-0000-000040E20000}"/>
    <cellStyle name="Hyperlink 9" xfId="9154" hidden="1" xr:uid="{00000000-0005-0000-0000-000041E20000}"/>
    <cellStyle name="Hyperlink 9" xfId="9080" hidden="1" xr:uid="{00000000-0005-0000-0000-000042E20000}"/>
    <cellStyle name="Hyperlink 9" xfId="9028" hidden="1" xr:uid="{00000000-0005-0000-0000-000043E20000}"/>
    <cellStyle name="Hyperlink 9" xfId="8954" hidden="1" xr:uid="{00000000-0005-0000-0000-000044E20000}"/>
    <cellStyle name="Hyperlink 9" xfId="8902" hidden="1" xr:uid="{00000000-0005-0000-0000-000045E20000}"/>
    <cellStyle name="Hyperlink 9" xfId="8828" hidden="1" xr:uid="{00000000-0005-0000-0000-000046E20000}"/>
    <cellStyle name="Hyperlink 9" xfId="8776" hidden="1" xr:uid="{00000000-0005-0000-0000-000047E20000}"/>
    <cellStyle name="Hyperlink 9" xfId="8702" hidden="1" xr:uid="{00000000-0005-0000-0000-000048E20000}"/>
    <cellStyle name="Hyperlink 9" xfId="8650" hidden="1" xr:uid="{00000000-0005-0000-0000-000049E20000}"/>
    <cellStyle name="Hyperlink 9" xfId="8576" hidden="1" xr:uid="{00000000-0005-0000-0000-00004AE20000}"/>
    <cellStyle name="Hyperlink 9" xfId="8524" hidden="1" xr:uid="{00000000-0005-0000-0000-00004BE20000}"/>
    <cellStyle name="Hyperlink 9" xfId="8450" hidden="1" xr:uid="{00000000-0005-0000-0000-00004CE20000}"/>
    <cellStyle name="Hyperlink 9" xfId="8398" hidden="1" xr:uid="{00000000-0005-0000-0000-00004DE20000}"/>
    <cellStyle name="Hyperlink 9" xfId="8324" hidden="1" xr:uid="{00000000-0005-0000-0000-00004EE20000}"/>
    <cellStyle name="Hyperlink 9" xfId="8272" hidden="1" xr:uid="{00000000-0005-0000-0000-00004FE20000}"/>
    <cellStyle name="Hyperlink 9" xfId="8198" hidden="1" xr:uid="{00000000-0005-0000-0000-000050E20000}"/>
    <cellStyle name="Hyperlink 9" xfId="8146" hidden="1" xr:uid="{00000000-0005-0000-0000-000051E20000}"/>
    <cellStyle name="Hyperlink 9" xfId="8072" hidden="1" xr:uid="{00000000-0005-0000-0000-000052E20000}"/>
    <cellStyle name="Hyperlink 9" xfId="8020" hidden="1" xr:uid="{00000000-0005-0000-0000-000053E20000}"/>
    <cellStyle name="Hyperlink 9" xfId="7946" hidden="1" xr:uid="{00000000-0005-0000-0000-000054E20000}"/>
    <cellStyle name="Hyperlink 9" xfId="7894" hidden="1" xr:uid="{00000000-0005-0000-0000-000055E20000}"/>
    <cellStyle name="Hyperlink 9" xfId="7820" hidden="1" xr:uid="{00000000-0005-0000-0000-000056E20000}"/>
    <cellStyle name="Hyperlink 9" xfId="7768" hidden="1" xr:uid="{00000000-0005-0000-0000-000057E20000}"/>
    <cellStyle name="Hyperlink 9" xfId="7694" hidden="1" xr:uid="{00000000-0005-0000-0000-000058E20000}"/>
    <cellStyle name="Hyperlink 9" xfId="7642" hidden="1" xr:uid="{00000000-0005-0000-0000-000059E20000}"/>
    <cellStyle name="Hyperlink 9" xfId="7568" hidden="1" xr:uid="{00000000-0005-0000-0000-00005AE20000}"/>
    <cellStyle name="Hyperlink 9" xfId="7516" hidden="1" xr:uid="{00000000-0005-0000-0000-00005BE20000}"/>
    <cellStyle name="Hyperlink 9" xfId="7442" hidden="1" xr:uid="{00000000-0005-0000-0000-00005CE20000}"/>
    <cellStyle name="Hyperlink 9" xfId="7390" hidden="1" xr:uid="{00000000-0005-0000-0000-00005DE20000}"/>
    <cellStyle name="Hyperlink 9" xfId="7316" hidden="1" xr:uid="{00000000-0005-0000-0000-00005EE20000}"/>
    <cellStyle name="Hyperlink 9" xfId="7264" hidden="1" xr:uid="{00000000-0005-0000-0000-00005FE20000}"/>
    <cellStyle name="Hyperlink 9" xfId="7190" hidden="1" xr:uid="{00000000-0005-0000-0000-000060E20000}"/>
    <cellStyle name="Hyperlink 9" xfId="7138" hidden="1" xr:uid="{00000000-0005-0000-0000-000061E20000}"/>
    <cellStyle name="Hyperlink 9" xfId="7064" hidden="1" xr:uid="{00000000-0005-0000-0000-000062E20000}"/>
    <cellStyle name="Hyperlink 9" xfId="7012" hidden="1" xr:uid="{00000000-0005-0000-0000-000063E20000}"/>
    <cellStyle name="Hyperlink 9" xfId="6938" hidden="1" xr:uid="{00000000-0005-0000-0000-000064E20000}"/>
    <cellStyle name="Hyperlink 9" xfId="6886" hidden="1" xr:uid="{00000000-0005-0000-0000-000065E20000}"/>
    <cellStyle name="Hyperlink 9" xfId="6812" hidden="1" xr:uid="{00000000-0005-0000-0000-000066E20000}"/>
    <cellStyle name="Hyperlink 9" xfId="6760" hidden="1" xr:uid="{00000000-0005-0000-0000-000067E20000}"/>
    <cellStyle name="Hyperlink 9" xfId="6686" hidden="1" xr:uid="{00000000-0005-0000-0000-000068E20000}"/>
    <cellStyle name="Hyperlink 9" xfId="6634" hidden="1" xr:uid="{00000000-0005-0000-0000-000069E20000}"/>
    <cellStyle name="Hyperlink 9" xfId="6560" hidden="1" xr:uid="{00000000-0005-0000-0000-00006AE20000}"/>
    <cellStyle name="Hyperlink 9" xfId="6508" hidden="1" xr:uid="{00000000-0005-0000-0000-00006BE20000}"/>
    <cellStyle name="Hyperlink 9" xfId="6434" hidden="1" xr:uid="{00000000-0005-0000-0000-00006CE20000}"/>
    <cellStyle name="Hyperlink 9" xfId="6382" hidden="1" xr:uid="{00000000-0005-0000-0000-00006DE20000}"/>
    <cellStyle name="Hyperlink 9" xfId="6308" hidden="1" xr:uid="{00000000-0005-0000-0000-00006EE20000}"/>
    <cellStyle name="Hyperlink 9" xfId="6256" hidden="1" xr:uid="{00000000-0005-0000-0000-00006FE20000}"/>
    <cellStyle name="Hyperlink 9" xfId="6182" hidden="1" xr:uid="{00000000-0005-0000-0000-000070E20000}"/>
    <cellStyle name="Hyperlink 9" xfId="6130" hidden="1" xr:uid="{00000000-0005-0000-0000-000071E20000}"/>
    <cellStyle name="Hyperlink 9" xfId="6056" hidden="1" xr:uid="{00000000-0005-0000-0000-000072E20000}"/>
    <cellStyle name="Hyperlink 9" xfId="6004" hidden="1" xr:uid="{00000000-0005-0000-0000-000073E20000}"/>
    <cellStyle name="Hyperlink 9" xfId="5930" hidden="1" xr:uid="{00000000-0005-0000-0000-000074E20000}"/>
    <cellStyle name="Hyperlink 9" xfId="5878" hidden="1" xr:uid="{00000000-0005-0000-0000-000075E20000}"/>
    <cellStyle name="Hyperlink 9" xfId="5804" hidden="1" xr:uid="{00000000-0005-0000-0000-000076E20000}"/>
    <cellStyle name="Hyperlink 9" xfId="5752" hidden="1" xr:uid="{00000000-0005-0000-0000-000077E20000}"/>
    <cellStyle name="Hyperlink 9" xfId="5678" hidden="1" xr:uid="{00000000-0005-0000-0000-000078E20000}"/>
    <cellStyle name="Hyperlink 9" xfId="5626" hidden="1" xr:uid="{00000000-0005-0000-0000-000079E20000}"/>
    <cellStyle name="Hyperlink 9" xfId="5552" hidden="1" xr:uid="{00000000-0005-0000-0000-00007AE20000}"/>
    <cellStyle name="Hyperlink 9" xfId="5500" hidden="1" xr:uid="{00000000-0005-0000-0000-00007BE20000}"/>
    <cellStyle name="Hyperlink 9" xfId="5426" hidden="1" xr:uid="{00000000-0005-0000-0000-00007CE20000}"/>
    <cellStyle name="Hyperlink 9" xfId="5374" hidden="1" xr:uid="{00000000-0005-0000-0000-00007DE20000}"/>
    <cellStyle name="Hyperlink 9" xfId="5300" hidden="1" xr:uid="{00000000-0005-0000-0000-00007EE20000}"/>
    <cellStyle name="Hyperlink 9" xfId="5248" hidden="1" xr:uid="{00000000-0005-0000-0000-00007FE20000}"/>
    <cellStyle name="Hyperlink 9" xfId="5174" hidden="1" xr:uid="{00000000-0005-0000-0000-000080E20000}"/>
    <cellStyle name="Hyperlink 9" xfId="5122" hidden="1" xr:uid="{00000000-0005-0000-0000-000081E20000}"/>
    <cellStyle name="Hyperlink 9" xfId="5048" hidden="1" xr:uid="{00000000-0005-0000-0000-000082E20000}"/>
    <cellStyle name="Hyperlink 9" xfId="4996" hidden="1" xr:uid="{00000000-0005-0000-0000-000083E20000}"/>
    <cellStyle name="Hyperlink 9" xfId="4922" hidden="1" xr:uid="{00000000-0005-0000-0000-000084E20000}"/>
    <cellStyle name="Hyperlink 9" xfId="4870" hidden="1" xr:uid="{00000000-0005-0000-0000-000085E20000}"/>
    <cellStyle name="Hyperlink 9" xfId="4796" hidden="1" xr:uid="{00000000-0005-0000-0000-000086E20000}"/>
    <cellStyle name="Hyperlink 9" xfId="4744" hidden="1" xr:uid="{00000000-0005-0000-0000-000087E20000}"/>
    <cellStyle name="Hyperlink 9" xfId="4670" hidden="1" xr:uid="{00000000-0005-0000-0000-000088E20000}"/>
    <cellStyle name="Hyperlink 9" xfId="4618" hidden="1" xr:uid="{00000000-0005-0000-0000-000089E20000}"/>
    <cellStyle name="Hyperlink 9" xfId="4544" hidden="1" xr:uid="{00000000-0005-0000-0000-00008AE20000}"/>
    <cellStyle name="Hyperlink 9" xfId="4492" hidden="1" xr:uid="{00000000-0005-0000-0000-00008BE20000}"/>
    <cellStyle name="Hyperlink 9" xfId="4418" hidden="1" xr:uid="{00000000-0005-0000-0000-00008CE20000}"/>
    <cellStyle name="Hyperlink 9" xfId="4366" hidden="1" xr:uid="{00000000-0005-0000-0000-00008DE20000}"/>
    <cellStyle name="Hyperlink 9" xfId="4292" hidden="1" xr:uid="{00000000-0005-0000-0000-00008EE20000}"/>
    <cellStyle name="Hyperlink 9" xfId="4240" hidden="1" xr:uid="{00000000-0005-0000-0000-00008FE20000}"/>
    <cellStyle name="Hyperlink 9" xfId="4166" hidden="1" xr:uid="{00000000-0005-0000-0000-000090E20000}"/>
    <cellStyle name="Hyperlink 9" xfId="4114" hidden="1" xr:uid="{00000000-0005-0000-0000-000091E20000}"/>
    <cellStyle name="Hyperlink 9" xfId="4040" hidden="1" xr:uid="{00000000-0005-0000-0000-000092E20000}"/>
    <cellStyle name="Hyperlink 9" xfId="3988" hidden="1" xr:uid="{00000000-0005-0000-0000-000093E20000}"/>
    <cellStyle name="Hyperlink 9" xfId="3914" hidden="1" xr:uid="{00000000-0005-0000-0000-000094E20000}"/>
    <cellStyle name="Hyperlink 9" xfId="3862" hidden="1" xr:uid="{00000000-0005-0000-0000-000095E20000}"/>
    <cellStyle name="Hyperlink 9" xfId="3788" hidden="1" xr:uid="{00000000-0005-0000-0000-000096E20000}"/>
    <cellStyle name="Hyperlink 9" xfId="3736" hidden="1" xr:uid="{00000000-0005-0000-0000-000097E20000}"/>
    <cellStyle name="Hyperlink 9" xfId="3662" hidden="1" xr:uid="{00000000-0005-0000-0000-000098E20000}"/>
    <cellStyle name="Hyperlink 9" xfId="3610" hidden="1" xr:uid="{00000000-0005-0000-0000-000099E20000}"/>
    <cellStyle name="Hyperlink 9" xfId="3536" hidden="1" xr:uid="{00000000-0005-0000-0000-00009AE20000}"/>
    <cellStyle name="Hyperlink 9" xfId="3484" hidden="1" xr:uid="{00000000-0005-0000-0000-00009BE20000}"/>
    <cellStyle name="Hyperlink 9" xfId="3410" hidden="1" xr:uid="{00000000-0005-0000-0000-00009CE20000}"/>
    <cellStyle name="Hyperlink 9" xfId="3358" hidden="1" xr:uid="{00000000-0005-0000-0000-00009DE20000}"/>
    <cellStyle name="Hyperlink 9" xfId="3284" hidden="1" xr:uid="{00000000-0005-0000-0000-00009EE20000}"/>
    <cellStyle name="Hyperlink 9" xfId="3232" hidden="1" xr:uid="{00000000-0005-0000-0000-00009FE20000}"/>
    <cellStyle name="Hyperlink 9" xfId="3158" hidden="1" xr:uid="{00000000-0005-0000-0000-0000A0E20000}"/>
    <cellStyle name="Hyperlink 9" xfId="3106" hidden="1" xr:uid="{00000000-0005-0000-0000-0000A1E20000}"/>
    <cellStyle name="Hyperlink 9" xfId="3032" hidden="1" xr:uid="{00000000-0005-0000-0000-0000A2E20000}"/>
    <cellStyle name="Hyperlink 9" xfId="2980" hidden="1" xr:uid="{00000000-0005-0000-0000-0000A3E20000}"/>
    <cellStyle name="Hyperlink 9" xfId="2906" hidden="1" xr:uid="{00000000-0005-0000-0000-0000A4E20000}"/>
    <cellStyle name="Hyperlink 9" xfId="2854" hidden="1" xr:uid="{00000000-0005-0000-0000-0000A5E20000}"/>
    <cellStyle name="Hyperlink 9" xfId="2780" hidden="1" xr:uid="{00000000-0005-0000-0000-0000A6E20000}"/>
    <cellStyle name="Hyperlink 9" xfId="2728" hidden="1" xr:uid="{00000000-0005-0000-0000-0000A7E20000}"/>
    <cellStyle name="Hyperlink 9" xfId="2654" hidden="1" xr:uid="{00000000-0005-0000-0000-0000A8E20000}"/>
    <cellStyle name="Hyperlink 9" xfId="2602" hidden="1" xr:uid="{00000000-0005-0000-0000-0000A9E20000}"/>
    <cellStyle name="Hyperlink 9" xfId="2528" hidden="1" xr:uid="{00000000-0005-0000-0000-0000AAE20000}"/>
    <cellStyle name="Hyperlink 9" xfId="2476" hidden="1" xr:uid="{00000000-0005-0000-0000-0000ABE20000}"/>
    <cellStyle name="Hyperlink 9" xfId="2402" hidden="1" xr:uid="{00000000-0005-0000-0000-0000ACE20000}"/>
    <cellStyle name="Hyperlink 9" xfId="2350" hidden="1" xr:uid="{00000000-0005-0000-0000-0000ADE20000}"/>
    <cellStyle name="Hyperlink 9" xfId="2276" hidden="1" xr:uid="{00000000-0005-0000-0000-0000AEE20000}"/>
    <cellStyle name="Hyperlink 9" xfId="2224" hidden="1" xr:uid="{00000000-0005-0000-0000-0000AFE20000}"/>
    <cellStyle name="Hyperlink 9" xfId="2150" hidden="1" xr:uid="{00000000-0005-0000-0000-0000B0E20000}"/>
    <cellStyle name="Hyperlink 9" xfId="2098" hidden="1" xr:uid="{00000000-0005-0000-0000-0000B1E20000}"/>
    <cellStyle name="Hyperlink 9" xfId="2024" hidden="1" xr:uid="{00000000-0005-0000-0000-0000B2E20000}"/>
    <cellStyle name="Hyperlink 9" xfId="14068" hidden="1" xr:uid="{00000000-0005-0000-0000-0000B3E20000}"/>
    <cellStyle name="Hyperlink 9" xfId="23444" hidden="1" xr:uid="{00000000-0005-0000-0000-0000B4E20000}"/>
    <cellStyle name="Hyperlink 9" xfId="23392" hidden="1" xr:uid="{00000000-0005-0000-0000-0000B5E20000}"/>
    <cellStyle name="Hyperlink 9" xfId="23318" hidden="1" xr:uid="{00000000-0005-0000-0000-0000B6E20000}"/>
    <cellStyle name="Hyperlink 9" xfId="23266" hidden="1" xr:uid="{00000000-0005-0000-0000-0000B7E20000}"/>
    <cellStyle name="Hyperlink 9" xfId="23192" hidden="1" xr:uid="{00000000-0005-0000-0000-0000B8E20000}"/>
    <cellStyle name="Hyperlink 9" xfId="23140" hidden="1" xr:uid="{00000000-0005-0000-0000-0000B9E20000}"/>
    <cellStyle name="Hyperlink 9" xfId="23066" hidden="1" xr:uid="{00000000-0005-0000-0000-0000BAE20000}"/>
    <cellStyle name="Hyperlink 9" xfId="23014" hidden="1" xr:uid="{00000000-0005-0000-0000-0000BBE20000}"/>
    <cellStyle name="Hyperlink 9" xfId="22940" hidden="1" xr:uid="{00000000-0005-0000-0000-0000BCE20000}"/>
    <cellStyle name="Hyperlink 9" xfId="22888" hidden="1" xr:uid="{00000000-0005-0000-0000-0000BDE20000}"/>
    <cellStyle name="Hyperlink 9" xfId="22814" hidden="1" xr:uid="{00000000-0005-0000-0000-0000BEE20000}"/>
    <cellStyle name="Hyperlink 9" xfId="22762" hidden="1" xr:uid="{00000000-0005-0000-0000-0000BFE20000}"/>
    <cellStyle name="Hyperlink 9" xfId="22688" hidden="1" xr:uid="{00000000-0005-0000-0000-0000C0E20000}"/>
    <cellStyle name="Hyperlink 9" xfId="22636" hidden="1" xr:uid="{00000000-0005-0000-0000-0000C1E20000}"/>
    <cellStyle name="Hyperlink 9" xfId="22562" hidden="1" xr:uid="{00000000-0005-0000-0000-0000C2E20000}"/>
    <cellStyle name="Hyperlink 9" xfId="22510" hidden="1" xr:uid="{00000000-0005-0000-0000-0000C3E20000}"/>
    <cellStyle name="Hyperlink 9" xfId="22436" hidden="1" xr:uid="{00000000-0005-0000-0000-0000C4E20000}"/>
    <cellStyle name="Hyperlink 9" xfId="22384" hidden="1" xr:uid="{00000000-0005-0000-0000-0000C5E20000}"/>
    <cellStyle name="Hyperlink 9" xfId="22310" hidden="1" xr:uid="{00000000-0005-0000-0000-0000C6E20000}"/>
    <cellStyle name="Hyperlink 9" xfId="22258" hidden="1" xr:uid="{00000000-0005-0000-0000-0000C7E20000}"/>
    <cellStyle name="Hyperlink 9" xfId="22184" hidden="1" xr:uid="{00000000-0005-0000-0000-0000C8E20000}"/>
    <cellStyle name="Hyperlink 9" xfId="22132" hidden="1" xr:uid="{00000000-0005-0000-0000-0000C9E20000}"/>
    <cellStyle name="Hyperlink 9" xfId="22058" hidden="1" xr:uid="{00000000-0005-0000-0000-0000CAE20000}"/>
    <cellStyle name="Hyperlink 9" xfId="22006" hidden="1" xr:uid="{00000000-0005-0000-0000-0000CBE20000}"/>
    <cellStyle name="Hyperlink 9" xfId="21932" hidden="1" xr:uid="{00000000-0005-0000-0000-0000CCE20000}"/>
    <cellStyle name="Hyperlink 9" xfId="21880" hidden="1" xr:uid="{00000000-0005-0000-0000-0000CDE20000}"/>
    <cellStyle name="Hyperlink 9" xfId="21806" hidden="1" xr:uid="{00000000-0005-0000-0000-0000CEE20000}"/>
    <cellStyle name="Hyperlink 9" xfId="21754" hidden="1" xr:uid="{00000000-0005-0000-0000-0000CFE20000}"/>
    <cellStyle name="Hyperlink 9" xfId="21680" hidden="1" xr:uid="{00000000-0005-0000-0000-0000D0E20000}"/>
    <cellStyle name="Hyperlink 9" xfId="21628" hidden="1" xr:uid="{00000000-0005-0000-0000-0000D1E20000}"/>
    <cellStyle name="Hyperlink 9" xfId="21554" hidden="1" xr:uid="{00000000-0005-0000-0000-0000D2E20000}"/>
    <cellStyle name="Hyperlink 9" xfId="21502" hidden="1" xr:uid="{00000000-0005-0000-0000-0000D3E20000}"/>
    <cellStyle name="Hyperlink 9" xfId="21428" hidden="1" xr:uid="{00000000-0005-0000-0000-0000D4E20000}"/>
    <cellStyle name="Hyperlink 9" xfId="21376" hidden="1" xr:uid="{00000000-0005-0000-0000-0000D5E20000}"/>
    <cellStyle name="Hyperlink 9" xfId="21302" hidden="1" xr:uid="{00000000-0005-0000-0000-0000D6E20000}"/>
    <cellStyle name="Hyperlink 9" xfId="21250" hidden="1" xr:uid="{00000000-0005-0000-0000-0000D7E20000}"/>
    <cellStyle name="Hyperlink 9" xfId="21176" hidden="1" xr:uid="{00000000-0005-0000-0000-0000D8E20000}"/>
    <cellStyle name="Hyperlink 9" xfId="21124" hidden="1" xr:uid="{00000000-0005-0000-0000-0000D9E20000}"/>
    <cellStyle name="Hyperlink 9" xfId="21050" hidden="1" xr:uid="{00000000-0005-0000-0000-0000DAE20000}"/>
    <cellStyle name="Hyperlink 9" xfId="20998" hidden="1" xr:uid="{00000000-0005-0000-0000-0000DBE20000}"/>
    <cellStyle name="Hyperlink 9" xfId="20924" hidden="1" xr:uid="{00000000-0005-0000-0000-0000DCE20000}"/>
    <cellStyle name="Hyperlink 9" xfId="20872" hidden="1" xr:uid="{00000000-0005-0000-0000-0000DDE20000}"/>
    <cellStyle name="Hyperlink 9" xfId="20798" hidden="1" xr:uid="{00000000-0005-0000-0000-0000DEE20000}"/>
    <cellStyle name="Hyperlink 9" xfId="20746" hidden="1" xr:uid="{00000000-0005-0000-0000-0000DFE20000}"/>
    <cellStyle name="Hyperlink 9" xfId="20672" hidden="1" xr:uid="{00000000-0005-0000-0000-0000E0E20000}"/>
    <cellStyle name="Hyperlink 9" xfId="20620" hidden="1" xr:uid="{00000000-0005-0000-0000-0000E1E20000}"/>
    <cellStyle name="Hyperlink 9" xfId="20546" hidden="1" xr:uid="{00000000-0005-0000-0000-0000E2E20000}"/>
    <cellStyle name="Hyperlink 9" xfId="20494" hidden="1" xr:uid="{00000000-0005-0000-0000-0000E3E20000}"/>
    <cellStyle name="Hyperlink 9" xfId="20420" hidden="1" xr:uid="{00000000-0005-0000-0000-0000E4E20000}"/>
    <cellStyle name="Hyperlink 9" xfId="20368" hidden="1" xr:uid="{00000000-0005-0000-0000-0000E5E20000}"/>
    <cellStyle name="Hyperlink 9" xfId="20294" hidden="1" xr:uid="{00000000-0005-0000-0000-0000E6E20000}"/>
    <cellStyle name="Hyperlink 9" xfId="20242" hidden="1" xr:uid="{00000000-0005-0000-0000-0000E7E20000}"/>
    <cellStyle name="Hyperlink 9" xfId="20168" hidden="1" xr:uid="{00000000-0005-0000-0000-0000E8E20000}"/>
    <cellStyle name="Hyperlink 9" xfId="20116" hidden="1" xr:uid="{00000000-0005-0000-0000-0000E9E20000}"/>
    <cellStyle name="Hyperlink 9" xfId="20042" hidden="1" xr:uid="{00000000-0005-0000-0000-0000EAE20000}"/>
    <cellStyle name="Hyperlink 9" xfId="19990" hidden="1" xr:uid="{00000000-0005-0000-0000-0000EBE20000}"/>
    <cellStyle name="Hyperlink 9" xfId="19916" hidden="1" xr:uid="{00000000-0005-0000-0000-0000ECE20000}"/>
    <cellStyle name="Hyperlink 9" xfId="19864" hidden="1" xr:uid="{00000000-0005-0000-0000-0000EDE20000}"/>
    <cellStyle name="Hyperlink 9" xfId="19790" hidden="1" xr:uid="{00000000-0005-0000-0000-0000EEE20000}"/>
    <cellStyle name="Hyperlink 9" xfId="19738" hidden="1" xr:uid="{00000000-0005-0000-0000-0000EFE20000}"/>
    <cellStyle name="Hyperlink 9" xfId="19664" hidden="1" xr:uid="{00000000-0005-0000-0000-0000F0E20000}"/>
    <cellStyle name="Hyperlink 9" xfId="19612" hidden="1" xr:uid="{00000000-0005-0000-0000-0000F1E20000}"/>
    <cellStyle name="Hyperlink 9" xfId="19538" hidden="1" xr:uid="{00000000-0005-0000-0000-0000F2E20000}"/>
    <cellStyle name="Hyperlink 9" xfId="19486" hidden="1" xr:uid="{00000000-0005-0000-0000-0000F3E20000}"/>
    <cellStyle name="Hyperlink 9" xfId="19412" hidden="1" xr:uid="{00000000-0005-0000-0000-0000F4E20000}"/>
    <cellStyle name="Hyperlink 9" xfId="19360" hidden="1" xr:uid="{00000000-0005-0000-0000-0000F5E20000}"/>
    <cellStyle name="Hyperlink 9" xfId="19286" hidden="1" xr:uid="{00000000-0005-0000-0000-0000F6E20000}"/>
    <cellStyle name="Hyperlink 9" xfId="19234" hidden="1" xr:uid="{00000000-0005-0000-0000-0000F7E20000}"/>
    <cellStyle name="Hyperlink 9" xfId="19160" hidden="1" xr:uid="{00000000-0005-0000-0000-0000F8E20000}"/>
    <cellStyle name="Hyperlink 9" xfId="19108" hidden="1" xr:uid="{00000000-0005-0000-0000-0000F9E20000}"/>
    <cellStyle name="Hyperlink 9" xfId="19034" hidden="1" xr:uid="{00000000-0005-0000-0000-0000FAE20000}"/>
    <cellStyle name="Hyperlink 9" xfId="18982" hidden="1" xr:uid="{00000000-0005-0000-0000-0000FBE20000}"/>
    <cellStyle name="Hyperlink 9" xfId="18908" hidden="1" xr:uid="{00000000-0005-0000-0000-0000FCE20000}"/>
    <cellStyle name="Hyperlink 9" xfId="18856" hidden="1" xr:uid="{00000000-0005-0000-0000-0000FDE20000}"/>
    <cellStyle name="Hyperlink 9" xfId="18782" hidden="1" xr:uid="{00000000-0005-0000-0000-0000FEE20000}"/>
    <cellStyle name="Hyperlink 9" xfId="18730" hidden="1" xr:uid="{00000000-0005-0000-0000-0000FFE20000}"/>
    <cellStyle name="Hyperlink 9" xfId="18656" hidden="1" xr:uid="{00000000-0005-0000-0000-000000E30000}"/>
    <cellStyle name="Hyperlink 9" xfId="18604" hidden="1" xr:uid="{00000000-0005-0000-0000-000001E30000}"/>
    <cellStyle name="Hyperlink 9" xfId="18530" hidden="1" xr:uid="{00000000-0005-0000-0000-000002E30000}"/>
    <cellStyle name="Hyperlink 9" xfId="18478" hidden="1" xr:uid="{00000000-0005-0000-0000-000003E30000}"/>
    <cellStyle name="Hyperlink 9" xfId="18404" hidden="1" xr:uid="{00000000-0005-0000-0000-000004E30000}"/>
    <cellStyle name="Hyperlink 9" xfId="18352" hidden="1" xr:uid="{00000000-0005-0000-0000-000005E30000}"/>
    <cellStyle name="Hyperlink 9" xfId="18278" hidden="1" xr:uid="{00000000-0005-0000-0000-000006E30000}"/>
    <cellStyle name="Hyperlink 9" xfId="18226" hidden="1" xr:uid="{00000000-0005-0000-0000-000007E30000}"/>
    <cellStyle name="Hyperlink 9" xfId="18152" hidden="1" xr:uid="{00000000-0005-0000-0000-000008E30000}"/>
    <cellStyle name="Hyperlink 9" xfId="18100" hidden="1" xr:uid="{00000000-0005-0000-0000-000009E30000}"/>
    <cellStyle name="Hyperlink 9" xfId="18026" hidden="1" xr:uid="{00000000-0005-0000-0000-00000AE30000}"/>
    <cellStyle name="Hyperlink 9" xfId="17974" hidden="1" xr:uid="{00000000-0005-0000-0000-00000BE30000}"/>
    <cellStyle name="Hyperlink 9" xfId="17900" hidden="1" xr:uid="{00000000-0005-0000-0000-00000CE30000}"/>
    <cellStyle name="Hyperlink 9" xfId="17848" hidden="1" xr:uid="{00000000-0005-0000-0000-00000DE30000}"/>
    <cellStyle name="Hyperlink 9" xfId="17774" hidden="1" xr:uid="{00000000-0005-0000-0000-00000EE30000}"/>
    <cellStyle name="Hyperlink 9" xfId="17722" hidden="1" xr:uid="{00000000-0005-0000-0000-00000FE30000}"/>
    <cellStyle name="Hyperlink 9" xfId="17648" hidden="1" xr:uid="{00000000-0005-0000-0000-000010E30000}"/>
    <cellStyle name="Hyperlink 9" xfId="17596" hidden="1" xr:uid="{00000000-0005-0000-0000-000011E30000}"/>
    <cellStyle name="Hyperlink 9" xfId="17470" hidden="1" xr:uid="{00000000-0005-0000-0000-000012E30000}"/>
    <cellStyle name="Hyperlink 9" xfId="17396" hidden="1" xr:uid="{00000000-0005-0000-0000-000013E30000}"/>
    <cellStyle name="Hyperlink 9" xfId="17344" hidden="1" xr:uid="{00000000-0005-0000-0000-000014E30000}"/>
    <cellStyle name="Hyperlink 9" xfId="17270" hidden="1" xr:uid="{00000000-0005-0000-0000-000015E30000}"/>
    <cellStyle name="Hyperlink 9" xfId="17218" hidden="1" xr:uid="{00000000-0005-0000-0000-000016E30000}"/>
    <cellStyle name="Hyperlink 9" xfId="17144" hidden="1" xr:uid="{00000000-0005-0000-0000-000017E30000}"/>
    <cellStyle name="Hyperlink 9" xfId="17092" hidden="1" xr:uid="{00000000-0005-0000-0000-000018E30000}"/>
    <cellStyle name="Hyperlink 9" xfId="17018" hidden="1" xr:uid="{00000000-0005-0000-0000-000019E30000}"/>
    <cellStyle name="Hyperlink 9" xfId="16966" hidden="1" xr:uid="{00000000-0005-0000-0000-00001AE30000}"/>
    <cellStyle name="Hyperlink 9" xfId="16892" hidden="1" xr:uid="{00000000-0005-0000-0000-00001BE30000}"/>
    <cellStyle name="Hyperlink 9" xfId="16840" hidden="1" xr:uid="{00000000-0005-0000-0000-00001CE30000}"/>
    <cellStyle name="Hyperlink 9" xfId="16766" hidden="1" xr:uid="{00000000-0005-0000-0000-00001DE30000}"/>
    <cellStyle name="Hyperlink 9" xfId="16714" hidden="1" xr:uid="{00000000-0005-0000-0000-00001EE30000}"/>
    <cellStyle name="Hyperlink 9" xfId="16640" hidden="1" xr:uid="{00000000-0005-0000-0000-00001FE30000}"/>
    <cellStyle name="Hyperlink 9" xfId="16588" hidden="1" xr:uid="{00000000-0005-0000-0000-000020E30000}"/>
    <cellStyle name="Hyperlink 9" xfId="16514" hidden="1" xr:uid="{00000000-0005-0000-0000-000021E30000}"/>
    <cellStyle name="Hyperlink 9" xfId="16462" hidden="1" xr:uid="{00000000-0005-0000-0000-000022E30000}"/>
    <cellStyle name="Hyperlink 9" xfId="16388" hidden="1" xr:uid="{00000000-0005-0000-0000-000023E30000}"/>
    <cellStyle name="Hyperlink 9" xfId="27046" hidden="1" xr:uid="{00000000-0005-0000-0000-000024E30000}"/>
    <cellStyle name="Hyperlink 9" xfId="26972" hidden="1" xr:uid="{00000000-0005-0000-0000-000025E30000}"/>
    <cellStyle name="Hyperlink 9" xfId="26920" hidden="1" xr:uid="{00000000-0005-0000-0000-000026E30000}"/>
    <cellStyle name="Hyperlink 9" xfId="26846" hidden="1" xr:uid="{00000000-0005-0000-0000-000027E30000}"/>
    <cellStyle name="Hyperlink 9" xfId="26794" hidden="1" xr:uid="{00000000-0005-0000-0000-000028E30000}"/>
    <cellStyle name="Hyperlink 9" xfId="26720" hidden="1" xr:uid="{00000000-0005-0000-0000-000029E30000}"/>
    <cellStyle name="Hyperlink 9" xfId="26668" hidden="1" xr:uid="{00000000-0005-0000-0000-00002AE30000}"/>
    <cellStyle name="Hyperlink 9" xfId="26594" hidden="1" xr:uid="{00000000-0005-0000-0000-00002BE30000}"/>
    <cellStyle name="Hyperlink 9" xfId="26542" hidden="1" xr:uid="{00000000-0005-0000-0000-00002CE30000}"/>
    <cellStyle name="Hyperlink 9" xfId="26468" hidden="1" xr:uid="{00000000-0005-0000-0000-00002DE30000}"/>
    <cellStyle name="Hyperlink 9" xfId="26416" hidden="1" xr:uid="{00000000-0005-0000-0000-00002EE30000}"/>
    <cellStyle name="Hyperlink 9" xfId="26342" hidden="1" xr:uid="{00000000-0005-0000-0000-00002FE30000}"/>
    <cellStyle name="Hyperlink 9" xfId="26290" hidden="1" xr:uid="{00000000-0005-0000-0000-000030E30000}"/>
    <cellStyle name="Hyperlink 9" xfId="26216" hidden="1" xr:uid="{00000000-0005-0000-0000-000031E30000}"/>
    <cellStyle name="Hyperlink 9" xfId="26164" hidden="1" xr:uid="{00000000-0005-0000-0000-000032E30000}"/>
    <cellStyle name="Hyperlink 9" xfId="26090" hidden="1" xr:uid="{00000000-0005-0000-0000-000033E30000}"/>
    <cellStyle name="Hyperlink 9" xfId="26038" hidden="1" xr:uid="{00000000-0005-0000-0000-000034E30000}"/>
    <cellStyle name="Hyperlink 9" xfId="25964" hidden="1" xr:uid="{00000000-0005-0000-0000-000035E30000}"/>
    <cellStyle name="Hyperlink 9" xfId="25912" hidden="1" xr:uid="{00000000-0005-0000-0000-000036E30000}"/>
    <cellStyle name="Hyperlink 9" xfId="25838" hidden="1" xr:uid="{00000000-0005-0000-0000-000037E30000}"/>
    <cellStyle name="Hyperlink 9" xfId="25786" hidden="1" xr:uid="{00000000-0005-0000-0000-000038E30000}"/>
    <cellStyle name="Hyperlink 9" xfId="25712" hidden="1" xr:uid="{00000000-0005-0000-0000-000039E30000}"/>
    <cellStyle name="Hyperlink 9" xfId="25660" hidden="1" xr:uid="{00000000-0005-0000-0000-00003AE30000}"/>
    <cellStyle name="Hyperlink 9" xfId="25534" hidden="1" xr:uid="{00000000-0005-0000-0000-00003BE30000}"/>
    <cellStyle name="Hyperlink 9" xfId="25460" hidden="1" xr:uid="{00000000-0005-0000-0000-00003CE30000}"/>
    <cellStyle name="Hyperlink 9" xfId="25408" hidden="1" xr:uid="{00000000-0005-0000-0000-00003DE30000}"/>
    <cellStyle name="Hyperlink 9" xfId="25334" hidden="1" xr:uid="{00000000-0005-0000-0000-00003EE30000}"/>
    <cellStyle name="Hyperlink 9" xfId="25282" hidden="1" xr:uid="{00000000-0005-0000-0000-00003FE30000}"/>
    <cellStyle name="Hyperlink 9" xfId="25208" hidden="1" xr:uid="{00000000-0005-0000-0000-000040E30000}"/>
    <cellStyle name="Hyperlink 9" xfId="25156" hidden="1" xr:uid="{00000000-0005-0000-0000-000041E30000}"/>
    <cellStyle name="Hyperlink 9" xfId="25082" hidden="1" xr:uid="{00000000-0005-0000-0000-000042E30000}"/>
    <cellStyle name="Hyperlink 9" xfId="25030" hidden="1" xr:uid="{00000000-0005-0000-0000-000043E30000}"/>
    <cellStyle name="Hyperlink 9" xfId="24956" hidden="1" xr:uid="{00000000-0005-0000-0000-000044E30000}"/>
    <cellStyle name="Hyperlink 9" xfId="24904" hidden="1" xr:uid="{00000000-0005-0000-0000-000045E30000}"/>
    <cellStyle name="Hyperlink 9" xfId="24830" hidden="1" xr:uid="{00000000-0005-0000-0000-000046E30000}"/>
    <cellStyle name="Hyperlink 9" xfId="24778" hidden="1" xr:uid="{00000000-0005-0000-0000-000047E30000}"/>
    <cellStyle name="Hyperlink 9" xfId="24704" hidden="1" xr:uid="{00000000-0005-0000-0000-000048E30000}"/>
    <cellStyle name="Hyperlink 9" xfId="24652" hidden="1" xr:uid="{00000000-0005-0000-0000-000049E30000}"/>
    <cellStyle name="Hyperlink 9" xfId="24578" hidden="1" xr:uid="{00000000-0005-0000-0000-00004AE30000}"/>
    <cellStyle name="Hyperlink 9" xfId="24526" hidden="1" xr:uid="{00000000-0005-0000-0000-00004BE30000}"/>
    <cellStyle name="Hyperlink 9" xfId="24452" hidden="1" xr:uid="{00000000-0005-0000-0000-00004CE30000}"/>
    <cellStyle name="Hyperlink 9" xfId="24400" hidden="1" xr:uid="{00000000-0005-0000-0000-00004DE30000}"/>
    <cellStyle name="Hyperlink 9" xfId="24326" hidden="1" xr:uid="{00000000-0005-0000-0000-00004EE30000}"/>
    <cellStyle name="Hyperlink 9" xfId="24274" hidden="1" xr:uid="{00000000-0005-0000-0000-00004FE30000}"/>
    <cellStyle name="Hyperlink 9" xfId="24200" hidden="1" xr:uid="{00000000-0005-0000-0000-000050E30000}"/>
    <cellStyle name="Hyperlink 9" xfId="24148" hidden="1" xr:uid="{00000000-0005-0000-0000-000051E30000}"/>
    <cellStyle name="Hyperlink 9" xfId="24074" hidden="1" xr:uid="{00000000-0005-0000-0000-000052E30000}"/>
    <cellStyle name="Hyperlink 9" xfId="24022" hidden="1" xr:uid="{00000000-0005-0000-0000-000053E30000}"/>
    <cellStyle name="Hyperlink 9" xfId="23948" hidden="1" xr:uid="{00000000-0005-0000-0000-000054E30000}"/>
    <cellStyle name="Hyperlink 9" xfId="23896" hidden="1" xr:uid="{00000000-0005-0000-0000-000055E30000}"/>
    <cellStyle name="Hyperlink 9" xfId="23822" hidden="1" xr:uid="{00000000-0005-0000-0000-000056E30000}"/>
    <cellStyle name="Hyperlink 9" xfId="23770" hidden="1" xr:uid="{00000000-0005-0000-0000-000057E30000}"/>
    <cellStyle name="Hyperlink 9" xfId="23696" hidden="1" xr:uid="{00000000-0005-0000-0000-000058E30000}"/>
    <cellStyle name="Hyperlink 9" xfId="23644" hidden="1" xr:uid="{00000000-0005-0000-0000-000059E30000}"/>
    <cellStyle name="Hyperlink 9" xfId="23570" hidden="1" xr:uid="{00000000-0005-0000-0000-00005AE30000}"/>
    <cellStyle name="Hyperlink 9" xfId="23518" hidden="1" xr:uid="{00000000-0005-0000-0000-00005BE30000}"/>
    <cellStyle name="Hyperlink 9" xfId="28810" hidden="1" xr:uid="{00000000-0005-0000-0000-00005CE30000}"/>
    <cellStyle name="Hyperlink 9" xfId="28736" hidden="1" xr:uid="{00000000-0005-0000-0000-00005DE30000}"/>
    <cellStyle name="Hyperlink 9" xfId="28684" hidden="1" xr:uid="{00000000-0005-0000-0000-00005EE30000}"/>
    <cellStyle name="Hyperlink 9" xfId="28610" hidden="1" xr:uid="{00000000-0005-0000-0000-00005FE30000}"/>
    <cellStyle name="Hyperlink 9" xfId="28558" hidden="1" xr:uid="{00000000-0005-0000-0000-000060E30000}"/>
    <cellStyle name="Hyperlink 9" xfId="28484" hidden="1" xr:uid="{00000000-0005-0000-0000-000061E30000}"/>
    <cellStyle name="Hyperlink 9" xfId="28432" hidden="1" xr:uid="{00000000-0005-0000-0000-000062E30000}"/>
    <cellStyle name="Hyperlink 9" xfId="28358" hidden="1" xr:uid="{00000000-0005-0000-0000-000063E30000}"/>
    <cellStyle name="Hyperlink 9" xfId="28306" hidden="1" xr:uid="{00000000-0005-0000-0000-000064E30000}"/>
    <cellStyle name="Hyperlink 9" xfId="28232" hidden="1" xr:uid="{00000000-0005-0000-0000-000065E30000}"/>
    <cellStyle name="Hyperlink 9" xfId="28180" hidden="1" xr:uid="{00000000-0005-0000-0000-000066E30000}"/>
    <cellStyle name="Hyperlink 9" xfId="28106" hidden="1" xr:uid="{00000000-0005-0000-0000-000067E30000}"/>
    <cellStyle name="Hyperlink 9" xfId="28054" hidden="1" xr:uid="{00000000-0005-0000-0000-000068E30000}"/>
    <cellStyle name="Hyperlink 9" xfId="27980" hidden="1" xr:uid="{00000000-0005-0000-0000-000069E30000}"/>
    <cellStyle name="Hyperlink 9" xfId="27928" hidden="1" xr:uid="{00000000-0005-0000-0000-00006AE30000}"/>
    <cellStyle name="Hyperlink 9" xfId="27854" hidden="1" xr:uid="{00000000-0005-0000-0000-00006BE30000}"/>
    <cellStyle name="Hyperlink 9" xfId="27802" hidden="1" xr:uid="{00000000-0005-0000-0000-00006CE30000}"/>
    <cellStyle name="Hyperlink 9" xfId="27728" hidden="1" xr:uid="{00000000-0005-0000-0000-00006DE30000}"/>
    <cellStyle name="Hyperlink 9" xfId="27676" hidden="1" xr:uid="{00000000-0005-0000-0000-00006EE30000}"/>
    <cellStyle name="Hyperlink 9" xfId="27602" hidden="1" xr:uid="{00000000-0005-0000-0000-00006FE30000}"/>
    <cellStyle name="Hyperlink 9" xfId="27550" hidden="1" xr:uid="{00000000-0005-0000-0000-000070E30000}"/>
    <cellStyle name="Hyperlink 9" xfId="27476" hidden="1" xr:uid="{00000000-0005-0000-0000-000071E30000}"/>
    <cellStyle name="Hyperlink 9" xfId="27424" hidden="1" xr:uid="{00000000-0005-0000-0000-000072E30000}"/>
    <cellStyle name="Hyperlink 9" xfId="27350" hidden="1" xr:uid="{00000000-0005-0000-0000-000073E30000}"/>
    <cellStyle name="Hyperlink 9" xfId="27298" hidden="1" xr:uid="{00000000-0005-0000-0000-000074E30000}"/>
    <cellStyle name="Hyperlink 9" xfId="27224" hidden="1" xr:uid="{00000000-0005-0000-0000-000075E30000}"/>
    <cellStyle name="Hyperlink 9" xfId="27172" hidden="1" xr:uid="{00000000-0005-0000-0000-000076E30000}"/>
    <cellStyle name="Hyperlink 9" xfId="27098" hidden="1" xr:uid="{00000000-0005-0000-0000-000077E30000}"/>
    <cellStyle name="Hyperlink 9" xfId="29692" hidden="1" xr:uid="{00000000-0005-0000-0000-000078E30000}"/>
    <cellStyle name="Hyperlink 9" xfId="29618" hidden="1" xr:uid="{00000000-0005-0000-0000-000079E30000}"/>
    <cellStyle name="Hyperlink 9" xfId="29566" hidden="1" xr:uid="{00000000-0005-0000-0000-00007AE30000}"/>
    <cellStyle name="Hyperlink 9" xfId="29492" hidden="1" xr:uid="{00000000-0005-0000-0000-00007BE30000}"/>
    <cellStyle name="Hyperlink 9" xfId="29440" hidden="1" xr:uid="{00000000-0005-0000-0000-00007CE30000}"/>
    <cellStyle name="Hyperlink 9" xfId="29366" hidden="1" xr:uid="{00000000-0005-0000-0000-00007DE30000}"/>
    <cellStyle name="Hyperlink 9" xfId="29314" hidden="1" xr:uid="{00000000-0005-0000-0000-00007EE30000}"/>
    <cellStyle name="Hyperlink 9" xfId="29240" hidden="1" xr:uid="{00000000-0005-0000-0000-00007FE30000}"/>
    <cellStyle name="Hyperlink 9" xfId="29188" hidden="1" xr:uid="{00000000-0005-0000-0000-000080E30000}"/>
    <cellStyle name="Hyperlink 9" xfId="29114" hidden="1" xr:uid="{00000000-0005-0000-0000-000081E30000}"/>
    <cellStyle name="Hyperlink 9" xfId="29062" hidden="1" xr:uid="{00000000-0005-0000-0000-000082E30000}"/>
    <cellStyle name="Hyperlink 9" xfId="28988" hidden="1" xr:uid="{00000000-0005-0000-0000-000083E30000}"/>
    <cellStyle name="Hyperlink 9" xfId="28936" hidden="1" xr:uid="{00000000-0005-0000-0000-000084E30000}"/>
    <cellStyle name="Hyperlink 9" xfId="28862" hidden="1" xr:uid="{00000000-0005-0000-0000-000085E30000}"/>
    <cellStyle name="Hyperlink 9" xfId="334" hidden="1" xr:uid="{00000000-0005-0000-0000-000086E30000}"/>
    <cellStyle name="Hyperlink 9" xfId="260" hidden="1" xr:uid="{00000000-0005-0000-0000-000087E30000}"/>
    <cellStyle name="Hyperlink 9" xfId="208" hidden="1" xr:uid="{00000000-0005-0000-0000-000088E30000}"/>
    <cellStyle name="Hyperlink 9" xfId="134" hidden="1" xr:uid="{00000000-0005-0000-0000-000089E30000}"/>
    <cellStyle name="Hyperlink 9" xfId="82" hidden="1" xr:uid="{00000000-0005-0000-0000-00008AE30000}"/>
    <cellStyle name="Hyperlink 9" xfId="8" hidden="1" xr:uid="{00000000-0005-0000-0000-00008BE30000}"/>
    <cellStyle name="Hyperlink 9" xfId="58200" hidden="1" xr:uid="{00000000-0005-0000-0000-00008CE30000}"/>
    <cellStyle name="Hyperlink 9" xfId="586" hidden="1" xr:uid="{00000000-0005-0000-0000-00008DE30000}"/>
    <cellStyle name="Hyperlink 9" xfId="512" hidden="1" xr:uid="{00000000-0005-0000-0000-00008EE30000}"/>
    <cellStyle name="Hyperlink 9" xfId="460" hidden="1" xr:uid="{00000000-0005-0000-0000-00008FE30000}"/>
    <cellStyle name="Hyperlink 9" xfId="386" hidden="1" xr:uid="{00000000-0005-0000-0000-000090E30000}"/>
    <cellStyle name="Hyperlink 9" xfId="712" hidden="1" xr:uid="{00000000-0005-0000-0000-000091E30000}"/>
    <cellStyle name="Hyperlink 9" xfId="638" hidden="1" xr:uid="{00000000-0005-0000-0000-000092E30000}"/>
    <cellStyle name="Hyperlink 9" xfId="764" hidden="1" xr:uid="{00000000-0005-0000-0000-000093E30000}"/>
    <cellStyle name="Input" xfId="58147" builtinId="20" customBuiltin="1"/>
    <cellStyle name="Linked Cell" xfId="58144" builtinId="24" customBuiltin="1"/>
    <cellStyle name="Neutral" xfId="58148" builtinId="28" customBuiltin="1"/>
    <cellStyle name="Normal" xfId="0" builtinId="0"/>
    <cellStyle name="Normal 2" xfId="58114" xr:uid="{00000000-0005-0000-0000-000098E30000}"/>
    <cellStyle name="Normal 2 2" xfId="58105" xr:uid="{00000000-0005-0000-0000-000099E30000}"/>
    <cellStyle name="Normal 2 3" xfId="58278" xr:uid="{00000000-0005-0000-0000-00009AE30000}"/>
    <cellStyle name="Normal 3" xfId="58102" xr:uid="{00000000-0005-0000-0000-00009BE30000}"/>
    <cellStyle name="Normal 4" xfId="58099" xr:uid="{00000000-0005-0000-0000-00009CE30000}"/>
    <cellStyle name="Normal 5" xfId="58276" xr:uid="{00000000-0005-0000-0000-00009DE30000}"/>
    <cellStyle name="Note" xfId="58141" builtinId="10" customBuiltin="1"/>
    <cellStyle name="Output" xfId="58146" builtinId="21" customBuiltin="1"/>
    <cellStyle name="Percent" xfId="58273" builtinId="5"/>
    <cellStyle name="Percent 2" xfId="58101" xr:uid="{00000000-0005-0000-0000-0000A1E30000}"/>
    <cellStyle name="style_data" xfId="58100" xr:uid="{00000000-0005-0000-0000-0000A2E30000}"/>
    <cellStyle name="Title" xfId="58155" builtinId="15" customBuiltin="1"/>
    <cellStyle name="Total" xfId="58139" builtinId="25" customBuiltin="1"/>
    <cellStyle name="Total 2" xfId="58107" xr:uid="{00000000-0005-0000-0000-0000A5E30000}"/>
    <cellStyle name="Warning Text" xfId="58142" builtinId="11" customBuiltin="1"/>
  </cellStyles>
  <dxfs count="0"/>
  <tableStyles count="0" defaultTableStyle="TableStyleMedium2" defaultPivotStyle="PivotStyleLight16"/>
  <colors>
    <mruColors>
      <color rgb="FF99CC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worksheet" Target="worksheets/sheet47.xml"/><Relationship Id="rId50" Type="http://schemas.openxmlformats.org/officeDocument/2006/relationships/styles" Target="styles.xml"/><Relationship Id="rId55" Type="http://schemas.openxmlformats.org/officeDocument/2006/relationships/customXml" Target="../customXml/item2.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41" Type="http://schemas.openxmlformats.org/officeDocument/2006/relationships/worksheet" Target="worksheets/sheet41.xml"/><Relationship Id="rId54"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3" Type="http://schemas.openxmlformats.org/officeDocument/2006/relationships/calcChain" Target="calcChain.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worksheet" Target="worksheets/sheet44.xml"/><Relationship Id="rId52" Type="http://schemas.microsoft.com/office/2017/10/relationships/person" Target="persons/perso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56" Type="http://schemas.openxmlformats.org/officeDocument/2006/relationships/customXml" Target="../customXml/item3.xml"/><Relationship Id="rId8" Type="http://schemas.openxmlformats.org/officeDocument/2006/relationships/worksheet" Target="worksheets/sheet8.xml"/><Relationship Id="rId51" Type="http://schemas.openxmlformats.org/officeDocument/2006/relationships/sharedStrings" Target="sharedStrings.xml"/><Relationship Id="rId3" Type="http://schemas.openxmlformats.org/officeDocument/2006/relationships/worksheet" Target="worksheets/sheet3.xml"/></Relationships>
</file>

<file path=xl/drawings/_rels/drawing1.xml.rels><?xml version="1.0" encoding="UTF-8" standalone="yes"?>
<Relationships xmlns="http://schemas.openxmlformats.org/package/2006/relationships"><Relationship Id="rId1" Type="http://schemas.openxmlformats.org/officeDocument/2006/relationships/image" Target="../media/image1.emf"/></Relationships>
</file>

<file path=xl/drawings/_rels/drawing2.x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xdr:twoCellAnchor>
    <xdr:from>
      <xdr:col>1</xdr:col>
      <xdr:colOff>0</xdr:colOff>
      <xdr:row>67</xdr:row>
      <xdr:rowOff>9525</xdr:rowOff>
    </xdr:from>
    <xdr:to>
      <xdr:col>1</xdr:col>
      <xdr:colOff>0</xdr:colOff>
      <xdr:row>71</xdr:row>
      <xdr:rowOff>85725</xdr:rowOff>
    </xdr:to>
    <xdr:pic>
      <xdr:nvPicPr>
        <xdr:cNvPr id="2" name="Picture 1">
          <a:extLst>
            <a:ext uri="{FF2B5EF4-FFF2-40B4-BE49-F238E27FC236}">
              <a16:creationId xmlns:a16="http://schemas.microsoft.com/office/drawing/2014/main" id="{00000000-0008-0000-0A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00100" y="12382500"/>
          <a:ext cx="0" cy="762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1</xdr:col>
      <xdr:colOff>0</xdr:colOff>
      <xdr:row>67</xdr:row>
      <xdr:rowOff>9525</xdr:rowOff>
    </xdr:from>
    <xdr:to>
      <xdr:col>1</xdr:col>
      <xdr:colOff>0</xdr:colOff>
      <xdr:row>71</xdr:row>
      <xdr:rowOff>85725</xdr:rowOff>
    </xdr:to>
    <xdr:pic>
      <xdr:nvPicPr>
        <xdr:cNvPr id="3" name="Picture 2">
          <a:extLst>
            <a:ext uri="{FF2B5EF4-FFF2-40B4-BE49-F238E27FC236}">
              <a16:creationId xmlns:a16="http://schemas.microsoft.com/office/drawing/2014/main" id="{00000000-0008-0000-0A00-000003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00100" y="12420600"/>
          <a:ext cx="0" cy="762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1</xdr:col>
      <xdr:colOff>0</xdr:colOff>
      <xdr:row>67</xdr:row>
      <xdr:rowOff>9525</xdr:rowOff>
    </xdr:from>
    <xdr:to>
      <xdr:col>1</xdr:col>
      <xdr:colOff>0</xdr:colOff>
      <xdr:row>71</xdr:row>
      <xdr:rowOff>85725</xdr:rowOff>
    </xdr:to>
    <xdr:pic>
      <xdr:nvPicPr>
        <xdr:cNvPr id="2" name="Picture 1">
          <a:extLst>
            <a:ext uri="{FF2B5EF4-FFF2-40B4-BE49-F238E27FC236}">
              <a16:creationId xmlns:a16="http://schemas.microsoft.com/office/drawing/2014/main" id="{00000000-0008-0000-0B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9400" y="11906250"/>
          <a:ext cx="1362075" cy="762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persons/person.xml><?xml version="1.0" encoding="utf-8"?>
<personList xmlns="http://schemas.microsoft.com/office/spreadsheetml/2018/threadedcomments" xmlns:x="http://schemas.openxmlformats.org/spreadsheetml/2006/main">
  <person displayName="Janelle Cammenga" id="{48042E45-E3FF-4BA9-A482-29880F87F189}" userId="S-1-5-21-670764257-1083257443-441284377-2978"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A60" dT="2020-02-10T18:38:36.47" personId="{48042E45-E3FF-4BA9-A482-29880F87F189}" id="{D6FC3540-3261-4C64-AF93-3FE52C02EBA6}">
    <text>row 60 and 61 were merged</text>
  </threadedComment>
</ThreadedComments>
</file>

<file path=xl/threadedComments/threadedComment2.xml><?xml version="1.0" encoding="utf-8"?>
<ThreadedComments xmlns="http://schemas.microsoft.com/office/spreadsheetml/2018/threadedcomments" xmlns:x="http://schemas.openxmlformats.org/spreadsheetml/2006/main">
  <threadedComment ref="A64" dT="2020-02-10T18:39:25.28" personId="{48042E45-E3FF-4BA9-A482-29880F87F189}" id="{B0E70102-F8E8-4C03-8BED-A862676E25D4}">
    <text>merged 60 and 61</text>
  </threadedComment>
</ThreadedComments>
</file>

<file path=xl/worksheets/_rels/sheet2.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4.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9.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4.bin"/><Relationship Id="rId4" Type="http://schemas.microsoft.com/office/2017/10/relationships/threadedComment" Target="../threadedComments/threadedComment1.xml"/></Relationships>
</file>

<file path=xl/worksheets/_rels/sheet10.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printerSettings" Target="../printerSettings/printerSettings5.bin"/><Relationship Id="rId4" Type="http://schemas.microsoft.com/office/2017/10/relationships/threadedComment" Target="../threadedComments/threadedComment2.xml"/></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8.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29.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_rels/sheet30.xml.rels><?xml version="1.0" encoding="UTF-8" standalone="yes"?>
<Relationships xmlns="http://schemas.openxmlformats.org/package/2006/relationships"><Relationship Id="rId1" Type="http://schemas.openxmlformats.org/officeDocument/2006/relationships/printerSettings" Target="../printerSettings/printerSettings23.bin"/></Relationships>
</file>

<file path=xl/worksheets/_rels/sheet31.xml.rels><?xml version="1.0" encoding="UTF-8" standalone="yes"?>
<Relationships xmlns="http://schemas.openxmlformats.org/package/2006/relationships"><Relationship Id="rId1" Type="http://schemas.openxmlformats.org/officeDocument/2006/relationships/printerSettings" Target="../printerSettings/printerSettings24.bin"/></Relationships>
</file>

<file path=xl/worksheets/_rels/sheet33.xml.rels><?xml version="1.0" encoding="UTF-8" standalone="yes"?>
<Relationships xmlns="http://schemas.openxmlformats.org/package/2006/relationships"><Relationship Id="rId1" Type="http://schemas.openxmlformats.org/officeDocument/2006/relationships/printerSettings" Target="../printerSettings/printerSettings25.bin"/></Relationships>
</file>

<file path=xl/worksheets/_rels/sheet34.xml.rels><?xml version="1.0" encoding="UTF-8" standalone="yes"?>
<Relationships xmlns="http://schemas.openxmlformats.org/package/2006/relationships"><Relationship Id="rId1" Type="http://schemas.openxmlformats.org/officeDocument/2006/relationships/printerSettings" Target="../printerSettings/printerSettings26.bin"/></Relationships>
</file>

<file path=xl/worksheets/_rels/sheet35.xml.rels><?xml version="1.0" encoding="UTF-8" standalone="yes"?>
<Relationships xmlns="http://schemas.openxmlformats.org/package/2006/relationships"><Relationship Id="rId1" Type="http://schemas.openxmlformats.org/officeDocument/2006/relationships/printerSettings" Target="../printerSettings/printerSettings27.bin"/></Relationships>
</file>

<file path=xl/worksheets/_rels/sheet36.xml.rels><?xml version="1.0" encoding="UTF-8" standalone="yes"?>
<Relationships xmlns="http://schemas.openxmlformats.org/package/2006/relationships"><Relationship Id="rId1" Type="http://schemas.openxmlformats.org/officeDocument/2006/relationships/printerSettings" Target="../printerSettings/printerSettings28.bin"/></Relationships>
</file>

<file path=xl/worksheets/_rels/sheet37.xml.rels><?xml version="1.0" encoding="UTF-8" standalone="yes"?>
<Relationships xmlns="http://schemas.openxmlformats.org/package/2006/relationships"><Relationship Id="rId1" Type="http://schemas.openxmlformats.org/officeDocument/2006/relationships/printerSettings" Target="../printerSettings/printerSettings29.bin"/></Relationships>
</file>

<file path=xl/worksheets/_rels/sheet38.xml.rels><?xml version="1.0" encoding="UTF-8" standalone="yes"?>
<Relationships xmlns="http://schemas.openxmlformats.org/package/2006/relationships"><Relationship Id="rId1" Type="http://schemas.openxmlformats.org/officeDocument/2006/relationships/printerSettings" Target="../printerSettings/printerSettings30.bin"/></Relationships>
</file>

<file path=xl/worksheets/_rels/sheet39.xml.rels><?xml version="1.0" encoding="UTF-8" standalone="yes"?>
<Relationships xmlns="http://schemas.openxmlformats.org/package/2006/relationships"><Relationship Id="rId1" Type="http://schemas.openxmlformats.org/officeDocument/2006/relationships/printerSettings" Target="../printerSettings/printerSettings31.bin"/></Relationships>
</file>

<file path=xl/worksheets/_rels/sheet40.xml.rels><?xml version="1.0" encoding="UTF-8" standalone="yes"?>
<Relationships xmlns="http://schemas.openxmlformats.org/package/2006/relationships"><Relationship Id="rId1" Type="http://schemas.openxmlformats.org/officeDocument/2006/relationships/printerSettings" Target="../printerSettings/printerSettings32.bin"/></Relationships>
</file>

<file path=xl/worksheets/_rels/sheet41.xml.rels><?xml version="1.0" encoding="UTF-8" standalone="yes"?>
<Relationships xmlns="http://schemas.openxmlformats.org/package/2006/relationships"><Relationship Id="rId1" Type="http://schemas.openxmlformats.org/officeDocument/2006/relationships/printerSettings" Target="../printerSettings/printerSettings33.bin"/></Relationships>
</file>

<file path=xl/worksheets/_rels/sheet42.xml.rels><?xml version="1.0" encoding="UTF-8" standalone="yes"?>
<Relationships xmlns="http://schemas.openxmlformats.org/package/2006/relationships"><Relationship Id="rId1" Type="http://schemas.openxmlformats.org/officeDocument/2006/relationships/printerSettings" Target="../printerSettings/printerSettings34.bin"/></Relationships>
</file>

<file path=xl/worksheets/_rels/sheet43.xml.rels><?xml version="1.0" encoding="UTF-8" standalone="yes"?>
<Relationships xmlns="http://schemas.openxmlformats.org/package/2006/relationships"><Relationship Id="rId1" Type="http://schemas.openxmlformats.org/officeDocument/2006/relationships/printerSettings" Target="../printerSettings/printerSettings35.bin"/></Relationships>
</file>

<file path=xl/worksheets/_rels/sheet44.xml.rels><?xml version="1.0" encoding="UTF-8" standalone="yes"?>
<Relationships xmlns="http://schemas.openxmlformats.org/package/2006/relationships"><Relationship Id="rId1" Type="http://schemas.openxmlformats.org/officeDocument/2006/relationships/printerSettings" Target="../printerSettings/printerSettings36.bin"/></Relationships>
</file>

<file path=xl/worksheets/_rels/sheet45.xml.rels><?xml version="1.0" encoding="UTF-8" standalone="yes"?>
<Relationships xmlns="http://schemas.openxmlformats.org/package/2006/relationships"><Relationship Id="rId1" Type="http://schemas.openxmlformats.org/officeDocument/2006/relationships/printerSettings" Target="../printerSettings/printerSettings37.bin"/></Relationships>
</file>

<file path=xl/worksheets/_rels/sheet47.xml.rels><?xml version="1.0" encoding="UTF-8" standalone="yes"?>
<Relationships xmlns="http://schemas.openxmlformats.org/package/2006/relationships"><Relationship Id="rId1" Type="http://schemas.openxmlformats.org/officeDocument/2006/relationships/printerSettings" Target="../printerSettings/printerSettings38.bin"/></Relationships>
</file>

<file path=xl/worksheets/_rels/sheet48.xml.rels><?xml version="1.0" encoding="UTF-8" standalone="yes"?>
<Relationships xmlns="http://schemas.openxmlformats.org/package/2006/relationships"><Relationship Id="rId1" Type="http://schemas.openxmlformats.org/officeDocument/2006/relationships/printerSettings" Target="../printerSettings/printerSettings3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55"/>
  <sheetViews>
    <sheetView workbookViewId="0">
      <selection activeCell="F10" sqref="F10"/>
    </sheetView>
  </sheetViews>
  <sheetFormatPr defaultRowHeight="14.6"/>
  <cols>
    <col min="1" max="1" width="11.23046875" bestFit="1" customWidth="1"/>
    <col min="2" max="2" width="18.69140625" bestFit="1" customWidth="1"/>
    <col min="3" max="3" width="11" bestFit="1" customWidth="1"/>
    <col min="4" max="4" width="11.23046875" bestFit="1" customWidth="1"/>
    <col min="5" max="5" width="11.15234375" bestFit="1" customWidth="1"/>
    <col min="6" max="8" width="9.23046875" customWidth="1"/>
  </cols>
  <sheetData>
    <row r="1" spans="1:8" s="240" customFormat="1">
      <c r="A1" s="240" t="s">
        <v>287</v>
      </c>
      <c r="B1" s="240">
        <v>2021</v>
      </c>
      <c r="F1" s="240">
        <v>2020</v>
      </c>
      <c r="G1" s="240">
        <f>F1-1</f>
        <v>2019</v>
      </c>
      <c r="H1" s="240">
        <f>G1-1</f>
        <v>2018</v>
      </c>
    </row>
    <row r="2" spans="1:8" s="240" customFormat="1"/>
    <row r="3" spans="1:8">
      <c r="A3" s="240" t="s">
        <v>284</v>
      </c>
      <c r="B3" s="240" t="s">
        <v>285</v>
      </c>
      <c r="C3" s="419" t="s">
        <v>856</v>
      </c>
      <c r="D3" s="419" t="s">
        <v>673</v>
      </c>
      <c r="E3" s="419" t="s">
        <v>857</v>
      </c>
      <c r="G3" t="s">
        <v>858</v>
      </c>
    </row>
    <row r="4" spans="1:8">
      <c r="A4" s="240">
        <v>0</v>
      </c>
      <c r="B4" s="240" t="s">
        <v>286</v>
      </c>
      <c r="C4" s="629">
        <v>324985539</v>
      </c>
      <c r="D4" s="629">
        <v>326687501</v>
      </c>
      <c r="E4" s="629">
        <v>328239523</v>
      </c>
    </row>
    <row r="5" spans="1:8">
      <c r="A5" s="240">
        <v>1</v>
      </c>
      <c r="B5" s="240" t="s">
        <v>240</v>
      </c>
      <c r="C5" s="629">
        <v>4874486</v>
      </c>
      <c r="D5" s="629">
        <v>4887681</v>
      </c>
      <c r="E5" s="629">
        <v>4903185</v>
      </c>
      <c r="G5" t="s">
        <v>859</v>
      </c>
    </row>
    <row r="6" spans="1:8">
      <c r="A6" s="240">
        <v>2</v>
      </c>
      <c r="B6" s="240" t="s">
        <v>32</v>
      </c>
      <c r="C6" s="629">
        <v>739700</v>
      </c>
      <c r="D6" s="629">
        <v>735139</v>
      </c>
      <c r="E6" s="629">
        <v>731545</v>
      </c>
    </row>
    <row r="7" spans="1:8">
      <c r="A7" s="240">
        <v>3</v>
      </c>
      <c r="B7" s="240" t="s">
        <v>241</v>
      </c>
      <c r="C7" s="629">
        <v>7044008</v>
      </c>
      <c r="D7" s="629">
        <v>7158024</v>
      </c>
      <c r="E7" s="629">
        <v>7278717</v>
      </c>
    </row>
    <row r="8" spans="1:8">
      <c r="A8" s="240">
        <v>4</v>
      </c>
      <c r="B8" s="240" t="s">
        <v>242</v>
      </c>
      <c r="C8" s="629">
        <v>3001345</v>
      </c>
      <c r="D8" s="629">
        <v>3009733</v>
      </c>
      <c r="E8" s="629">
        <v>3017804</v>
      </c>
    </row>
    <row r="9" spans="1:8">
      <c r="A9" s="240">
        <v>5</v>
      </c>
      <c r="B9" s="240" t="s">
        <v>243</v>
      </c>
      <c r="C9" s="629">
        <v>39358497</v>
      </c>
      <c r="D9" s="629">
        <v>39461588</v>
      </c>
      <c r="E9" s="629">
        <v>39512223</v>
      </c>
    </row>
    <row r="10" spans="1:8">
      <c r="A10" s="240">
        <v>6</v>
      </c>
      <c r="B10" s="240" t="s">
        <v>244</v>
      </c>
      <c r="C10" s="629">
        <v>5611885</v>
      </c>
      <c r="D10" s="629">
        <v>5691287</v>
      </c>
      <c r="E10" s="629">
        <v>5758736</v>
      </c>
    </row>
    <row r="11" spans="1:8">
      <c r="A11" s="240">
        <v>7</v>
      </c>
      <c r="B11" s="240" t="s">
        <v>245</v>
      </c>
      <c r="C11" s="629">
        <v>3573297</v>
      </c>
      <c r="D11" s="629">
        <v>3571520</v>
      </c>
      <c r="E11" s="629">
        <v>3565287</v>
      </c>
    </row>
    <row r="12" spans="1:8">
      <c r="A12" s="240">
        <v>8</v>
      </c>
      <c r="B12" s="240" t="s">
        <v>246</v>
      </c>
      <c r="C12" s="629">
        <v>956823</v>
      </c>
      <c r="D12" s="629">
        <v>965479</v>
      </c>
      <c r="E12" s="629">
        <v>973764</v>
      </c>
    </row>
    <row r="13" spans="1:8">
      <c r="A13" s="240">
        <v>9</v>
      </c>
      <c r="B13" s="240" t="s">
        <v>247</v>
      </c>
      <c r="C13" s="629">
        <v>20963613</v>
      </c>
      <c r="D13" s="629">
        <v>21244317</v>
      </c>
      <c r="E13" s="629">
        <v>21477737</v>
      </c>
    </row>
    <row r="14" spans="1:8">
      <c r="A14" s="464">
        <v>10</v>
      </c>
      <c r="B14" s="240" t="s">
        <v>248</v>
      </c>
      <c r="C14" s="629">
        <v>10410330</v>
      </c>
      <c r="D14" s="629">
        <v>10511131</v>
      </c>
      <c r="E14" s="629">
        <v>10617423</v>
      </c>
    </row>
    <row r="15" spans="1:8">
      <c r="A15" s="464">
        <v>11</v>
      </c>
      <c r="B15" s="240" t="s">
        <v>41</v>
      </c>
      <c r="C15" s="629">
        <v>1424393</v>
      </c>
      <c r="D15" s="629">
        <v>1420593</v>
      </c>
      <c r="E15" s="629">
        <v>1415872</v>
      </c>
    </row>
    <row r="16" spans="1:8">
      <c r="A16" s="464">
        <v>12</v>
      </c>
      <c r="B16" s="240" t="s">
        <v>42</v>
      </c>
      <c r="C16" s="629">
        <v>1717715</v>
      </c>
      <c r="D16" s="629">
        <v>1750536</v>
      </c>
      <c r="E16" s="629">
        <v>1787065</v>
      </c>
    </row>
    <row r="17" spans="1:5">
      <c r="A17" s="464">
        <v>13</v>
      </c>
      <c r="B17" s="240" t="s">
        <v>249</v>
      </c>
      <c r="C17" s="629">
        <v>12778828</v>
      </c>
      <c r="D17" s="629">
        <v>12723071</v>
      </c>
      <c r="E17" s="629">
        <v>12671821</v>
      </c>
    </row>
    <row r="18" spans="1:5">
      <c r="A18" s="464">
        <v>14</v>
      </c>
      <c r="B18" s="240" t="s">
        <v>250</v>
      </c>
      <c r="C18" s="629">
        <v>6658078</v>
      </c>
      <c r="D18" s="629">
        <v>6695497</v>
      </c>
      <c r="E18" s="629">
        <v>6732219</v>
      </c>
    </row>
    <row r="19" spans="1:5">
      <c r="A19" s="464">
        <v>15</v>
      </c>
      <c r="B19" s="240" t="s">
        <v>45</v>
      </c>
      <c r="C19" s="629">
        <v>3141550</v>
      </c>
      <c r="D19" s="629">
        <v>3148618</v>
      </c>
      <c r="E19" s="629">
        <v>3155070</v>
      </c>
    </row>
    <row r="20" spans="1:5">
      <c r="A20" s="464">
        <v>16</v>
      </c>
      <c r="B20" s="240" t="s">
        <v>251</v>
      </c>
      <c r="C20" s="629">
        <v>2908718</v>
      </c>
      <c r="D20" s="629">
        <v>2911359</v>
      </c>
      <c r="E20" s="629">
        <v>2913314</v>
      </c>
    </row>
    <row r="21" spans="1:5">
      <c r="A21" s="464">
        <v>17</v>
      </c>
      <c r="B21" s="240" t="s">
        <v>252</v>
      </c>
      <c r="C21" s="629">
        <v>4452268</v>
      </c>
      <c r="D21" s="629">
        <v>4461153</v>
      </c>
      <c r="E21" s="629">
        <v>4467673</v>
      </c>
    </row>
    <row r="22" spans="1:5">
      <c r="A22" s="464">
        <v>18</v>
      </c>
      <c r="B22" s="240" t="s">
        <v>253</v>
      </c>
      <c r="C22" s="629">
        <v>4670560</v>
      </c>
      <c r="D22" s="629">
        <v>4659690</v>
      </c>
      <c r="E22" s="629">
        <v>4648794</v>
      </c>
    </row>
    <row r="23" spans="1:5">
      <c r="A23" s="464">
        <v>19</v>
      </c>
      <c r="B23" s="240" t="s">
        <v>49</v>
      </c>
      <c r="C23" s="629">
        <v>1334612</v>
      </c>
      <c r="D23" s="629">
        <v>1339057</v>
      </c>
      <c r="E23" s="629">
        <v>1344212</v>
      </c>
    </row>
    <row r="24" spans="1:5">
      <c r="A24" s="464">
        <v>20</v>
      </c>
      <c r="B24" s="240" t="s">
        <v>254</v>
      </c>
      <c r="C24" s="629">
        <v>6023868</v>
      </c>
      <c r="D24" s="629">
        <v>6035802</v>
      </c>
      <c r="E24" s="629">
        <v>6045680</v>
      </c>
    </row>
    <row r="25" spans="1:5">
      <c r="A25" s="464">
        <v>21</v>
      </c>
      <c r="B25" s="240" t="s">
        <v>255</v>
      </c>
      <c r="C25" s="629">
        <v>6859789</v>
      </c>
      <c r="D25" s="629">
        <v>6882635</v>
      </c>
      <c r="E25" s="629">
        <v>6892503</v>
      </c>
    </row>
    <row r="26" spans="1:5">
      <c r="A26" s="464">
        <v>22</v>
      </c>
      <c r="B26" s="240" t="s">
        <v>256</v>
      </c>
      <c r="C26" s="629">
        <v>9973114</v>
      </c>
      <c r="D26" s="629">
        <v>9984072</v>
      </c>
      <c r="E26" s="629">
        <v>9986857</v>
      </c>
    </row>
    <row r="27" spans="1:5">
      <c r="A27" s="464">
        <v>23</v>
      </c>
      <c r="B27" s="240" t="s">
        <v>257</v>
      </c>
      <c r="C27" s="629">
        <v>5566230</v>
      </c>
      <c r="D27" s="629">
        <v>5606249</v>
      </c>
      <c r="E27" s="629">
        <v>5639632</v>
      </c>
    </row>
    <row r="28" spans="1:5">
      <c r="A28" s="464">
        <v>24</v>
      </c>
      <c r="B28" s="240" t="s">
        <v>258</v>
      </c>
      <c r="C28" s="629">
        <v>2988510</v>
      </c>
      <c r="D28" s="629">
        <v>2981020</v>
      </c>
      <c r="E28" s="629">
        <v>2976149</v>
      </c>
    </row>
    <row r="29" spans="1:5">
      <c r="A29" s="464">
        <v>25</v>
      </c>
      <c r="B29" s="240" t="s">
        <v>259</v>
      </c>
      <c r="C29" s="629">
        <v>6106670</v>
      </c>
      <c r="D29" s="629">
        <v>6121623</v>
      </c>
      <c r="E29" s="629">
        <v>6137428</v>
      </c>
    </row>
    <row r="30" spans="1:5">
      <c r="A30" s="464">
        <v>26</v>
      </c>
      <c r="B30" s="240" t="s">
        <v>260</v>
      </c>
      <c r="C30" s="629">
        <v>1052482</v>
      </c>
      <c r="D30" s="629">
        <v>1060665</v>
      </c>
      <c r="E30" s="629">
        <v>1068778</v>
      </c>
    </row>
    <row r="31" spans="1:5">
      <c r="A31" s="464">
        <v>27</v>
      </c>
      <c r="B31" s="240" t="s">
        <v>261</v>
      </c>
      <c r="C31" s="629">
        <v>1915947</v>
      </c>
      <c r="D31" s="629">
        <v>1925614</v>
      </c>
      <c r="E31" s="629">
        <v>1934408</v>
      </c>
    </row>
    <row r="32" spans="1:5">
      <c r="A32" s="464">
        <v>28</v>
      </c>
      <c r="B32" s="240" t="s">
        <v>262</v>
      </c>
      <c r="C32" s="629">
        <v>2969905</v>
      </c>
      <c r="D32" s="629">
        <v>3027341</v>
      </c>
      <c r="E32" s="629">
        <v>3080156</v>
      </c>
    </row>
    <row r="33" spans="1:5">
      <c r="A33" s="464">
        <v>29</v>
      </c>
      <c r="B33" s="240" t="s">
        <v>263</v>
      </c>
      <c r="C33" s="629">
        <v>1348787</v>
      </c>
      <c r="D33" s="629">
        <v>1353465</v>
      </c>
      <c r="E33" s="629">
        <v>1359711</v>
      </c>
    </row>
    <row r="34" spans="1:5">
      <c r="A34" s="464">
        <v>30</v>
      </c>
      <c r="B34" s="240" t="s">
        <v>264</v>
      </c>
      <c r="C34" s="629">
        <v>8885525</v>
      </c>
      <c r="D34" s="629">
        <v>8886025</v>
      </c>
      <c r="E34" s="629">
        <v>8882190</v>
      </c>
    </row>
    <row r="35" spans="1:5">
      <c r="A35" s="464">
        <v>31</v>
      </c>
      <c r="B35" s="240" t="s">
        <v>265</v>
      </c>
      <c r="C35" s="629">
        <v>2091784</v>
      </c>
      <c r="D35" s="629">
        <v>2092741</v>
      </c>
      <c r="E35" s="629">
        <v>2096829</v>
      </c>
    </row>
    <row r="36" spans="1:5">
      <c r="A36" s="464">
        <v>32</v>
      </c>
      <c r="B36" s="240" t="s">
        <v>266</v>
      </c>
      <c r="C36" s="629">
        <v>19589572</v>
      </c>
      <c r="D36" s="629">
        <v>19530351</v>
      </c>
      <c r="E36" s="629">
        <v>19453561</v>
      </c>
    </row>
    <row r="37" spans="1:5">
      <c r="A37" s="464">
        <v>33</v>
      </c>
      <c r="B37" s="240" t="s">
        <v>267</v>
      </c>
      <c r="C37" s="629">
        <v>10268233</v>
      </c>
      <c r="D37" s="629">
        <v>10381615</v>
      </c>
      <c r="E37" s="629">
        <v>10488084</v>
      </c>
    </row>
    <row r="38" spans="1:5">
      <c r="A38" s="464">
        <v>34</v>
      </c>
      <c r="B38" s="240" t="s">
        <v>268</v>
      </c>
      <c r="C38" s="629">
        <v>754942</v>
      </c>
      <c r="D38" s="629">
        <v>758080</v>
      </c>
      <c r="E38" s="629">
        <v>762062</v>
      </c>
    </row>
    <row r="39" spans="1:5">
      <c r="A39" s="464">
        <v>35</v>
      </c>
      <c r="B39" s="240" t="s">
        <v>65</v>
      </c>
      <c r="C39" s="629">
        <v>11659650</v>
      </c>
      <c r="D39" s="629">
        <v>11676341</v>
      </c>
      <c r="E39" s="629">
        <v>11689100</v>
      </c>
    </row>
    <row r="40" spans="1:5">
      <c r="A40" s="464">
        <v>36</v>
      </c>
      <c r="B40" s="240" t="s">
        <v>269</v>
      </c>
      <c r="C40" s="629">
        <v>3931316</v>
      </c>
      <c r="D40" s="629">
        <v>3940235</v>
      </c>
      <c r="E40" s="629">
        <v>3956971</v>
      </c>
    </row>
    <row r="41" spans="1:5">
      <c r="A41" s="464">
        <v>37</v>
      </c>
      <c r="B41" s="240" t="s">
        <v>270</v>
      </c>
      <c r="C41" s="629">
        <v>4143625</v>
      </c>
      <c r="D41" s="629">
        <v>4181886</v>
      </c>
      <c r="E41" s="629">
        <v>4217737</v>
      </c>
    </row>
    <row r="42" spans="1:5">
      <c r="A42" s="464">
        <v>38</v>
      </c>
      <c r="B42" s="240" t="s">
        <v>271</v>
      </c>
      <c r="C42" s="629">
        <v>12787641</v>
      </c>
      <c r="D42" s="629">
        <v>12800922</v>
      </c>
      <c r="E42" s="629">
        <v>12801989</v>
      </c>
    </row>
    <row r="43" spans="1:5">
      <c r="A43" s="464">
        <v>39</v>
      </c>
      <c r="B43" s="240" t="s">
        <v>272</v>
      </c>
      <c r="C43" s="629">
        <v>1055673</v>
      </c>
      <c r="D43" s="629">
        <v>1058287</v>
      </c>
      <c r="E43" s="629">
        <v>1059361</v>
      </c>
    </row>
    <row r="44" spans="1:5">
      <c r="A44" s="464">
        <v>40</v>
      </c>
      <c r="B44" s="240" t="s">
        <v>273</v>
      </c>
      <c r="C44" s="629">
        <v>5021268</v>
      </c>
      <c r="D44" s="629">
        <v>5084156</v>
      </c>
      <c r="E44" s="629">
        <v>5148714</v>
      </c>
    </row>
    <row r="45" spans="1:5">
      <c r="A45" s="464">
        <v>41</v>
      </c>
      <c r="B45" s="240" t="s">
        <v>274</v>
      </c>
      <c r="C45" s="629">
        <v>872868</v>
      </c>
      <c r="D45" s="629">
        <v>878698</v>
      </c>
      <c r="E45" s="629">
        <v>884659</v>
      </c>
    </row>
    <row r="46" spans="1:5">
      <c r="A46" s="464">
        <v>42</v>
      </c>
      <c r="B46" s="240" t="s">
        <v>275</v>
      </c>
      <c r="C46" s="629">
        <v>6708799</v>
      </c>
      <c r="D46" s="629">
        <v>6771631</v>
      </c>
      <c r="E46" s="629">
        <v>6829174</v>
      </c>
    </row>
    <row r="47" spans="1:5">
      <c r="A47" s="464">
        <v>43</v>
      </c>
      <c r="B47" s="240" t="s">
        <v>276</v>
      </c>
      <c r="C47" s="629">
        <v>28295273</v>
      </c>
      <c r="D47" s="629">
        <v>28628666</v>
      </c>
      <c r="E47" s="629">
        <v>28995881</v>
      </c>
    </row>
    <row r="48" spans="1:5">
      <c r="A48" s="464">
        <v>44</v>
      </c>
      <c r="B48" s="240" t="s">
        <v>74</v>
      </c>
      <c r="C48" s="629">
        <v>3101042</v>
      </c>
      <c r="D48" s="629">
        <v>3153550</v>
      </c>
      <c r="E48" s="629">
        <v>3205958</v>
      </c>
    </row>
    <row r="49" spans="1:5">
      <c r="A49" s="464">
        <v>45</v>
      </c>
      <c r="B49" s="240" t="s">
        <v>277</v>
      </c>
      <c r="C49" s="629">
        <v>624344</v>
      </c>
      <c r="D49" s="629">
        <v>624358</v>
      </c>
      <c r="E49" s="629">
        <v>623989</v>
      </c>
    </row>
    <row r="50" spans="1:5">
      <c r="A50" s="464">
        <v>46</v>
      </c>
      <c r="B50" s="240" t="s">
        <v>278</v>
      </c>
      <c r="C50" s="629">
        <v>8463587</v>
      </c>
      <c r="D50" s="629">
        <v>8501286</v>
      </c>
      <c r="E50" s="629">
        <v>8535519</v>
      </c>
    </row>
    <row r="51" spans="1:5">
      <c r="A51" s="464">
        <v>47</v>
      </c>
      <c r="B51" s="240" t="s">
        <v>279</v>
      </c>
      <c r="C51" s="629">
        <v>7423362</v>
      </c>
      <c r="D51" s="629">
        <v>7523869</v>
      </c>
      <c r="E51" s="629">
        <v>7614893</v>
      </c>
    </row>
    <row r="52" spans="1:5">
      <c r="A52" s="464">
        <v>48</v>
      </c>
      <c r="B52" s="240" t="s">
        <v>280</v>
      </c>
      <c r="C52" s="629">
        <v>1817004</v>
      </c>
      <c r="D52" s="629">
        <v>1804291</v>
      </c>
      <c r="E52" s="629">
        <v>1792147</v>
      </c>
    </row>
    <row r="53" spans="1:5">
      <c r="A53" s="464">
        <v>49</v>
      </c>
      <c r="B53" s="240" t="s">
        <v>281</v>
      </c>
      <c r="C53" s="629">
        <v>5790186</v>
      </c>
      <c r="D53" s="629">
        <v>5807406</v>
      </c>
      <c r="E53" s="629">
        <v>5822434</v>
      </c>
    </row>
    <row r="54" spans="1:5">
      <c r="A54" s="464">
        <v>50</v>
      </c>
      <c r="B54" s="240" t="s">
        <v>282</v>
      </c>
      <c r="C54" s="629">
        <v>578931</v>
      </c>
      <c r="D54" s="629">
        <v>577601</v>
      </c>
      <c r="E54" s="629">
        <v>578759</v>
      </c>
    </row>
    <row r="55" spans="1:5">
      <c r="A55" s="464">
        <v>51</v>
      </c>
      <c r="B55" s="240" t="s">
        <v>283</v>
      </c>
      <c r="C55" s="629">
        <v>694906</v>
      </c>
      <c r="D55" s="629">
        <v>701547</v>
      </c>
      <c r="E55" s="629">
        <v>705749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H183"/>
  <sheetViews>
    <sheetView zoomScale="92" workbookViewId="0">
      <pane xSplit="1" topLeftCell="B1" activePane="topRight" state="frozen"/>
      <selection activeCell="D31" sqref="D31"/>
      <selection pane="topRight" activeCell="A23" sqref="A23:XFD23"/>
    </sheetView>
  </sheetViews>
  <sheetFormatPr defaultRowHeight="14.6"/>
  <cols>
    <col min="1" max="1" width="23.3828125" customWidth="1"/>
    <col min="4" max="4" width="13.23046875" bestFit="1" customWidth="1"/>
    <col min="7" max="8" width="13.23046875" bestFit="1" customWidth="1"/>
    <col min="9" max="22" width="12" bestFit="1" customWidth="1"/>
    <col min="23" max="23" width="10.69140625" bestFit="1" customWidth="1"/>
    <col min="24" max="30" width="9.69140625" bestFit="1" customWidth="1"/>
    <col min="33" max="33" width="9.69140625" bestFit="1" customWidth="1"/>
    <col min="35" max="35" width="9.69140625" bestFit="1" customWidth="1"/>
    <col min="36" max="39" width="10.69140625" bestFit="1" customWidth="1"/>
    <col min="40" max="43" width="9.69140625" bestFit="1" customWidth="1"/>
    <col min="45" max="45" width="9.69140625" bestFit="1" customWidth="1"/>
    <col min="48" max="49" width="10.69140625" bestFit="1" customWidth="1"/>
    <col min="50" max="66" width="9.69140625" bestFit="1" customWidth="1"/>
    <col min="69" max="69" width="10.69140625" bestFit="1" customWidth="1"/>
    <col min="70" max="71" width="9.69140625" bestFit="1" customWidth="1"/>
    <col min="72" max="72" width="10.69140625" bestFit="1" customWidth="1"/>
    <col min="81" max="81" width="9.765625" bestFit="1" customWidth="1"/>
    <col min="84" max="84" width="10.765625" bestFit="1" customWidth="1"/>
    <col min="85" max="85" width="10.69140625" bestFit="1" customWidth="1"/>
    <col min="86" max="86" width="9.765625" bestFit="1" customWidth="1"/>
    <col min="90" max="90" width="10.69140625" bestFit="1" customWidth="1"/>
    <col min="102" max="103" width="9.69140625" bestFit="1" customWidth="1"/>
    <col min="111" max="111" width="10.69140625" bestFit="1" customWidth="1"/>
    <col min="114" max="114" width="11.84375" bestFit="1" customWidth="1"/>
    <col min="126" max="126" width="10.69140625" bestFit="1" customWidth="1"/>
    <col min="141" max="141" width="10.69140625" bestFit="1" customWidth="1"/>
    <col min="142" max="143" width="9.69140625" bestFit="1" customWidth="1"/>
    <col min="150" max="151" width="10.765625" bestFit="1" customWidth="1"/>
    <col min="152" max="152" width="9.765625" bestFit="1" customWidth="1"/>
    <col min="160" max="160" width="10.69140625" bestFit="1" customWidth="1"/>
  </cols>
  <sheetData>
    <row r="1" spans="1:164">
      <c r="A1" s="241" t="s">
        <v>291</v>
      </c>
    </row>
    <row r="2" spans="1:164" ht="15" thickBot="1">
      <c r="H2" s="328"/>
    </row>
    <row r="3" spans="1:164" ht="15" customHeight="1" thickBot="1">
      <c r="A3" s="709" t="s">
        <v>454</v>
      </c>
      <c r="B3" s="710"/>
      <c r="C3" s="711"/>
      <c r="D3" s="707" t="s">
        <v>455</v>
      </c>
      <c r="E3" s="708"/>
      <c r="F3" s="708"/>
      <c r="G3" s="708"/>
      <c r="H3" s="708"/>
      <c r="I3" s="707" t="s">
        <v>240</v>
      </c>
      <c r="J3" s="708"/>
      <c r="K3" s="708"/>
      <c r="L3" s="707" t="s">
        <v>32</v>
      </c>
      <c r="M3" s="708"/>
      <c r="N3" s="708"/>
      <c r="O3" s="712" t="s">
        <v>241</v>
      </c>
      <c r="P3" s="713"/>
      <c r="Q3" s="713"/>
      <c r="R3" s="707" t="s">
        <v>242</v>
      </c>
      <c r="S3" s="708"/>
      <c r="T3" s="708"/>
      <c r="U3" s="712" t="s">
        <v>243</v>
      </c>
      <c r="V3" s="713"/>
      <c r="W3" s="713"/>
      <c r="X3" s="707" t="s">
        <v>244</v>
      </c>
      <c r="Y3" s="708"/>
      <c r="Z3" s="708"/>
      <c r="AA3" s="712" t="s">
        <v>245</v>
      </c>
      <c r="AB3" s="713"/>
      <c r="AC3" s="713"/>
      <c r="AD3" s="707" t="s">
        <v>246</v>
      </c>
      <c r="AE3" s="708"/>
      <c r="AF3" s="708"/>
      <c r="AG3" s="712" t="s">
        <v>283</v>
      </c>
      <c r="AH3" s="713"/>
      <c r="AI3" s="713"/>
      <c r="AJ3" s="707" t="s">
        <v>247</v>
      </c>
      <c r="AK3" s="708"/>
      <c r="AL3" s="708"/>
      <c r="AM3" s="707" t="s">
        <v>248</v>
      </c>
      <c r="AN3" s="708"/>
      <c r="AO3" s="708"/>
      <c r="AP3" s="707" t="s">
        <v>41</v>
      </c>
      <c r="AQ3" s="708"/>
      <c r="AR3" s="708"/>
      <c r="AS3" s="707" t="s">
        <v>42</v>
      </c>
      <c r="AT3" s="708"/>
      <c r="AU3" s="708"/>
      <c r="AV3" s="707" t="s">
        <v>249</v>
      </c>
      <c r="AW3" s="708"/>
      <c r="AX3" s="708"/>
      <c r="AY3" s="707" t="s">
        <v>250</v>
      </c>
      <c r="AZ3" s="708"/>
      <c r="BA3" s="708"/>
      <c r="BB3" s="707" t="s">
        <v>45</v>
      </c>
      <c r="BC3" s="708"/>
      <c r="BD3" s="708"/>
      <c r="BE3" s="707" t="s">
        <v>251</v>
      </c>
      <c r="BF3" s="708"/>
      <c r="BG3" s="708"/>
      <c r="BH3" s="707" t="s">
        <v>252</v>
      </c>
      <c r="BI3" s="708"/>
      <c r="BJ3" s="708"/>
      <c r="BK3" s="707" t="s">
        <v>253</v>
      </c>
      <c r="BL3" s="708"/>
      <c r="BM3" s="708"/>
      <c r="BN3" s="707" t="s">
        <v>49</v>
      </c>
      <c r="BO3" s="708"/>
      <c r="BP3" s="708"/>
      <c r="BQ3" s="707" t="s">
        <v>254</v>
      </c>
      <c r="BR3" s="708"/>
      <c r="BS3" s="708"/>
      <c r="BT3" s="707" t="s">
        <v>255</v>
      </c>
      <c r="BU3" s="708"/>
      <c r="BV3" s="708"/>
      <c r="BW3" s="707" t="s">
        <v>256</v>
      </c>
      <c r="BX3" s="708"/>
      <c r="BY3" s="708"/>
      <c r="BZ3" s="707" t="s">
        <v>257</v>
      </c>
      <c r="CA3" s="708"/>
      <c r="CB3" s="708"/>
      <c r="CC3" s="707" t="s">
        <v>258</v>
      </c>
      <c r="CD3" s="708"/>
      <c r="CE3" s="708"/>
      <c r="CF3" s="707" t="s">
        <v>259</v>
      </c>
      <c r="CG3" s="708"/>
      <c r="CH3" s="708"/>
      <c r="CI3" s="707" t="s">
        <v>260</v>
      </c>
      <c r="CJ3" s="708"/>
      <c r="CK3" s="708"/>
      <c r="CL3" s="707" t="s">
        <v>261</v>
      </c>
      <c r="CM3" s="708"/>
      <c r="CN3" s="708"/>
      <c r="CO3" s="707" t="s">
        <v>262</v>
      </c>
      <c r="CP3" s="708"/>
      <c r="CQ3" s="708"/>
      <c r="CR3" s="707" t="s">
        <v>263</v>
      </c>
      <c r="CS3" s="708"/>
      <c r="CT3" s="708"/>
      <c r="CU3" s="707" t="s">
        <v>264</v>
      </c>
      <c r="CV3" s="708"/>
      <c r="CW3" s="708"/>
      <c r="CX3" s="707" t="s">
        <v>265</v>
      </c>
      <c r="CY3" s="708"/>
      <c r="CZ3" s="708"/>
      <c r="DA3" s="707" t="s">
        <v>266</v>
      </c>
      <c r="DB3" s="708"/>
      <c r="DC3" s="708"/>
      <c r="DD3" s="707" t="s">
        <v>267</v>
      </c>
      <c r="DE3" s="708"/>
      <c r="DF3" s="708"/>
      <c r="DG3" s="707" t="s">
        <v>268</v>
      </c>
      <c r="DH3" s="708"/>
      <c r="DI3" s="708"/>
      <c r="DJ3" s="707" t="s">
        <v>65</v>
      </c>
      <c r="DK3" s="708"/>
      <c r="DL3" s="708"/>
      <c r="DM3" s="707" t="s">
        <v>269</v>
      </c>
      <c r="DN3" s="708"/>
      <c r="DO3" s="708"/>
      <c r="DP3" s="707" t="s">
        <v>270</v>
      </c>
      <c r="DQ3" s="708"/>
      <c r="DR3" s="708"/>
      <c r="DS3" s="707" t="s">
        <v>271</v>
      </c>
      <c r="DT3" s="708"/>
      <c r="DU3" s="708"/>
      <c r="DV3" s="707" t="s">
        <v>272</v>
      </c>
      <c r="DW3" s="708"/>
      <c r="DX3" s="708"/>
      <c r="DY3" s="707" t="s">
        <v>273</v>
      </c>
      <c r="DZ3" s="708"/>
      <c r="EA3" s="708"/>
      <c r="EB3" s="707" t="s">
        <v>274</v>
      </c>
      <c r="EC3" s="708"/>
      <c r="ED3" s="708"/>
      <c r="EE3" s="707" t="s">
        <v>275</v>
      </c>
      <c r="EF3" s="708"/>
      <c r="EG3" s="708"/>
      <c r="EH3" s="707" t="s">
        <v>276</v>
      </c>
      <c r="EI3" s="708"/>
      <c r="EJ3" s="708"/>
      <c r="EK3" s="707" t="s">
        <v>74</v>
      </c>
      <c r="EL3" s="708"/>
      <c r="EM3" s="708"/>
      <c r="EN3" s="707" t="s">
        <v>277</v>
      </c>
      <c r="EO3" s="708"/>
      <c r="EP3" s="708"/>
      <c r="EQ3" s="707" t="s">
        <v>278</v>
      </c>
      <c r="ER3" s="708"/>
      <c r="ES3" s="708"/>
      <c r="ET3" s="707" t="s">
        <v>279</v>
      </c>
      <c r="EU3" s="708"/>
      <c r="EV3" s="708"/>
      <c r="EW3" s="707" t="s">
        <v>280</v>
      </c>
      <c r="EX3" s="708"/>
      <c r="EY3" s="708"/>
      <c r="EZ3" s="707" t="s">
        <v>281</v>
      </c>
      <c r="FA3" s="708"/>
      <c r="FB3" s="708"/>
      <c r="FC3" s="707" t="s">
        <v>282</v>
      </c>
      <c r="FD3" s="708"/>
      <c r="FE3" s="708"/>
    </row>
    <row r="4" spans="1:164" ht="50.6">
      <c r="A4" s="445"/>
      <c r="B4" s="445"/>
      <c r="C4" s="445"/>
      <c r="D4" s="446" t="s">
        <v>456</v>
      </c>
      <c r="E4" s="446"/>
      <c r="F4" s="446"/>
      <c r="G4" s="446" t="s">
        <v>457</v>
      </c>
      <c r="H4" s="446" t="s">
        <v>458</v>
      </c>
      <c r="I4" s="446" t="s">
        <v>456</v>
      </c>
      <c r="J4" s="446" t="s">
        <v>457</v>
      </c>
      <c r="K4" s="446" t="s">
        <v>458</v>
      </c>
      <c r="L4" s="446" t="s">
        <v>456</v>
      </c>
      <c r="M4" s="446" t="s">
        <v>457</v>
      </c>
      <c r="N4" s="446" t="s">
        <v>458</v>
      </c>
      <c r="O4" s="446" t="s">
        <v>456</v>
      </c>
      <c r="P4" s="446" t="s">
        <v>457</v>
      </c>
      <c r="Q4" s="446" t="s">
        <v>458</v>
      </c>
      <c r="R4" s="446" t="s">
        <v>456</v>
      </c>
      <c r="S4" s="446" t="s">
        <v>457</v>
      </c>
      <c r="T4" s="446" t="s">
        <v>458</v>
      </c>
      <c r="U4" s="446" t="s">
        <v>456</v>
      </c>
      <c r="V4" s="446" t="s">
        <v>457</v>
      </c>
      <c r="W4" s="446" t="s">
        <v>458</v>
      </c>
      <c r="X4" s="446" t="s">
        <v>456</v>
      </c>
      <c r="Y4" s="446" t="s">
        <v>457</v>
      </c>
      <c r="Z4" s="446" t="s">
        <v>458</v>
      </c>
      <c r="AA4" s="446" t="s">
        <v>456</v>
      </c>
      <c r="AB4" s="446" t="s">
        <v>457</v>
      </c>
      <c r="AC4" s="446" t="s">
        <v>458</v>
      </c>
      <c r="AD4" s="446" t="s">
        <v>456</v>
      </c>
      <c r="AE4" s="446" t="s">
        <v>457</v>
      </c>
      <c r="AF4" s="446" t="s">
        <v>458</v>
      </c>
      <c r="AG4" s="446" t="s">
        <v>456</v>
      </c>
      <c r="AH4" s="446" t="s">
        <v>457</v>
      </c>
      <c r="AI4" s="446" t="s">
        <v>458</v>
      </c>
      <c r="AJ4" s="446" t="s">
        <v>456</v>
      </c>
      <c r="AK4" s="446" t="s">
        <v>457</v>
      </c>
      <c r="AL4" s="446" t="s">
        <v>458</v>
      </c>
      <c r="AM4" s="446" t="s">
        <v>456</v>
      </c>
      <c r="AN4" s="446" t="s">
        <v>457</v>
      </c>
      <c r="AO4" s="446" t="s">
        <v>458</v>
      </c>
      <c r="AP4" s="446" t="s">
        <v>456</v>
      </c>
      <c r="AQ4" s="446" t="s">
        <v>457</v>
      </c>
      <c r="AR4" s="446" t="s">
        <v>458</v>
      </c>
      <c r="AS4" s="446" t="s">
        <v>456</v>
      </c>
      <c r="AT4" s="446" t="s">
        <v>457</v>
      </c>
      <c r="AU4" s="446" t="s">
        <v>458</v>
      </c>
      <c r="AV4" s="446" t="s">
        <v>456</v>
      </c>
      <c r="AW4" s="446" t="s">
        <v>457</v>
      </c>
      <c r="AX4" s="446" t="s">
        <v>458</v>
      </c>
      <c r="AY4" s="446" t="s">
        <v>456</v>
      </c>
      <c r="AZ4" s="446" t="s">
        <v>457</v>
      </c>
      <c r="BA4" s="446" t="s">
        <v>458</v>
      </c>
      <c r="BB4" s="446" t="s">
        <v>456</v>
      </c>
      <c r="BC4" s="446" t="s">
        <v>457</v>
      </c>
      <c r="BD4" s="446" t="s">
        <v>458</v>
      </c>
      <c r="BE4" s="446" t="s">
        <v>456</v>
      </c>
      <c r="BF4" s="446" t="s">
        <v>457</v>
      </c>
      <c r="BG4" s="446" t="s">
        <v>458</v>
      </c>
      <c r="BH4" s="446" t="s">
        <v>456</v>
      </c>
      <c r="BI4" s="446" t="s">
        <v>457</v>
      </c>
      <c r="BJ4" s="446" t="s">
        <v>458</v>
      </c>
      <c r="BK4" s="446" t="s">
        <v>456</v>
      </c>
      <c r="BL4" s="446" t="s">
        <v>457</v>
      </c>
      <c r="BM4" s="446" t="s">
        <v>458</v>
      </c>
      <c r="BN4" s="446" t="s">
        <v>456</v>
      </c>
      <c r="BO4" s="446" t="s">
        <v>457</v>
      </c>
      <c r="BP4" s="446" t="s">
        <v>458</v>
      </c>
      <c r="BQ4" s="446" t="s">
        <v>456</v>
      </c>
      <c r="BR4" s="446" t="s">
        <v>457</v>
      </c>
      <c r="BS4" s="446" t="s">
        <v>458</v>
      </c>
      <c r="BT4" s="446" t="s">
        <v>456</v>
      </c>
      <c r="BU4" s="446" t="s">
        <v>457</v>
      </c>
      <c r="BV4" s="446" t="s">
        <v>458</v>
      </c>
      <c r="BW4" s="446" t="s">
        <v>456</v>
      </c>
      <c r="BX4" s="446" t="s">
        <v>457</v>
      </c>
      <c r="BY4" s="446" t="s">
        <v>458</v>
      </c>
      <c r="BZ4" s="446" t="s">
        <v>456</v>
      </c>
      <c r="CA4" s="446" t="s">
        <v>457</v>
      </c>
      <c r="CB4" s="446" t="s">
        <v>458</v>
      </c>
      <c r="CC4" s="446" t="s">
        <v>456</v>
      </c>
      <c r="CD4" s="446" t="s">
        <v>457</v>
      </c>
      <c r="CE4" s="446" t="s">
        <v>458</v>
      </c>
      <c r="CF4" s="446" t="s">
        <v>582</v>
      </c>
      <c r="CG4" s="446" t="s">
        <v>583</v>
      </c>
      <c r="CH4" s="446" t="s">
        <v>458</v>
      </c>
      <c r="CI4" s="446" t="s">
        <v>582</v>
      </c>
      <c r="CJ4" s="446" t="s">
        <v>583</v>
      </c>
      <c r="CK4" s="446" t="s">
        <v>458</v>
      </c>
      <c r="CL4" s="446" t="s">
        <v>582</v>
      </c>
      <c r="CM4" s="446" t="s">
        <v>583</v>
      </c>
      <c r="CN4" s="446" t="s">
        <v>458</v>
      </c>
      <c r="CO4" s="446" t="s">
        <v>582</v>
      </c>
      <c r="CP4" s="446" t="s">
        <v>583</v>
      </c>
      <c r="CQ4" s="446" t="s">
        <v>458</v>
      </c>
      <c r="CR4" s="446" t="s">
        <v>582</v>
      </c>
      <c r="CS4" s="446" t="s">
        <v>583</v>
      </c>
      <c r="CT4" s="446" t="s">
        <v>458</v>
      </c>
      <c r="CU4" s="446" t="s">
        <v>582</v>
      </c>
      <c r="CV4" s="446" t="s">
        <v>583</v>
      </c>
      <c r="CW4" s="446" t="s">
        <v>458</v>
      </c>
      <c r="CX4" s="446" t="s">
        <v>582</v>
      </c>
      <c r="CY4" s="446" t="s">
        <v>583</v>
      </c>
      <c r="CZ4" s="446" t="s">
        <v>458</v>
      </c>
      <c r="DA4" s="446" t="s">
        <v>582</v>
      </c>
      <c r="DB4" s="446" t="s">
        <v>583</v>
      </c>
      <c r="DC4" s="446" t="s">
        <v>458</v>
      </c>
      <c r="DD4" s="446" t="s">
        <v>582</v>
      </c>
      <c r="DE4" s="446" t="s">
        <v>583</v>
      </c>
      <c r="DF4" s="446" t="s">
        <v>458</v>
      </c>
      <c r="DG4" s="446" t="s">
        <v>582</v>
      </c>
      <c r="DH4" s="446" t="s">
        <v>583</v>
      </c>
      <c r="DI4" s="446" t="s">
        <v>458</v>
      </c>
      <c r="DJ4" s="446" t="s">
        <v>582</v>
      </c>
      <c r="DK4" s="446" t="s">
        <v>583</v>
      </c>
      <c r="DL4" s="446" t="s">
        <v>458</v>
      </c>
      <c r="DM4" s="446" t="s">
        <v>582</v>
      </c>
      <c r="DN4" s="446" t="s">
        <v>583</v>
      </c>
      <c r="DO4" s="446" t="s">
        <v>458</v>
      </c>
      <c r="DP4" s="446" t="s">
        <v>582</v>
      </c>
      <c r="DQ4" s="446" t="s">
        <v>583</v>
      </c>
      <c r="DR4" s="446" t="s">
        <v>458</v>
      </c>
      <c r="DS4" s="446" t="s">
        <v>582</v>
      </c>
      <c r="DT4" s="446" t="s">
        <v>583</v>
      </c>
      <c r="DU4" s="446" t="s">
        <v>458</v>
      </c>
      <c r="DV4" s="446" t="s">
        <v>582</v>
      </c>
      <c r="DW4" s="446" t="s">
        <v>583</v>
      </c>
      <c r="DX4" s="446" t="s">
        <v>458</v>
      </c>
      <c r="DY4" s="446" t="s">
        <v>582</v>
      </c>
      <c r="DZ4" s="446" t="s">
        <v>583</v>
      </c>
      <c r="EA4" s="446" t="s">
        <v>458</v>
      </c>
      <c r="EB4" s="446" t="s">
        <v>582</v>
      </c>
      <c r="EC4" s="446" t="s">
        <v>583</v>
      </c>
      <c r="ED4" s="446" t="s">
        <v>458</v>
      </c>
      <c r="EE4" s="446" t="s">
        <v>582</v>
      </c>
      <c r="EF4" s="446" t="s">
        <v>583</v>
      </c>
      <c r="EG4" s="446" t="s">
        <v>458</v>
      </c>
      <c r="EH4" s="446" t="s">
        <v>582</v>
      </c>
      <c r="EI4" s="446" t="s">
        <v>583</v>
      </c>
      <c r="EJ4" s="446" t="s">
        <v>458</v>
      </c>
      <c r="EK4" s="446" t="s">
        <v>582</v>
      </c>
      <c r="EL4" s="446" t="s">
        <v>583</v>
      </c>
      <c r="EM4" s="446" t="s">
        <v>458</v>
      </c>
      <c r="EN4" s="446" t="s">
        <v>582</v>
      </c>
      <c r="EO4" s="446" t="s">
        <v>583</v>
      </c>
      <c r="EP4" s="446" t="s">
        <v>458</v>
      </c>
      <c r="EQ4" s="446" t="s">
        <v>582</v>
      </c>
      <c r="ER4" s="446" t="s">
        <v>583</v>
      </c>
      <c r="ES4" s="446" t="s">
        <v>458</v>
      </c>
      <c r="ET4" s="446" t="s">
        <v>582</v>
      </c>
      <c r="EU4" s="446" t="s">
        <v>583</v>
      </c>
      <c r="EV4" s="446" t="s">
        <v>458</v>
      </c>
      <c r="EW4" s="446" t="s">
        <v>582</v>
      </c>
      <c r="EX4" s="446" t="s">
        <v>583</v>
      </c>
      <c r="EY4" s="446" t="s">
        <v>458</v>
      </c>
      <c r="EZ4" s="446" t="s">
        <v>582</v>
      </c>
      <c r="FA4" s="446" t="s">
        <v>583</v>
      </c>
      <c r="FB4" s="446" t="s">
        <v>458</v>
      </c>
      <c r="FC4" s="446" t="s">
        <v>582</v>
      </c>
      <c r="FD4" s="446" t="s">
        <v>583</v>
      </c>
      <c r="FE4" s="446" t="s">
        <v>458</v>
      </c>
      <c r="FF4" s="240"/>
      <c r="FG4" s="240"/>
    </row>
    <row r="5" spans="1:164">
      <c r="A5" s="706" t="s">
        <v>459</v>
      </c>
      <c r="B5" s="706"/>
      <c r="C5" s="706"/>
      <c r="D5" s="10">
        <v>4081253658</v>
      </c>
      <c r="E5" s="10"/>
      <c r="F5" s="10"/>
      <c r="G5" s="10">
        <v>2630221402</v>
      </c>
      <c r="H5" s="10">
        <v>2011656652</v>
      </c>
      <c r="I5" s="10">
        <v>51273782</v>
      </c>
      <c r="J5" s="10">
        <v>34406837</v>
      </c>
      <c r="K5" s="10">
        <v>23216797</v>
      </c>
      <c r="L5" s="10">
        <v>13741943</v>
      </c>
      <c r="M5" s="10">
        <v>9919284</v>
      </c>
      <c r="N5" s="10">
        <v>5565850</v>
      </c>
      <c r="O5" s="10">
        <v>69519127</v>
      </c>
      <c r="P5" s="10">
        <v>47069066</v>
      </c>
      <c r="Q5" s="10">
        <v>31515868</v>
      </c>
      <c r="R5" s="10">
        <v>31157506</v>
      </c>
      <c r="S5" s="10">
        <v>25425731</v>
      </c>
      <c r="T5" s="10">
        <v>10863789</v>
      </c>
      <c r="U5" s="10">
        <v>653532128</v>
      </c>
      <c r="V5" s="10">
        <v>412397708</v>
      </c>
      <c r="W5" s="10">
        <v>357505273</v>
      </c>
      <c r="X5" s="10">
        <v>71086143</v>
      </c>
      <c r="Y5" s="10">
        <v>42592997</v>
      </c>
      <c r="Z5" s="10">
        <v>35658323</v>
      </c>
      <c r="AA5" s="10">
        <v>49878868</v>
      </c>
      <c r="AB5" s="10">
        <v>34465938</v>
      </c>
      <c r="AC5" s="10">
        <v>20552354</v>
      </c>
      <c r="AD5" s="10">
        <v>12731877</v>
      </c>
      <c r="AE5" s="10">
        <v>10484729</v>
      </c>
      <c r="AF5" s="10">
        <v>3876587</v>
      </c>
      <c r="AG5" s="10">
        <v>15915124</v>
      </c>
      <c r="AH5" s="10">
        <v>0</v>
      </c>
      <c r="AI5" s="10">
        <v>16102998</v>
      </c>
      <c r="AJ5" s="10">
        <v>200441208</v>
      </c>
      <c r="AK5" s="10">
        <v>110235411</v>
      </c>
      <c r="AL5" s="10">
        <v>112334482</v>
      </c>
      <c r="AM5" s="10">
        <v>94601202</v>
      </c>
      <c r="AN5" s="10">
        <v>56782711</v>
      </c>
      <c r="AO5" s="10">
        <v>50480819</v>
      </c>
      <c r="AP5" s="10">
        <v>20410962</v>
      </c>
      <c r="AQ5" s="10">
        <v>16150842</v>
      </c>
      <c r="AR5" s="10">
        <v>4557500</v>
      </c>
      <c r="AS5" s="10">
        <v>15946663</v>
      </c>
      <c r="AT5" s="10">
        <v>11958060</v>
      </c>
      <c r="AU5" s="10">
        <v>6473578</v>
      </c>
      <c r="AV5" s="10">
        <v>156408921</v>
      </c>
      <c r="AW5" s="10">
        <v>92717936</v>
      </c>
      <c r="AX5" s="10">
        <v>84217898</v>
      </c>
      <c r="AY5" s="10">
        <v>66181164</v>
      </c>
      <c r="AZ5" s="10">
        <v>45070476</v>
      </c>
      <c r="BA5" s="10">
        <v>32967058</v>
      </c>
      <c r="BB5" s="10">
        <v>41449966</v>
      </c>
      <c r="BC5" s="10">
        <v>28867826</v>
      </c>
      <c r="BD5" s="10">
        <v>18246238</v>
      </c>
      <c r="BE5" s="10">
        <v>33068358</v>
      </c>
      <c r="BF5" s="10">
        <v>21877508</v>
      </c>
      <c r="BG5" s="10">
        <v>16461396</v>
      </c>
      <c r="BH5" s="10">
        <v>45633504</v>
      </c>
      <c r="BI5" s="10">
        <v>34510575</v>
      </c>
      <c r="BJ5" s="10">
        <v>15704088</v>
      </c>
      <c r="BK5" s="10">
        <v>52233068</v>
      </c>
      <c r="BL5" s="10">
        <v>36042163</v>
      </c>
      <c r="BM5" s="10">
        <v>21982896</v>
      </c>
      <c r="BN5" s="10">
        <v>14695006</v>
      </c>
      <c r="BO5" s="10">
        <v>10657987</v>
      </c>
      <c r="BP5" s="10">
        <v>5476904</v>
      </c>
      <c r="BQ5" s="10">
        <v>74689836</v>
      </c>
      <c r="BR5" s="10">
        <v>48044203</v>
      </c>
      <c r="BS5" s="10">
        <v>35216059</v>
      </c>
      <c r="BT5" s="10">
        <v>100469946</v>
      </c>
      <c r="BU5" s="10">
        <v>69373415</v>
      </c>
      <c r="BV5" s="10">
        <v>40851147</v>
      </c>
      <c r="BW5" s="10">
        <v>111960273</v>
      </c>
      <c r="BX5" s="10">
        <v>81137215</v>
      </c>
      <c r="BY5" s="10">
        <v>50439474</v>
      </c>
      <c r="BZ5" s="10">
        <v>79491155</v>
      </c>
      <c r="CA5" s="10">
        <v>58186178</v>
      </c>
      <c r="CB5" s="10">
        <v>34003824</v>
      </c>
      <c r="CC5" s="10">
        <v>32112852</v>
      </c>
      <c r="CD5" s="10">
        <v>23421200</v>
      </c>
      <c r="CE5" s="10">
        <v>13201910</v>
      </c>
      <c r="CF5" s="10">
        <v>62447507</v>
      </c>
      <c r="CG5" s="10">
        <v>39804179</v>
      </c>
      <c r="CH5" s="10">
        <v>29488159</v>
      </c>
      <c r="CI5" s="10">
        <v>13917160</v>
      </c>
      <c r="CJ5" s="10">
        <v>10981286</v>
      </c>
      <c r="CK5" s="10">
        <v>4236679</v>
      </c>
      <c r="CL5" s="10">
        <v>24115214</v>
      </c>
      <c r="CM5" s="10">
        <v>12347190</v>
      </c>
      <c r="CN5" s="10">
        <v>14288895</v>
      </c>
      <c r="CO5" s="10">
        <v>32031700</v>
      </c>
      <c r="CP5" s="10">
        <v>21771811</v>
      </c>
      <c r="CQ5" s="10">
        <v>16364568</v>
      </c>
      <c r="CR5" s="10">
        <v>14530759</v>
      </c>
      <c r="CS5" s="10">
        <v>9734653</v>
      </c>
      <c r="CT5" s="10">
        <v>6660129</v>
      </c>
      <c r="CU5" s="10">
        <v>118951703</v>
      </c>
      <c r="CV5" s="10">
        <v>80668670</v>
      </c>
      <c r="CW5" s="10">
        <v>50419738</v>
      </c>
      <c r="CX5" s="10">
        <v>26198970</v>
      </c>
      <c r="CY5" s="10">
        <v>20973046</v>
      </c>
      <c r="CZ5" s="10">
        <v>9261493</v>
      </c>
      <c r="DA5" s="10">
        <v>390694007</v>
      </c>
      <c r="DB5" s="10">
        <v>223525983</v>
      </c>
      <c r="DC5" s="10">
        <v>220677240</v>
      </c>
      <c r="DD5" s="10">
        <v>104275548</v>
      </c>
      <c r="DE5" s="10">
        <v>67302674</v>
      </c>
      <c r="DF5" s="10">
        <v>51394390</v>
      </c>
      <c r="DG5" s="10">
        <v>11933647</v>
      </c>
      <c r="DH5" s="10">
        <v>8880057</v>
      </c>
      <c r="DI5" s="10">
        <v>4877073</v>
      </c>
      <c r="DJ5" s="10">
        <v>143463251</v>
      </c>
      <c r="DK5" s="10">
        <v>101064426</v>
      </c>
      <c r="DL5" s="10">
        <v>59565468</v>
      </c>
      <c r="DM5" s="10">
        <v>38119553</v>
      </c>
      <c r="DN5" s="10">
        <v>26986515</v>
      </c>
      <c r="DO5" s="10">
        <v>15053224</v>
      </c>
      <c r="DP5" s="10">
        <v>59817165</v>
      </c>
      <c r="DQ5" s="10">
        <v>43875212</v>
      </c>
      <c r="DR5" s="10">
        <v>23481944</v>
      </c>
      <c r="DS5" s="10">
        <v>158264277</v>
      </c>
      <c r="DT5" s="10">
        <v>108605542</v>
      </c>
      <c r="DU5" s="10">
        <v>73529670</v>
      </c>
      <c r="DV5" s="10">
        <v>13620032</v>
      </c>
      <c r="DW5" s="10">
        <v>9850913</v>
      </c>
      <c r="DX5" s="10">
        <v>5130409</v>
      </c>
      <c r="DY5" s="10">
        <v>54058682</v>
      </c>
      <c r="DZ5" s="10">
        <v>35504855</v>
      </c>
      <c r="EA5" s="10">
        <v>24842000</v>
      </c>
      <c r="EB5" s="10">
        <v>8862869</v>
      </c>
      <c r="EC5" s="10">
        <v>5614951</v>
      </c>
      <c r="ED5" s="10">
        <v>4152994</v>
      </c>
      <c r="EE5" s="10">
        <v>63657187</v>
      </c>
      <c r="EF5" s="10">
        <v>35851416</v>
      </c>
      <c r="EG5" s="10">
        <v>35594916</v>
      </c>
      <c r="EH5" s="10">
        <v>291392692</v>
      </c>
      <c r="EI5" s="10">
        <v>171756385</v>
      </c>
      <c r="EJ5" s="10">
        <v>155629271</v>
      </c>
      <c r="EK5" s="10">
        <v>35229148</v>
      </c>
      <c r="EL5" s="10">
        <v>24322339</v>
      </c>
      <c r="EM5" s="10">
        <v>14576419</v>
      </c>
      <c r="EN5" s="10">
        <v>8378742</v>
      </c>
      <c r="EO5" s="10">
        <v>6991136</v>
      </c>
      <c r="EP5" s="10">
        <v>3418699</v>
      </c>
      <c r="EQ5" s="10">
        <v>87180226</v>
      </c>
      <c r="ER5" s="10">
        <v>56640519</v>
      </c>
      <c r="ES5" s="10">
        <v>44155276</v>
      </c>
      <c r="ET5" s="10">
        <v>108141016</v>
      </c>
      <c r="EU5" s="10">
        <v>68204402</v>
      </c>
      <c r="EV5" s="10">
        <v>55369482</v>
      </c>
      <c r="EW5" s="10">
        <v>19056027</v>
      </c>
      <c r="EX5" s="10">
        <v>15163440</v>
      </c>
      <c r="EY5" s="10">
        <v>5672347</v>
      </c>
      <c r="EZ5" s="10">
        <v>73583651</v>
      </c>
      <c r="FA5" s="10">
        <v>54526374</v>
      </c>
      <c r="FB5" s="10">
        <v>31331409</v>
      </c>
      <c r="FC5" s="10">
        <v>10702343</v>
      </c>
      <c r="FD5" s="10">
        <v>7477432</v>
      </c>
      <c r="FE5" s="10">
        <v>5011650</v>
      </c>
      <c r="FF5" s="320"/>
      <c r="FG5" s="320"/>
      <c r="FH5" s="317"/>
    </row>
    <row r="6" spans="1:164" ht="25.5" customHeight="1">
      <c r="A6" s="705" t="s">
        <v>460</v>
      </c>
      <c r="B6" s="705"/>
      <c r="C6" s="705"/>
      <c r="D6" s="10">
        <v>3289962114</v>
      </c>
      <c r="E6" s="10"/>
      <c r="F6" s="328">
        <f>G23/G6</f>
        <v>2.2711125449783584E-2</v>
      </c>
      <c r="G6" s="10">
        <v>2097993695</v>
      </c>
      <c r="H6" s="10">
        <v>1752592815</v>
      </c>
      <c r="I6" s="10">
        <v>41584210</v>
      </c>
      <c r="J6" s="10">
        <v>28250965</v>
      </c>
      <c r="K6" s="10">
        <v>19683097</v>
      </c>
      <c r="L6" s="10">
        <v>11489999</v>
      </c>
      <c r="M6" s="10">
        <v>8152092</v>
      </c>
      <c r="N6" s="10">
        <v>5081098</v>
      </c>
      <c r="O6" s="10">
        <v>54842011</v>
      </c>
      <c r="P6" s="10">
        <v>38133225</v>
      </c>
      <c r="Q6" s="10">
        <v>25774594</v>
      </c>
      <c r="R6" s="10">
        <v>26041495</v>
      </c>
      <c r="S6" s="10">
        <v>21402327</v>
      </c>
      <c r="T6" s="10">
        <v>9771182</v>
      </c>
      <c r="U6" s="10">
        <v>499470163</v>
      </c>
      <c r="V6" s="10">
        <v>320249459</v>
      </c>
      <c r="W6" s="10">
        <v>295591557</v>
      </c>
      <c r="X6" s="10">
        <v>55380161</v>
      </c>
      <c r="Y6" s="10">
        <v>30878620</v>
      </c>
      <c r="Z6" s="10">
        <v>31666718</v>
      </c>
      <c r="AA6" s="10">
        <v>43713160</v>
      </c>
      <c r="AB6" s="10">
        <v>30490255</v>
      </c>
      <c r="AC6" s="10">
        <v>18362329</v>
      </c>
      <c r="AD6" s="10">
        <v>10933335</v>
      </c>
      <c r="AE6" s="10">
        <v>9275531</v>
      </c>
      <c r="AF6" s="10">
        <v>3287242</v>
      </c>
      <c r="AG6" s="10">
        <v>13447945</v>
      </c>
      <c r="AH6" s="10">
        <v>0</v>
      </c>
      <c r="AI6" s="10">
        <v>13635819</v>
      </c>
      <c r="AJ6" s="10">
        <v>166037008</v>
      </c>
      <c r="AK6" s="10">
        <v>91783197</v>
      </c>
      <c r="AL6" s="10">
        <v>96382496</v>
      </c>
      <c r="AM6" s="10">
        <v>76110473</v>
      </c>
      <c r="AN6" s="10">
        <v>45135668</v>
      </c>
      <c r="AO6" s="10">
        <v>43637133</v>
      </c>
      <c r="AP6" s="10">
        <v>17905251</v>
      </c>
      <c r="AQ6" s="10">
        <v>14078337</v>
      </c>
      <c r="AR6" s="10">
        <v>4124294</v>
      </c>
      <c r="AS6" s="10">
        <v>12889291</v>
      </c>
      <c r="AT6" s="10">
        <v>9155174</v>
      </c>
      <c r="AU6" s="10">
        <v>6219092</v>
      </c>
      <c r="AV6" s="10">
        <v>124284804</v>
      </c>
      <c r="AW6" s="10">
        <v>72948065</v>
      </c>
      <c r="AX6" s="10">
        <v>71863653</v>
      </c>
      <c r="AY6" s="10">
        <v>58312205</v>
      </c>
      <c r="AZ6" s="10">
        <v>40546768</v>
      </c>
      <c r="BA6" s="10">
        <v>29621807</v>
      </c>
      <c r="BB6" s="10">
        <v>35400783</v>
      </c>
      <c r="BC6" s="10">
        <v>24072068</v>
      </c>
      <c r="BD6" s="10">
        <v>16992813</v>
      </c>
      <c r="BE6" s="10">
        <v>28323612</v>
      </c>
      <c r="BF6" s="10">
        <v>19078088</v>
      </c>
      <c r="BG6" s="10">
        <v>14516070</v>
      </c>
      <c r="BH6" s="10">
        <v>38413728</v>
      </c>
      <c r="BI6" s="10">
        <v>29299781</v>
      </c>
      <c r="BJ6" s="10">
        <v>13695106</v>
      </c>
      <c r="BK6" s="10">
        <v>43732205</v>
      </c>
      <c r="BL6" s="10">
        <v>29227226</v>
      </c>
      <c r="BM6" s="10">
        <v>20296970</v>
      </c>
      <c r="BN6" s="10">
        <v>12712028</v>
      </c>
      <c r="BO6" s="10">
        <v>8814837</v>
      </c>
      <c r="BP6" s="10">
        <v>5337077</v>
      </c>
      <c r="BQ6" s="10">
        <v>64844292</v>
      </c>
      <c r="BR6" s="10">
        <v>42101136</v>
      </c>
      <c r="BS6" s="10">
        <v>31313581</v>
      </c>
      <c r="BT6" s="10">
        <v>81955679</v>
      </c>
      <c r="BU6" s="10">
        <v>58094512</v>
      </c>
      <c r="BV6" s="10">
        <v>33615784</v>
      </c>
      <c r="BW6" s="10">
        <v>91496658</v>
      </c>
      <c r="BX6" s="10">
        <v>66231312</v>
      </c>
      <c r="BY6" s="10">
        <v>44881761</v>
      </c>
      <c r="BZ6" s="10">
        <v>62530562</v>
      </c>
      <c r="CA6" s="10">
        <v>44475950</v>
      </c>
      <c r="CB6" s="10">
        <v>30753459</v>
      </c>
      <c r="CC6" s="10">
        <v>26995715</v>
      </c>
      <c r="CD6" s="10">
        <v>19137029</v>
      </c>
      <c r="CE6" s="10">
        <v>12368944</v>
      </c>
      <c r="CF6" s="10">
        <v>49579993</v>
      </c>
      <c r="CG6" s="10">
        <v>30919843</v>
      </c>
      <c r="CH6" s="10">
        <v>25504980</v>
      </c>
      <c r="CI6" s="10">
        <v>9787883</v>
      </c>
      <c r="CJ6" s="10">
        <v>7021451</v>
      </c>
      <c r="CK6" s="10">
        <v>4067238</v>
      </c>
      <c r="CL6" s="10">
        <v>18435330</v>
      </c>
      <c r="CM6" s="10">
        <v>10470221</v>
      </c>
      <c r="CN6" s="10">
        <v>10485980</v>
      </c>
      <c r="CO6" s="10">
        <v>25009216</v>
      </c>
      <c r="CP6" s="10">
        <v>16087532</v>
      </c>
      <c r="CQ6" s="10">
        <v>15026362</v>
      </c>
      <c r="CR6" s="10">
        <v>12188161</v>
      </c>
      <c r="CS6" s="10">
        <v>7566526</v>
      </c>
      <c r="CT6" s="10">
        <v>6485659</v>
      </c>
      <c r="CU6" s="10">
        <v>103326511</v>
      </c>
      <c r="CV6" s="10">
        <v>66169201</v>
      </c>
      <c r="CW6" s="10">
        <v>49294015</v>
      </c>
      <c r="CX6" s="10">
        <v>22204808</v>
      </c>
      <c r="CY6" s="10">
        <v>17627371</v>
      </c>
      <c r="CZ6" s="10">
        <v>8613005</v>
      </c>
      <c r="DA6" s="10">
        <v>315677447</v>
      </c>
      <c r="DB6" s="10">
        <v>175700469</v>
      </c>
      <c r="DC6" s="10">
        <v>193486195</v>
      </c>
      <c r="DD6" s="10">
        <v>87974601</v>
      </c>
      <c r="DE6" s="10">
        <v>56343509</v>
      </c>
      <c r="DF6" s="10">
        <v>46052608</v>
      </c>
      <c r="DG6" s="10">
        <v>10437784</v>
      </c>
      <c r="DH6" s="10">
        <v>7746544</v>
      </c>
      <c r="DI6" s="10">
        <v>4514722</v>
      </c>
      <c r="DJ6" s="10">
        <v>107674798</v>
      </c>
      <c r="DK6" s="10">
        <v>68842609</v>
      </c>
      <c r="DL6" s="10">
        <v>55998832</v>
      </c>
      <c r="DM6" s="10">
        <v>31572458</v>
      </c>
      <c r="DN6" s="10">
        <v>22075260</v>
      </c>
      <c r="DO6" s="10">
        <v>13417385</v>
      </c>
      <c r="DP6" s="10">
        <v>46176726</v>
      </c>
      <c r="DQ6" s="10">
        <v>32138083</v>
      </c>
      <c r="DR6" s="10">
        <v>21578634</v>
      </c>
      <c r="DS6" s="10">
        <v>130485137</v>
      </c>
      <c r="DT6" s="10">
        <v>87715628</v>
      </c>
      <c r="DU6" s="10">
        <v>66640444</v>
      </c>
      <c r="DV6" s="10">
        <v>11706011</v>
      </c>
      <c r="DW6" s="10">
        <v>8406086</v>
      </c>
      <c r="DX6" s="10">
        <v>4661214</v>
      </c>
      <c r="DY6" s="10">
        <v>44670522</v>
      </c>
      <c r="DZ6" s="10">
        <v>28177916</v>
      </c>
      <c r="EA6" s="10">
        <v>22780779</v>
      </c>
      <c r="EB6" s="10">
        <v>7177018</v>
      </c>
      <c r="EC6" s="10">
        <v>4409773</v>
      </c>
      <c r="ED6" s="10">
        <v>3672321</v>
      </c>
      <c r="EE6" s="10">
        <v>47287292</v>
      </c>
      <c r="EF6" s="10">
        <v>30234945</v>
      </c>
      <c r="EG6" s="10">
        <v>24841492</v>
      </c>
      <c r="EH6" s="10">
        <v>237417500</v>
      </c>
      <c r="EI6" s="10">
        <v>137622906</v>
      </c>
      <c r="EJ6" s="10">
        <v>135787558</v>
      </c>
      <c r="EK6" s="10">
        <v>27589296</v>
      </c>
      <c r="EL6" s="10">
        <v>18687798</v>
      </c>
      <c r="EM6" s="10">
        <v>12571108</v>
      </c>
      <c r="EN6" s="10">
        <v>7467308</v>
      </c>
      <c r="EO6" s="10">
        <v>6361255</v>
      </c>
      <c r="EP6" s="10">
        <v>3137147</v>
      </c>
      <c r="EQ6" s="10">
        <v>77578797</v>
      </c>
      <c r="ER6" s="10">
        <v>50882334</v>
      </c>
      <c r="ES6" s="10">
        <v>40312032</v>
      </c>
      <c r="ET6" s="10">
        <v>82702061</v>
      </c>
      <c r="EU6" s="10">
        <v>50923984</v>
      </c>
      <c r="EV6" s="10">
        <v>47210944</v>
      </c>
      <c r="EW6" s="10">
        <v>16510831</v>
      </c>
      <c r="EX6" s="10">
        <v>12970565</v>
      </c>
      <c r="EY6" s="10">
        <v>5320027</v>
      </c>
      <c r="EZ6" s="10">
        <v>51907684</v>
      </c>
      <c r="FA6" s="10">
        <v>36278147</v>
      </c>
      <c r="FB6" s="10">
        <v>27903670</v>
      </c>
      <c r="FC6" s="10">
        <v>8570167</v>
      </c>
      <c r="FD6" s="10">
        <v>5602117</v>
      </c>
      <c r="FE6" s="10">
        <v>4754789</v>
      </c>
      <c r="FF6" s="320"/>
      <c r="FG6" s="320"/>
      <c r="FH6" s="317"/>
    </row>
    <row r="7" spans="1:164" ht="25.5" customHeight="1">
      <c r="A7" s="705" t="s">
        <v>461</v>
      </c>
      <c r="B7" s="705"/>
      <c r="C7" s="705"/>
      <c r="D7" s="10">
        <v>739661986</v>
      </c>
      <c r="E7" s="10"/>
      <c r="F7" s="10"/>
      <c r="G7" s="10">
        <v>688153027</v>
      </c>
      <c r="H7" s="10">
        <v>612133355</v>
      </c>
      <c r="I7" s="10">
        <v>11227662</v>
      </c>
      <c r="J7" s="10">
        <v>10303451</v>
      </c>
      <c r="K7" s="10">
        <v>7274063</v>
      </c>
      <c r="L7" s="10">
        <v>3705050</v>
      </c>
      <c r="M7" s="10">
        <v>3457365</v>
      </c>
      <c r="N7" s="10">
        <v>1990876</v>
      </c>
      <c r="O7" s="10">
        <v>16469316</v>
      </c>
      <c r="P7" s="10">
        <v>16011205</v>
      </c>
      <c r="Q7" s="10">
        <v>9523918</v>
      </c>
      <c r="R7" s="10">
        <v>8135198</v>
      </c>
      <c r="S7" s="10">
        <v>7877352</v>
      </c>
      <c r="T7" s="10">
        <v>5389860</v>
      </c>
      <c r="U7" s="10">
        <v>112492138</v>
      </c>
      <c r="V7" s="10">
        <v>103018851</v>
      </c>
      <c r="W7" s="10">
        <v>125844141</v>
      </c>
      <c r="X7" s="10">
        <v>10332586</v>
      </c>
      <c r="Y7" s="10">
        <v>9402733</v>
      </c>
      <c r="Z7" s="10">
        <v>8095029</v>
      </c>
      <c r="AA7" s="10">
        <v>7759388</v>
      </c>
      <c r="AB7" s="10">
        <v>7440296</v>
      </c>
      <c r="AC7" s="10">
        <v>5458516</v>
      </c>
      <c r="AD7" s="10">
        <v>2641427</v>
      </c>
      <c r="AE7" s="10">
        <v>2619277</v>
      </c>
      <c r="AF7" s="10">
        <v>1651589</v>
      </c>
      <c r="AG7" s="10">
        <v>3860042</v>
      </c>
      <c r="AH7" s="10">
        <v>0</v>
      </c>
      <c r="AI7" s="10">
        <v>4047916</v>
      </c>
      <c r="AJ7" s="10">
        <v>31991046</v>
      </c>
      <c r="AK7" s="10">
        <v>28298587</v>
      </c>
      <c r="AL7" s="10">
        <v>25821144</v>
      </c>
      <c r="AM7" s="10">
        <v>16524249</v>
      </c>
      <c r="AN7" s="10">
        <v>15295883</v>
      </c>
      <c r="AO7" s="10">
        <v>13890694</v>
      </c>
      <c r="AP7" s="10">
        <v>3216780</v>
      </c>
      <c r="AQ7" s="10">
        <v>3013717</v>
      </c>
      <c r="AR7" s="10">
        <v>500443</v>
      </c>
      <c r="AS7" s="10">
        <v>2956080</v>
      </c>
      <c r="AT7" s="10">
        <v>2819674</v>
      </c>
      <c r="AU7" s="10">
        <v>2621381</v>
      </c>
      <c r="AV7" s="10">
        <v>25611541</v>
      </c>
      <c r="AW7" s="10">
        <v>22429882</v>
      </c>
      <c r="AX7" s="10">
        <v>23708572</v>
      </c>
      <c r="AY7" s="10">
        <v>15345893</v>
      </c>
      <c r="AZ7" s="10">
        <v>15075489</v>
      </c>
      <c r="BA7" s="10">
        <v>12126774</v>
      </c>
      <c r="BB7" s="10">
        <v>6470238</v>
      </c>
      <c r="BC7" s="10">
        <v>6075843</v>
      </c>
      <c r="BD7" s="10">
        <v>6058494</v>
      </c>
      <c r="BE7" s="10">
        <v>4328730</v>
      </c>
      <c r="BF7" s="10">
        <v>4072601</v>
      </c>
      <c r="BG7" s="10">
        <v>5526675</v>
      </c>
      <c r="BH7" s="10">
        <v>12438160</v>
      </c>
      <c r="BI7" s="10">
        <v>11970566</v>
      </c>
      <c r="BJ7" s="10">
        <v>5048753</v>
      </c>
      <c r="BK7" s="10">
        <v>14019720</v>
      </c>
      <c r="BL7" s="10">
        <v>13648190</v>
      </c>
      <c r="BM7" s="10">
        <v>6163521</v>
      </c>
      <c r="BN7" s="10">
        <v>3100871</v>
      </c>
      <c r="BO7" s="10">
        <v>3012515</v>
      </c>
      <c r="BP7" s="10">
        <v>1528241</v>
      </c>
      <c r="BQ7" s="10">
        <v>14063360</v>
      </c>
      <c r="BR7" s="10">
        <v>13023465</v>
      </c>
      <c r="BS7" s="10">
        <v>9610321</v>
      </c>
      <c r="BT7" s="10">
        <v>17960857</v>
      </c>
      <c r="BU7" s="10">
        <v>17101109</v>
      </c>
      <c r="BV7" s="10">
        <v>10614364</v>
      </c>
      <c r="BW7" s="10">
        <v>22851095</v>
      </c>
      <c r="BX7" s="10">
        <v>21365685</v>
      </c>
      <c r="BY7" s="10">
        <v>21101826</v>
      </c>
      <c r="BZ7" s="10">
        <v>12666116</v>
      </c>
      <c r="CA7" s="10">
        <v>11742550</v>
      </c>
      <c r="CB7" s="10">
        <v>13622413</v>
      </c>
      <c r="CC7" s="10">
        <v>8609226</v>
      </c>
      <c r="CD7" s="10">
        <v>8271815</v>
      </c>
      <c r="CE7" s="10">
        <v>4847670</v>
      </c>
      <c r="CF7" s="10">
        <v>12490160</v>
      </c>
      <c r="CG7" s="10">
        <v>11947706</v>
      </c>
      <c r="CH7" s="10">
        <v>7387285</v>
      </c>
      <c r="CI7" s="10">
        <v>3357767</v>
      </c>
      <c r="CJ7" s="10">
        <v>3124693</v>
      </c>
      <c r="CK7" s="10">
        <v>1533880</v>
      </c>
      <c r="CL7" s="10">
        <v>3572996</v>
      </c>
      <c r="CM7" s="10">
        <v>3264232</v>
      </c>
      <c r="CN7" s="10">
        <v>2829635</v>
      </c>
      <c r="CO7" s="10">
        <v>5773218</v>
      </c>
      <c r="CP7" s="10">
        <v>5454068</v>
      </c>
      <c r="CQ7" s="10">
        <v>6423829</v>
      </c>
      <c r="CR7" s="10">
        <v>2492839</v>
      </c>
      <c r="CS7" s="10">
        <v>2799206</v>
      </c>
      <c r="CT7" s="10">
        <v>1557657</v>
      </c>
      <c r="CU7" s="10">
        <v>17974553</v>
      </c>
      <c r="CV7" s="10">
        <v>18014349</v>
      </c>
      <c r="CW7" s="10">
        <v>12096909</v>
      </c>
      <c r="CX7" s="10">
        <v>7732576</v>
      </c>
      <c r="CY7" s="10">
        <v>7534520</v>
      </c>
      <c r="CZ7" s="10">
        <v>4233624</v>
      </c>
      <c r="DA7" s="10">
        <v>70558063</v>
      </c>
      <c r="DB7" s="10">
        <v>64587716</v>
      </c>
      <c r="DC7" s="10">
        <v>59479564</v>
      </c>
      <c r="DD7" s="10">
        <v>20444950</v>
      </c>
      <c r="DE7" s="10">
        <v>18704775</v>
      </c>
      <c r="DF7" s="10">
        <v>16161690</v>
      </c>
      <c r="DG7" s="10">
        <v>1947142</v>
      </c>
      <c r="DH7" s="10">
        <v>1742138</v>
      </c>
      <c r="DI7" s="10">
        <v>2028486</v>
      </c>
      <c r="DJ7" s="10">
        <v>26105228</v>
      </c>
      <c r="DK7" s="10">
        <v>24388743</v>
      </c>
      <c r="DL7" s="10">
        <v>18883128</v>
      </c>
      <c r="DM7" s="10">
        <v>7446348</v>
      </c>
      <c r="DN7" s="10">
        <v>7100962</v>
      </c>
      <c r="DO7" s="10">
        <v>4265572</v>
      </c>
      <c r="DP7" s="10">
        <v>11340048</v>
      </c>
      <c r="DQ7" s="10">
        <v>10470949</v>
      </c>
      <c r="DR7" s="10">
        <v>8409089</v>
      </c>
      <c r="DS7" s="10">
        <v>32178411</v>
      </c>
      <c r="DT7" s="10">
        <v>29418893</v>
      </c>
      <c r="DU7" s="10">
        <v>26630453</v>
      </c>
      <c r="DV7" s="10">
        <v>2947681</v>
      </c>
      <c r="DW7" s="10">
        <v>2868687</v>
      </c>
      <c r="DX7" s="10">
        <v>1440284</v>
      </c>
      <c r="DY7" s="10">
        <v>10048249</v>
      </c>
      <c r="DZ7" s="10">
        <v>9916827</v>
      </c>
      <c r="EA7" s="10">
        <v>6419594</v>
      </c>
      <c r="EB7" s="10">
        <v>1656614</v>
      </c>
      <c r="EC7" s="10">
        <v>1499310</v>
      </c>
      <c r="ED7" s="10">
        <v>1062380</v>
      </c>
      <c r="EE7" s="10">
        <v>12484078</v>
      </c>
      <c r="EF7" s="10">
        <v>11826420</v>
      </c>
      <c r="EG7" s="10">
        <v>8446803</v>
      </c>
      <c r="EH7" s="10">
        <v>48142721</v>
      </c>
      <c r="EI7" s="10">
        <v>47201933</v>
      </c>
      <c r="EJ7" s="10">
        <v>36933752</v>
      </c>
      <c r="EK7" s="10">
        <v>5282006</v>
      </c>
      <c r="EL7" s="10">
        <v>4724208</v>
      </c>
      <c r="EM7" s="10">
        <v>4227408</v>
      </c>
      <c r="EN7" s="10">
        <v>2185331</v>
      </c>
      <c r="EO7" s="10">
        <v>2106215</v>
      </c>
      <c r="EP7" s="10">
        <v>2110209</v>
      </c>
      <c r="EQ7" s="10">
        <v>11578194</v>
      </c>
      <c r="ER7" s="10">
        <v>10957750</v>
      </c>
      <c r="ES7" s="10">
        <v>14236013</v>
      </c>
      <c r="ET7" s="10">
        <v>15790553</v>
      </c>
      <c r="EU7" s="10">
        <v>14446364</v>
      </c>
      <c r="EV7" s="10">
        <v>16777056</v>
      </c>
      <c r="EW7" s="10">
        <v>4966310</v>
      </c>
      <c r="EX7" s="10">
        <v>4846089</v>
      </c>
      <c r="EY7" s="10">
        <v>1899981</v>
      </c>
      <c r="EZ7" s="10">
        <v>9884547</v>
      </c>
      <c r="FA7" s="10">
        <v>9494180</v>
      </c>
      <c r="FB7" s="10">
        <v>12664499</v>
      </c>
      <c r="FC7" s="10">
        <v>2504637</v>
      </c>
      <c r="FD7" s="10">
        <v>2363993</v>
      </c>
      <c r="FE7" s="10">
        <v>1927384</v>
      </c>
      <c r="FF7" s="320"/>
      <c r="FG7" s="320"/>
      <c r="FH7" s="317"/>
    </row>
    <row r="8" spans="1:164" ht="14.25" customHeight="1">
      <c r="A8" s="705" t="s">
        <v>462</v>
      </c>
      <c r="B8" s="705"/>
      <c r="C8" s="705"/>
      <c r="D8" s="10">
        <v>739661986</v>
      </c>
      <c r="E8" s="10"/>
      <c r="F8" s="10"/>
      <c r="G8" s="10">
        <v>670563806</v>
      </c>
      <c r="H8" s="10">
        <v>69098180</v>
      </c>
      <c r="I8" s="10">
        <v>11227662</v>
      </c>
      <c r="J8" s="10">
        <v>10114128</v>
      </c>
      <c r="K8" s="10">
        <v>1113534</v>
      </c>
      <c r="L8" s="10">
        <v>3705050</v>
      </c>
      <c r="M8" s="10">
        <v>3448655</v>
      </c>
      <c r="N8" s="10">
        <v>256395</v>
      </c>
      <c r="O8" s="10">
        <v>16469316</v>
      </c>
      <c r="P8" s="10">
        <v>15572048</v>
      </c>
      <c r="Q8" s="10">
        <v>897268</v>
      </c>
      <c r="R8" s="10">
        <v>8135198</v>
      </c>
      <c r="S8" s="10">
        <v>7832635</v>
      </c>
      <c r="T8" s="10">
        <v>302563</v>
      </c>
      <c r="U8" s="10">
        <v>112492138</v>
      </c>
      <c r="V8" s="10">
        <v>99074876</v>
      </c>
      <c r="W8" s="10">
        <v>13417262</v>
      </c>
      <c r="X8" s="10">
        <v>10332586</v>
      </c>
      <c r="Y8" s="10">
        <v>9338266</v>
      </c>
      <c r="Z8" s="10">
        <v>994320</v>
      </c>
      <c r="AA8" s="10">
        <v>7759388</v>
      </c>
      <c r="AB8" s="10">
        <v>7206925</v>
      </c>
      <c r="AC8" s="10">
        <v>552463</v>
      </c>
      <c r="AD8" s="10">
        <v>2641427</v>
      </c>
      <c r="AE8" s="10">
        <v>2552478</v>
      </c>
      <c r="AF8" s="10">
        <v>88949</v>
      </c>
      <c r="AG8" s="10">
        <v>3860042</v>
      </c>
      <c r="AH8" s="10">
        <v>0</v>
      </c>
      <c r="AI8" s="10">
        <v>3860042</v>
      </c>
      <c r="AJ8" s="10">
        <v>31991046</v>
      </c>
      <c r="AK8" s="10">
        <v>27994479</v>
      </c>
      <c r="AL8" s="10">
        <v>3996567</v>
      </c>
      <c r="AM8" s="10">
        <v>16524249</v>
      </c>
      <c r="AN8" s="10">
        <v>15229931</v>
      </c>
      <c r="AO8" s="10">
        <v>1294318</v>
      </c>
      <c r="AP8" s="10">
        <v>3216780</v>
      </c>
      <c r="AQ8" s="10">
        <v>3005181</v>
      </c>
      <c r="AR8" s="10">
        <v>211599</v>
      </c>
      <c r="AS8" s="10">
        <v>2956080</v>
      </c>
      <c r="AT8" s="10">
        <v>2804710</v>
      </c>
      <c r="AU8" s="10">
        <v>151370</v>
      </c>
      <c r="AV8" s="10">
        <v>25611541</v>
      </c>
      <c r="AW8" s="10">
        <v>22042413</v>
      </c>
      <c r="AX8" s="10">
        <v>3569128</v>
      </c>
      <c r="AY8" s="10">
        <v>15345893</v>
      </c>
      <c r="AZ8" s="10">
        <v>14994627</v>
      </c>
      <c r="BA8" s="10">
        <v>351266</v>
      </c>
      <c r="BB8" s="10">
        <v>6470238</v>
      </c>
      <c r="BC8" s="10">
        <v>6030784</v>
      </c>
      <c r="BD8" s="10">
        <v>439454</v>
      </c>
      <c r="BE8" s="10">
        <v>4328730</v>
      </c>
      <c r="BF8" s="10">
        <v>4029932</v>
      </c>
      <c r="BG8" s="10">
        <v>298798</v>
      </c>
      <c r="BH8" s="10">
        <v>12438160</v>
      </c>
      <c r="BI8" s="10">
        <v>11928331</v>
      </c>
      <c r="BJ8" s="10">
        <v>509829</v>
      </c>
      <c r="BK8" s="10">
        <v>14019720</v>
      </c>
      <c r="BL8" s="10">
        <v>13179225</v>
      </c>
      <c r="BM8" s="10">
        <v>840495</v>
      </c>
      <c r="BN8" s="10">
        <v>3100871</v>
      </c>
      <c r="BO8" s="10">
        <v>2975329</v>
      </c>
      <c r="BP8" s="10">
        <v>125542</v>
      </c>
      <c r="BQ8" s="10">
        <v>14063360</v>
      </c>
      <c r="BR8" s="10">
        <v>12747119</v>
      </c>
      <c r="BS8" s="10">
        <v>1316241</v>
      </c>
      <c r="BT8" s="10">
        <v>17960857</v>
      </c>
      <c r="BU8" s="10">
        <v>16455455</v>
      </c>
      <c r="BV8" s="10">
        <v>1505402</v>
      </c>
      <c r="BW8" s="10">
        <v>22851095</v>
      </c>
      <c r="BX8" s="10">
        <v>21207961</v>
      </c>
      <c r="BY8" s="10">
        <v>1643134</v>
      </c>
      <c r="BZ8" s="10">
        <v>12666116</v>
      </c>
      <c r="CA8" s="10">
        <v>11548779</v>
      </c>
      <c r="CB8" s="10">
        <v>1117337</v>
      </c>
      <c r="CC8" s="10">
        <v>8609226</v>
      </c>
      <c r="CD8" s="10">
        <v>8152399</v>
      </c>
      <c r="CE8" s="10">
        <v>456827</v>
      </c>
      <c r="CF8" s="10">
        <v>12490160</v>
      </c>
      <c r="CG8" s="10">
        <v>11742639</v>
      </c>
      <c r="CH8" s="10">
        <v>747521</v>
      </c>
      <c r="CI8" s="10">
        <v>3357767</v>
      </c>
      <c r="CJ8" s="10">
        <v>3119450</v>
      </c>
      <c r="CK8" s="10">
        <v>238317</v>
      </c>
      <c r="CL8" s="10">
        <v>3572996</v>
      </c>
      <c r="CM8" s="10">
        <v>3231492</v>
      </c>
      <c r="CN8" s="10">
        <v>341504</v>
      </c>
      <c r="CO8" s="10">
        <v>5773218</v>
      </c>
      <c r="CP8" s="10">
        <v>5258544</v>
      </c>
      <c r="CQ8" s="10">
        <v>514674</v>
      </c>
      <c r="CR8" s="10">
        <v>2492839</v>
      </c>
      <c r="CS8" s="10">
        <v>2393791</v>
      </c>
      <c r="CT8" s="10">
        <v>99048</v>
      </c>
      <c r="CU8" s="10">
        <v>17974553</v>
      </c>
      <c r="CV8" s="10">
        <v>17148185</v>
      </c>
      <c r="CW8" s="10">
        <v>826368</v>
      </c>
      <c r="CX8" s="10">
        <v>7732576</v>
      </c>
      <c r="CY8" s="10">
        <v>7296863</v>
      </c>
      <c r="CZ8" s="10">
        <v>435713</v>
      </c>
      <c r="DA8" s="10">
        <v>70558063</v>
      </c>
      <c r="DB8" s="10">
        <v>63271908</v>
      </c>
      <c r="DC8" s="10">
        <v>7286155</v>
      </c>
      <c r="DD8" s="10">
        <v>20444950</v>
      </c>
      <c r="DE8" s="10">
        <v>18532821</v>
      </c>
      <c r="DF8" s="10">
        <v>1912129</v>
      </c>
      <c r="DG8" s="10">
        <v>1947142</v>
      </c>
      <c r="DH8" s="10">
        <v>1694899</v>
      </c>
      <c r="DI8" s="10">
        <v>252243</v>
      </c>
      <c r="DJ8" s="10">
        <v>26105228</v>
      </c>
      <c r="DK8" s="10">
        <v>23764912</v>
      </c>
      <c r="DL8" s="10">
        <v>2340316</v>
      </c>
      <c r="DM8" s="10">
        <v>7446348</v>
      </c>
      <c r="DN8" s="10">
        <v>6945621</v>
      </c>
      <c r="DO8" s="10">
        <v>500727</v>
      </c>
      <c r="DP8" s="10">
        <v>11340048</v>
      </c>
      <c r="DQ8" s="10">
        <v>10439170</v>
      </c>
      <c r="DR8" s="10">
        <v>900878</v>
      </c>
      <c r="DS8" s="10">
        <v>32178411</v>
      </c>
      <c r="DT8" s="10">
        <v>29188234</v>
      </c>
      <c r="DU8" s="10">
        <v>2990177</v>
      </c>
      <c r="DV8" s="10">
        <v>2947681</v>
      </c>
      <c r="DW8" s="10">
        <v>2788520</v>
      </c>
      <c r="DX8" s="10">
        <v>159161</v>
      </c>
      <c r="DY8" s="10">
        <v>10048249</v>
      </c>
      <c r="DZ8" s="10">
        <v>9633306</v>
      </c>
      <c r="EA8" s="10">
        <v>414943</v>
      </c>
      <c r="EB8" s="10">
        <v>1656614</v>
      </c>
      <c r="EC8" s="10">
        <v>1466916</v>
      </c>
      <c r="ED8" s="10">
        <v>189698</v>
      </c>
      <c r="EE8" s="10">
        <v>12484078</v>
      </c>
      <c r="EF8" s="10">
        <v>11718391</v>
      </c>
      <c r="EG8" s="10">
        <v>765687</v>
      </c>
      <c r="EH8" s="10">
        <v>48142721</v>
      </c>
      <c r="EI8" s="10">
        <v>43967109</v>
      </c>
      <c r="EJ8" s="10">
        <v>4175612</v>
      </c>
      <c r="EK8" s="10">
        <v>5282006</v>
      </c>
      <c r="EL8" s="10">
        <v>4721316</v>
      </c>
      <c r="EM8" s="10">
        <v>560690</v>
      </c>
      <c r="EN8" s="10">
        <v>2185331</v>
      </c>
      <c r="EO8" s="10">
        <v>2104475</v>
      </c>
      <c r="EP8" s="10">
        <v>80856</v>
      </c>
      <c r="EQ8" s="10">
        <v>11578194</v>
      </c>
      <c r="ER8" s="10">
        <v>10173474</v>
      </c>
      <c r="ES8" s="10">
        <v>1404720</v>
      </c>
      <c r="ET8" s="10">
        <v>15790553</v>
      </c>
      <c r="EU8" s="10">
        <v>14098406</v>
      </c>
      <c r="EV8" s="10">
        <v>1692147</v>
      </c>
      <c r="EW8" s="10">
        <v>4966310</v>
      </c>
      <c r="EX8" s="10">
        <v>4753828</v>
      </c>
      <c r="EY8" s="10">
        <v>212482</v>
      </c>
      <c r="EZ8" s="10">
        <v>9884547</v>
      </c>
      <c r="FA8" s="10">
        <v>9286777</v>
      </c>
      <c r="FB8" s="10">
        <v>597770</v>
      </c>
      <c r="FC8" s="10">
        <v>2504637</v>
      </c>
      <c r="FD8" s="10">
        <v>2356093</v>
      </c>
      <c r="FE8" s="10">
        <v>148544</v>
      </c>
      <c r="FF8" s="320"/>
      <c r="FG8" s="320"/>
      <c r="FH8" s="317"/>
    </row>
    <row r="9" spans="1:164" ht="15" customHeight="1">
      <c r="A9" s="705" t="s">
        <v>463</v>
      </c>
      <c r="B9" s="705"/>
      <c r="C9" s="705"/>
      <c r="D9" s="10">
        <v>0</v>
      </c>
      <c r="E9" s="10"/>
      <c r="F9" s="10"/>
      <c r="G9" s="10">
        <v>0</v>
      </c>
      <c r="H9" s="10">
        <v>543035175</v>
      </c>
      <c r="I9" s="10">
        <v>0</v>
      </c>
      <c r="J9" s="10">
        <v>0</v>
      </c>
      <c r="K9" s="10">
        <v>6160529</v>
      </c>
      <c r="L9" s="10">
        <v>0</v>
      </c>
      <c r="M9" s="10">
        <v>0</v>
      </c>
      <c r="N9" s="10">
        <v>1734481</v>
      </c>
      <c r="O9" s="10">
        <v>0</v>
      </c>
      <c r="P9" s="10">
        <v>0</v>
      </c>
      <c r="Q9" s="10">
        <v>8626650</v>
      </c>
      <c r="R9" s="10">
        <v>0</v>
      </c>
      <c r="S9" s="10">
        <v>0</v>
      </c>
      <c r="T9" s="10">
        <v>5087297</v>
      </c>
      <c r="U9" s="10">
        <v>0</v>
      </c>
      <c r="V9" s="10">
        <v>0</v>
      </c>
      <c r="W9" s="10">
        <v>112426878</v>
      </c>
      <c r="X9" s="10">
        <v>0</v>
      </c>
      <c r="Y9" s="10">
        <v>0</v>
      </c>
      <c r="Z9" s="10">
        <v>7100710</v>
      </c>
      <c r="AA9" s="10">
        <v>0</v>
      </c>
      <c r="AB9" s="10">
        <v>0</v>
      </c>
      <c r="AC9" s="10">
        <v>4906053</v>
      </c>
      <c r="AD9" s="10">
        <v>0</v>
      </c>
      <c r="AE9" s="10">
        <v>0</v>
      </c>
      <c r="AF9" s="10">
        <v>1562640</v>
      </c>
      <c r="AG9" s="10">
        <v>0</v>
      </c>
      <c r="AH9" s="10">
        <v>0</v>
      </c>
      <c r="AI9" s="10">
        <v>187874</v>
      </c>
      <c r="AJ9" s="10">
        <v>0</v>
      </c>
      <c r="AK9" s="10">
        <v>0</v>
      </c>
      <c r="AL9" s="10">
        <v>21824577</v>
      </c>
      <c r="AM9" s="10">
        <v>0</v>
      </c>
      <c r="AN9" s="10">
        <v>0</v>
      </c>
      <c r="AO9" s="10">
        <v>12596376</v>
      </c>
      <c r="AP9" s="10">
        <v>0</v>
      </c>
      <c r="AQ9" s="10">
        <v>0</v>
      </c>
      <c r="AR9" s="10">
        <v>288844</v>
      </c>
      <c r="AS9" s="10">
        <v>0</v>
      </c>
      <c r="AT9" s="10">
        <v>0</v>
      </c>
      <c r="AU9" s="10">
        <v>2470010</v>
      </c>
      <c r="AV9" s="10">
        <v>0</v>
      </c>
      <c r="AW9" s="10">
        <v>0</v>
      </c>
      <c r="AX9" s="10">
        <v>20139444</v>
      </c>
      <c r="AY9" s="10">
        <v>0</v>
      </c>
      <c r="AZ9" s="10">
        <v>0</v>
      </c>
      <c r="BA9" s="10">
        <v>11775508</v>
      </c>
      <c r="BB9" s="10">
        <v>0</v>
      </c>
      <c r="BC9" s="10">
        <v>0</v>
      </c>
      <c r="BD9" s="10">
        <v>5619040</v>
      </c>
      <c r="BE9" s="10">
        <v>0</v>
      </c>
      <c r="BF9" s="10">
        <v>0</v>
      </c>
      <c r="BG9" s="10">
        <v>5227877</v>
      </c>
      <c r="BH9" s="10">
        <v>0</v>
      </c>
      <c r="BI9" s="10">
        <v>0</v>
      </c>
      <c r="BJ9" s="10">
        <v>4538924</v>
      </c>
      <c r="BK9" s="10">
        <v>0</v>
      </c>
      <c r="BL9" s="10">
        <v>0</v>
      </c>
      <c r="BM9" s="10">
        <v>5323026</v>
      </c>
      <c r="BN9" s="10">
        <v>0</v>
      </c>
      <c r="BO9" s="10">
        <v>0</v>
      </c>
      <c r="BP9" s="10">
        <v>1402699</v>
      </c>
      <c r="BQ9" s="10">
        <v>0</v>
      </c>
      <c r="BR9" s="10">
        <v>0</v>
      </c>
      <c r="BS9" s="10">
        <v>8294079</v>
      </c>
      <c r="BT9" s="10">
        <v>0</v>
      </c>
      <c r="BU9" s="10">
        <v>0</v>
      </c>
      <c r="BV9" s="10">
        <v>9108962</v>
      </c>
      <c r="BW9" s="10">
        <v>0</v>
      </c>
      <c r="BX9" s="10">
        <v>0</v>
      </c>
      <c r="BY9" s="10">
        <v>19458692</v>
      </c>
      <c r="BZ9" s="10">
        <v>0</v>
      </c>
      <c r="CA9" s="10">
        <v>0</v>
      </c>
      <c r="CB9" s="10">
        <v>12505076</v>
      </c>
      <c r="CC9" s="10">
        <v>0</v>
      </c>
      <c r="CD9" s="10">
        <v>0</v>
      </c>
      <c r="CE9" s="10">
        <v>4390842</v>
      </c>
      <c r="CF9" s="10">
        <v>0</v>
      </c>
      <c r="CG9" s="10">
        <v>0</v>
      </c>
      <c r="CH9" s="10">
        <v>6639764</v>
      </c>
      <c r="CI9" s="10">
        <v>0</v>
      </c>
      <c r="CJ9" s="10">
        <v>0</v>
      </c>
      <c r="CK9" s="10">
        <v>1295562</v>
      </c>
      <c r="CL9" s="10">
        <v>0</v>
      </c>
      <c r="CM9" s="10">
        <v>0</v>
      </c>
      <c r="CN9" s="10">
        <v>2488131</v>
      </c>
      <c r="CO9" s="10">
        <v>0</v>
      </c>
      <c r="CP9" s="10">
        <v>0</v>
      </c>
      <c r="CQ9" s="10">
        <v>5909154</v>
      </c>
      <c r="CR9" s="10">
        <v>0</v>
      </c>
      <c r="CS9" s="10">
        <v>0</v>
      </c>
      <c r="CT9" s="10">
        <v>1458609</v>
      </c>
      <c r="CU9" s="10">
        <v>0</v>
      </c>
      <c r="CV9" s="10">
        <v>0</v>
      </c>
      <c r="CW9" s="10">
        <v>11270542</v>
      </c>
      <c r="CX9" s="10">
        <v>0</v>
      </c>
      <c r="CY9" s="10">
        <v>0</v>
      </c>
      <c r="CZ9" s="10">
        <v>3797912</v>
      </c>
      <c r="DA9" s="10">
        <v>0</v>
      </c>
      <c r="DB9" s="10">
        <v>0</v>
      </c>
      <c r="DC9" s="10">
        <v>52193408</v>
      </c>
      <c r="DD9" s="10">
        <v>0</v>
      </c>
      <c r="DE9" s="10">
        <v>0</v>
      </c>
      <c r="DF9" s="10">
        <v>14249562</v>
      </c>
      <c r="DG9" s="10">
        <v>0</v>
      </c>
      <c r="DH9" s="10">
        <v>0</v>
      </c>
      <c r="DI9" s="10">
        <v>1776243</v>
      </c>
      <c r="DJ9" s="10">
        <v>0</v>
      </c>
      <c r="DK9" s="10">
        <v>0</v>
      </c>
      <c r="DL9" s="10">
        <v>16542812</v>
      </c>
      <c r="DM9" s="10">
        <v>0</v>
      </c>
      <c r="DN9" s="10">
        <v>0</v>
      </c>
      <c r="DO9" s="10">
        <v>3764845</v>
      </c>
      <c r="DP9" s="10">
        <v>0</v>
      </c>
      <c r="DQ9" s="10">
        <v>0</v>
      </c>
      <c r="DR9" s="10">
        <v>7508212</v>
      </c>
      <c r="DS9" s="10">
        <v>0</v>
      </c>
      <c r="DT9" s="10">
        <v>0</v>
      </c>
      <c r="DU9" s="10">
        <v>23640275</v>
      </c>
      <c r="DV9" s="10">
        <v>0</v>
      </c>
      <c r="DW9" s="10">
        <v>0</v>
      </c>
      <c r="DX9" s="10">
        <v>1281123</v>
      </c>
      <c r="DY9" s="10">
        <v>0</v>
      </c>
      <c r="DZ9" s="10">
        <v>0</v>
      </c>
      <c r="EA9" s="10">
        <v>6004652</v>
      </c>
      <c r="EB9" s="10">
        <v>0</v>
      </c>
      <c r="EC9" s="10">
        <v>0</v>
      </c>
      <c r="ED9" s="10">
        <v>872682</v>
      </c>
      <c r="EE9" s="10">
        <v>0</v>
      </c>
      <c r="EF9" s="10">
        <v>0</v>
      </c>
      <c r="EG9" s="10">
        <v>7681116</v>
      </c>
      <c r="EH9" s="10">
        <v>0</v>
      </c>
      <c r="EI9" s="10">
        <v>0</v>
      </c>
      <c r="EJ9" s="10">
        <v>32758140</v>
      </c>
      <c r="EK9" s="10">
        <v>0</v>
      </c>
      <c r="EL9" s="10">
        <v>0</v>
      </c>
      <c r="EM9" s="10">
        <v>3666718</v>
      </c>
      <c r="EN9" s="10">
        <v>0</v>
      </c>
      <c r="EO9" s="10">
        <v>0</v>
      </c>
      <c r="EP9" s="10">
        <v>2029354</v>
      </c>
      <c r="EQ9" s="10">
        <v>0</v>
      </c>
      <c r="ER9" s="10">
        <v>0</v>
      </c>
      <c r="ES9" s="10">
        <v>12831293</v>
      </c>
      <c r="ET9" s="10">
        <v>0</v>
      </c>
      <c r="EU9" s="10">
        <v>0</v>
      </c>
      <c r="EV9" s="10">
        <v>15084910</v>
      </c>
      <c r="EW9" s="10">
        <v>0</v>
      </c>
      <c r="EX9" s="10">
        <v>0</v>
      </c>
      <c r="EY9" s="10">
        <v>1687500</v>
      </c>
      <c r="EZ9" s="10">
        <v>0</v>
      </c>
      <c r="FA9" s="10">
        <v>0</v>
      </c>
      <c r="FB9" s="10">
        <v>12066730</v>
      </c>
      <c r="FC9" s="10">
        <v>0</v>
      </c>
      <c r="FD9" s="10">
        <v>0</v>
      </c>
      <c r="FE9" s="10">
        <v>1778840</v>
      </c>
      <c r="FF9" s="320"/>
      <c r="FG9" s="320"/>
      <c r="FH9" s="317"/>
    </row>
    <row r="10" spans="1:164" ht="15" customHeight="1">
      <c r="A10" s="705" t="s">
        <v>464</v>
      </c>
      <c r="B10" s="705"/>
      <c r="C10" s="705"/>
      <c r="D10" s="10">
        <v>0</v>
      </c>
      <c r="E10" s="10"/>
      <c r="F10" s="10"/>
      <c r="G10" s="10">
        <v>17589221</v>
      </c>
      <c r="H10" s="10">
        <v>0</v>
      </c>
      <c r="I10" s="10">
        <v>0</v>
      </c>
      <c r="J10" s="10">
        <v>189323</v>
      </c>
      <c r="K10" s="10">
        <v>0</v>
      </c>
      <c r="L10" s="10">
        <v>0</v>
      </c>
      <c r="M10" s="10">
        <v>8710</v>
      </c>
      <c r="N10" s="10">
        <v>0</v>
      </c>
      <c r="O10" s="10">
        <v>0</v>
      </c>
      <c r="P10" s="10">
        <v>439157</v>
      </c>
      <c r="Q10" s="10">
        <v>0</v>
      </c>
      <c r="R10" s="10">
        <v>0</v>
      </c>
      <c r="S10" s="10">
        <v>44717</v>
      </c>
      <c r="T10" s="10">
        <v>0</v>
      </c>
      <c r="U10" s="10">
        <v>0</v>
      </c>
      <c r="V10" s="10">
        <v>3943975</v>
      </c>
      <c r="W10" s="10">
        <v>0</v>
      </c>
      <c r="X10" s="10">
        <v>0</v>
      </c>
      <c r="Y10" s="10">
        <v>64467</v>
      </c>
      <c r="Z10" s="10">
        <v>0</v>
      </c>
      <c r="AA10" s="10">
        <v>0</v>
      </c>
      <c r="AB10" s="10">
        <v>233371</v>
      </c>
      <c r="AC10" s="10">
        <v>0</v>
      </c>
      <c r="AD10" s="10">
        <v>0</v>
      </c>
      <c r="AE10" s="10">
        <v>66799</v>
      </c>
      <c r="AF10" s="10">
        <v>0</v>
      </c>
      <c r="AG10" s="10">
        <v>0</v>
      </c>
      <c r="AH10" s="10">
        <v>0</v>
      </c>
      <c r="AI10" s="10">
        <v>0</v>
      </c>
      <c r="AJ10" s="10">
        <v>0</v>
      </c>
      <c r="AK10" s="10">
        <v>304108</v>
      </c>
      <c r="AL10" s="10">
        <v>0</v>
      </c>
      <c r="AM10" s="10">
        <v>0</v>
      </c>
      <c r="AN10" s="10">
        <v>65952</v>
      </c>
      <c r="AO10" s="10">
        <v>0</v>
      </c>
      <c r="AP10" s="10">
        <v>0</v>
      </c>
      <c r="AQ10" s="10">
        <v>8536</v>
      </c>
      <c r="AR10" s="10">
        <v>0</v>
      </c>
      <c r="AS10" s="10">
        <v>0</v>
      </c>
      <c r="AT10" s="10">
        <v>14964</v>
      </c>
      <c r="AU10" s="10">
        <v>0</v>
      </c>
      <c r="AV10" s="10">
        <v>0</v>
      </c>
      <c r="AW10" s="10">
        <v>387469</v>
      </c>
      <c r="AX10" s="10">
        <v>0</v>
      </c>
      <c r="AY10" s="10">
        <v>0</v>
      </c>
      <c r="AZ10" s="10">
        <v>80862</v>
      </c>
      <c r="BA10" s="10">
        <v>0</v>
      </c>
      <c r="BB10" s="10">
        <v>0</v>
      </c>
      <c r="BC10" s="10">
        <v>45059</v>
      </c>
      <c r="BD10" s="10">
        <v>0</v>
      </c>
      <c r="BE10" s="10">
        <v>0</v>
      </c>
      <c r="BF10" s="10">
        <v>42669</v>
      </c>
      <c r="BG10" s="10">
        <v>0</v>
      </c>
      <c r="BH10" s="10">
        <v>0</v>
      </c>
      <c r="BI10" s="10">
        <v>42235</v>
      </c>
      <c r="BJ10" s="10">
        <v>0</v>
      </c>
      <c r="BK10" s="10">
        <v>0</v>
      </c>
      <c r="BL10" s="10">
        <v>468965</v>
      </c>
      <c r="BM10" s="10">
        <v>0</v>
      </c>
      <c r="BN10" s="10">
        <v>0</v>
      </c>
      <c r="BO10" s="10">
        <v>37186</v>
      </c>
      <c r="BP10" s="10">
        <v>0</v>
      </c>
      <c r="BQ10" s="10">
        <v>0</v>
      </c>
      <c r="BR10" s="10">
        <v>276346</v>
      </c>
      <c r="BS10" s="10">
        <v>0</v>
      </c>
      <c r="BT10" s="10">
        <v>0</v>
      </c>
      <c r="BU10" s="10">
        <v>645654</v>
      </c>
      <c r="BV10" s="10">
        <v>0</v>
      </c>
      <c r="BW10" s="10">
        <v>0</v>
      </c>
      <c r="BX10" s="10">
        <v>157724</v>
      </c>
      <c r="BY10" s="10">
        <v>0</v>
      </c>
      <c r="BZ10" s="10">
        <v>0</v>
      </c>
      <c r="CA10" s="10">
        <v>193771</v>
      </c>
      <c r="CB10" s="10">
        <v>0</v>
      </c>
      <c r="CC10" s="10">
        <v>0</v>
      </c>
      <c r="CD10" s="10">
        <v>119416</v>
      </c>
      <c r="CE10" s="10">
        <v>0</v>
      </c>
      <c r="CF10" s="10">
        <v>0</v>
      </c>
      <c r="CG10" s="10">
        <v>205067</v>
      </c>
      <c r="CH10" s="10">
        <v>0</v>
      </c>
      <c r="CI10" s="10">
        <v>0</v>
      </c>
      <c r="CJ10" s="10">
        <v>5243</v>
      </c>
      <c r="CK10" s="10">
        <v>0</v>
      </c>
      <c r="CL10" s="10">
        <v>0</v>
      </c>
      <c r="CM10" s="10">
        <v>32740</v>
      </c>
      <c r="CN10" s="10">
        <v>0</v>
      </c>
      <c r="CO10" s="10">
        <v>0</v>
      </c>
      <c r="CP10" s="10">
        <v>195524</v>
      </c>
      <c r="CQ10" s="10">
        <v>0</v>
      </c>
      <c r="CR10" s="10">
        <v>0</v>
      </c>
      <c r="CS10" s="10">
        <v>405415</v>
      </c>
      <c r="CT10" s="10">
        <v>0</v>
      </c>
      <c r="CU10" s="10">
        <v>0</v>
      </c>
      <c r="CV10" s="10">
        <v>866164</v>
      </c>
      <c r="CW10" s="10">
        <v>0</v>
      </c>
      <c r="CX10" s="10">
        <v>0</v>
      </c>
      <c r="CY10" s="10">
        <v>237657</v>
      </c>
      <c r="CZ10" s="10">
        <v>0</v>
      </c>
      <c r="DA10" s="10">
        <v>0</v>
      </c>
      <c r="DB10" s="10">
        <v>1315808</v>
      </c>
      <c r="DC10" s="10">
        <v>0</v>
      </c>
      <c r="DD10" s="10">
        <v>0</v>
      </c>
      <c r="DE10" s="10">
        <v>171954</v>
      </c>
      <c r="DF10" s="10">
        <v>0</v>
      </c>
      <c r="DG10" s="10">
        <v>0</v>
      </c>
      <c r="DH10" s="10">
        <v>47239</v>
      </c>
      <c r="DI10" s="10">
        <v>0</v>
      </c>
      <c r="DJ10" s="10">
        <v>0</v>
      </c>
      <c r="DK10" s="10">
        <v>623831</v>
      </c>
      <c r="DL10" s="10">
        <v>0</v>
      </c>
      <c r="DM10" s="10">
        <v>0</v>
      </c>
      <c r="DN10" s="10">
        <v>155341</v>
      </c>
      <c r="DO10" s="10">
        <v>0</v>
      </c>
      <c r="DP10" s="10">
        <v>0</v>
      </c>
      <c r="DQ10" s="10">
        <v>31779</v>
      </c>
      <c r="DR10" s="10">
        <v>0</v>
      </c>
      <c r="DS10" s="10">
        <v>0</v>
      </c>
      <c r="DT10" s="10">
        <v>230659</v>
      </c>
      <c r="DU10" s="10">
        <v>0</v>
      </c>
      <c r="DV10" s="10">
        <v>0</v>
      </c>
      <c r="DW10" s="10">
        <v>80167</v>
      </c>
      <c r="DX10" s="10">
        <v>0</v>
      </c>
      <c r="DY10" s="10">
        <v>0</v>
      </c>
      <c r="DZ10" s="10">
        <v>283521</v>
      </c>
      <c r="EA10" s="10">
        <v>0</v>
      </c>
      <c r="EB10" s="10">
        <v>0</v>
      </c>
      <c r="EC10" s="10">
        <v>32394</v>
      </c>
      <c r="ED10" s="10">
        <v>0</v>
      </c>
      <c r="EE10" s="10">
        <v>0</v>
      </c>
      <c r="EF10" s="10">
        <v>108029</v>
      </c>
      <c r="EG10" s="10">
        <v>0</v>
      </c>
      <c r="EH10" s="10">
        <v>0</v>
      </c>
      <c r="EI10" s="10">
        <v>3234824</v>
      </c>
      <c r="EJ10" s="10">
        <v>0</v>
      </c>
      <c r="EK10" s="10">
        <v>0</v>
      </c>
      <c r="EL10" s="10">
        <v>2892</v>
      </c>
      <c r="EM10" s="10">
        <v>0</v>
      </c>
      <c r="EN10" s="10">
        <v>0</v>
      </c>
      <c r="EO10" s="10">
        <v>1740</v>
      </c>
      <c r="EP10" s="10">
        <v>0</v>
      </c>
      <c r="EQ10" s="10">
        <v>0</v>
      </c>
      <c r="ER10" s="10">
        <v>784276</v>
      </c>
      <c r="ES10" s="10">
        <v>0</v>
      </c>
      <c r="ET10" s="10">
        <v>0</v>
      </c>
      <c r="EU10" s="10">
        <v>347958</v>
      </c>
      <c r="EV10" s="10">
        <v>0</v>
      </c>
      <c r="EW10" s="10">
        <v>0</v>
      </c>
      <c r="EX10" s="10">
        <v>92261</v>
      </c>
      <c r="EY10" s="10">
        <v>0</v>
      </c>
      <c r="EZ10" s="10">
        <v>0</v>
      </c>
      <c r="FA10" s="10">
        <v>207403</v>
      </c>
      <c r="FB10" s="10">
        <v>0</v>
      </c>
      <c r="FC10" s="10">
        <v>0</v>
      </c>
      <c r="FD10" s="10">
        <v>7900</v>
      </c>
      <c r="FE10" s="10">
        <v>0</v>
      </c>
      <c r="FF10" s="320"/>
      <c r="FG10" s="320"/>
      <c r="FH10" s="317"/>
    </row>
    <row r="11" spans="1:164" ht="25.5" customHeight="1">
      <c r="A11" s="704" t="s">
        <v>465</v>
      </c>
      <c r="B11" s="704"/>
      <c r="C11" s="704"/>
      <c r="D11" s="10">
        <v>2550300128</v>
      </c>
      <c r="E11" s="10"/>
      <c r="F11" s="10"/>
      <c r="G11" s="10">
        <v>1409840668</v>
      </c>
      <c r="H11" s="10">
        <v>1140459460</v>
      </c>
      <c r="I11" s="10">
        <v>30356548</v>
      </c>
      <c r="J11" s="10">
        <v>17947514</v>
      </c>
      <c r="K11" s="10">
        <v>12409034</v>
      </c>
      <c r="L11" s="10">
        <v>7784949</v>
      </c>
      <c r="M11" s="10">
        <v>4694727</v>
      </c>
      <c r="N11" s="10">
        <v>3090222</v>
      </c>
      <c r="O11" s="10">
        <v>38372695</v>
      </c>
      <c r="P11" s="10">
        <v>22122020</v>
      </c>
      <c r="Q11" s="10">
        <v>16250675</v>
      </c>
      <c r="R11" s="10">
        <v>17906297</v>
      </c>
      <c r="S11" s="10">
        <v>13524975</v>
      </c>
      <c r="T11" s="10">
        <v>4381322</v>
      </c>
      <c r="U11" s="10">
        <v>386978024</v>
      </c>
      <c r="V11" s="10">
        <v>217230608</v>
      </c>
      <c r="W11" s="10">
        <v>169747416</v>
      </c>
      <c r="X11" s="10">
        <v>45047576</v>
      </c>
      <c r="Y11" s="10">
        <v>21475887</v>
      </c>
      <c r="Z11" s="10">
        <v>23571689</v>
      </c>
      <c r="AA11" s="10">
        <v>35953772</v>
      </c>
      <c r="AB11" s="10">
        <v>23049959</v>
      </c>
      <c r="AC11" s="10">
        <v>12903813</v>
      </c>
      <c r="AD11" s="10">
        <v>8291908</v>
      </c>
      <c r="AE11" s="10">
        <v>6656254</v>
      </c>
      <c r="AF11" s="10">
        <v>1635654</v>
      </c>
      <c r="AG11" s="10">
        <v>9587903</v>
      </c>
      <c r="AH11" s="10">
        <v>0</v>
      </c>
      <c r="AI11" s="10">
        <v>9587903</v>
      </c>
      <c r="AJ11" s="10">
        <v>134045962</v>
      </c>
      <c r="AK11" s="10">
        <v>63484610</v>
      </c>
      <c r="AL11" s="10">
        <v>70561352</v>
      </c>
      <c r="AM11" s="10">
        <v>59586224</v>
      </c>
      <c r="AN11" s="10">
        <v>29839785</v>
      </c>
      <c r="AO11" s="10">
        <v>29746439</v>
      </c>
      <c r="AP11" s="10">
        <v>14688471</v>
      </c>
      <c r="AQ11" s="10">
        <v>11064620</v>
      </c>
      <c r="AR11" s="10">
        <v>3623851</v>
      </c>
      <c r="AS11" s="10">
        <v>9933211</v>
      </c>
      <c r="AT11" s="10">
        <v>6335500</v>
      </c>
      <c r="AU11" s="10">
        <v>3597711</v>
      </c>
      <c r="AV11" s="10">
        <v>98673264</v>
      </c>
      <c r="AW11" s="10">
        <v>50518183</v>
      </c>
      <c r="AX11" s="10">
        <v>48155081</v>
      </c>
      <c r="AY11" s="10">
        <v>42966312</v>
      </c>
      <c r="AZ11" s="10">
        <v>25471279</v>
      </c>
      <c r="BA11" s="10">
        <v>17495033</v>
      </c>
      <c r="BB11" s="10">
        <v>28930545</v>
      </c>
      <c r="BC11" s="10">
        <v>17996225</v>
      </c>
      <c r="BD11" s="10">
        <v>10934320</v>
      </c>
      <c r="BE11" s="10">
        <v>23994882</v>
      </c>
      <c r="BF11" s="10">
        <v>15005487</v>
      </c>
      <c r="BG11" s="10">
        <v>8989395</v>
      </c>
      <c r="BH11" s="10">
        <v>25975567</v>
      </c>
      <c r="BI11" s="10">
        <v>17329215</v>
      </c>
      <c r="BJ11" s="10">
        <v>8646352</v>
      </c>
      <c r="BK11" s="10">
        <v>29712485</v>
      </c>
      <c r="BL11" s="10">
        <v>15579036</v>
      </c>
      <c r="BM11" s="10">
        <v>14133449</v>
      </c>
      <c r="BN11" s="10">
        <v>9611157</v>
      </c>
      <c r="BO11" s="10">
        <v>5802322</v>
      </c>
      <c r="BP11" s="10">
        <v>3808835</v>
      </c>
      <c r="BQ11" s="10">
        <v>50780932</v>
      </c>
      <c r="BR11" s="10">
        <v>29077671</v>
      </c>
      <c r="BS11" s="10">
        <v>21703261</v>
      </c>
      <c r="BT11" s="10">
        <v>63994823</v>
      </c>
      <c r="BU11" s="10">
        <v>40993403</v>
      </c>
      <c r="BV11" s="10">
        <v>23001420</v>
      </c>
      <c r="BW11" s="10">
        <v>68645563</v>
      </c>
      <c r="BX11" s="10">
        <v>44865627</v>
      </c>
      <c r="BY11" s="10">
        <v>23779936</v>
      </c>
      <c r="BZ11" s="10">
        <v>49864446</v>
      </c>
      <c r="CA11" s="10">
        <v>32733400</v>
      </c>
      <c r="CB11" s="10">
        <v>17131046</v>
      </c>
      <c r="CC11" s="10">
        <v>18386489</v>
      </c>
      <c r="CD11" s="10">
        <v>10865214</v>
      </c>
      <c r="CE11" s="10">
        <v>7521275</v>
      </c>
      <c r="CF11" s="10">
        <v>37089832</v>
      </c>
      <c r="CG11" s="10">
        <v>18972137</v>
      </c>
      <c r="CH11" s="10">
        <v>18117695</v>
      </c>
      <c r="CI11" s="10">
        <v>6430116</v>
      </c>
      <c r="CJ11" s="10">
        <v>3896758</v>
      </c>
      <c r="CK11" s="10">
        <v>2533358</v>
      </c>
      <c r="CL11" s="10">
        <v>14862334</v>
      </c>
      <c r="CM11" s="10">
        <v>7205989</v>
      </c>
      <c r="CN11" s="10">
        <v>7656345</v>
      </c>
      <c r="CO11" s="10">
        <v>19235998</v>
      </c>
      <c r="CP11" s="10">
        <v>10633464</v>
      </c>
      <c r="CQ11" s="10">
        <v>8602534</v>
      </c>
      <c r="CR11" s="10">
        <v>9695322</v>
      </c>
      <c r="CS11" s="10">
        <v>4767320</v>
      </c>
      <c r="CT11" s="10">
        <v>4928002</v>
      </c>
      <c r="CU11" s="10">
        <v>85351958</v>
      </c>
      <c r="CV11" s="10">
        <v>48154852</v>
      </c>
      <c r="CW11" s="10">
        <v>37197106</v>
      </c>
      <c r="CX11" s="10">
        <v>14472232</v>
      </c>
      <c r="CY11" s="10">
        <v>10092851</v>
      </c>
      <c r="CZ11" s="10">
        <v>4379381</v>
      </c>
      <c r="DA11" s="10">
        <v>245119384</v>
      </c>
      <c r="DB11" s="10">
        <v>111112753</v>
      </c>
      <c r="DC11" s="10">
        <v>134006631</v>
      </c>
      <c r="DD11" s="10">
        <v>67529652</v>
      </c>
      <c r="DE11" s="10">
        <v>37638734</v>
      </c>
      <c r="DF11" s="10">
        <v>29890918</v>
      </c>
      <c r="DG11" s="10">
        <v>8490642</v>
      </c>
      <c r="DH11" s="10">
        <v>6004406</v>
      </c>
      <c r="DI11" s="10">
        <v>2486236</v>
      </c>
      <c r="DJ11" s="10">
        <v>81569570</v>
      </c>
      <c r="DK11" s="10">
        <v>44453866</v>
      </c>
      <c r="DL11" s="10">
        <v>37115704</v>
      </c>
      <c r="DM11" s="10">
        <v>24126111</v>
      </c>
      <c r="DN11" s="10">
        <v>14974298</v>
      </c>
      <c r="DO11" s="10">
        <v>9151813</v>
      </c>
      <c r="DP11" s="10">
        <v>34836678</v>
      </c>
      <c r="DQ11" s="10">
        <v>21667134</v>
      </c>
      <c r="DR11" s="10">
        <v>13169544</v>
      </c>
      <c r="DS11" s="10">
        <v>98306726</v>
      </c>
      <c r="DT11" s="10">
        <v>58296735</v>
      </c>
      <c r="DU11" s="10">
        <v>40009991</v>
      </c>
      <c r="DV11" s="10">
        <v>8758330</v>
      </c>
      <c r="DW11" s="10">
        <v>5537399</v>
      </c>
      <c r="DX11" s="10">
        <v>3220931</v>
      </c>
      <c r="DY11" s="10">
        <v>34622274</v>
      </c>
      <c r="DZ11" s="10">
        <v>18261089</v>
      </c>
      <c r="EA11" s="10">
        <v>16361185</v>
      </c>
      <c r="EB11" s="10">
        <v>5520405</v>
      </c>
      <c r="EC11" s="10">
        <v>2910463</v>
      </c>
      <c r="ED11" s="10">
        <v>2609942</v>
      </c>
      <c r="EE11" s="10">
        <v>34803214</v>
      </c>
      <c r="EF11" s="10">
        <v>18408525</v>
      </c>
      <c r="EG11" s="10">
        <v>16394689</v>
      </c>
      <c r="EH11" s="10">
        <v>189274779</v>
      </c>
      <c r="EI11" s="10">
        <v>90420973</v>
      </c>
      <c r="EJ11" s="10">
        <v>98853806</v>
      </c>
      <c r="EK11" s="10">
        <v>22307290</v>
      </c>
      <c r="EL11" s="10">
        <v>13963590</v>
      </c>
      <c r="EM11" s="10">
        <v>8343700</v>
      </c>
      <c r="EN11" s="10">
        <v>5281978</v>
      </c>
      <c r="EO11" s="10">
        <v>4255040</v>
      </c>
      <c r="EP11" s="10">
        <v>1026938</v>
      </c>
      <c r="EQ11" s="10">
        <v>66000603</v>
      </c>
      <c r="ER11" s="10">
        <v>39924584</v>
      </c>
      <c r="ES11" s="10">
        <v>26076019</v>
      </c>
      <c r="ET11" s="10">
        <v>66911508</v>
      </c>
      <c r="EU11" s="10">
        <v>36477620</v>
      </c>
      <c r="EV11" s="10">
        <v>30433888</v>
      </c>
      <c r="EW11" s="10">
        <v>11544522</v>
      </c>
      <c r="EX11" s="10">
        <v>8124476</v>
      </c>
      <c r="EY11" s="10">
        <v>3420046</v>
      </c>
      <c r="EZ11" s="10">
        <v>42023138</v>
      </c>
      <c r="FA11" s="10">
        <v>26783967</v>
      </c>
      <c r="FB11" s="10">
        <v>15239171</v>
      </c>
      <c r="FC11" s="10">
        <v>6065529</v>
      </c>
      <c r="FD11" s="10">
        <v>3238124</v>
      </c>
      <c r="FE11" s="10">
        <v>2827405</v>
      </c>
      <c r="FF11" s="320"/>
      <c r="FG11" s="320"/>
      <c r="FH11" s="317"/>
    </row>
    <row r="12" spans="1:164">
      <c r="A12" s="704" t="s">
        <v>466</v>
      </c>
      <c r="B12" s="704"/>
      <c r="C12" s="704"/>
      <c r="D12" s="10">
        <v>1761402148</v>
      </c>
      <c r="E12" s="10"/>
      <c r="F12" s="328">
        <f>G23/G12</f>
        <v>4.6586408078388826E-2</v>
      </c>
      <c r="G12" s="10">
        <v>1022783253</v>
      </c>
      <c r="H12" s="10">
        <v>738618895</v>
      </c>
      <c r="I12" s="10">
        <v>17236965</v>
      </c>
      <c r="J12" s="10">
        <v>11055577</v>
      </c>
      <c r="K12" s="10">
        <v>6181388</v>
      </c>
      <c r="L12" s="10">
        <v>3541132</v>
      </c>
      <c r="M12" s="10">
        <v>1641733</v>
      </c>
      <c r="N12" s="10">
        <v>1899399</v>
      </c>
      <c r="O12" s="10">
        <v>27373886</v>
      </c>
      <c r="P12" s="10">
        <v>16212105</v>
      </c>
      <c r="Q12" s="10">
        <v>11161781</v>
      </c>
      <c r="R12" s="10">
        <v>12445863</v>
      </c>
      <c r="S12" s="10">
        <v>9843173</v>
      </c>
      <c r="T12" s="10">
        <v>2602690</v>
      </c>
      <c r="U12" s="10">
        <v>268857096</v>
      </c>
      <c r="V12" s="10">
        <v>175016884</v>
      </c>
      <c r="W12" s="10">
        <v>93840212</v>
      </c>
      <c r="X12" s="10">
        <v>29835900</v>
      </c>
      <c r="Y12" s="10">
        <v>14802263</v>
      </c>
      <c r="Z12" s="10">
        <v>15033637</v>
      </c>
      <c r="AA12" s="10">
        <v>30337843</v>
      </c>
      <c r="AB12" s="10">
        <v>19082263</v>
      </c>
      <c r="AC12" s="10">
        <v>11255580</v>
      </c>
      <c r="AD12" s="10">
        <v>5333828</v>
      </c>
      <c r="AE12" s="10">
        <v>4219572</v>
      </c>
      <c r="AF12" s="10">
        <v>1114256</v>
      </c>
      <c r="AG12" s="10">
        <v>7935060</v>
      </c>
      <c r="AH12" s="10">
        <v>0</v>
      </c>
      <c r="AI12" s="10">
        <v>7935060</v>
      </c>
      <c r="AJ12" s="10">
        <v>84078476</v>
      </c>
      <c r="AK12" s="10">
        <v>45961204</v>
      </c>
      <c r="AL12" s="10">
        <v>38117272</v>
      </c>
      <c r="AM12" s="10">
        <v>40976901</v>
      </c>
      <c r="AN12" s="10">
        <v>23428056</v>
      </c>
      <c r="AO12" s="10">
        <v>17548845</v>
      </c>
      <c r="AP12" s="10">
        <v>10416009</v>
      </c>
      <c r="AQ12" s="10">
        <v>7714451</v>
      </c>
      <c r="AR12" s="10">
        <v>2701558</v>
      </c>
      <c r="AS12" s="10">
        <v>6757911</v>
      </c>
      <c r="AT12" s="10">
        <v>4845431</v>
      </c>
      <c r="AU12" s="10">
        <v>1912480</v>
      </c>
      <c r="AV12" s="10">
        <v>75652879</v>
      </c>
      <c r="AW12" s="10">
        <v>39857069</v>
      </c>
      <c r="AX12" s="10">
        <v>35795810</v>
      </c>
      <c r="AY12" s="10">
        <v>27391365</v>
      </c>
      <c r="AZ12" s="10">
        <v>19397879</v>
      </c>
      <c r="BA12" s="10">
        <v>7993486</v>
      </c>
      <c r="BB12" s="10">
        <v>16245912</v>
      </c>
      <c r="BC12" s="10">
        <v>10088480</v>
      </c>
      <c r="BD12" s="10">
        <v>6157432</v>
      </c>
      <c r="BE12" s="10">
        <v>15095954</v>
      </c>
      <c r="BF12" s="10">
        <v>9546790</v>
      </c>
      <c r="BG12" s="10">
        <v>5549164</v>
      </c>
      <c r="BH12" s="10">
        <v>17726779</v>
      </c>
      <c r="BI12" s="10">
        <v>12059970</v>
      </c>
      <c r="BJ12" s="10">
        <v>5666809</v>
      </c>
      <c r="BK12" s="10">
        <v>20398275</v>
      </c>
      <c r="BL12" s="10">
        <v>11357686</v>
      </c>
      <c r="BM12" s="10">
        <v>9040589</v>
      </c>
      <c r="BN12" s="10">
        <v>7418763</v>
      </c>
      <c r="BO12" s="10">
        <v>4410632</v>
      </c>
      <c r="BP12" s="10">
        <v>3008131</v>
      </c>
      <c r="BQ12" s="10">
        <v>39395447</v>
      </c>
      <c r="BR12" s="10">
        <v>22427037</v>
      </c>
      <c r="BS12" s="10">
        <v>16968410</v>
      </c>
      <c r="BT12" s="10">
        <v>48222408</v>
      </c>
      <c r="BU12" s="10">
        <v>29654803</v>
      </c>
      <c r="BV12" s="10">
        <v>18567605</v>
      </c>
      <c r="BW12" s="10">
        <v>44170377</v>
      </c>
      <c r="BX12" s="10">
        <v>30508361</v>
      </c>
      <c r="BY12" s="10">
        <v>13662016</v>
      </c>
      <c r="BZ12" s="10">
        <v>35980166</v>
      </c>
      <c r="CA12" s="10">
        <v>26697469</v>
      </c>
      <c r="CB12" s="10">
        <v>9282697</v>
      </c>
      <c r="CC12" s="10">
        <v>11229549</v>
      </c>
      <c r="CD12" s="10">
        <v>7890571</v>
      </c>
      <c r="CE12" s="10">
        <v>3338978</v>
      </c>
      <c r="CF12" s="10">
        <v>24304788</v>
      </c>
      <c r="CG12" s="10">
        <v>13027504</v>
      </c>
      <c r="CH12" s="10">
        <v>11277284</v>
      </c>
      <c r="CI12" s="10">
        <v>4522123</v>
      </c>
      <c r="CJ12" s="10">
        <v>2944827</v>
      </c>
      <c r="CK12" s="10">
        <v>1577296</v>
      </c>
      <c r="CL12" s="10">
        <v>10328781</v>
      </c>
      <c r="CM12" s="10">
        <v>5393093</v>
      </c>
      <c r="CN12" s="10">
        <v>4935688</v>
      </c>
      <c r="CO12" s="10">
        <v>14223605</v>
      </c>
      <c r="CP12" s="10">
        <v>9157036</v>
      </c>
      <c r="CQ12" s="10">
        <v>5066569</v>
      </c>
      <c r="CR12" s="10">
        <v>7135708</v>
      </c>
      <c r="CS12" s="10">
        <v>2920888</v>
      </c>
      <c r="CT12" s="10">
        <v>4214820</v>
      </c>
      <c r="CU12" s="10">
        <v>65964908</v>
      </c>
      <c r="CV12" s="10">
        <v>35365046</v>
      </c>
      <c r="CW12" s="10">
        <v>30599862</v>
      </c>
      <c r="CX12" s="10">
        <v>8650405</v>
      </c>
      <c r="CY12" s="10">
        <v>5671904</v>
      </c>
      <c r="CZ12" s="10">
        <v>2978501</v>
      </c>
      <c r="DA12" s="10">
        <v>191970259</v>
      </c>
      <c r="DB12" s="10">
        <v>88541099</v>
      </c>
      <c r="DC12" s="10">
        <v>103429160</v>
      </c>
      <c r="DD12" s="10">
        <v>42265705</v>
      </c>
      <c r="DE12" s="10">
        <v>27855070</v>
      </c>
      <c r="DF12" s="10">
        <v>14410635</v>
      </c>
      <c r="DG12" s="10">
        <v>5769965</v>
      </c>
      <c r="DH12" s="10">
        <v>4205184</v>
      </c>
      <c r="DI12" s="10">
        <v>1564781</v>
      </c>
      <c r="DJ12" s="10">
        <v>54176794</v>
      </c>
      <c r="DK12" s="10">
        <v>29130040</v>
      </c>
      <c r="DL12" s="10">
        <v>25046754</v>
      </c>
      <c r="DM12" s="10">
        <v>15170202</v>
      </c>
      <c r="DN12" s="10">
        <v>9563830</v>
      </c>
      <c r="DO12" s="10">
        <v>5606372</v>
      </c>
      <c r="DP12" s="10">
        <v>20738871</v>
      </c>
      <c r="DQ12" s="10">
        <v>12644869</v>
      </c>
      <c r="DR12" s="10">
        <v>8094002</v>
      </c>
      <c r="DS12" s="10">
        <v>69973090</v>
      </c>
      <c r="DT12" s="10">
        <v>40709545</v>
      </c>
      <c r="DU12" s="10">
        <v>29263545</v>
      </c>
      <c r="DV12" s="10">
        <v>6126678</v>
      </c>
      <c r="DW12" s="10">
        <v>3483100</v>
      </c>
      <c r="DX12" s="10">
        <v>2643578</v>
      </c>
      <c r="DY12" s="10">
        <v>18838155</v>
      </c>
      <c r="DZ12" s="10">
        <v>10550096</v>
      </c>
      <c r="EA12" s="10">
        <v>8288059</v>
      </c>
      <c r="EB12" s="10">
        <v>3801775</v>
      </c>
      <c r="EC12" s="10">
        <v>1917548</v>
      </c>
      <c r="ED12" s="10">
        <v>1884227</v>
      </c>
      <c r="EE12" s="10">
        <v>22248270</v>
      </c>
      <c r="EF12" s="10">
        <v>14269061</v>
      </c>
      <c r="EG12" s="10">
        <v>7979209</v>
      </c>
      <c r="EH12" s="10">
        <v>128296393</v>
      </c>
      <c r="EI12" s="10">
        <v>60328843</v>
      </c>
      <c r="EJ12" s="10">
        <v>67967550</v>
      </c>
      <c r="EK12" s="10">
        <v>13078298</v>
      </c>
      <c r="EL12" s="10">
        <v>8038690</v>
      </c>
      <c r="EM12" s="10">
        <v>5039608</v>
      </c>
      <c r="EN12" s="10">
        <v>3964132</v>
      </c>
      <c r="EO12" s="10">
        <v>3284231</v>
      </c>
      <c r="EP12" s="10">
        <v>679901</v>
      </c>
      <c r="EQ12" s="10">
        <v>42455001</v>
      </c>
      <c r="ER12" s="10">
        <v>23489398</v>
      </c>
      <c r="ES12" s="10">
        <v>18965603</v>
      </c>
      <c r="ET12" s="10">
        <v>43769675</v>
      </c>
      <c r="EU12" s="10">
        <v>26574889</v>
      </c>
      <c r="EV12" s="10">
        <v>17194786</v>
      </c>
      <c r="EW12" s="10">
        <v>7514560</v>
      </c>
      <c r="EX12" s="10">
        <v>5417673</v>
      </c>
      <c r="EY12" s="10">
        <v>2096887</v>
      </c>
      <c r="EZ12" s="10">
        <v>29134079</v>
      </c>
      <c r="FA12" s="10">
        <v>18742929</v>
      </c>
      <c r="FB12" s="10">
        <v>10391150</v>
      </c>
      <c r="FC12" s="10">
        <v>2925184</v>
      </c>
      <c r="FD12" s="10">
        <v>1837401</v>
      </c>
      <c r="FE12" s="10">
        <v>1087783</v>
      </c>
      <c r="FF12" s="320"/>
      <c r="FG12" s="320"/>
      <c r="FH12" s="317"/>
    </row>
    <row r="13" spans="1:164" ht="25.5" customHeight="1">
      <c r="A13" s="704" t="s">
        <v>467</v>
      </c>
      <c r="B13" s="704"/>
      <c r="C13" s="704"/>
      <c r="D13" s="10">
        <v>547038543</v>
      </c>
      <c r="E13" s="10"/>
      <c r="F13" s="418"/>
      <c r="G13" s="10">
        <v>17457845</v>
      </c>
      <c r="H13" s="10">
        <v>529580698</v>
      </c>
      <c r="I13" s="10">
        <v>2920702</v>
      </c>
      <c r="J13" s="10">
        <v>406288</v>
      </c>
      <c r="K13" s="10">
        <v>2514414</v>
      </c>
      <c r="L13" s="10">
        <v>1613706</v>
      </c>
      <c r="M13" s="10">
        <v>121563</v>
      </c>
      <c r="N13" s="10">
        <v>1492143</v>
      </c>
      <c r="O13" s="10">
        <v>8053422</v>
      </c>
      <c r="P13" s="10">
        <v>1047254</v>
      </c>
      <c r="Q13" s="10">
        <v>7006168</v>
      </c>
      <c r="R13" s="10">
        <v>2334390</v>
      </c>
      <c r="S13" s="10">
        <v>1212794</v>
      </c>
      <c r="T13" s="10">
        <v>1121596</v>
      </c>
      <c r="U13" s="10">
        <v>66305137</v>
      </c>
      <c r="V13" s="10">
        <v>2837386</v>
      </c>
      <c r="W13" s="10">
        <v>63467751</v>
      </c>
      <c r="X13" s="10">
        <v>9197295</v>
      </c>
      <c r="Y13" s="10">
        <v>0</v>
      </c>
      <c r="Z13" s="10">
        <v>9197295</v>
      </c>
      <c r="AA13" s="10">
        <v>11095130</v>
      </c>
      <c r="AB13" s="10">
        <v>0</v>
      </c>
      <c r="AC13" s="10">
        <v>11095130</v>
      </c>
      <c r="AD13" s="10">
        <v>898425</v>
      </c>
      <c r="AE13" s="10">
        <v>0</v>
      </c>
      <c r="AF13" s="10">
        <v>898425</v>
      </c>
      <c r="AG13" s="10">
        <v>2624083</v>
      </c>
      <c r="AH13" s="10">
        <v>0</v>
      </c>
      <c r="AI13" s="10">
        <v>2624083</v>
      </c>
      <c r="AJ13" s="10">
        <v>29263843</v>
      </c>
      <c r="AK13" s="10">
        <v>0</v>
      </c>
      <c r="AL13" s="10">
        <v>29263843</v>
      </c>
      <c r="AM13" s="10">
        <v>12665715</v>
      </c>
      <c r="AN13" s="10">
        <v>927590</v>
      </c>
      <c r="AO13" s="10">
        <v>11738125</v>
      </c>
      <c r="AP13" s="10">
        <v>1928566</v>
      </c>
      <c r="AQ13" s="10">
        <v>0</v>
      </c>
      <c r="AR13" s="10">
        <v>1928566</v>
      </c>
      <c r="AS13" s="10">
        <v>1789743</v>
      </c>
      <c r="AT13" s="10">
        <v>0</v>
      </c>
      <c r="AU13" s="10">
        <v>1789743</v>
      </c>
      <c r="AV13" s="10">
        <v>28967856</v>
      </c>
      <c r="AW13" s="10">
        <v>59589</v>
      </c>
      <c r="AX13" s="10">
        <v>28908267</v>
      </c>
      <c r="AY13" s="10">
        <v>6918223</v>
      </c>
      <c r="AZ13" s="10">
        <v>12927</v>
      </c>
      <c r="BA13" s="10">
        <v>6905296</v>
      </c>
      <c r="BB13" s="10">
        <v>5357703</v>
      </c>
      <c r="BC13" s="10">
        <v>1671</v>
      </c>
      <c r="BD13" s="10">
        <v>5356032</v>
      </c>
      <c r="BE13" s="10">
        <v>4672189</v>
      </c>
      <c r="BF13" s="10">
        <v>714895</v>
      </c>
      <c r="BG13" s="10">
        <v>3957294</v>
      </c>
      <c r="BH13" s="10">
        <v>3771253</v>
      </c>
      <c r="BI13" s="10">
        <v>660902</v>
      </c>
      <c r="BJ13" s="10">
        <v>3110351</v>
      </c>
      <c r="BK13" s="10">
        <v>4164882</v>
      </c>
      <c r="BL13" s="10">
        <v>60172</v>
      </c>
      <c r="BM13" s="10">
        <v>4104710</v>
      </c>
      <c r="BN13" s="10">
        <v>3011729</v>
      </c>
      <c r="BO13" s="10">
        <v>39308</v>
      </c>
      <c r="BP13" s="10">
        <v>2972421</v>
      </c>
      <c r="BQ13" s="10">
        <v>10220887</v>
      </c>
      <c r="BR13" s="10">
        <v>808763</v>
      </c>
      <c r="BS13" s="10">
        <v>9412124</v>
      </c>
      <c r="BT13" s="10">
        <v>17657170</v>
      </c>
      <c r="BU13" s="10">
        <v>7197</v>
      </c>
      <c r="BV13" s="10">
        <v>17649973</v>
      </c>
      <c r="BW13" s="10">
        <v>14622112</v>
      </c>
      <c r="BX13" s="10">
        <v>2161275</v>
      </c>
      <c r="BY13" s="10">
        <v>12460837</v>
      </c>
      <c r="BZ13" s="10">
        <v>9241984</v>
      </c>
      <c r="CA13" s="10">
        <v>818513</v>
      </c>
      <c r="CB13" s="10">
        <v>8423471</v>
      </c>
      <c r="CC13" s="10">
        <v>3164107</v>
      </c>
      <c r="CD13" s="10">
        <v>29540</v>
      </c>
      <c r="CE13" s="10">
        <v>3134567</v>
      </c>
      <c r="CF13" s="10">
        <v>6568473</v>
      </c>
      <c r="CG13" s="10">
        <v>33267</v>
      </c>
      <c r="CH13" s="10">
        <v>6535206</v>
      </c>
      <c r="CI13" s="10">
        <v>1814900</v>
      </c>
      <c r="CJ13" s="10">
        <v>294519</v>
      </c>
      <c r="CK13" s="10">
        <v>1520381</v>
      </c>
      <c r="CL13" s="10">
        <v>3869927</v>
      </c>
      <c r="CM13" s="10">
        <v>129</v>
      </c>
      <c r="CN13" s="10">
        <v>3869798</v>
      </c>
      <c r="CO13" s="10">
        <v>3160502</v>
      </c>
      <c r="CP13" s="10">
        <v>317136</v>
      </c>
      <c r="CQ13" s="10">
        <v>2843366</v>
      </c>
      <c r="CR13" s="10">
        <v>4550836</v>
      </c>
      <c r="CS13" s="10">
        <v>408769</v>
      </c>
      <c r="CT13" s="10">
        <v>4142067</v>
      </c>
      <c r="CU13" s="10">
        <v>30015855</v>
      </c>
      <c r="CV13" s="10">
        <v>5016</v>
      </c>
      <c r="CW13" s="10">
        <v>30010839</v>
      </c>
      <c r="CX13" s="10">
        <v>1741742</v>
      </c>
      <c r="CY13" s="10">
        <v>84224</v>
      </c>
      <c r="CZ13" s="10">
        <v>1657518</v>
      </c>
      <c r="DA13" s="10">
        <v>59072996</v>
      </c>
      <c r="DB13" s="10">
        <v>0</v>
      </c>
      <c r="DC13" s="10">
        <v>59072996</v>
      </c>
      <c r="DD13" s="10">
        <v>10309521</v>
      </c>
      <c r="DE13" s="10">
        <v>0</v>
      </c>
      <c r="DF13" s="10">
        <v>10309521</v>
      </c>
      <c r="DG13" s="10">
        <v>1249718</v>
      </c>
      <c r="DH13" s="10">
        <v>4549</v>
      </c>
      <c r="DI13" s="10">
        <v>1245169</v>
      </c>
      <c r="DJ13" s="10">
        <v>15836113</v>
      </c>
      <c r="DK13" s="10">
        <v>0</v>
      </c>
      <c r="DL13" s="10">
        <v>15836113</v>
      </c>
      <c r="DM13" s="10">
        <v>3036825</v>
      </c>
      <c r="DN13" s="10">
        <v>0</v>
      </c>
      <c r="DO13" s="10">
        <v>3036825</v>
      </c>
      <c r="DP13" s="10">
        <v>6510324</v>
      </c>
      <c r="DQ13" s="10">
        <v>20116</v>
      </c>
      <c r="DR13" s="10">
        <v>6490208</v>
      </c>
      <c r="DS13" s="10">
        <v>20275213</v>
      </c>
      <c r="DT13" s="10">
        <v>34399</v>
      </c>
      <c r="DU13" s="10">
        <v>20240814</v>
      </c>
      <c r="DV13" s="10">
        <v>2572815</v>
      </c>
      <c r="DW13" s="10">
        <v>2704</v>
      </c>
      <c r="DX13" s="10">
        <v>2570111</v>
      </c>
      <c r="DY13" s="10">
        <v>6155426</v>
      </c>
      <c r="DZ13" s="10">
        <v>37298</v>
      </c>
      <c r="EA13" s="10">
        <v>6118128</v>
      </c>
      <c r="EB13" s="10">
        <v>1393249</v>
      </c>
      <c r="EC13" s="10">
        <v>0</v>
      </c>
      <c r="ED13" s="10">
        <v>1393249</v>
      </c>
      <c r="EE13" s="10">
        <v>5412738</v>
      </c>
      <c r="EF13" s="10">
        <v>0</v>
      </c>
      <c r="EG13" s="10">
        <v>5412738</v>
      </c>
      <c r="EH13" s="10">
        <v>56490188</v>
      </c>
      <c r="EI13" s="10">
        <v>0</v>
      </c>
      <c r="EJ13" s="10">
        <v>56490188</v>
      </c>
      <c r="EK13" s="10">
        <v>3372949</v>
      </c>
      <c r="EL13" s="10">
        <v>0</v>
      </c>
      <c r="EM13" s="10">
        <v>3372949</v>
      </c>
      <c r="EN13" s="10">
        <v>1709726</v>
      </c>
      <c r="EO13" s="10">
        <v>1065767</v>
      </c>
      <c r="EP13" s="10">
        <v>643959</v>
      </c>
      <c r="EQ13" s="10">
        <v>14447631</v>
      </c>
      <c r="ER13" s="10">
        <v>31890</v>
      </c>
      <c r="ES13" s="10">
        <v>14415741</v>
      </c>
      <c r="ET13" s="10">
        <v>12378840</v>
      </c>
      <c r="EU13" s="10">
        <v>2769520</v>
      </c>
      <c r="EV13" s="10">
        <v>9609320</v>
      </c>
      <c r="EW13" s="10">
        <v>1713595</v>
      </c>
      <c r="EX13" s="10">
        <v>7316</v>
      </c>
      <c r="EY13" s="10">
        <v>1706279</v>
      </c>
      <c r="EZ13" s="10">
        <v>9756004</v>
      </c>
      <c r="FA13" s="10">
        <v>163446</v>
      </c>
      <c r="FB13" s="10">
        <v>9592558</v>
      </c>
      <c r="FC13" s="10">
        <v>1162188</v>
      </c>
      <c r="FD13" s="10">
        <v>250153</v>
      </c>
      <c r="FE13" s="10">
        <v>912035</v>
      </c>
      <c r="FF13" s="320"/>
      <c r="FG13" s="320"/>
      <c r="FH13" s="317"/>
    </row>
    <row r="14" spans="1:164" ht="25.5" customHeight="1">
      <c r="A14" s="704" t="s">
        <v>468</v>
      </c>
      <c r="B14" s="704"/>
      <c r="C14" s="704"/>
      <c r="D14" s="10">
        <v>611372264</v>
      </c>
      <c r="E14" s="10"/>
      <c r="F14" s="10"/>
      <c r="G14" s="10">
        <v>480462523</v>
      </c>
      <c r="H14" s="10">
        <v>130909741</v>
      </c>
      <c r="I14" s="10">
        <v>8423143</v>
      </c>
      <c r="J14" s="10">
        <v>5534807</v>
      </c>
      <c r="K14" s="10">
        <v>2888336</v>
      </c>
      <c r="L14" s="10">
        <v>620905</v>
      </c>
      <c r="M14" s="10">
        <v>252974</v>
      </c>
      <c r="N14" s="10">
        <v>367931</v>
      </c>
      <c r="O14" s="10">
        <v>13436511</v>
      </c>
      <c r="P14" s="10">
        <v>9708694</v>
      </c>
      <c r="Q14" s="10">
        <v>3727817</v>
      </c>
      <c r="R14" s="10">
        <v>6271175</v>
      </c>
      <c r="S14" s="10">
        <v>4834983</v>
      </c>
      <c r="T14" s="10">
        <v>1436192</v>
      </c>
      <c r="U14" s="10">
        <v>77044772</v>
      </c>
      <c r="V14" s="10">
        <v>53846346</v>
      </c>
      <c r="W14" s="10">
        <v>23198426</v>
      </c>
      <c r="X14" s="10">
        <v>10942957</v>
      </c>
      <c r="Y14" s="10">
        <v>5712243</v>
      </c>
      <c r="Z14" s="10">
        <v>5230714</v>
      </c>
      <c r="AA14" s="10">
        <v>7699557</v>
      </c>
      <c r="AB14" s="10">
        <v>7699557</v>
      </c>
      <c r="AC14" s="10">
        <v>0</v>
      </c>
      <c r="AD14" s="10">
        <v>602152</v>
      </c>
      <c r="AE14" s="10">
        <v>585645</v>
      </c>
      <c r="AF14" s="10">
        <v>16507</v>
      </c>
      <c r="AG14" s="10">
        <v>1936523</v>
      </c>
      <c r="AH14" s="10">
        <v>0</v>
      </c>
      <c r="AI14" s="10">
        <v>1936523</v>
      </c>
      <c r="AJ14" s="10">
        <v>45058784</v>
      </c>
      <c r="AK14" s="10">
        <v>38456615</v>
      </c>
      <c r="AL14" s="10">
        <v>6602169</v>
      </c>
      <c r="AM14" s="10">
        <v>14384673</v>
      </c>
      <c r="AN14" s="10">
        <v>9132965</v>
      </c>
      <c r="AO14" s="10">
        <v>5251708</v>
      </c>
      <c r="AP14" s="10">
        <v>5236159</v>
      </c>
      <c r="AQ14" s="10">
        <v>4732032</v>
      </c>
      <c r="AR14" s="10">
        <v>504127</v>
      </c>
      <c r="AS14" s="10">
        <v>2445838</v>
      </c>
      <c r="AT14" s="10">
        <v>2396117</v>
      </c>
      <c r="AU14" s="10">
        <v>49721</v>
      </c>
      <c r="AV14" s="10">
        <v>24660117</v>
      </c>
      <c r="AW14" s="10">
        <v>18699777</v>
      </c>
      <c r="AX14" s="10">
        <v>5960340</v>
      </c>
      <c r="AY14" s="10">
        <v>12341465</v>
      </c>
      <c r="AZ14" s="10">
        <v>12119558</v>
      </c>
      <c r="BA14" s="10">
        <v>221907</v>
      </c>
      <c r="BB14" s="10">
        <v>5284487</v>
      </c>
      <c r="BC14" s="10">
        <v>4687073</v>
      </c>
      <c r="BD14" s="10">
        <v>597414</v>
      </c>
      <c r="BE14" s="10">
        <v>5939037</v>
      </c>
      <c r="BF14" s="10">
        <v>4494809</v>
      </c>
      <c r="BG14" s="10">
        <v>1444228</v>
      </c>
      <c r="BH14" s="10">
        <v>6481927</v>
      </c>
      <c r="BI14" s="10">
        <v>5714427</v>
      </c>
      <c r="BJ14" s="10">
        <v>767500</v>
      </c>
      <c r="BK14" s="10">
        <v>11597667</v>
      </c>
      <c r="BL14" s="10">
        <v>6864723</v>
      </c>
      <c r="BM14" s="10">
        <v>4732944</v>
      </c>
      <c r="BN14" s="10">
        <v>2256930</v>
      </c>
      <c r="BO14" s="10">
        <v>2250293</v>
      </c>
      <c r="BP14" s="10">
        <v>6637</v>
      </c>
      <c r="BQ14" s="10">
        <v>10555917</v>
      </c>
      <c r="BR14" s="10">
        <v>9567244</v>
      </c>
      <c r="BS14" s="10">
        <v>988673</v>
      </c>
      <c r="BT14" s="10">
        <v>9465989</v>
      </c>
      <c r="BU14" s="10">
        <v>9022362</v>
      </c>
      <c r="BV14" s="10">
        <v>443627</v>
      </c>
      <c r="BW14" s="10">
        <v>14961138</v>
      </c>
      <c r="BX14" s="10">
        <v>14692735</v>
      </c>
      <c r="BY14" s="10">
        <v>268403</v>
      </c>
      <c r="BZ14" s="10">
        <v>11119277</v>
      </c>
      <c r="CA14" s="10">
        <v>10614808</v>
      </c>
      <c r="CB14" s="10">
        <v>504469</v>
      </c>
      <c r="CC14" s="10">
        <v>5145753</v>
      </c>
      <c r="CD14" s="10">
        <v>5030854</v>
      </c>
      <c r="CE14" s="10">
        <v>114899</v>
      </c>
      <c r="CF14" s="10">
        <v>9143968</v>
      </c>
      <c r="CG14" s="10">
        <v>5539227</v>
      </c>
      <c r="CH14" s="10">
        <v>3604741</v>
      </c>
      <c r="CI14" s="10">
        <v>645292</v>
      </c>
      <c r="CJ14" s="10">
        <v>631797</v>
      </c>
      <c r="CK14" s="10">
        <v>13495</v>
      </c>
      <c r="CL14" s="10">
        <v>3016173</v>
      </c>
      <c r="CM14" s="10">
        <v>2502020</v>
      </c>
      <c r="CN14" s="10">
        <v>514153</v>
      </c>
      <c r="CO14" s="10">
        <v>9121933</v>
      </c>
      <c r="CP14" s="10">
        <v>7329456</v>
      </c>
      <c r="CQ14" s="10">
        <v>1792477</v>
      </c>
      <c r="CR14" s="10">
        <v>1029627</v>
      </c>
      <c r="CS14" s="10">
        <v>1025902</v>
      </c>
      <c r="CT14" s="10">
        <v>3725</v>
      </c>
      <c r="CU14" s="10">
        <v>15601170</v>
      </c>
      <c r="CV14" s="10">
        <v>15424507</v>
      </c>
      <c r="CW14" s="10">
        <v>176663</v>
      </c>
      <c r="CX14" s="10">
        <v>4145103</v>
      </c>
      <c r="CY14" s="10">
        <v>2885892</v>
      </c>
      <c r="CZ14" s="10">
        <v>1259211</v>
      </c>
      <c r="DA14" s="10">
        <v>45988585</v>
      </c>
      <c r="DB14" s="10">
        <v>26399319</v>
      </c>
      <c r="DC14" s="10">
        <v>19589266</v>
      </c>
      <c r="DD14" s="10">
        <v>15756031</v>
      </c>
      <c r="DE14" s="10">
        <v>12212671</v>
      </c>
      <c r="DF14" s="10">
        <v>3543360</v>
      </c>
      <c r="DG14" s="10">
        <v>1671607</v>
      </c>
      <c r="DH14" s="10">
        <v>1395503</v>
      </c>
      <c r="DI14" s="10">
        <v>276104</v>
      </c>
      <c r="DJ14" s="10">
        <v>20732812</v>
      </c>
      <c r="DK14" s="10">
        <v>18086156</v>
      </c>
      <c r="DL14" s="10">
        <v>2646656</v>
      </c>
      <c r="DM14" s="10">
        <v>6460948</v>
      </c>
      <c r="DN14" s="10">
        <v>4062259</v>
      </c>
      <c r="DO14" s="10">
        <v>2398689</v>
      </c>
      <c r="DP14" s="10">
        <v>2248777</v>
      </c>
      <c r="DQ14" s="10">
        <v>1659392</v>
      </c>
      <c r="DR14" s="10">
        <v>589385</v>
      </c>
      <c r="DS14" s="10">
        <v>22498407</v>
      </c>
      <c r="DT14" s="10">
        <v>21034252</v>
      </c>
      <c r="DU14" s="10">
        <v>1464155</v>
      </c>
      <c r="DV14" s="10">
        <v>1714723</v>
      </c>
      <c r="DW14" s="10">
        <v>1682021</v>
      </c>
      <c r="DX14" s="10">
        <v>32702</v>
      </c>
      <c r="DY14" s="10">
        <v>5979311</v>
      </c>
      <c r="DZ14" s="10">
        <v>4948178</v>
      </c>
      <c r="EA14" s="10">
        <v>1031133</v>
      </c>
      <c r="EB14" s="10">
        <v>2005777</v>
      </c>
      <c r="EC14" s="10">
        <v>1585089</v>
      </c>
      <c r="ED14" s="10">
        <v>420688</v>
      </c>
      <c r="EE14" s="10">
        <v>12578071</v>
      </c>
      <c r="EF14" s="10">
        <v>10343084</v>
      </c>
      <c r="EG14" s="10">
        <v>2234987</v>
      </c>
      <c r="EH14" s="10">
        <v>61850892</v>
      </c>
      <c r="EI14" s="10">
        <v>51462209</v>
      </c>
      <c r="EJ14" s="10">
        <v>10388683</v>
      </c>
      <c r="EK14" s="10">
        <v>4779235</v>
      </c>
      <c r="EL14" s="10">
        <v>3268914</v>
      </c>
      <c r="EM14" s="10">
        <v>1510321</v>
      </c>
      <c r="EN14" s="10">
        <v>1120332</v>
      </c>
      <c r="EO14" s="10">
        <v>1095321</v>
      </c>
      <c r="EP14" s="10">
        <v>25011</v>
      </c>
      <c r="EQ14" s="10">
        <v>10156249</v>
      </c>
      <c r="ER14" s="10">
        <v>7087195</v>
      </c>
      <c r="ES14" s="10">
        <v>3069054</v>
      </c>
      <c r="ET14" s="10">
        <v>26606579</v>
      </c>
      <c r="EU14" s="10">
        <v>20323086</v>
      </c>
      <c r="EV14" s="10">
        <v>6283493</v>
      </c>
      <c r="EW14" s="10">
        <v>2861794</v>
      </c>
      <c r="EX14" s="10">
        <v>2731739</v>
      </c>
      <c r="EY14" s="10">
        <v>130055</v>
      </c>
      <c r="EZ14" s="10">
        <v>8765444</v>
      </c>
      <c r="FA14" s="10">
        <v>8232896</v>
      </c>
      <c r="FB14" s="10">
        <v>532548</v>
      </c>
      <c r="FC14" s="10">
        <v>980573</v>
      </c>
      <c r="FD14" s="10">
        <v>862797</v>
      </c>
      <c r="FE14" s="10">
        <v>117776</v>
      </c>
      <c r="FF14" s="320"/>
      <c r="FG14" s="320"/>
      <c r="FH14" s="317"/>
    </row>
    <row r="15" spans="1:164" ht="25.5" customHeight="1">
      <c r="A15" s="704" t="s">
        <v>469</v>
      </c>
      <c r="B15" s="704"/>
      <c r="C15" s="704"/>
      <c r="D15" s="10">
        <v>411011843</v>
      </c>
      <c r="E15" s="10"/>
      <c r="F15" s="10"/>
      <c r="G15" s="10">
        <v>315929835</v>
      </c>
      <c r="H15" s="10">
        <v>95082008</v>
      </c>
      <c r="I15" s="10">
        <v>5256371</v>
      </c>
      <c r="J15" s="10">
        <v>2786833</v>
      </c>
      <c r="K15" s="10">
        <v>2469538</v>
      </c>
      <c r="L15" s="10">
        <v>245919</v>
      </c>
      <c r="M15" s="10">
        <v>0</v>
      </c>
      <c r="N15" s="10">
        <v>245919</v>
      </c>
      <c r="O15" s="10">
        <v>11085603</v>
      </c>
      <c r="P15" s="10">
        <v>7687992</v>
      </c>
      <c r="Q15" s="10">
        <v>3397611</v>
      </c>
      <c r="R15" s="10">
        <v>4708565</v>
      </c>
      <c r="S15" s="10">
        <v>3498073</v>
      </c>
      <c r="T15" s="10">
        <v>1210492</v>
      </c>
      <c r="U15" s="10">
        <v>52879896</v>
      </c>
      <c r="V15" s="10">
        <v>36188907</v>
      </c>
      <c r="W15" s="10">
        <v>16690989</v>
      </c>
      <c r="X15" s="10">
        <v>7954933</v>
      </c>
      <c r="Y15" s="10">
        <v>3211909</v>
      </c>
      <c r="Z15" s="10">
        <v>4743024</v>
      </c>
      <c r="AA15" s="10">
        <v>4530509</v>
      </c>
      <c r="AB15" s="10">
        <v>4530509</v>
      </c>
      <c r="AC15" s="10">
        <v>0</v>
      </c>
      <c r="AD15" s="10">
        <v>0</v>
      </c>
      <c r="AE15" s="10">
        <v>0</v>
      </c>
      <c r="AF15" s="10">
        <v>0</v>
      </c>
      <c r="AG15" s="10">
        <v>1493101</v>
      </c>
      <c r="AH15" s="10">
        <v>0</v>
      </c>
      <c r="AI15" s="10">
        <v>1493101</v>
      </c>
      <c r="AJ15" s="10">
        <v>32167173</v>
      </c>
      <c r="AK15" s="10">
        <v>29562900</v>
      </c>
      <c r="AL15" s="10">
        <v>2604273</v>
      </c>
      <c r="AM15" s="10">
        <v>9779841</v>
      </c>
      <c r="AN15" s="10">
        <v>5938448</v>
      </c>
      <c r="AO15" s="10">
        <v>3841393</v>
      </c>
      <c r="AP15" s="10">
        <v>3826965</v>
      </c>
      <c r="AQ15" s="10">
        <v>3529065</v>
      </c>
      <c r="AR15" s="10">
        <v>297900</v>
      </c>
      <c r="AS15" s="10">
        <v>1795917</v>
      </c>
      <c r="AT15" s="10">
        <v>1790830</v>
      </c>
      <c r="AU15" s="10">
        <v>5087</v>
      </c>
      <c r="AV15" s="10">
        <v>13930953</v>
      </c>
      <c r="AW15" s="10">
        <v>11336866</v>
      </c>
      <c r="AX15" s="10">
        <v>2594087</v>
      </c>
      <c r="AY15" s="10">
        <v>7795091</v>
      </c>
      <c r="AZ15" s="10">
        <v>7795091</v>
      </c>
      <c r="BA15" s="10">
        <v>0</v>
      </c>
      <c r="BB15" s="10">
        <v>3609094</v>
      </c>
      <c r="BC15" s="10">
        <v>3279789</v>
      </c>
      <c r="BD15" s="10">
        <v>329305</v>
      </c>
      <c r="BE15" s="10">
        <v>4470253</v>
      </c>
      <c r="BF15" s="10">
        <v>3304091</v>
      </c>
      <c r="BG15" s="10">
        <v>1166162</v>
      </c>
      <c r="BH15" s="10">
        <v>3600598</v>
      </c>
      <c r="BI15" s="10">
        <v>3600598</v>
      </c>
      <c r="BJ15" s="10">
        <v>0</v>
      </c>
      <c r="BK15" s="10">
        <v>8627971</v>
      </c>
      <c r="BL15" s="10">
        <v>4252693</v>
      </c>
      <c r="BM15" s="10">
        <v>4375278</v>
      </c>
      <c r="BN15" s="10">
        <v>1529113</v>
      </c>
      <c r="BO15" s="10">
        <v>1529113</v>
      </c>
      <c r="BP15" s="10">
        <v>0</v>
      </c>
      <c r="BQ15" s="10">
        <v>4716179</v>
      </c>
      <c r="BR15" s="10">
        <v>4716179</v>
      </c>
      <c r="BS15" s="10">
        <v>0</v>
      </c>
      <c r="BT15" s="10">
        <v>6490305</v>
      </c>
      <c r="BU15" s="10">
        <v>6490305</v>
      </c>
      <c r="BV15" s="10">
        <v>0</v>
      </c>
      <c r="BW15" s="10">
        <v>9854016</v>
      </c>
      <c r="BX15" s="10">
        <v>9854016</v>
      </c>
      <c r="BY15" s="10">
        <v>0</v>
      </c>
      <c r="BZ15" s="10">
        <v>6081683</v>
      </c>
      <c r="CA15" s="10">
        <v>5830256</v>
      </c>
      <c r="CB15" s="10">
        <v>251427</v>
      </c>
      <c r="CC15" s="10">
        <v>3557752</v>
      </c>
      <c r="CD15" s="10">
        <v>3557752</v>
      </c>
      <c r="CE15" s="10">
        <v>0</v>
      </c>
      <c r="CF15" s="10">
        <v>6661158</v>
      </c>
      <c r="CG15" s="10">
        <v>3686274</v>
      </c>
      <c r="CH15" s="10">
        <v>2974884</v>
      </c>
      <c r="CI15" s="10">
        <v>0</v>
      </c>
      <c r="CJ15" s="10">
        <v>0</v>
      </c>
      <c r="CK15" s="10">
        <v>0</v>
      </c>
      <c r="CL15" s="10">
        <v>2324177</v>
      </c>
      <c r="CM15" s="10">
        <v>1900037</v>
      </c>
      <c r="CN15" s="10">
        <v>424140</v>
      </c>
      <c r="CO15" s="10">
        <v>5877457</v>
      </c>
      <c r="CP15" s="10">
        <v>5095689</v>
      </c>
      <c r="CQ15" s="10">
        <v>781768</v>
      </c>
      <c r="CR15" s="10">
        <v>0</v>
      </c>
      <c r="CS15" s="10">
        <v>0</v>
      </c>
      <c r="CT15" s="10">
        <v>0</v>
      </c>
      <c r="CU15" s="10">
        <v>10459419</v>
      </c>
      <c r="CV15" s="10">
        <v>10459419</v>
      </c>
      <c r="CW15" s="10">
        <v>0</v>
      </c>
      <c r="CX15" s="10">
        <v>3222554</v>
      </c>
      <c r="CY15" s="10">
        <v>2073118</v>
      </c>
      <c r="CZ15" s="10">
        <v>1149436</v>
      </c>
      <c r="DA15" s="10">
        <v>31832368</v>
      </c>
      <c r="DB15" s="10">
        <v>14820163</v>
      </c>
      <c r="DC15" s="10">
        <v>17012205</v>
      </c>
      <c r="DD15" s="10">
        <v>11089464</v>
      </c>
      <c r="DE15" s="10">
        <v>8009850</v>
      </c>
      <c r="DF15" s="10">
        <v>3079614</v>
      </c>
      <c r="DG15" s="10">
        <v>1160774</v>
      </c>
      <c r="DH15" s="10">
        <v>912532</v>
      </c>
      <c r="DI15" s="10">
        <v>248242</v>
      </c>
      <c r="DJ15" s="10">
        <v>14521856</v>
      </c>
      <c r="DK15" s="10">
        <v>12148485</v>
      </c>
      <c r="DL15" s="10">
        <v>2373371</v>
      </c>
      <c r="DM15" s="10">
        <v>4962983</v>
      </c>
      <c r="DN15" s="10">
        <v>2724367</v>
      </c>
      <c r="DO15" s="10">
        <v>2238616</v>
      </c>
      <c r="DP15" s="10">
        <v>0</v>
      </c>
      <c r="DQ15" s="10">
        <v>0</v>
      </c>
      <c r="DR15" s="10">
        <v>0</v>
      </c>
      <c r="DS15" s="10">
        <v>11866049</v>
      </c>
      <c r="DT15" s="10">
        <v>10920832</v>
      </c>
      <c r="DU15" s="10">
        <v>945217</v>
      </c>
      <c r="DV15" s="10">
        <v>1048957</v>
      </c>
      <c r="DW15" s="10">
        <v>1048957</v>
      </c>
      <c r="DX15" s="10">
        <v>0</v>
      </c>
      <c r="DY15" s="10">
        <v>3981821</v>
      </c>
      <c r="DZ15" s="10">
        <v>3303220</v>
      </c>
      <c r="EA15" s="10">
        <v>678601</v>
      </c>
      <c r="EB15" s="10">
        <v>1495437</v>
      </c>
      <c r="EC15" s="10">
        <v>1103624</v>
      </c>
      <c r="ED15" s="10">
        <v>391813</v>
      </c>
      <c r="EE15" s="10">
        <v>9062982</v>
      </c>
      <c r="EF15" s="10">
        <v>7469547</v>
      </c>
      <c r="EG15" s="10">
        <v>1593435</v>
      </c>
      <c r="EH15" s="10">
        <v>44246444</v>
      </c>
      <c r="EI15" s="10">
        <v>36129876</v>
      </c>
      <c r="EJ15" s="10">
        <v>8116568</v>
      </c>
      <c r="EK15" s="10">
        <v>3119699</v>
      </c>
      <c r="EL15" s="10">
        <v>2248774</v>
      </c>
      <c r="EM15" s="10">
        <v>870925</v>
      </c>
      <c r="EN15" s="10">
        <v>412327</v>
      </c>
      <c r="EO15" s="10">
        <v>397691</v>
      </c>
      <c r="EP15" s="10">
        <v>14636</v>
      </c>
      <c r="EQ15" s="10">
        <v>5537755</v>
      </c>
      <c r="ER15" s="10">
        <v>4076636</v>
      </c>
      <c r="ES15" s="10">
        <v>1461119</v>
      </c>
      <c r="ET15" s="10">
        <v>15935514</v>
      </c>
      <c r="EU15" s="10">
        <v>11460273</v>
      </c>
      <c r="EV15" s="10">
        <v>4475241</v>
      </c>
      <c r="EW15" s="10">
        <v>1357752</v>
      </c>
      <c r="EX15" s="10">
        <v>1311930</v>
      </c>
      <c r="EY15" s="10">
        <v>45822</v>
      </c>
      <c r="EZ15" s="10">
        <v>5888814</v>
      </c>
      <c r="FA15" s="10">
        <v>5484375</v>
      </c>
      <c r="FB15" s="10">
        <v>404439</v>
      </c>
      <c r="FC15" s="10">
        <v>775538</v>
      </c>
      <c r="FD15" s="10">
        <v>689207</v>
      </c>
      <c r="FE15" s="10">
        <v>86331</v>
      </c>
      <c r="FF15" s="320"/>
      <c r="FG15" s="320"/>
      <c r="FH15" s="317"/>
    </row>
    <row r="16" spans="1:164" ht="25.5" customHeight="1">
      <c r="A16" s="704" t="s">
        <v>470</v>
      </c>
      <c r="B16" s="704"/>
      <c r="C16" s="704"/>
      <c r="D16" s="10">
        <v>200360421</v>
      </c>
      <c r="E16" s="10"/>
      <c r="F16" s="10"/>
      <c r="G16" s="10">
        <v>164532688</v>
      </c>
      <c r="H16" s="10">
        <v>35827733</v>
      </c>
      <c r="I16" s="10">
        <v>3166772</v>
      </c>
      <c r="J16" s="10">
        <v>2747974</v>
      </c>
      <c r="K16" s="10">
        <v>418798</v>
      </c>
      <c r="L16" s="10">
        <v>374986</v>
      </c>
      <c r="M16" s="10">
        <v>252974</v>
      </c>
      <c r="N16" s="10">
        <v>122012</v>
      </c>
      <c r="O16" s="10">
        <v>2350908</v>
      </c>
      <c r="P16" s="10">
        <v>2020702</v>
      </c>
      <c r="Q16" s="10">
        <v>330206</v>
      </c>
      <c r="R16" s="10">
        <v>1562610</v>
      </c>
      <c r="S16" s="10">
        <v>1336910</v>
      </c>
      <c r="T16" s="10">
        <v>225700</v>
      </c>
      <c r="U16" s="10">
        <v>24164875</v>
      </c>
      <c r="V16" s="10">
        <v>17657439</v>
      </c>
      <c r="W16" s="10">
        <v>6507436</v>
      </c>
      <c r="X16" s="10">
        <v>2988023</v>
      </c>
      <c r="Y16" s="10">
        <v>2500334</v>
      </c>
      <c r="Z16" s="10">
        <v>487689</v>
      </c>
      <c r="AA16" s="10">
        <v>3169048</v>
      </c>
      <c r="AB16" s="10">
        <v>3169048</v>
      </c>
      <c r="AC16" s="10">
        <v>0</v>
      </c>
      <c r="AD16" s="10">
        <v>602152</v>
      </c>
      <c r="AE16" s="10">
        <v>585645</v>
      </c>
      <c r="AF16" s="10">
        <v>16507</v>
      </c>
      <c r="AG16" s="10">
        <v>443422</v>
      </c>
      <c r="AH16" s="10">
        <v>0</v>
      </c>
      <c r="AI16" s="10">
        <v>443422</v>
      </c>
      <c r="AJ16" s="10">
        <v>12891611</v>
      </c>
      <c r="AK16" s="10">
        <v>8893715</v>
      </c>
      <c r="AL16" s="10">
        <v>3997896</v>
      </c>
      <c r="AM16" s="10">
        <v>4604832</v>
      </c>
      <c r="AN16" s="10">
        <v>3194517</v>
      </c>
      <c r="AO16" s="10">
        <v>1410315</v>
      </c>
      <c r="AP16" s="10">
        <v>1409194</v>
      </c>
      <c r="AQ16" s="10">
        <v>1202967</v>
      </c>
      <c r="AR16" s="10">
        <v>206227</v>
      </c>
      <c r="AS16" s="10">
        <v>649921</v>
      </c>
      <c r="AT16" s="10">
        <v>605287</v>
      </c>
      <c r="AU16" s="10">
        <v>44634</v>
      </c>
      <c r="AV16" s="10">
        <v>10729164</v>
      </c>
      <c r="AW16" s="10">
        <v>7362911</v>
      </c>
      <c r="AX16" s="10">
        <v>3366253</v>
      </c>
      <c r="AY16" s="10">
        <v>4546374</v>
      </c>
      <c r="AZ16" s="10">
        <v>4324467</v>
      </c>
      <c r="BA16" s="10">
        <v>221907</v>
      </c>
      <c r="BB16" s="10">
        <v>1675393</v>
      </c>
      <c r="BC16" s="10">
        <v>1407284</v>
      </c>
      <c r="BD16" s="10">
        <v>268109</v>
      </c>
      <c r="BE16" s="10">
        <v>1468785</v>
      </c>
      <c r="BF16" s="10">
        <v>1190718</v>
      </c>
      <c r="BG16" s="10">
        <v>278067</v>
      </c>
      <c r="BH16" s="10">
        <v>2881329</v>
      </c>
      <c r="BI16" s="10">
        <v>2113829</v>
      </c>
      <c r="BJ16" s="10">
        <v>767500</v>
      </c>
      <c r="BK16" s="10">
        <v>2969696</v>
      </c>
      <c r="BL16" s="10">
        <v>2612030</v>
      </c>
      <c r="BM16" s="10">
        <v>357666</v>
      </c>
      <c r="BN16" s="10">
        <v>727817</v>
      </c>
      <c r="BO16" s="10">
        <v>721180</v>
      </c>
      <c r="BP16" s="10">
        <v>6637</v>
      </c>
      <c r="BQ16" s="10">
        <v>5839738</v>
      </c>
      <c r="BR16" s="10">
        <v>4851065</v>
      </c>
      <c r="BS16" s="10">
        <v>988673</v>
      </c>
      <c r="BT16" s="10">
        <v>2975684</v>
      </c>
      <c r="BU16" s="10">
        <v>2532057</v>
      </c>
      <c r="BV16" s="10">
        <v>443627</v>
      </c>
      <c r="BW16" s="10">
        <v>5107122</v>
      </c>
      <c r="BX16" s="10">
        <v>4838719</v>
      </c>
      <c r="BY16" s="10">
        <v>268403</v>
      </c>
      <c r="BZ16" s="10">
        <v>5037593</v>
      </c>
      <c r="CA16" s="10">
        <v>4784552</v>
      </c>
      <c r="CB16" s="10">
        <v>253041</v>
      </c>
      <c r="CC16" s="10">
        <v>1588001</v>
      </c>
      <c r="CD16" s="10">
        <v>1473102</v>
      </c>
      <c r="CE16" s="10">
        <v>114899</v>
      </c>
      <c r="CF16" s="10">
        <v>2482810</v>
      </c>
      <c r="CG16" s="10">
        <v>1852953</v>
      </c>
      <c r="CH16" s="10">
        <v>629857</v>
      </c>
      <c r="CI16" s="10">
        <v>645292</v>
      </c>
      <c r="CJ16" s="10">
        <v>631797</v>
      </c>
      <c r="CK16" s="10">
        <v>13495</v>
      </c>
      <c r="CL16" s="10">
        <v>691996</v>
      </c>
      <c r="CM16" s="10">
        <v>601983</v>
      </c>
      <c r="CN16" s="10">
        <v>90013</v>
      </c>
      <c r="CO16" s="10">
        <v>3244476</v>
      </c>
      <c r="CP16" s="10">
        <v>2233767</v>
      </c>
      <c r="CQ16" s="10">
        <v>1010709</v>
      </c>
      <c r="CR16" s="10">
        <v>1029627</v>
      </c>
      <c r="CS16" s="10">
        <v>1025902</v>
      </c>
      <c r="CT16" s="10">
        <v>3725</v>
      </c>
      <c r="CU16" s="10">
        <v>5141751</v>
      </c>
      <c r="CV16" s="10">
        <v>4965088</v>
      </c>
      <c r="CW16" s="10">
        <v>176663</v>
      </c>
      <c r="CX16" s="10">
        <v>922549</v>
      </c>
      <c r="CY16" s="10">
        <v>812774</v>
      </c>
      <c r="CZ16" s="10">
        <v>109775</v>
      </c>
      <c r="DA16" s="10">
        <v>14156217</v>
      </c>
      <c r="DB16" s="10">
        <v>11579156</v>
      </c>
      <c r="DC16" s="10">
        <v>2577061</v>
      </c>
      <c r="DD16" s="10">
        <v>4666567</v>
      </c>
      <c r="DE16" s="10">
        <v>4202821</v>
      </c>
      <c r="DF16" s="10">
        <v>463746</v>
      </c>
      <c r="DG16" s="10">
        <v>510833</v>
      </c>
      <c r="DH16" s="10">
        <v>482971</v>
      </c>
      <c r="DI16" s="10">
        <v>27862</v>
      </c>
      <c r="DJ16" s="10">
        <v>6210956</v>
      </c>
      <c r="DK16" s="10">
        <v>5937671</v>
      </c>
      <c r="DL16" s="10">
        <v>273285</v>
      </c>
      <c r="DM16" s="10">
        <v>1497965</v>
      </c>
      <c r="DN16" s="10">
        <v>1337892</v>
      </c>
      <c r="DO16" s="10">
        <v>160073</v>
      </c>
      <c r="DP16" s="10">
        <v>2248777</v>
      </c>
      <c r="DQ16" s="10">
        <v>1659392</v>
      </c>
      <c r="DR16" s="10">
        <v>589385</v>
      </c>
      <c r="DS16" s="10">
        <v>10632358</v>
      </c>
      <c r="DT16" s="10">
        <v>10113420</v>
      </c>
      <c r="DU16" s="10">
        <v>518938</v>
      </c>
      <c r="DV16" s="10">
        <v>665766</v>
      </c>
      <c r="DW16" s="10">
        <v>633064</v>
      </c>
      <c r="DX16" s="10">
        <v>32702</v>
      </c>
      <c r="DY16" s="10">
        <v>1997490</v>
      </c>
      <c r="DZ16" s="10">
        <v>1644958</v>
      </c>
      <c r="EA16" s="10">
        <v>352532</v>
      </c>
      <c r="EB16" s="10">
        <v>510339</v>
      </c>
      <c r="EC16" s="10">
        <v>481465</v>
      </c>
      <c r="ED16" s="10">
        <v>28874</v>
      </c>
      <c r="EE16" s="10">
        <v>3515089</v>
      </c>
      <c r="EF16" s="10">
        <v>2873537</v>
      </c>
      <c r="EG16" s="10">
        <v>641552</v>
      </c>
      <c r="EH16" s="10">
        <v>17604448</v>
      </c>
      <c r="EI16" s="10">
        <v>15332333</v>
      </c>
      <c r="EJ16" s="10">
        <v>2272115</v>
      </c>
      <c r="EK16" s="10">
        <v>1659536</v>
      </c>
      <c r="EL16" s="10">
        <v>1020140</v>
      </c>
      <c r="EM16" s="10">
        <v>639396</v>
      </c>
      <c r="EN16" s="10">
        <v>708005</v>
      </c>
      <c r="EO16" s="10">
        <v>697630</v>
      </c>
      <c r="EP16" s="10">
        <v>10375</v>
      </c>
      <c r="EQ16" s="10">
        <v>4618493</v>
      </c>
      <c r="ER16" s="10">
        <v>3010559</v>
      </c>
      <c r="ES16" s="10">
        <v>1607934</v>
      </c>
      <c r="ET16" s="10">
        <v>6488321</v>
      </c>
      <c r="EU16" s="10">
        <v>4680069</v>
      </c>
      <c r="EV16" s="10">
        <v>1808252</v>
      </c>
      <c r="EW16" s="10">
        <v>1504042</v>
      </c>
      <c r="EX16" s="10">
        <v>1419809</v>
      </c>
      <c r="EY16" s="10">
        <v>84233</v>
      </c>
      <c r="EZ16" s="10">
        <v>2876630</v>
      </c>
      <c r="FA16" s="10">
        <v>2748521</v>
      </c>
      <c r="FB16" s="10">
        <v>128109</v>
      </c>
      <c r="FC16" s="10">
        <v>205036</v>
      </c>
      <c r="FD16" s="10">
        <v>173590</v>
      </c>
      <c r="FE16" s="10">
        <v>31446</v>
      </c>
      <c r="FF16" s="320"/>
      <c r="FG16" s="320"/>
      <c r="FH16" s="317"/>
    </row>
    <row r="17" spans="1:164" ht="15" customHeight="1">
      <c r="A17" s="704" t="s">
        <v>471</v>
      </c>
      <c r="B17" s="704"/>
      <c r="C17" s="704"/>
      <c r="D17" s="10">
        <v>49842805</v>
      </c>
      <c r="E17" s="10"/>
      <c r="F17" s="10"/>
      <c r="G17" s="10">
        <v>48236615</v>
      </c>
      <c r="H17" s="10">
        <v>1606190</v>
      </c>
      <c r="I17" s="10">
        <v>748356</v>
      </c>
      <c r="J17" s="10">
        <v>648639</v>
      </c>
      <c r="K17" s="10">
        <v>99717</v>
      </c>
      <c r="L17" s="10">
        <v>47149</v>
      </c>
      <c r="M17" s="10">
        <v>47149</v>
      </c>
      <c r="N17" s="10">
        <v>0</v>
      </c>
      <c r="O17" s="10">
        <v>869183</v>
      </c>
      <c r="P17" s="10">
        <v>869183</v>
      </c>
      <c r="Q17" s="10">
        <v>0</v>
      </c>
      <c r="R17" s="10">
        <v>492970</v>
      </c>
      <c r="S17" s="10">
        <v>492945</v>
      </c>
      <c r="T17" s="10">
        <v>25</v>
      </c>
      <c r="U17" s="10">
        <v>6351756</v>
      </c>
      <c r="V17" s="10">
        <v>6351756</v>
      </c>
      <c r="W17" s="10">
        <v>0</v>
      </c>
      <c r="X17" s="10">
        <v>675962</v>
      </c>
      <c r="Y17" s="10">
        <v>675962</v>
      </c>
      <c r="Z17" s="10">
        <v>0</v>
      </c>
      <c r="AA17" s="10">
        <v>487327</v>
      </c>
      <c r="AB17" s="10">
        <v>487327</v>
      </c>
      <c r="AC17" s="10">
        <v>0</v>
      </c>
      <c r="AD17" s="10">
        <v>131864</v>
      </c>
      <c r="AE17" s="10">
        <v>131864</v>
      </c>
      <c r="AF17" s="10">
        <v>0</v>
      </c>
      <c r="AG17" s="10">
        <v>26268</v>
      </c>
      <c r="AH17" s="10">
        <v>0</v>
      </c>
      <c r="AI17" s="10">
        <v>26268</v>
      </c>
      <c r="AJ17" s="10">
        <v>3643062</v>
      </c>
      <c r="AK17" s="10">
        <v>2799610</v>
      </c>
      <c r="AL17" s="10">
        <v>843452</v>
      </c>
      <c r="AM17" s="10">
        <v>1801798</v>
      </c>
      <c r="AN17" s="10">
        <v>1801798</v>
      </c>
      <c r="AO17" s="10">
        <v>0</v>
      </c>
      <c r="AP17" s="10">
        <v>176032</v>
      </c>
      <c r="AQ17" s="10">
        <v>88377</v>
      </c>
      <c r="AR17" s="10">
        <v>87655</v>
      </c>
      <c r="AS17" s="10">
        <v>362234</v>
      </c>
      <c r="AT17" s="10">
        <v>362234</v>
      </c>
      <c r="AU17" s="10">
        <v>0</v>
      </c>
      <c r="AV17" s="10">
        <v>1519042</v>
      </c>
      <c r="AW17" s="10">
        <v>1367939</v>
      </c>
      <c r="AX17" s="10">
        <v>151103</v>
      </c>
      <c r="AY17" s="10">
        <v>1420135</v>
      </c>
      <c r="AZ17" s="10">
        <v>1420135</v>
      </c>
      <c r="BA17" s="10">
        <v>0</v>
      </c>
      <c r="BB17" s="10">
        <v>671937</v>
      </c>
      <c r="BC17" s="10">
        <v>671937</v>
      </c>
      <c r="BD17" s="10">
        <v>0</v>
      </c>
      <c r="BE17" s="10">
        <v>461075</v>
      </c>
      <c r="BF17" s="10">
        <v>461075</v>
      </c>
      <c r="BG17" s="10">
        <v>0</v>
      </c>
      <c r="BH17" s="10">
        <v>702651</v>
      </c>
      <c r="BI17" s="10">
        <v>702651</v>
      </c>
      <c r="BJ17" s="10">
        <v>0</v>
      </c>
      <c r="BK17" s="10">
        <v>631641</v>
      </c>
      <c r="BL17" s="10">
        <v>631641</v>
      </c>
      <c r="BM17" s="10">
        <v>0</v>
      </c>
      <c r="BN17" s="10">
        <v>250468</v>
      </c>
      <c r="BO17" s="10">
        <v>250468</v>
      </c>
      <c r="BP17" s="10">
        <v>0</v>
      </c>
      <c r="BQ17" s="10">
        <v>1084195</v>
      </c>
      <c r="BR17" s="10">
        <v>1084195</v>
      </c>
      <c r="BS17" s="10">
        <v>0</v>
      </c>
      <c r="BT17" s="10">
        <v>769144</v>
      </c>
      <c r="BU17" s="10">
        <v>769144</v>
      </c>
      <c r="BV17" s="10">
        <v>0</v>
      </c>
      <c r="BW17" s="10">
        <v>1445786</v>
      </c>
      <c r="BX17" s="10">
        <v>1445786</v>
      </c>
      <c r="BY17" s="10">
        <v>0</v>
      </c>
      <c r="BZ17" s="10">
        <v>936893</v>
      </c>
      <c r="CA17" s="10">
        <v>936893</v>
      </c>
      <c r="CB17" s="10">
        <v>0</v>
      </c>
      <c r="CC17" s="10">
        <v>444511</v>
      </c>
      <c r="CD17" s="10">
        <v>436245</v>
      </c>
      <c r="CE17" s="10">
        <v>8266</v>
      </c>
      <c r="CF17" s="10">
        <v>717894</v>
      </c>
      <c r="CG17" s="10">
        <v>717894</v>
      </c>
      <c r="CH17" s="10">
        <v>0</v>
      </c>
      <c r="CI17" s="10">
        <v>254167</v>
      </c>
      <c r="CJ17" s="10">
        <v>254167</v>
      </c>
      <c r="CK17" s="10">
        <v>0</v>
      </c>
      <c r="CL17" s="10">
        <v>373889</v>
      </c>
      <c r="CM17" s="10">
        <v>373889</v>
      </c>
      <c r="CN17" s="10">
        <v>0</v>
      </c>
      <c r="CO17" s="10">
        <v>627465</v>
      </c>
      <c r="CP17" s="10">
        <v>343386</v>
      </c>
      <c r="CQ17" s="10">
        <v>284079</v>
      </c>
      <c r="CR17" s="10">
        <v>183366</v>
      </c>
      <c r="CS17" s="10">
        <v>183366</v>
      </c>
      <c r="CT17" s="10">
        <v>0</v>
      </c>
      <c r="CU17" s="10">
        <v>458892</v>
      </c>
      <c r="CV17" s="10">
        <v>458892</v>
      </c>
      <c r="CW17" s="10">
        <v>0</v>
      </c>
      <c r="CX17" s="10">
        <v>230303</v>
      </c>
      <c r="CY17" s="10">
        <v>230303</v>
      </c>
      <c r="CZ17" s="10">
        <v>0</v>
      </c>
      <c r="DA17" s="10">
        <v>1636749</v>
      </c>
      <c r="DB17" s="10">
        <v>1636749</v>
      </c>
      <c r="DC17" s="10">
        <v>0</v>
      </c>
      <c r="DD17" s="10">
        <v>1974782</v>
      </c>
      <c r="DE17" s="10">
        <v>1974782</v>
      </c>
      <c r="DF17" s="10">
        <v>0</v>
      </c>
      <c r="DG17" s="10">
        <v>196649</v>
      </c>
      <c r="DH17" s="10">
        <v>196649</v>
      </c>
      <c r="DI17" s="10">
        <v>0</v>
      </c>
      <c r="DJ17" s="10">
        <v>1912191</v>
      </c>
      <c r="DK17" s="10">
        <v>1912191</v>
      </c>
      <c r="DL17" s="10">
        <v>0</v>
      </c>
      <c r="DM17" s="10">
        <v>485376</v>
      </c>
      <c r="DN17" s="10">
        <v>485376</v>
      </c>
      <c r="DO17" s="10">
        <v>0</v>
      </c>
      <c r="DP17" s="10">
        <v>575727</v>
      </c>
      <c r="DQ17" s="10">
        <v>538539</v>
      </c>
      <c r="DR17" s="10">
        <v>37188</v>
      </c>
      <c r="DS17" s="10">
        <v>3375429</v>
      </c>
      <c r="DT17" s="10">
        <v>3375429</v>
      </c>
      <c r="DU17" s="10">
        <v>0</v>
      </c>
      <c r="DV17" s="10">
        <v>79858</v>
      </c>
      <c r="DW17" s="10">
        <v>79858</v>
      </c>
      <c r="DX17" s="10">
        <v>0</v>
      </c>
      <c r="DY17" s="10">
        <v>646581</v>
      </c>
      <c r="DZ17" s="10">
        <v>646581</v>
      </c>
      <c r="EA17" s="10">
        <v>0</v>
      </c>
      <c r="EB17" s="10">
        <v>187483</v>
      </c>
      <c r="EC17" s="10">
        <v>187424</v>
      </c>
      <c r="ED17" s="10">
        <v>59</v>
      </c>
      <c r="EE17" s="10">
        <v>1086693</v>
      </c>
      <c r="EF17" s="10">
        <v>1086693</v>
      </c>
      <c r="EG17" s="10">
        <v>0</v>
      </c>
      <c r="EH17" s="10">
        <v>3710307</v>
      </c>
      <c r="EI17" s="10">
        <v>3710307</v>
      </c>
      <c r="EJ17" s="10">
        <v>0</v>
      </c>
      <c r="EK17" s="10">
        <v>499964</v>
      </c>
      <c r="EL17" s="10">
        <v>496789</v>
      </c>
      <c r="EM17" s="10">
        <v>3175</v>
      </c>
      <c r="EN17" s="10">
        <v>82953</v>
      </c>
      <c r="EO17" s="10">
        <v>82953</v>
      </c>
      <c r="EP17" s="10">
        <v>0</v>
      </c>
      <c r="EQ17" s="10">
        <v>1096159</v>
      </c>
      <c r="ER17" s="10">
        <v>1031034</v>
      </c>
      <c r="ES17" s="10">
        <v>65125</v>
      </c>
      <c r="ET17" s="10">
        <v>1713782</v>
      </c>
      <c r="EU17" s="10">
        <v>1713782</v>
      </c>
      <c r="EV17" s="10">
        <v>0</v>
      </c>
      <c r="EW17" s="10">
        <v>419606</v>
      </c>
      <c r="EX17" s="10">
        <v>419528</v>
      </c>
      <c r="EY17" s="10">
        <v>78</v>
      </c>
      <c r="EZ17" s="10">
        <v>1051479</v>
      </c>
      <c r="FA17" s="10">
        <v>1051479</v>
      </c>
      <c r="FB17" s="10">
        <v>0</v>
      </c>
      <c r="FC17" s="10">
        <v>113622</v>
      </c>
      <c r="FD17" s="10">
        <v>113622</v>
      </c>
      <c r="FE17" s="10">
        <v>0</v>
      </c>
      <c r="FF17" s="320"/>
      <c r="FG17" s="320"/>
      <c r="FH17" s="317"/>
    </row>
    <row r="18" spans="1:164" ht="15" customHeight="1">
      <c r="A18" s="704" t="s">
        <v>472</v>
      </c>
      <c r="B18" s="704"/>
      <c r="C18" s="704"/>
      <c r="D18" s="10">
        <v>7485478</v>
      </c>
      <c r="E18" s="10"/>
      <c r="F18" s="10"/>
      <c r="G18" s="10">
        <v>6788476</v>
      </c>
      <c r="H18" s="10">
        <v>697002</v>
      </c>
      <c r="I18" s="10">
        <v>266593</v>
      </c>
      <c r="J18" s="10">
        <v>214615</v>
      </c>
      <c r="K18" s="10">
        <v>51978</v>
      </c>
      <c r="L18" s="10">
        <v>45174</v>
      </c>
      <c r="M18" s="10">
        <v>39217</v>
      </c>
      <c r="N18" s="10">
        <v>5957</v>
      </c>
      <c r="O18" s="10">
        <v>76378</v>
      </c>
      <c r="P18" s="10">
        <v>76378</v>
      </c>
      <c r="Q18" s="10">
        <v>0</v>
      </c>
      <c r="R18" s="10">
        <v>64294</v>
      </c>
      <c r="S18" s="10">
        <v>58036</v>
      </c>
      <c r="T18" s="10">
        <v>6258</v>
      </c>
      <c r="U18" s="10">
        <v>376735</v>
      </c>
      <c r="V18" s="10">
        <v>376735</v>
      </c>
      <c r="W18" s="10">
        <v>0</v>
      </c>
      <c r="X18" s="10">
        <v>46989</v>
      </c>
      <c r="Y18" s="10">
        <v>46989</v>
      </c>
      <c r="Z18" s="10">
        <v>0</v>
      </c>
      <c r="AA18" s="10">
        <v>63211</v>
      </c>
      <c r="AB18" s="10">
        <v>63211</v>
      </c>
      <c r="AC18" s="10">
        <v>0</v>
      </c>
      <c r="AD18" s="10">
        <v>26556</v>
      </c>
      <c r="AE18" s="10">
        <v>26556</v>
      </c>
      <c r="AF18" s="10">
        <v>0</v>
      </c>
      <c r="AG18" s="10">
        <v>6560</v>
      </c>
      <c r="AH18" s="10">
        <v>0</v>
      </c>
      <c r="AI18" s="10">
        <v>6560</v>
      </c>
      <c r="AJ18" s="10">
        <v>293098</v>
      </c>
      <c r="AK18" s="10">
        <v>293098</v>
      </c>
      <c r="AL18" s="10">
        <v>0</v>
      </c>
      <c r="AM18" s="10">
        <v>346168</v>
      </c>
      <c r="AN18" s="10">
        <v>195696</v>
      </c>
      <c r="AO18" s="10">
        <v>150472</v>
      </c>
      <c r="AP18" s="10">
        <v>51383</v>
      </c>
      <c r="AQ18" s="10">
        <v>51383</v>
      </c>
      <c r="AR18" s="10">
        <v>0</v>
      </c>
      <c r="AS18" s="10">
        <v>10174</v>
      </c>
      <c r="AT18" s="10">
        <v>9710</v>
      </c>
      <c r="AU18" s="10">
        <v>464</v>
      </c>
      <c r="AV18" s="10">
        <v>365960</v>
      </c>
      <c r="AW18" s="10">
        <v>296162</v>
      </c>
      <c r="AX18" s="10">
        <v>69798</v>
      </c>
      <c r="AY18" s="10">
        <v>51578</v>
      </c>
      <c r="AZ18" s="10">
        <v>51578</v>
      </c>
      <c r="BA18" s="10">
        <v>0</v>
      </c>
      <c r="BB18" s="10">
        <v>22183</v>
      </c>
      <c r="BC18" s="10">
        <v>22183</v>
      </c>
      <c r="BD18" s="10">
        <v>0</v>
      </c>
      <c r="BE18" s="10">
        <v>142126</v>
      </c>
      <c r="BF18" s="10">
        <v>142126</v>
      </c>
      <c r="BG18" s="10">
        <v>0</v>
      </c>
      <c r="BH18" s="10">
        <v>145648</v>
      </c>
      <c r="BI18" s="10">
        <v>145648</v>
      </c>
      <c r="BJ18" s="10">
        <v>0</v>
      </c>
      <c r="BK18" s="10">
        <v>77875</v>
      </c>
      <c r="BL18" s="10">
        <v>75774</v>
      </c>
      <c r="BM18" s="10">
        <v>2101</v>
      </c>
      <c r="BN18" s="10">
        <v>19647</v>
      </c>
      <c r="BO18" s="10">
        <v>19647</v>
      </c>
      <c r="BP18" s="10">
        <v>0</v>
      </c>
      <c r="BQ18" s="10">
        <v>31682</v>
      </c>
      <c r="BR18" s="10">
        <v>31682</v>
      </c>
      <c r="BS18" s="10">
        <v>0</v>
      </c>
      <c r="BT18" s="10">
        <v>85843</v>
      </c>
      <c r="BU18" s="10">
        <v>85843</v>
      </c>
      <c r="BV18" s="10">
        <v>0</v>
      </c>
      <c r="BW18" s="10">
        <v>157335</v>
      </c>
      <c r="BX18" s="10">
        <v>157335</v>
      </c>
      <c r="BY18" s="10">
        <v>0</v>
      </c>
      <c r="BZ18" s="10">
        <v>97614</v>
      </c>
      <c r="CA18" s="10">
        <v>91745</v>
      </c>
      <c r="CB18" s="10">
        <v>5869</v>
      </c>
      <c r="CC18" s="10">
        <v>40883</v>
      </c>
      <c r="CD18" s="10">
        <v>40883</v>
      </c>
      <c r="CE18" s="10">
        <v>0</v>
      </c>
      <c r="CF18" s="10">
        <v>38932</v>
      </c>
      <c r="CG18" s="10">
        <v>38932</v>
      </c>
      <c r="CH18" s="10">
        <v>0</v>
      </c>
      <c r="CI18" s="10">
        <v>33816</v>
      </c>
      <c r="CJ18" s="10">
        <v>33816</v>
      </c>
      <c r="CK18" s="10">
        <v>0</v>
      </c>
      <c r="CL18" s="10">
        <v>31230</v>
      </c>
      <c r="CM18" s="10">
        <v>31230</v>
      </c>
      <c r="CN18" s="10">
        <v>0</v>
      </c>
      <c r="CO18" s="10">
        <v>45340</v>
      </c>
      <c r="CP18" s="10">
        <v>45340</v>
      </c>
      <c r="CQ18" s="10">
        <v>0</v>
      </c>
      <c r="CR18" s="10">
        <v>12828</v>
      </c>
      <c r="CS18" s="10">
        <v>12828</v>
      </c>
      <c r="CT18" s="10">
        <v>0</v>
      </c>
      <c r="CU18" s="10">
        <v>142459</v>
      </c>
      <c r="CV18" s="10">
        <v>142459</v>
      </c>
      <c r="CW18" s="10">
        <v>0</v>
      </c>
      <c r="CX18" s="10">
        <v>47153</v>
      </c>
      <c r="CY18" s="10">
        <v>45497</v>
      </c>
      <c r="CZ18" s="10">
        <v>1656</v>
      </c>
      <c r="DA18" s="10">
        <v>282727</v>
      </c>
      <c r="DB18" s="10">
        <v>258327</v>
      </c>
      <c r="DC18" s="10">
        <v>24400</v>
      </c>
      <c r="DD18" s="10">
        <v>493092</v>
      </c>
      <c r="DE18" s="10">
        <v>411971</v>
      </c>
      <c r="DF18" s="10">
        <v>81121</v>
      </c>
      <c r="DG18" s="10">
        <v>8819</v>
      </c>
      <c r="DH18" s="10">
        <v>8819</v>
      </c>
      <c r="DI18" s="10">
        <v>0</v>
      </c>
      <c r="DJ18" s="10">
        <v>119268</v>
      </c>
      <c r="DK18" s="10">
        <v>104977</v>
      </c>
      <c r="DL18" s="10">
        <v>14291</v>
      </c>
      <c r="DM18" s="10">
        <v>122247</v>
      </c>
      <c r="DN18" s="10">
        <v>122247</v>
      </c>
      <c r="DO18" s="10">
        <v>0</v>
      </c>
      <c r="DP18" s="10">
        <v>19216</v>
      </c>
      <c r="DQ18" s="10">
        <v>19216</v>
      </c>
      <c r="DR18" s="10">
        <v>0</v>
      </c>
      <c r="DS18" s="10">
        <v>437923</v>
      </c>
      <c r="DT18" s="10">
        <v>397092</v>
      </c>
      <c r="DU18" s="10">
        <v>40831</v>
      </c>
      <c r="DV18" s="10">
        <v>19918</v>
      </c>
      <c r="DW18" s="10">
        <v>19918</v>
      </c>
      <c r="DX18" s="10">
        <v>0</v>
      </c>
      <c r="DY18" s="10">
        <v>180158</v>
      </c>
      <c r="DZ18" s="10">
        <v>179115</v>
      </c>
      <c r="EA18" s="10">
        <v>1043</v>
      </c>
      <c r="EB18" s="10">
        <v>19097</v>
      </c>
      <c r="EC18" s="10">
        <v>18939</v>
      </c>
      <c r="ED18" s="10">
        <v>158</v>
      </c>
      <c r="EE18" s="10">
        <v>427694</v>
      </c>
      <c r="EF18" s="10">
        <v>201713</v>
      </c>
      <c r="EG18" s="10">
        <v>225981</v>
      </c>
      <c r="EH18" s="10">
        <v>1321516</v>
      </c>
      <c r="EI18" s="10">
        <v>1321516</v>
      </c>
      <c r="EJ18" s="10">
        <v>0</v>
      </c>
      <c r="EK18" s="10">
        <v>51420</v>
      </c>
      <c r="EL18" s="10">
        <v>51420</v>
      </c>
      <c r="EM18" s="10">
        <v>0</v>
      </c>
      <c r="EN18" s="10">
        <v>26892</v>
      </c>
      <c r="EO18" s="10">
        <v>26892</v>
      </c>
      <c r="EP18" s="10">
        <v>0</v>
      </c>
      <c r="EQ18" s="10">
        <v>231250</v>
      </c>
      <c r="ER18" s="10">
        <v>231250</v>
      </c>
      <c r="ES18" s="10">
        <v>0</v>
      </c>
      <c r="ET18" s="10">
        <v>370738</v>
      </c>
      <c r="EU18" s="10">
        <v>370738</v>
      </c>
      <c r="EV18" s="10">
        <v>0</v>
      </c>
      <c r="EW18" s="10">
        <v>25640</v>
      </c>
      <c r="EX18" s="10">
        <v>17576</v>
      </c>
      <c r="EY18" s="10">
        <v>8064</v>
      </c>
      <c r="EZ18" s="10">
        <v>62498</v>
      </c>
      <c r="FA18" s="10">
        <v>62498</v>
      </c>
      <c r="FB18" s="10">
        <v>0</v>
      </c>
      <c r="FC18" s="10">
        <v>1920</v>
      </c>
      <c r="FD18" s="10">
        <v>1920</v>
      </c>
      <c r="FE18" s="10">
        <v>0</v>
      </c>
      <c r="FF18" s="320"/>
      <c r="FG18" s="320"/>
      <c r="FH18" s="317"/>
    </row>
    <row r="19" spans="1:164" ht="15" customHeight="1">
      <c r="A19" s="704" t="s">
        <v>473</v>
      </c>
      <c r="B19" s="704"/>
      <c r="C19" s="704"/>
      <c r="D19" s="10">
        <v>19845627</v>
      </c>
      <c r="E19" s="10"/>
      <c r="F19" s="10"/>
      <c r="G19" s="10">
        <v>19474468</v>
      </c>
      <c r="H19" s="10">
        <v>371159</v>
      </c>
      <c r="I19" s="10">
        <v>209143</v>
      </c>
      <c r="J19" s="10">
        <v>179929</v>
      </c>
      <c r="K19" s="10">
        <v>29214</v>
      </c>
      <c r="L19" s="10">
        <v>93535</v>
      </c>
      <c r="M19" s="10">
        <v>55500</v>
      </c>
      <c r="N19" s="10">
        <v>38035</v>
      </c>
      <c r="O19" s="10">
        <v>312808</v>
      </c>
      <c r="P19" s="10">
        <v>312808</v>
      </c>
      <c r="Q19" s="10">
        <v>0</v>
      </c>
      <c r="R19" s="10">
        <v>226728</v>
      </c>
      <c r="S19" s="10">
        <v>226728</v>
      </c>
      <c r="T19" s="10">
        <v>0</v>
      </c>
      <c r="U19" s="10">
        <v>2428121</v>
      </c>
      <c r="V19" s="10">
        <v>2428121</v>
      </c>
      <c r="W19" s="10">
        <v>0</v>
      </c>
      <c r="X19" s="10">
        <v>195413</v>
      </c>
      <c r="Y19" s="10">
        <v>193881</v>
      </c>
      <c r="Z19" s="10">
        <v>1532</v>
      </c>
      <c r="AA19" s="10">
        <v>376814</v>
      </c>
      <c r="AB19" s="10">
        <v>376814</v>
      </c>
      <c r="AC19" s="10">
        <v>0</v>
      </c>
      <c r="AD19" s="10">
        <v>123026</v>
      </c>
      <c r="AE19" s="10">
        <v>123026</v>
      </c>
      <c r="AF19" s="10">
        <v>0</v>
      </c>
      <c r="AG19" s="10">
        <v>27956</v>
      </c>
      <c r="AH19" s="10">
        <v>0</v>
      </c>
      <c r="AI19" s="10">
        <v>27956</v>
      </c>
      <c r="AJ19" s="10">
        <v>1172492</v>
      </c>
      <c r="AK19" s="10">
        <v>1172492</v>
      </c>
      <c r="AL19" s="10">
        <v>0</v>
      </c>
      <c r="AM19" s="10">
        <v>224910</v>
      </c>
      <c r="AN19" s="10">
        <v>224910</v>
      </c>
      <c r="AO19" s="10">
        <v>0</v>
      </c>
      <c r="AP19" s="10">
        <v>120386</v>
      </c>
      <c r="AQ19" s="10">
        <v>120386</v>
      </c>
      <c r="AR19" s="10">
        <v>0</v>
      </c>
      <c r="AS19" s="10">
        <v>51141</v>
      </c>
      <c r="AT19" s="10">
        <v>51141</v>
      </c>
      <c r="AU19" s="10">
        <v>0</v>
      </c>
      <c r="AV19" s="10">
        <v>913277</v>
      </c>
      <c r="AW19" s="10">
        <v>764296</v>
      </c>
      <c r="AX19" s="10">
        <v>148981</v>
      </c>
      <c r="AY19" s="10">
        <v>418810</v>
      </c>
      <c r="AZ19" s="10">
        <v>418810</v>
      </c>
      <c r="BA19" s="10">
        <v>0</v>
      </c>
      <c r="BB19" s="10">
        <v>212469</v>
      </c>
      <c r="BC19" s="10">
        <v>212469</v>
      </c>
      <c r="BD19" s="10">
        <v>0</v>
      </c>
      <c r="BE19" s="10">
        <v>130247</v>
      </c>
      <c r="BF19" s="10">
        <v>130247</v>
      </c>
      <c r="BG19" s="10">
        <v>0</v>
      </c>
      <c r="BH19" s="10">
        <v>228749</v>
      </c>
      <c r="BI19" s="10">
        <v>228749</v>
      </c>
      <c r="BJ19" s="10">
        <v>0</v>
      </c>
      <c r="BK19" s="10">
        <v>163770</v>
      </c>
      <c r="BL19" s="10">
        <v>163770</v>
      </c>
      <c r="BM19" s="10">
        <v>0</v>
      </c>
      <c r="BN19" s="10">
        <v>132950</v>
      </c>
      <c r="BO19" s="10">
        <v>132950</v>
      </c>
      <c r="BP19" s="10">
        <v>0</v>
      </c>
      <c r="BQ19" s="10">
        <v>372724</v>
      </c>
      <c r="BR19" s="10">
        <v>372724</v>
      </c>
      <c r="BS19" s="10">
        <v>0</v>
      </c>
      <c r="BT19" s="10">
        <v>594173</v>
      </c>
      <c r="BU19" s="10">
        <v>594173</v>
      </c>
      <c r="BV19" s="10">
        <v>0</v>
      </c>
      <c r="BW19" s="10">
        <v>1007822</v>
      </c>
      <c r="BX19" s="10">
        <v>1007822</v>
      </c>
      <c r="BY19" s="10">
        <v>0</v>
      </c>
      <c r="BZ19" s="10">
        <v>593410</v>
      </c>
      <c r="CA19" s="10">
        <v>593410</v>
      </c>
      <c r="CB19" s="10">
        <v>0</v>
      </c>
      <c r="CC19" s="10">
        <v>139733</v>
      </c>
      <c r="CD19" s="10">
        <v>139733</v>
      </c>
      <c r="CE19" s="10">
        <v>0</v>
      </c>
      <c r="CF19" s="10">
        <v>109939</v>
      </c>
      <c r="CG19" s="10">
        <v>97408</v>
      </c>
      <c r="CH19" s="10">
        <v>12531</v>
      </c>
      <c r="CI19" s="10">
        <v>80532</v>
      </c>
      <c r="CJ19" s="10">
        <v>80532</v>
      </c>
      <c r="CK19" s="10">
        <v>0</v>
      </c>
      <c r="CL19" s="10">
        <v>57123</v>
      </c>
      <c r="CM19" s="10">
        <v>57123</v>
      </c>
      <c r="CN19" s="10">
        <v>0</v>
      </c>
      <c r="CO19" s="10">
        <v>177161</v>
      </c>
      <c r="CP19" s="10">
        <v>177161</v>
      </c>
      <c r="CQ19" s="10">
        <v>0</v>
      </c>
      <c r="CR19" s="10">
        <v>212698</v>
      </c>
      <c r="CS19" s="10">
        <v>212698</v>
      </c>
      <c r="CT19" s="10">
        <v>0</v>
      </c>
      <c r="CU19" s="10">
        <v>660315</v>
      </c>
      <c r="CV19" s="10">
        <v>660315</v>
      </c>
      <c r="CW19" s="10">
        <v>0</v>
      </c>
      <c r="CX19" s="10">
        <v>93862</v>
      </c>
      <c r="CY19" s="10">
        <v>93862</v>
      </c>
      <c r="CZ19" s="10">
        <v>0</v>
      </c>
      <c r="DA19" s="10">
        <v>1188143</v>
      </c>
      <c r="DB19" s="10">
        <v>1151660</v>
      </c>
      <c r="DC19" s="10">
        <v>36483</v>
      </c>
      <c r="DD19" s="10">
        <v>292143</v>
      </c>
      <c r="DE19" s="10">
        <v>292143</v>
      </c>
      <c r="DF19" s="10">
        <v>0</v>
      </c>
      <c r="DG19" s="10">
        <v>28001</v>
      </c>
      <c r="DH19" s="10">
        <v>28001</v>
      </c>
      <c r="DI19" s="10">
        <v>0</v>
      </c>
      <c r="DJ19" s="10">
        <v>957059</v>
      </c>
      <c r="DK19" s="10">
        <v>941105</v>
      </c>
      <c r="DL19" s="10">
        <v>15954</v>
      </c>
      <c r="DM19" s="10">
        <v>313411</v>
      </c>
      <c r="DN19" s="10">
        <v>313411</v>
      </c>
      <c r="DO19" s="10">
        <v>0</v>
      </c>
      <c r="DP19" s="10">
        <v>263860</v>
      </c>
      <c r="DQ19" s="10">
        <v>263860</v>
      </c>
      <c r="DR19" s="10">
        <v>0</v>
      </c>
      <c r="DS19" s="10">
        <v>1372695</v>
      </c>
      <c r="DT19" s="10">
        <v>1372695</v>
      </c>
      <c r="DU19" s="10">
        <v>0</v>
      </c>
      <c r="DV19" s="10">
        <v>146691</v>
      </c>
      <c r="DW19" s="10">
        <v>146691</v>
      </c>
      <c r="DX19" s="10">
        <v>0</v>
      </c>
      <c r="DY19" s="10">
        <v>27199</v>
      </c>
      <c r="DZ19" s="10">
        <v>27199</v>
      </c>
      <c r="EA19" s="10">
        <v>0</v>
      </c>
      <c r="EB19" s="10">
        <v>59158</v>
      </c>
      <c r="EC19" s="10">
        <v>59158</v>
      </c>
      <c r="ED19" s="10">
        <v>0</v>
      </c>
      <c r="EE19" s="10">
        <v>248673</v>
      </c>
      <c r="EF19" s="10">
        <v>248673</v>
      </c>
      <c r="EG19" s="10">
        <v>0</v>
      </c>
      <c r="EH19" s="10">
        <v>1440336</v>
      </c>
      <c r="EI19" s="10">
        <v>1440336</v>
      </c>
      <c r="EJ19" s="10">
        <v>0</v>
      </c>
      <c r="EK19" s="10">
        <v>114492</v>
      </c>
      <c r="EL19" s="10">
        <v>114492</v>
      </c>
      <c r="EM19" s="10">
        <v>0</v>
      </c>
      <c r="EN19" s="10">
        <v>71078</v>
      </c>
      <c r="EO19" s="10">
        <v>71078</v>
      </c>
      <c r="EP19" s="10">
        <v>0</v>
      </c>
      <c r="EQ19" s="10">
        <v>220855</v>
      </c>
      <c r="ER19" s="10">
        <v>160383</v>
      </c>
      <c r="ES19" s="10">
        <v>60472</v>
      </c>
      <c r="ET19" s="10">
        <v>422264</v>
      </c>
      <c r="EU19" s="10">
        <v>422264</v>
      </c>
      <c r="EV19" s="10">
        <v>0</v>
      </c>
      <c r="EW19" s="10">
        <v>177840</v>
      </c>
      <c r="EX19" s="10">
        <v>177840</v>
      </c>
      <c r="EY19" s="10">
        <v>0</v>
      </c>
      <c r="EZ19" s="10">
        <v>617415</v>
      </c>
      <c r="FA19" s="10">
        <v>617415</v>
      </c>
      <c r="FB19" s="10">
        <v>0</v>
      </c>
      <c r="FC19" s="10">
        <v>22076</v>
      </c>
      <c r="FD19" s="10">
        <v>22076</v>
      </c>
      <c r="FE19" s="10">
        <v>0</v>
      </c>
      <c r="FF19" s="320"/>
      <c r="FG19" s="320"/>
      <c r="FH19" s="317"/>
    </row>
    <row r="20" spans="1:164" ht="15" customHeight="1">
      <c r="A20" s="704" t="s">
        <v>474</v>
      </c>
      <c r="B20" s="704"/>
      <c r="C20" s="704"/>
      <c r="D20" s="10">
        <v>27479639</v>
      </c>
      <c r="E20" s="10"/>
      <c r="F20" s="10"/>
      <c r="G20" s="10">
        <v>12370535</v>
      </c>
      <c r="H20" s="10">
        <v>15109104</v>
      </c>
      <c r="I20" s="10">
        <v>832475</v>
      </c>
      <c r="J20" s="10">
        <v>747657</v>
      </c>
      <c r="K20" s="10">
        <v>84818</v>
      </c>
      <c r="L20" s="10">
        <v>15534</v>
      </c>
      <c r="M20" s="10">
        <v>4819</v>
      </c>
      <c r="N20" s="10">
        <v>10715</v>
      </c>
      <c r="O20" s="10">
        <v>225673</v>
      </c>
      <c r="P20" s="10">
        <v>21805</v>
      </c>
      <c r="Q20" s="10">
        <v>203868</v>
      </c>
      <c r="R20" s="10">
        <v>159769</v>
      </c>
      <c r="S20" s="10">
        <v>0</v>
      </c>
      <c r="T20" s="10">
        <v>159769</v>
      </c>
      <c r="U20" s="10">
        <v>4136104</v>
      </c>
      <c r="V20" s="10">
        <v>688489</v>
      </c>
      <c r="W20" s="10">
        <v>3447615</v>
      </c>
      <c r="X20" s="10">
        <v>160038</v>
      </c>
      <c r="Y20" s="10">
        <v>0</v>
      </c>
      <c r="Z20" s="10">
        <v>160038</v>
      </c>
      <c r="AA20" s="10">
        <v>261184</v>
      </c>
      <c r="AB20" s="10">
        <v>261184</v>
      </c>
      <c r="AC20" s="10">
        <v>0</v>
      </c>
      <c r="AD20" s="10">
        <v>57535</v>
      </c>
      <c r="AE20" s="10">
        <v>53228</v>
      </c>
      <c r="AF20" s="10">
        <v>4307</v>
      </c>
      <c r="AG20" s="10">
        <v>179065</v>
      </c>
      <c r="AH20" s="10">
        <v>0</v>
      </c>
      <c r="AI20" s="10">
        <v>179065</v>
      </c>
      <c r="AJ20" s="10">
        <v>4482088</v>
      </c>
      <c r="AK20" s="10">
        <v>2387900</v>
      </c>
      <c r="AL20" s="10">
        <v>2094188</v>
      </c>
      <c r="AM20" s="10">
        <v>390449</v>
      </c>
      <c r="AN20" s="10">
        <v>0</v>
      </c>
      <c r="AO20" s="10">
        <v>390449</v>
      </c>
      <c r="AP20" s="10">
        <v>236213</v>
      </c>
      <c r="AQ20" s="10">
        <v>117641</v>
      </c>
      <c r="AR20" s="10">
        <v>118572</v>
      </c>
      <c r="AS20" s="10">
        <v>39266</v>
      </c>
      <c r="AT20" s="10">
        <v>2592</v>
      </c>
      <c r="AU20" s="10">
        <v>36674</v>
      </c>
      <c r="AV20" s="10">
        <v>2481751</v>
      </c>
      <c r="AW20" s="10">
        <v>1439894</v>
      </c>
      <c r="AX20" s="10">
        <v>1041857</v>
      </c>
      <c r="AY20" s="10">
        <v>266085</v>
      </c>
      <c r="AZ20" s="10">
        <v>202149</v>
      </c>
      <c r="BA20" s="10">
        <v>63936</v>
      </c>
      <c r="BB20" s="10">
        <v>250289</v>
      </c>
      <c r="BC20" s="10">
        <v>39039</v>
      </c>
      <c r="BD20" s="10">
        <v>211250</v>
      </c>
      <c r="BE20" s="10">
        <v>233208</v>
      </c>
      <c r="BF20" s="10">
        <v>373</v>
      </c>
      <c r="BG20" s="10">
        <v>232835</v>
      </c>
      <c r="BH20" s="10">
        <v>401926</v>
      </c>
      <c r="BI20" s="10">
        <v>61126</v>
      </c>
      <c r="BJ20" s="10">
        <v>340800</v>
      </c>
      <c r="BK20" s="10">
        <v>200982</v>
      </c>
      <c r="BL20" s="10">
        <v>9349</v>
      </c>
      <c r="BM20" s="10">
        <v>191633</v>
      </c>
      <c r="BN20" s="10">
        <v>28162</v>
      </c>
      <c r="BO20" s="10">
        <v>21573</v>
      </c>
      <c r="BP20" s="10">
        <v>6589</v>
      </c>
      <c r="BQ20" s="10">
        <v>605681</v>
      </c>
      <c r="BR20" s="10">
        <v>145437</v>
      </c>
      <c r="BS20" s="10">
        <v>460244</v>
      </c>
      <c r="BT20" s="10">
        <v>0</v>
      </c>
      <c r="BU20" s="10">
        <v>0</v>
      </c>
      <c r="BV20" s="10">
        <v>0</v>
      </c>
      <c r="BW20" s="10">
        <v>93288</v>
      </c>
      <c r="BX20" s="10">
        <v>42471</v>
      </c>
      <c r="BY20" s="10">
        <v>50817</v>
      </c>
      <c r="BZ20" s="10">
        <v>159963</v>
      </c>
      <c r="CA20" s="10">
        <v>54</v>
      </c>
      <c r="CB20" s="10">
        <v>159909</v>
      </c>
      <c r="CC20" s="10">
        <v>61810</v>
      </c>
      <c r="CD20" s="10">
        <v>1496</v>
      </c>
      <c r="CE20" s="10">
        <v>60314</v>
      </c>
      <c r="CF20" s="10">
        <v>393389</v>
      </c>
      <c r="CG20" s="10">
        <v>0</v>
      </c>
      <c r="CH20" s="10">
        <v>393389</v>
      </c>
      <c r="CI20" s="10">
        <v>41718</v>
      </c>
      <c r="CJ20" s="10">
        <v>41718</v>
      </c>
      <c r="CK20" s="10">
        <v>0</v>
      </c>
      <c r="CL20" s="10">
        <v>124935</v>
      </c>
      <c r="CM20" s="10">
        <v>44942</v>
      </c>
      <c r="CN20" s="10">
        <v>79993</v>
      </c>
      <c r="CO20" s="10">
        <v>316479</v>
      </c>
      <c r="CP20" s="10">
        <v>46300</v>
      </c>
      <c r="CQ20" s="10">
        <v>270179</v>
      </c>
      <c r="CR20" s="10">
        <v>51624</v>
      </c>
      <c r="CS20" s="10">
        <v>48987</v>
      </c>
      <c r="CT20" s="10">
        <v>2637</v>
      </c>
      <c r="CU20" s="10">
        <v>1041530</v>
      </c>
      <c r="CV20" s="10">
        <v>978816</v>
      </c>
      <c r="CW20" s="10">
        <v>62714</v>
      </c>
      <c r="CX20" s="10">
        <v>86899</v>
      </c>
      <c r="CY20" s="10">
        <v>31747</v>
      </c>
      <c r="CZ20" s="10">
        <v>55152</v>
      </c>
      <c r="DA20" s="10">
        <v>1732692</v>
      </c>
      <c r="DB20" s="10">
        <v>877490</v>
      </c>
      <c r="DC20" s="10">
        <v>855202</v>
      </c>
      <c r="DD20" s="10">
        <v>322</v>
      </c>
      <c r="DE20" s="10">
        <v>322</v>
      </c>
      <c r="DF20" s="10">
        <v>0</v>
      </c>
      <c r="DG20" s="10">
        <v>65306</v>
      </c>
      <c r="DH20" s="10">
        <v>49663</v>
      </c>
      <c r="DI20" s="10">
        <v>15643</v>
      </c>
      <c r="DJ20" s="10">
        <v>980317</v>
      </c>
      <c r="DK20" s="10">
        <v>927171</v>
      </c>
      <c r="DL20" s="10">
        <v>53146</v>
      </c>
      <c r="DM20" s="10">
        <v>149441</v>
      </c>
      <c r="DN20" s="10">
        <v>43755</v>
      </c>
      <c r="DO20" s="10">
        <v>105686</v>
      </c>
      <c r="DP20" s="10">
        <v>309602</v>
      </c>
      <c r="DQ20" s="10">
        <v>8757</v>
      </c>
      <c r="DR20" s="10">
        <v>300845</v>
      </c>
      <c r="DS20" s="10">
        <v>1170966</v>
      </c>
      <c r="DT20" s="10">
        <v>1155009</v>
      </c>
      <c r="DU20" s="10">
        <v>15957</v>
      </c>
      <c r="DV20" s="10">
        <v>59651</v>
      </c>
      <c r="DW20" s="10">
        <v>59651</v>
      </c>
      <c r="DX20" s="10">
        <v>0</v>
      </c>
      <c r="DY20" s="10">
        <v>101816</v>
      </c>
      <c r="DZ20" s="10">
        <v>29003</v>
      </c>
      <c r="EA20" s="10">
        <v>72813</v>
      </c>
      <c r="EB20" s="10">
        <v>11672</v>
      </c>
      <c r="EC20" s="10">
        <v>3510</v>
      </c>
      <c r="ED20" s="10">
        <v>8162</v>
      </c>
      <c r="EE20" s="10">
        <v>99309</v>
      </c>
      <c r="EF20" s="10">
        <v>8520</v>
      </c>
      <c r="EG20" s="10">
        <v>90789</v>
      </c>
      <c r="EH20" s="10">
        <v>1935968</v>
      </c>
      <c r="EI20" s="10">
        <v>630057</v>
      </c>
      <c r="EJ20" s="10">
        <v>1305911</v>
      </c>
      <c r="EK20" s="10">
        <v>251999</v>
      </c>
      <c r="EL20" s="10">
        <v>24351</v>
      </c>
      <c r="EM20" s="10">
        <v>227648</v>
      </c>
      <c r="EN20" s="10">
        <v>11052</v>
      </c>
      <c r="EO20" s="10">
        <v>8878</v>
      </c>
      <c r="EP20" s="10">
        <v>2174</v>
      </c>
      <c r="EQ20" s="10">
        <v>689835</v>
      </c>
      <c r="ER20" s="10">
        <v>116584</v>
      </c>
      <c r="ES20" s="10">
        <v>573251</v>
      </c>
      <c r="ET20" s="10">
        <v>1352317</v>
      </c>
      <c r="EU20" s="10">
        <v>500703</v>
      </c>
      <c r="EV20" s="10">
        <v>851614</v>
      </c>
      <c r="EW20" s="10">
        <v>150590</v>
      </c>
      <c r="EX20" s="10">
        <v>119736</v>
      </c>
      <c r="EY20" s="10">
        <v>30854</v>
      </c>
      <c r="EZ20" s="10">
        <v>361696</v>
      </c>
      <c r="FA20" s="10">
        <v>361696</v>
      </c>
      <c r="FB20" s="10">
        <v>0</v>
      </c>
      <c r="FC20" s="10">
        <v>29976</v>
      </c>
      <c r="FD20" s="10">
        <v>4893</v>
      </c>
      <c r="FE20" s="10">
        <v>25083</v>
      </c>
      <c r="FF20" s="320"/>
      <c r="FG20" s="320"/>
      <c r="FH20" s="317"/>
    </row>
    <row r="21" spans="1:164" ht="15" customHeight="1">
      <c r="A21" s="704" t="s">
        <v>475</v>
      </c>
      <c r="B21" s="704"/>
      <c r="C21" s="704"/>
      <c r="D21" s="10">
        <v>95706872</v>
      </c>
      <c r="E21" s="10"/>
      <c r="F21" s="10"/>
      <c r="G21" s="10">
        <v>77662594</v>
      </c>
      <c r="H21" s="10">
        <v>18044278</v>
      </c>
      <c r="I21" s="10">
        <v>1110205</v>
      </c>
      <c r="J21" s="10">
        <v>957134</v>
      </c>
      <c r="K21" s="10">
        <v>153071</v>
      </c>
      <c r="L21" s="10">
        <v>173593</v>
      </c>
      <c r="M21" s="10">
        <v>106289</v>
      </c>
      <c r="N21" s="10">
        <v>67304</v>
      </c>
      <c r="O21" s="10">
        <v>866866</v>
      </c>
      <c r="P21" s="10">
        <v>740528</v>
      </c>
      <c r="Q21" s="10">
        <v>126338</v>
      </c>
      <c r="R21" s="10">
        <v>618850</v>
      </c>
      <c r="S21" s="10">
        <v>559201</v>
      </c>
      <c r="T21" s="10">
        <v>59649</v>
      </c>
      <c r="U21" s="10">
        <v>10872160</v>
      </c>
      <c r="V21" s="10">
        <v>7812338</v>
      </c>
      <c r="W21" s="10">
        <v>3059822</v>
      </c>
      <c r="X21" s="10">
        <v>1909621</v>
      </c>
      <c r="Y21" s="10">
        <v>1583502</v>
      </c>
      <c r="Z21" s="10">
        <v>326119</v>
      </c>
      <c r="AA21" s="10">
        <v>1980512</v>
      </c>
      <c r="AB21" s="10">
        <v>1980512</v>
      </c>
      <c r="AC21" s="10">
        <v>0</v>
      </c>
      <c r="AD21" s="10">
        <v>263171</v>
      </c>
      <c r="AE21" s="10">
        <v>250971</v>
      </c>
      <c r="AF21" s="10">
        <v>12200</v>
      </c>
      <c r="AG21" s="10">
        <v>203573</v>
      </c>
      <c r="AH21" s="10">
        <v>0</v>
      </c>
      <c r="AI21" s="10">
        <v>203573</v>
      </c>
      <c r="AJ21" s="10">
        <v>3300871</v>
      </c>
      <c r="AK21" s="10">
        <v>2240615</v>
      </c>
      <c r="AL21" s="10">
        <v>1060256</v>
      </c>
      <c r="AM21" s="10">
        <v>1841508</v>
      </c>
      <c r="AN21" s="10">
        <v>972113</v>
      </c>
      <c r="AO21" s="10">
        <v>869395</v>
      </c>
      <c r="AP21" s="10">
        <v>825180</v>
      </c>
      <c r="AQ21" s="10">
        <v>825180</v>
      </c>
      <c r="AR21" s="10">
        <v>0</v>
      </c>
      <c r="AS21" s="10">
        <v>187106</v>
      </c>
      <c r="AT21" s="10">
        <v>179610</v>
      </c>
      <c r="AU21" s="10">
        <v>7496</v>
      </c>
      <c r="AV21" s="10">
        <v>5449133</v>
      </c>
      <c r="AW21" s="10">
        <v>3494620</v>
      </c>
      <c r="AX21" s="10">
        <v>1954513</v>
      </c>
      <c r="AY21" s="10">
        <v>2389766</v>
      </c>
      <c r="AZ21" s="10">
        <v>2231795</v>
      </c>
      <c r="BA21" s="10">
        <v>157971</v>
      </c>
      <c r="BB21" s="10">
        <v>518516</v>
      </c>
      <c r="BC21" s="10">
        <v>461656</v>
      </c>
      <c r="BD21" s="10">
        <v>56860</v>
      </c>
      <c r="BE21" s="10">
        <v>502129</v>
      </c>
      <c r="BF21" s="10">
        <v>456897</v>
      </c>
      <c r="BG21" s="10">
        <v>45232</v>
      </c>
      <c r="BH21" s="10">
        <v>1402354</v>
      </c>
      <c r="BI21" s="10">
        <v>975655</v>
      </c>
      <c r="BJ21" s="10">
        <v>426699</v>
      </c>
      <c r="BK21" s="10">
        <v>1895428</v>
      </c>
      <c r="BL21" s="10">
        <v>1731496</v>
      </c>
      <c r="BM21" s="10">
        <v>163932</v>
      </c>
      <c r="BN21" s="10">
        <v>296590</v>
      </c>
      <c r="BO21" s="10">
        <v>296542</v>
      </c>
      <c r="BP21" s="10">
        <v>48</v>
      </c>
      <c r="BQ21" s="10">
        <v>3745456</v>
      </c>
      <c r="BR21" s="10">
        <v>3217027</v>
      </c>
      <c r="BS21" s="10">
        <v>528429</v>
      </c>
      <c r="BT21" s="10">
        <v>1526524</v>
      </c>
      <c r="BU21" s="10">
        <v>1082897</v>
      </c>
      <c r="BV21" s="10">
        <v>443627</v>
      </c>
      <c r="BW21" s="10">
        <v>2402890</v>
      </c>
      <c r="BX21" s="10">
        <v>2185305</v>
      </c>
      <c r="BY21" s="10">
        <v>217585</v>
      </c>
      <c r="BZ21" s="10">
        <v>3249713</v>
      </c>
      <c r="CA21" s="10">
        <v>3162450</v>
      </c>
      <c r="CB21" s="10">
        <v>87263</v>
      </c>
      <c r="CC21" s="10">
        <v>901064</v>
      </c>
      <c r="CD21" s="10">
        <v>854745</v>
      </c>
      <c r="CE21" s="10">
        <v>46319</v>
      </c>
      <c r="CF21" s="10">
        <v>1222656</v>
      </c>
      <c r="CG21" s="10">
        <v>998719</v>
      </c>
      <c r="CH21" s="10">
        <v>223937</v>
      </c>
      <c r="CI21" s="10">
        <v>235059</v>
      </c>
      <c r="CJ21" s="10">
        <v>221564</v>
      </c>
      <c r="CK21" s="10">
        <v>13495</v>
      </c>
      <c r="CL21" s="10">
        <v>104819</v>
      </c>
      <c r="CM21" s="10">
        <v>94799</v>
      </c>
      <c r="CN21" s="10">
        <v>10020</v>
      </c>
      <c r="CO21" s="10">
        <v>2078031</v>
      </c>
      <c r="CP21" s="10">
        <v>1621580</v>
      </c>
      <c r="CQ21" s="10">
        <v>456451</v>
      </c>
      <c r="CR21" s="10">
        <v>569111</v>
      </c>
      <c r="CS21" s="10">
        <v>568023</v>
      </c>
      <c r="CT21" s="10">
        <v>1088</v>
      </c>
      <c r="CU21" s="10">
        <v>2838555</v>
      </c>
      <c r="CV21" s="10">
        <v>2724606</v>
      </c>
      <c r="CW21" s="10">
        <v>113949</v>
      </c>
      <c r="CX21" s="10">
        <v>464332</v>
      </c>
      <c r="CY21" s="10">
        <v>411365</v>
      </c>
      <c r="CZ21" s="10">
        <v>52967</v>
      </c>
      <c r="DA21" s="10">
        <v>9315906</v>
      </c>
      <c r="DB21" s="10">
        <v>7654930</v>
      </c>
      <c r="DC21" s="10">
        <v>1660976</v>
      </c>
      <c r="DD21" s="10">
        <v>1906228</v>
      </c>
      <c r="DE21" s="10">
        <v>1523603</v>
      </c>
      <c r="DF21" s="10">
        <v>382625</v>
      </c>
      <c r="DG21" s="10">
        <v>212058</v>
      </c>
      <c r="DH21" s="10">
        <v>199839</v>
      </c>
      <c r="DI21" s="10">
        <v>12219</v>
      </c>
      <c r="DJ21" s="10">
        <v>2242121</v>
      </c>
      <c r="DK21" s="10">
        <v>2052227</v>
      </c>
      <c r="DL21" s="10">
        <v>189894</v>
      </c>
      <c r="DM21" s="10">
        <v>427490</v>
      </c>
      <c r="DN21" s="10">
        <v>373103</v>
      </c>
      <c r="DO21" s="10">
        <v>54387</v>
      </c>
      <c r="DP21" s="10">
        <v>1080373</v>
      </c>
      <c r="DQ21" s="10">
        <v>829020</v>
      </c>
      <c r="DR21" s="10">
        <v>251353</v>
      </c>
      <c r="DS21" s="10">
        <v>4275345</v>
      </c>
      <c r="DT21" s="10">
        <v>3813195</v>
      </c>
      <c r="DU21" s="10">
        <v>462150</v>
      </c>
      <c r="DV21" s="10">
        <v>359648</v>
      </c>
      <c r="DW21" s="10">
        <v>326946</v>
      </c>
      <c r="DX21" s="10">
        <v>32702</v>
      </c>
      <c r="DY21" s="10">
        <v>1041736</v>
      </c>
      <c r="DZ21" s="10">
        <v>763060</v>
      </c>
      <c r="EA21" s="10">
        <v>278676</v>
      </c>
      <c r="EB21" s="10">
        <v>232930</v>
      </c>
      <c r="EC21" s="10">
        <v>212434</v>
      </c>
      <c r="ED21" s="10">
        <v>20496</v>
      </c>
      <c r="EE21" s="10">
        <v>1652720</v>
      </c>
      <c r="EF21" s="10">
        <v>1327938</v>
      </c>
      <c r="EG21" s="10">
        <v>324782</v>
      </c>
      <c r="EH21" s="10">
        <v>9196321</v>
      </c>
      <c r="EI21" s="10">
        <v>8230117</v>
      </c>
      <c r="EJ21" s="10">
        <v>966204</v>
      </c>
      <c r="EK21" s="10">
        <v>741661</v>
      </c>
      <c r="EL21" s="10">
        <v>333088</v>
      </c>
      <c r="EM21" s="10">
        <v>408573</v>
      </c>
      <c r="EN21" s="10">
        <v>516030</v>
      </c>
      <c r="EO21" s="10">
        <v>507829</v>
      </c>
      <c r="EP21" s="10">
        <v>8201</v>
      </c>
      <c r="EQ21" s="10">
        <v>2380394</v>
      </c>
      <c r="ER21" s="10">
        <v>1471308</v>
      </c>
      <c r="ES21" s="10">
        <v>909086</v>
      </c>
      <c r="ET21" s="10">
        <v>2629221</v>
      </c>
      <c r="EU21" s="10">
        <v>1672582</v>
      </c>
      <c r="EV21" s="10">
        <v>956639</v>
      </c>
      <c r="EW21" s="10">
        <v>730365</v>
      </c>
      <c r="EX21" s="10">
        <v>685129</v>
      </c>
      <c r="EY21" s="10">
        <v>45236</v>
      </c>
      <c r="EZ21" s="10">
        <v>783542</v>
      </c>
      <c r="FA21" s="10">
        <v>655433</v>
      </c>
      <c r="FB21" s="10">
        <v>128109</v>
      </c>
      <c r="FC21" s="10">
        <v>37441</v>
      </c>
      <c r="FD21" s="10">
        <v>31079</v>
      </c>
      <c r="FE21" s="10">
        <v>6362</v>
      </c>
      <c r="FF21" s="320"/>
      <c r="FG21" s="320"/>
      <c r="FH21" s="317"/>
    </row>
    <row r="22" spans="1:164" ht="25.5" customHeight="1">
      <c r="A22" s="704" t="s">
        <v>476</v>
      </c>
      <c r="B22" s="704"/>
      <c r="C22" s="704"/>
      <c r="D22" s="10">
        <v>425715869</v>
      </c>
      <c r="E22" s="10"/>
      <c r="F22" s="10"/>
      <c r="G22" s="10">
        <v>390002949</v>
      </c>
      <c r="H22" s="10">
        <v>35712920</v>
      </c>
      <c r="I22" s="10">
        <v>4040179</v>
      </c>
      <c r="J22" s="10">
        <v>3912800</v>
      </c>
      <c r="K22" s="10">
        <v>127379</v>
      </c>
      <c r="L22" s="10">
        <v>0</v>
      </c>
      <c r="M22" s="10">
        <v>0</v>
      </c>
      <c r="N22" s="10">
        <v>0</v>
      </c>
      <c r="O22" s="10">
        <v>4545242</v>
      </c>
      <c r="P22" s="10">
        <v>4545242</v>
      </c>
      <c r="Q22" s="10">
        <v>0</v>
      </c>
      <c r="R22" s="10">
        <v>2866175</v>
      </c>
      <c r="S22" s="10">
        <v>2866175</v>
      </c>
      <c r="T22" s="10">
        <v>0</v>
      </c>
      <c r="U22" s="10">
        <v>95152230</v>
      </c>
      <c r="V22" s="10">
        <v>95152230</v>
      </c>
      <c r="W22" s="10">
        <v>0</v>
      </c>
      <c r="X22" s="10">
        <v>7510366</v>
      </c>
      <c r="Y22" s="10">
        <v>7510366</v>
      </c>
      <c r="Z22" s="10">
        <v>0</v>
      </c>
      <c r="AA22" s="10">
        <v>9733258</v>
      </c>
      <c r="AB22" s="10">
        <v>9733258</v>
      </c>
      <c r="AC22" s="10">
        <v>0</v>
      </c>
      <c r="AD22" s="10">
        <v>1652335</v>
      </c>
      <c r="AE22" s="10">
        <v>1652335</v>
      </c>
      <c r="AF22" s="10">
        <v>0</v>
      </c>
      <c r="AG22" s="10">
        <v>2066842</v>
      </c>
      <c r="AH22" s="10">
        <v>0</v>
      </c>
      <c r="AI22" s="10">
        <v>2066842</v>
      </c>
      <c r="AJ22" s="10">
        <v>0</v>
      </c>
      <c r="AK22" s="10">
        <v>0</v>
      </c>
      <c r="AL22" s="10">
        <v>0</v>
      </c>
      <c r="AM22" s="10">
        <v>11643781</v>
      </c>
      <c r="AN22" s="10">
        <v>11643781</v>
      </c>
      <c r="AO22" s="10">
        <v>0</v>
      </c>
      <c r="AP22" s="10">
        <v>2430032</v>
      </c>
      <c r="AQ22" s="10">
        <v>2430032</v>
      </c>
      <c r="AR22" s="10">
        <v>0</v>
      </c>
      <c r="AS22" s="10">
        <v>1835864</v>
      </c>
      <c r="AT22" s="10">
        <v>1835864</v>
      </c>
      <c r="AU22" s="10">
        <v>0</v>
      </c>
      <c r="AV22" s="10">
        <v>15296693</v>
      </c>
      <c r="AW22" s="10">
        <v>15296693</v>
      </c>
      <c r="AX22" s="10">
        <v>0</v>
      </c>
      <c r="AY22" s="10">
        <v>6463668</v>
      </c>
      <c r="AZ22" s="10">
        <v>5816072</v>
      </c>
      <c r="BA22" s="10">
        <v>647596</v>
      </c>
      <c r="BB22" s="10">
        <v>4001869</v>
      </c>
      <c r="BC22" s="10">
        <v>3897236</v>
      </c>
      <c r="BD22" s="10">
        <v>104633</v>
      </c>
      <c r="BE22" s="10">
        <v>3415119</v>
      </c>
      <c r="BF22" s="10">
        <v>3413677</v>
      </c>
      <c r="BG22" s="10">
        <v>1442</v>
      </c>
      <c r="BH22" s="10">
        <v>6008728</v>
      </c>
      <c r="BI22" s="10">
        <v>4499086</v>
      </c>
      <c r="BJ22" s="10">
        <v>1509642</v>
      </c>
      <c r="BK22" s="10">
        <v>3246226</v>
      </c>
      <c r="BL22" s="10">
        <v>3246226</v>
      </c>
      <c r="BM22" s="10">
        <v>0</v>
      </c>
      <c r="BN22" s="10">
        <v>1605096</v>
      </c>
      <c r="BO22" s="10">
        <v>1605096</v>
      </c>
      <c r="BP22" s="10">
        <v>0</v>
      </c>
      <c r="BQ22" s="10">
        <v>14908074</v>
      </c>
      <c r="BR22" s="10">
        <v>9507776</v>
      </c>
      <c r="BS22" s="10">
        <v>5400298</v>
      </c>
      <c r="BT22" s="10">
        <v>16280331</v>
      </c>
      <c r="BU22" s="10">
        <v>16280331</v>
      </c>
      <c r="BV22" s="10">
        <v>0</v>
      </c>
      <c r="BW22" s="10">
        <v>10801133</v>
      </c>
      <c r="BX22" s="10">
        <v>10238864</v>
      </c>
      <c r="BY22" s="10">
        <v>562269</v>
      </c>
      <c r="BZ22" s="10">
        <v>11882330</v>
      </c>
      <c r="CA22" s="10">
        <v>11882330</v>
      </c>
      <c r="CB22" s="10">
        <v>0</v>
      </c>
      <c r="CC22" s="10">
        <v>1852937</v>
      </c>
      <c r="CD22" s="10">
        <v>1852937</v>
      </c>
      <c r="CE22" s="10">
        <v>0</v>
      </c>
      <c r="CF22" s="10">
        <v>6927290</v>
      </c>
      <c r="CG22" s="10">
        <v>6510224</v>
      </c>
      <c r="CH22" s="10">
        <v>417066</v>
      </c>
      <c r="CI22" s="10">
        <v>1300809</v>
      </c>
      <c r="CJ22" s="10">
        <v>1300809</v>
      </c>
      <c r="CK22" s="10">
        <v>0</v>
      </c>
      <c r="CL22" s="10">
        <v>2360596</v>
      </c>
      <c r="CM22" s="10">
        <v>2360596</v>
      </c>
      <c r="CN22" s="10">
        <v>0</v>
      </c>
      <c r="CO22" s="10">
        <v>0</v>
      </c>
      <c r="CP22" s="10">
        <v>0</v>
      </c>
      <c r="CQ22" s="10">
        <v>0</v>
      </c>
      <c r="CR22" s="10">
        <v>105759</v>
      </c>
      <c r="CS22" s="10">
        <v>105759</v>
      </c>
      <c r="CT22" s="10">
        <v>0</v>
      </c>
      <c r="CU22" s="10">
        <v>15037845</v>
      </c>
      <c r="CV22" s="10">
        <v>15037845</v>
      </c>
      <c r="CW22" s="10">
        <v>0</v>
      </c>
      <c r="CX22" s="10">
        <v>1252651</v>
      </c>
      <c r="CY22" s="10">
        <v>1252651</v>
      </c>
      <c r="CZ22" s="10">
        <v>0</v>
      </c>
      <c r="DA22" s="10">
        <v>66537089</v>
      </c>
      <c r="DB22" s="10">
        <v>52738515</v>
      </c>
      <c r="DC22" s="10">
        <v>13798574</v>
      </c>
      <c r="DD22" s="10">
        <v>12609608</v>
      </c>
      <c r="DE22" s="10">
        <v>12609608</v>
      </c>
      <c r="DF22" s="10">
        <v>0</v>
      </c>
      <c r="DG22" s="10">
        <v>367635</v>
      </c>
      <c r="DH22" s="10">
        <v>367635</v>
      </c>
      <c r="DI22" s="10">
        <v>0</v>
      </c>
      <c r="DJ22" s="10">
        <v>14453617</v>
      </c>
      <c r="DK22" s="10">
        <v>8698901</v>
      </c>
      <c r="DL22" s="10">
        <v>5754716</v>
      </c>
      <c r="DM22" s="10">
        <v>3495264</v>
      </c>
      <c r="DN22" s="10">
        <v>3495264</v>
      </c>
      <c r="DO22" s="10">
        <v>0</v>
      </c>
      <c r="DP22" s="10">
        <v>8879563</v>
      </c>
      <c r="DQ22" s="10">
        <v>8879552</v>
      </c>
      <c r="DR22" s="10">
        <v>11</v>
      </c>
      <c r="DS22" s="10">
        <v>18123343</v>
      </c>
      <c r="DT22" s="10">
        <v>12800890</v>
      </c>
      <c r="DU22" s="10">
        <v>5322453</v>
      </c>
      <c r="DV22" s="10">
        <v>1329152</v>
      </c>
      <c r="DW22" s="10">
        <v>1329152</v>
      </c>
      <c r="DX22" s="10">
        <v>0</v>
      </c>
      <c r="DY22" s="10">
        <v>4432104</v>
      </c>
      <c r="DZ22" s="10">
        <v>4432104</v>
      </c>
      <c r="EA22" s="10">
        <v>0</v>
      </c>
      <c r="EB22" s="10">
        <v>0</v>
      </c>
      <c r="EC22" s="10">
        <v>0</v>
      </c>
      <c r="ED22" s="10">
        <v>0</v>
      </c>
      <c r="EE22" s="10">
        <v>246508</v>
      </c>
      <c r="EF22" s="10">
        <v>246508</v>
      </c>
      <c r="EG22" s="10">
        <v>0</v>
      </c>
      <c r="EH22" s="10">
        <v>0</v>
      </c>
      <c r="EI22" s="10">
        <v>0</v>
      </c>
      <c r="EJ22" s="10">
        <v>0</v>
      </c>
      <c r="EK22" s="10">
        <v>3991400</v>
      </c>
      <c r="EL22" s="10">
        <v>3991400</v>
      </c>
      <c r="EM22" s="10">
        <v>0</v>
      </c>
      <c r="EN22" s="10">
        <v>819330</v>
      </c>
      <c r="EO22" s="10">
        <v>819330</v>
      </c>
      <c r="EP22" s="10">
        <v>0</v>
      </c>
      <c r="EQ22" s="10">
        <v>14105766</v>
      </c>
      <c r="ER22" s="10">
        <v>14105766</v>
      </c>
      <c r="ES22" s="10">
        <v>0</v>
      </c>
      <c r="ET22" s="10">
        <v>0</v>
      </c>
      <c r="EU22" s="10">
        <v>0</v>
      </c>
      <c r="EV22" s="10">
        <v>0</v>
      </c>
      <c r="EW22" s="10">
        <v>1950571</v>
      </c>
      <c r="EX22" s="10">
        <v>1950571</v>
      </c>
      <c r="EY22" s="10">
        <v>0</v>
      </c>
      <c r="EZ22" s="10">
        <v>8151462</v>
      </c>
      <c r="FA22" s="10">
        <v>8151462</v>
      </c>
      <c r="FB22" s="10">
        <v>0</v>
      </c>
      <c r="FC22" s="10">
        <v>0</v>
      </c>
      <c r="FD22" s="10">
        <v>0</v>
      </c>
      <c r="FE22" s="10">
        <v>0</v>
      </c>
      <c r="FF22" s="320"/>
      <c r="FG22" s="320"/>
      <c r="FH22" s="317"/>
    </row>
    <row r="23" spans="1:164" ht="25.5" customHeight="1">
      <c r="A23" s="704" t="s">
        <v>477</v>
      </c>
      <c r="B23" s="704"/>
      <c r="C23" s="704"/>
      <c r="D23" s="10">
        <v>56058597</v>
      </c>
      <c r="E23" s="10"/>
      <c r="F23" s="10"/>
      <c r="G23" s="10">
        <v>47647798</v>
      </c>
      <c r="H23" s="10">
        <v>8410799</v>
      </c>
      <c r="I23" s="10">
        <v>577516</v>
      </c>
      <c r="J23" s="10">
        <v>577516</v>
      </c>
      <c r="K23" s="10">
        <v>0</v>
      </c>
      <c r="L23" s="10">
        <v>196321</v>
      </c>
      <c r="M23" s="10">
        <v>196321</v>
      </c>
      <c r="N23" s="10">
        <v>0</v>
      </c>
      <c r="O23" s="10">
        <v>373076</v>
      </c>
      <c r="P23" s="10">
        <v>373076</v>
      </c>
      <c r="Q23" s="10">
        <v>0</v>
      </c>
      <c r="R23" s="10">
        <v>390756</v>
      </c>
      <c r="S23" s="10">
        <v>390756</v>
      </c>
      <c r="T23" s="10">
        <v>0</v>
      </c>
      <c r="U23" s="10">
        <v>12488304</v>
      </c>
      <c r="V23" s="10">
        <v>12488304</v>
      </c>
      <c r="W23" s="10">
        <v>0</v>
      </c>
      <c r="X23" s="10">
        <v>660100</v>
      </c>
      <c r="Y23" s="10">
        <v>660100</v>
      </c>
      <c r="Z23" s="10">
        <v>0</v>
      </c>
      <c r="AA23" s="10">
        <v>778232</v>
      </c>
      <c r="AB23" s="10">
        <v>778232</v>
      </c>
      <c r="AC23" s="10">
        <v>0</v>
      </c>
      <c r="AD23" s="10">
        <v>261252</v>
      </c>
      <c r="AE23" s="10">
        <v>254802</v>
      </c>
      <c r="AF23" s="10">
        <v>6450</v>
      </c>
      <c r="AG23" s="10">
        <v>574745</v>
      </c>
      <c r="AH23" s="10">
        <v>0</v>
      </c>
      <c r="AI23" s="10">
        <v>574745</v>
      </c>
      <c r="AJ23" s="10">
        <v>2426900</v>
      </c>
      <c r="AK23" s="10">
        <v>2426900</v>
      </c>
      <c r="AL23" s="10">
        <v>0</v>
      </c>
      <c r="AM23" s="10">
        <v>1004298</v>
      </c>
      <c r="AN23" s="10">
        <v>1004298</v>
      </c>
      <c r="AO23" s="10">
        <v>0</v>
      </c>
      <c r="AP23" s="10">
        <v>146831</v>
      </c>
      <c r="AQ23" s="10">
        <v>146831</v>
      </c>
      <c r="AR23" s="10">
        <v>0</v>
      </c>
      <c r="AS23" s="10">
        <v>240809</v>
      </c>
      <c r="AT23" s="10">
        <v>240809</v>
      </c>
      <c r="AU23" s="10">
        <v>0</v>
      </c>
      <c r="AV23" s="10">
        <v>2587141</v>
      </c>
      <c r="AW23" s="10">
        <v>2587141</v>
      </c>
      <c r="AX23" s="10">
        <v>0</v>
      </c>
      <c r="AY23" s="10">
        <v>698725</v>
      </c>
      <c r="AZ23" s="10">
        <v>698725</v>
      </c>
      <c r="BA23" s="10">
        <v>0</v>
      </c>
      <c r="BB23" s="10">
        <v>443187</v>
      </c>
      <c r="BC23" s="10">
        <v>443187</v>
      </c>
      <c r="BD23" s="10">
        <v>0</v>
      </c>
      <c r="BE23" s="10">
        <v>437967</v>
      </c>
      <c r="BF23" s="10">
        <v>437967</v>
      </c>
      <c r="BG23" s="10">
        <v>0</v>
      </c>
      <c r="BH23" s="10">
        <v>696527</v>
      </c>
      <c r="BI23" s="10">
        <v>511353</v>
      </c>
      <c r="BJ23" s="10">
        <v>185174</v>
      </c>
      <c r="BK23" s="10">
        <v>358208</v>
      </c>
      <c r="BL23" s="10">
        <v>358208</v>
      </c>
      <c r="BM23" s="10">
        <v>0</v>
      </c>
      <c r="BN23" s="10">
        <v>185737</v>
      </c>
      <c r="BO23" s="10">
        <v>185737</v>
      </c>
      <c r="BP23" s="10">
        <v>0</v>
      </c>
      <c r="BQ23" s="10">
        <v>1033175</v>
      </c>
      <c r="BR23" s="10">
        <v>1033175</v>
      </c>
      <c r="BS23" s="10">
        <v>0</v>
      </c>
      <c r="BT23" s="10">
        <v>2408947</v>
      </c>
      <c r="BU23" s="10">
        <v>2408947</v>
      </c>
      <c r="BV23" s="10">
        <v>0</v>
      </c>
      <c r="BW23" s="10">
        <v>1095023</v>
      </c>
      <c r="BX23" s="10">
        <v>1095023</v>
      </c>
      <c r="BY23" s="10">
        <v>0</v>
      </c>
      <c r="BZ23" s="10">
        <v>1357004</v>
      </c>
      <c r="CA23" s="10">
        <v>1357004</v>
      </c>
      <c r="CB23" s="10">
        <v>0</v>
      </c>
      <c r="CC23" s="10">
        <v>437407</v>
      </c>
      <c r="CD23" s="10">
        <v>437407</v>
      </c>
      <c r="CE23" s="10">
        <v>0</v>
      </c>
      <c r="CF23" s="10">
        <v>411837</v>
      </c>
      <c r="CG23" s="10">
        <v>333724</v>
      </c>
      <c r="CH23" s="10">
        <v>78113</v>
      </c>
      <c r="CI23" s="10">
        <v>176132</v>
      </c>
      <c r="CJ23" s="10">
        <v>176132</v>
      </c>
      <c r="CK23" s="10">
        <v>0</v>
      </c>
      <c r="CL23" s="10">
        <v>313690</v>
      </c>
      <c r="CM23" s="10">
        <v>313690</v>
      </c>
      <c r="CN23" s="10">
        <v>0</v>
      </c>
      <c r="CO23" s="10">
        <v>0</v>
      </c>
      <c r="CP23" s="10">
        <v>0</v>
      </c>
      <c r="CQ23" s="10">
        <v>0</v>
      </c>
      <c r="CR23" s="10">
        <v>790011</v>
      </c>
      <c r="CS23" s="10">
        <v>790011</v>
      </c>
      <c r="CT23" s="10">
        <v>0</v>
      </c>
      <c r="CU23" s="10">
        <v>2235653</v>
      </c>
      <c r="CV23" s="10">
        <v>2235653</v>
      </c>
      <c r="CW23" s="10">
        <v>0</v>
      </c>
      <c r="CX23" s="10">
        <v>91488</v>
      </c>
      <c r="CY23" s="10">
        <v>91488</v>
      </c>
      <c r="CZ23" s="10">
        <v>0</v>
      </c>
      <c r="DA23" s="10">
        <v>10384039</v>
      </c>
      <c r="DB23" s="10">
        <v>3617910</v>
      </c>
      <c r="DC23" s="10">
        <v>6766129</v>
      </c>
      <c r="DD23" s="10">
        <v>742512</v>
      </c>
      <c r="DE23" s="10">
        <v>742512</v>
      </c>
      <c r="DF23" s="10">
        <v>0</v>
      </c>
      <c r="DG23" s="10">
        <v>107277</v>
      </c>
      <c r="DH23" s="10">
        <v>107277</v>
      </c>
      <c r="DI23" s="10">
        <v>0</v>
      </c>
      <c r="DJ23" s="10">
        <v>271100</v>
      </c>
      <c r="DK23" s="10">
        <v>9046</v>
      </c>
      <c r="DL23" s="10">
        <v>262054</v>
      </c>
      <c r="DM23" s="10">
        <v>234868</v>
      </c>
      <c r="DN23" s="10">
        <v>234868</v>
      </c>
      <c r="DO23" s="10">
        <v>0</v>
      </c>
      <c r="DP23" s="10">
        <v>897853</v>
      </c>
      <c r="DQ23" s="10">
        <v>804453</v>
      </c>
      <c r="DR23" s="10">
        <v>93400</v>
      </c>
      <c r="DS23" s="10">
        <v>2931112</v>
      </c>
      <c r="DT23" s="10">
        <v>2486379</v>
      </c>
      <c r="DU23" s="10">
        <v>444733</v>
      </c>
      <c r="DV23" s="10">
        <v>118118</v>
      </c>
      <c r="DW23" s="10">
        <v>118118</v>
      </c>
      <c r="DX23" s="10">
        <v>0</v>
      </c>
      <c r="DY23" s="10">
        <v>424048</v>
      </c>
      <c r="DZ23" s="10">
        <v>424048</v>
      </c>
      <c r="EA23" s="10">
        <v>0</v>
      </c>
      <c r="EB23" s="10">
        <v>32376</v>
      </c>
      <c r="EC23" s="10">
        <v>32376</v>
      </c>
      <c r="ED23" s="10">
        <v>0</v>
      </c>
      <c r="EE23" s="10">
        <v>1644159</v>
      </c>
      <c r="EF23" s="10">
        <v>1644159</v>
      </c>
      <c r="EG23" s="10">
        <v>0</v>
      </c>
      <c r="EH23" s="10">
        <v>0</v>
      </c>
      <c r="EI23" s="10">
        <v>0</v>
      </c>
      <c r="EJ23" s="10">
        <v>0</v>
      </c>
      <c r="EK23" s="10">
        <v>400885</v>
      </c>
      <c r="EL23" s="10">
        <v>400885</v>
      </c>
      <c r="EM23" s="10">
        <v>0</v>
      </c>
      <c r="EN23" s="10">
        <v>110819</v>
      </c>
      <c r="EO23" s="10">
        <v>110819</v>
      </c>
      <c r="EP23" s="10">
        <v>0</v>
      </c>
      <c r="EQ23" s="10">
        <v>861897</v>
      </c>
      <c r="ER23" s="10">
        <v>861897</v>
      </c>
      <c r="ES23" s="10">
        <v>0</v>
      </c>
      <c r="ET23" s="10">
        <v>0</v>
      </c>
      <c r="EU23" s="10">
        <v>0</v>
      </c>
      <c r="EV23" s="10">
        <v>0</v>
      </c>
      <c r="EW23" s="10">
        <v>110068</v>
      </c>
      <c r="EX23" s="10">
        <v>110068</v>
      </c>
      <c r="EY23" s="10">
        <v>0</v>
      </c>
      <c r="EZ23" s="10">
        <v>910466</v>
      </c>
      <c r="FA23" s="10">
        <v>910466</v>
      </c>
      <c r="FB23" s="10">
        <v>0</v>
      </c>
      <c r="FC23" s="10">
        <v>0</v>
      </c>
      <c r="FD23" s="10">
        <v>0</v>
      </c>
      <c r="FE23" s="10">
        <v>0</v>
      </c>
      <c r="FF23" s="320"/>
      <c r="FG23" s="320"/>
      <c r="FH23" s="317"/>
    </row>
    <row r="24" spans="1:164" ht="15" customHeight="1">
      <c r="A24" s="704" t="s">
        <v>478</v>
      </c>
      <c r="B24" s="704"/>
      <c r="C24" s="704"/>
      <c r="D24" s="10">
        <v>30121283</v>
      </c>
      <c r="E24" s="10"/>
      <c r="F24" s="10"/>
      <c r="G24" s="10">
        <v>27861201</v>
      </c>
      <c r="H24" s="10">
        <v>2260082</v>
      </c>
      <c r="I24" s="10">
        <v>244168</v>
      </c>
      <c r="J24" s="10">
        <v>220483</v>
      </c>
      <c r="K24" s="10">
        <v>23685</v>
      </c>
      <c r="L24" s="10">
        <v>57887</v>
      </c>
      <c r="M24" s="10">
        <v>36258</v>
      </c>
      <c r="N24" s="10">
        <v>21629</v>
      </c>
      <c r="O24" s="10">
        <v>232068</v>
      </c>
      <c r="P24" s="10">
        <v>230095</v>
      </c>
      <c r="Q24" s="10">
        <v>1973</v>
      </c>
      <c r="R24" s="10">
        <v>164617</v>
      </c>
      <c r="S24" s="10">
        <v>164617</v>
      </c>
      <c r="T24" s="10">
        <v>0</v>
      </c>
      <c r="U24" s="10">
        <v>4688456</v>
      </c>
      <c r="V24" s="10">
        <v>4635040</v>
      </c>
      <c r="W24" s="10">
        <v>53416</v>
      </c>
      <c r="X24" s="10">
        <v>697523</v>
      </c>
      <c r="Y24" s="10">
        <v>597097</v>
      </c>
      <c r="Z24" s="10">
        <v>100426</v>
      </c>
      <c r="AA24" s="10">
        <v>238351</v>
      </c>
      <c r="AB24" s="10">
        <v>238351</v>
      </c>
      <c r="AC24" s="10">
        <v>0</v>
      </c>
      <c r="AD24" s="10">
        <v>58969</v>
      </c>
      <c r="AE24" s="10">
        <v>58969</v>
      </c>
      <c r="AF24" s="10">
        <v>0</v>
      </c>
      <c r="AG24" s="10">
        <v>39514</v>
      </c>
      <c r="AH24" s="10">
        <v>0</v>
      </c>
      <c r="AI24" s="10">
        <v>39514</v>
      </c>
      <c r="AJ24" s="10">
        <v>1449604</v>
      </c>
      <c r="AK24" s="10">
        <v>1449604</v>
      </c>
      <c r="AL24" s="10">
        <v>0</v>
      </c>
      <c r="AM24" s="10">
        <v>395140</v>
      </c>
      <c r="AN24" s="10">
        <v>395140</v>
      </c>
      <c r="AO24" s="10">
        <v>0</v>
      </c>
      <c r="AP24" s="10">
        <v>407787</v>
      </c>
      <c r="AQ24" s="10">
        <v>191757</v>
      </c>
      <c r="AR24" s="10">
        <v>216030</v>
      </c>
      <c r="AS24" s="10">
        <v>204621</v>
      </c>
      <c r="AT24" s="10">
        <v>195431</v>
      </c>
      <c r="AU24" s="10">
        <v>9190</v>
      </c>
      <c r="AV24" s="10">
        <v>1648564</v>
      </c>
      <c r="AW24" s="10">
        <v>1618750</v>
      </c>
      <c r="AX24" s="10">
        <v>29814</v>
      </c>
      <c r="AY24" s="10">
        <v>384614</v>
      </c>
      <c r="AZ24" s="10">
        <v>321055</v>
      </c>
      <c r="BA24" s="10">
        <v>63559</v>
      </c>
      <c r="BB24" s="10">
        <v>684454</v>
      </c>
      <c r="BC24" s="10">
        <v>664178</v>
      </c>
      <c r="BD24" s="10">
        <v>20276</v>
      </c>
      <c r="BE24" s="10">
        <v>253361</v>
      </c>
      <c r="BF24" s="10">
        <v>222978</v>
      </c>
      <c r="BG24" s="10">
        <v>30383</v>
      </c>
      <c r="BH24" s="10">
        <v>214946</v>
      </c>
      <c r="BI24" s="10">
        <v>211646</v>
      </c>
      <c r="BJ24" s="10">
        <v>3300</v>
      </c>
      <c r="BK24" s="10">
        <v>82838</v>
      </c>
      <c r="BL24" s="10">
        <v>79284</v>
      </c>
      <c r="BM24" s="10">
        <v>3554</v>
      </c>
      <c r="BN24" s="10">
        <v>112821</v>
      </c>
      <c r="BO24" s="10">
        <v>112557</v>
      </c>
      <c r="BP24" s="10">
        <v>264</v>
      </c>
      <c r="BQ24" s="10">
        <v>501417</v>
      </c>
      <c r="BR24" s="10">
        <v>501417</v>
      </c>
      <c r="BS24" s="10">
        <v>0</v>
      </c>
      <c r="BT24" s="10">
        <v>444827</v>
      </c>
      <c r="BU24" s="10">
        <v>444827</v>
      </c>
      <c r="BV24" s="10">
        <v>0</v>
      </c>
      <c r="BW24" s="10">
        <v>1322630</v>
      </c>
      <c r="BX24" s="10">
        <v>1322630</v>
      </c>
      <c r="BY24" s="10">
        <v>0</v>
      </c>
      <c r="BZ24" s="10">
        <v>818575</v>
      </c>
      <c r="CA24" s="10">
        <v>800981</v>
      </c>
      <c r="CB24" s="10">
        <v>17594</v>
      </c>
      <c r="CC24" s="10">
        <v>158283</v>
      </c>
      <c r="CD24" s="10">
        <v>158283</v>
      </c>
      <c r="CE24" s="10">
        <v>0</v>
      </c>
      <c r="CF24" s="10">
        <v>314020</v>
      </c>
      <c r="CG24" s="10">
        <v>296849</v>
      </c>
      <c r="CH24" s="10">
        <v>17171</v>
      </c>
      <c r="CI24" s="10">
        <v>162830</v>
      </c>
      <c r="CJ24" s="10">
        <v>154528</v>
      </c>
      <c r="CK24" s="10">
        <v>8302</v>
      </c>
      <c r="CL24" s="10">
        <v>203424</v>
      </c>
      <c r="CM24" s="10">
        <v>113733</v>
      </c>
      <c r="CN24" s="10">
        <v>89691</v>
      </c>
      <c r="CO24" s="10">
        <v>199128</v>
      </c>
      <c r="CP24" s="10">
        <v>198263</v>
      </c>
      <c r="CQ24" s="10">
        <v>865</v>
      </c>
      <c r="CR24" s="10">
        <v>82270</v>
      </c>
      <c r="CS24" s="10">
        <v>82270</v>
      </c>
      <c r="CT24" s="10">
        <v>0</v>
      </c>
      <c r="CU24" s="10">
        <v>657956</v>
      </c>
      <c r="CV24" s="10">
        <v>657956</v>
      </c>
      <c r="CW24" s="10">
        <v>0</v>
      </c>
      <c r="CX24" s="10">
        <v>216585</v>
      </c>
      <c r="CY24" s="10">
        <v>200727</v>
      </c>
      <c r="CZ24" s="10">
        <v>15858</v>
      </c>
      <c r="DA24" s="10">
        <v>1586568</v>
      </c>
      <c r="DB24" s="10">
        <v>1411790</v>
      </c>
      <c r="DC24" s="10">
        <v>174778</v>
      </c>
      <c r="DD24" s="10">
        <v>960168</v>
      </c>
      <c r="DE24" s="10">
        <v>853879</v>
      </c>
      <c r="DF24" s="10">
        <v>106289</v>
      </c>
      <c r="DG24" s="10">
        <v>123171</v>
      </c>
      <c r="DH24" s="10">
        <v>118080</v>
      </c>
      <c r="DI24" s="10">
        <v>5091</v>
      </c>
      <c r="DJ24" s="10">
        <v>906200</v>
      </c>
      <c r="DK24" s="10">
        <v>787276</v>
      </c>
      <c r="DL24" s="10">
        <v>118924</v>
      </c>
      <c r="DM24" s="10">
        <v>776013</v>
      </c>
      <c r="DN24" s="10">
        <v>768712</v>
      </c>
      <c r="DO24" s="10">
        <v>7301</v>
      </c>
      <c r="DP24" s="10">
        <v>553040</v>
      </c>
      <c r="DQ24" s="10">
        <v>539474</v>
      </c>
      <c r="DR24" s="10">
        <v>13566</v>
      </c>
      <c r="DS24" s="10">
        <v>1183964</v>
      </c>
      <c r="DT24" s="10">
        <v>1183964</v>
      </c>
      <c r="DU24" s="10">
        <v>0</v>
      </c>
      <c r="DV24" s="10">
        <v>20755</v>
      </c>
      <c r="DW24" s="10">
        <v>20755</v>
      </c>
      <c r="DX24" s="10">
        <v>0</v>
      </c>
      <c r="DY24" s="10">
        <v>418525</v>
      </c>
      <c r="DZ24" s="10">
        <v>274093</v>
      </c>
      <c r="EA24" s="10">
        <v>144432</v>
      </c>
      <c r="EB24" s="10">
        <v>116702</v>
      </c>
      <c r="EC24" s="10">
        <v>83369</v>
      </c>
      <c r="ED24" s="10">
        <v>33333</v>
      </c>
      <c r="EE24" s="10">
        <v>525586</v>
      </c>
      <c r="EF24" s="10">
        <v>357692</v>
      </c>
      <c r="EG24" s="10">
        <v>167894</v>
      </c>
      <c r="EH24" s="10">
        <v>2717636</v>
      </c>
      <c r="EI24" s="10">
        <v>2358248</v>
      </c>
      <c r="EJ24" s="10">
        <v>359388</v>
      </c>
      <c r="EK24" s="10">
        <v>219194</v>
      </c>
      <c r="EL24" s="10">
        <v>218386</v>
      </c>
      <c r="EM24" s="10">
        <v>808</v>
      </c>
      <c r="EN24" s="10">
        <v>72970</v>
      </c>
      <c r="EO24" s="10">
        <v>72957</v>
      </c>
      <c r="EP24" s="10">
        <v>13</v>
      </c>
      <c r="EQ24" s="10">
        <v>689518</v>
      </c>
      <c r="ER24" s="10">
        <v>492825</v>
      </c>
      <c r="ES24" s="10">
        <v>196693</v>
      </c>
      <c r="ET24" s="10">
        <v>1253636</v>
      </c>
      <c r="EU24" s="10">
        <v>1129671</v>
      </c>
      <c r="EV24" s="10">
        <v>123965</v>
      </c>
      <c r="EW24" s="10">
        <v>4516</v>
      </c>
      <c r="EX24" s="10">
        <v>4498</v>
      </c>
      <c r="EY24" s="10">
        <v>18</v>
      </c>
      <c r="EZ24" s="10">
        <v>537436</v>
      </c>
      <c r="FA24" s="10">
        <v>518115</v>
      </c>
      <c r="FB24" s="10">
        <v>19321</v>
      </c>
      <c r="FC24" s="10">
        <v>113435</v>
      </c>
      <c r="FD24" s="10">
        <v>91663</v>
      </c>
      <c r="FE24" s="10">
        <v>21772</v>
      </c>
      <c r="FF24" s="320"/>
      <c r="FG24" s="320"/>
      <c r="FH24" s="317"/>
    </row>
    <row r="25" spans="1:164" ht="15" customHeight="1">
      <c r="A25" s="704" t="s">
        <v>479</v>
      </c>
      <c r="B25" s="704"/>
      <c r="C25" s="704"/>
      <c r="D25" s="10">
        <v>91095592</v>
      </c>
      <c r="E25" s="10"/>
      <c r="F25" s="10"/>
      <c r="G25" s="10">
        <v>59350937</v>
      </c>
      <c r="H25" s="10">
        <v>31744655</v>
      </c>
      <c r="I25" s="10">
        <v>1031256</v>
      </c>
      <c r="J25" s="10">
        <v>403683</v>
      </c>
      <c r="K25" s="10">
        <v>627573</v>
      </c>
      <c r="L25" s="10">
        <v>1052313</v>
      </c>
      <c r="M25" s="10">
        <v>1034617</v>
      </c>
      <c r="N25" s="10">
        <v>17696</v>
      </c>
      <c r="O25" s="10">
        <v>733566</v>
      </c>
      <c r="P25" s="10">
        <v>307744</v>
      </c>
      <c r="Q25" s="10">
        <v>425822</v>
      </c>
      <c r="R25" s="10">
        <v>418750</v>
      </c>
      <c r="S25" s="10">
        <v>373848</v>
      </c>
      <c r="T25" s="10">
        <v>44902</v>
      </c>
      <c r="U25" s="10">
        <v>13178196</v>
      </c>
      <c r="V25" s="10">
        <v>6057578</v>
      </c>
      <c r="W25" s="10">
        <v>7120618</v>
      </c>
      <c r="X25" s="10">
        <v>827660</v>
      </c>
      <c r="Y25" s="10">
        <v>322457</v>
      </c>
      <c r="Z25" s="10">
        <v>505203</v>
      </c>
      <c r="AA25" s="10">
        <v>793316</v>
      </c>
      <c r="AB25" s="10">
        <v>632865</v>
      </c>
      <c r="AC25" s="10">
        <v>160451</v>
      </c>
      <c r="AD25" s="10">
        <v>1860695</v>
      </c>
      <c r="AE25" s="10">
        <v>1667821</v>
      </c>
      <c r="AF25" s="10">
        <v>192874</v>
      </c>
      <c r="AG25" s="10">
        <v>693353</v>
      </c>
      <c r="AH25" s="10">
        <v>0</v>
      </c>
      <c r="AI25" s="10">
        <v>693353</v>
      </c>
      <c r="AJ25" s="10">
        <v>5879345</v>
      </c>
      <c r="AK25" s="10">
        <v>3628085</v>
      </c>
      <c r="AL25" s="10">
        <v>2251260</v>
      </c>
      <c r="AM25" s="10">
        <v>883295</v>
      </c>
      <c r="AN25" s="10">
        <v>324282</v>
      </c>
      <c r="AO25" s="10">
        <v>559013</v>
      </c>
      <c r="AP25" s="10">
        <v>266634</v>
      </c>
      <c r="AQ25" s="10">
        <v>213799</v>
      </c>
      <c r="AR25" s="10">
        <v>52835</v>
      </c>
      <c r="AS25" s="10">
        <v>241036</v>
      </c>
      <c r="AT25" s="10">
        <v>177210</v>
      </c>
      <c r="AU25" s="10">
        <v>63826</v>
      </c>
      <c r="AV25" s="10">
        <v>2492508</v>
      </c>
      <c r="AW25" s="10">
        <v>1595119</v>
      </c>
      <c r="AX25" s="10">
        <v>897389</v>
      </c>
      <c r="AY25" s="10">
        <v>584671</v>
      </c>
      <c r="AZ25" s="10">
        <v>429542</v>
      </c>
      <c r="BA25" s="10">
        <v>155129</v>
      </c>
      <c r="BB25" s="10">
        <v>474212</v>
      </c>
      <c r="BC25" s="10">
        <v>395135</v>
      </c>
      <c r="BD25" s="10">
        <v>79077</v>
      </c>
      <c r="BE25" s="10">
        <v>378282</v>
      </c>
      <c r="BF25" s="10">
        <v>262464</v>
      </c>
      <c r="BG25" s="10">
        <v>115818</v>
      </c>
      <c r="BH25" s="10">
        <v>553399</v>
      </c>
      <c r="BI25" s="10">
        <v>462556</v>
      </c>
      <c r="BJ25" s="10">
        <v>90843</v>
      </c>
      <c r="BK25" s="10">
        <v>948454</v>
      </c>
      <c r="BL25" s="10">
        <v>749073</v>
      </c>
      <c r="BM25" s="10">
        <v>199381</v>
      </c>
      <c r="BN25" s="10">
        <v>246450</v>
      </c>
      <c r="BO25" s="10">
        <v>217641</v>
      </c>
      <c r="BP25" s="10">
        <v>28809</v>
      </c>
      <c r="BQ25" s="10">
        <v>2175978</v>
      </c>
      <c r="BR25" s="10">
        <v>1008662</v>
      </c>
      <c r="BS25" s="10">
        <v>1167316</v>
      </c>
      <c r="BT25" s="10">
        <v>1965143</v>
      </c>
      <c r="BU25" s="10">
        <v>1491139</v>
      </c>
      <c r="BV25" s="10">
        <v>474004</v>
      </c>
      <c r="BW25" s="10">
        <v>1368342</v>
      </c>
      <c r="BX25" s="10">
        <v>997834</v>
      </c>
      <c r="BY25" s="10">
        <v>370508</v>
      </c>
      <c r="BZ25" s="10">
        <v>1560996</v>
      </c>
      <c r="CA25" s="10">
        <v>1223833</v>
      </c>
      <c r="CB25" s="10">
        <v>337163</v>
      </c>
      <c r="CC25" s="10">
        <v>471062</v>
      </c>
      <c r="CD25" s="10">
        <v>381550</v>
      </c>
      <c r="CE25" s="10">
        <v>89512</v>
      </c>
      <c r="CF25" s="10">
        <v>939199</v>
      </c>
      <c r="CG25" s="10">
        <v>314213</v>
      </c>
      <c r="CH25" s="10">
        <v>624986</v>
      </c>
      <c r="CI25" s="10">
        <v>422161</v>
      </c>
      <c r="CJ25" s="10">
        <v>387042</v>
      </c>
      <c r="CK25" s="10">
        <v>35119</v>
      </c>
      <c r="CL25" s="10">
        <v>564970</v>
      </c>
      <c r="CM25" s="10">
        <v>102925</v>
      </c>
      <c r="CN25" s="10">
        <v>462045</v>
      </c>
      <c r="CO25" s="10">
        <v>1742042</v>
      </c>
      <c r="CP25" s="10">
        <v>1312181</v>
      </c>
      <c r="CQ25" s="10">
        <v>429861</v>
      </c>
      <c r="CR25" s="10">
        <v>577205</v>
      </c>
      <c r="CS25" s="10">
        <v>508177</v>
      </c>
      <c r="CT25" s="10">
        <v>69028</v>
      </c>
      <c r="CU25" s="10">
        <v>2416429</v>
      </c>
      <c r="CV25" s="10">
        <v>2004069</v>
      </c>
      <c r="CW25" s="10">
        <v>412360</v>
      </c>
      <c r="CX25" s="10">
        <v>1202835</v>
      </c>
      <c r="CY25" s="10">
        <v>1156922</v>
      </c>
      <c r="CZ25" s="10">
        <v>45913</v>
      </c>
      <c r="DA25" s="10">
        <v>8400983</v>
      </c>
      <c r="DB25" s="10">
        <v>4373565</v>
      </c>
      <c r="DC25" s="10">
        <v>4027418</v>
      </c>
      <c r="DD25" s="10">
        <v>1887866</v>
      </c>
      <c r="DE25" s="10">
        <v>1436400</v>
      </c>
      <c r="DF25" s="10">
        <v>451466</v>
      </c>
      <c r="DG25" s="10">
        <v>2250557</v>
      </c>
      <c r="DH25" s="10">
        <v>2212140</v>
      </c>
      <c r="DI25" s="10">
        <v>38417</v>
      </c>
      <c r="DJ25" s="10">
        <v>1976952</v>
      </c>
      <c r="DK25" s="10">
        <v>1548661</v>
      </c>
      <c r="DL25" s="10">
        <v>428291</v>
      </c>
      <c r="DM25" s="10">
        <v>1166284</v>
      </c>
      <c r="DN25" s="10">
        <v>1002727</v>
      </c>
      <c r="DO25" s="10">
        <v>163557</v>
      </c>
      <c r="DP25" s="10">
        <v>1649313</v>
      </c>
      <c r="DQ25" s="10">
        <v>741882</v>
      </c>
      <c r="DR25" s="10">
        <v>907431</v>
      </c>
      <c r="DS25" s="10">
        <v>4961051</v>
      </c>
      <c r="DT25" s="10">
        <v>3169661</v>
      </c>
      <c r="DU25" s="10">
        <v>1791390</v>
      </c>
      <c r="DV25" s="10">
        <v>371116</v>
      </c>
      <c r="DW25" s="10">
        <v>330350</v>
      </c>
      <c r="DX25" s="10">
        <v>40766</v>
      </c>
      <c r="DY25" s="10">
        <v>1428741</v>
      </c>
      <c r="DZ25" s="10">
        <v>434375</v>
      </c>
      <c r="EA25" s="10">
        <v>994366</v>
      </c>
      <c r="EB25" s="10">
        <v>253672</v>
      </c>
      <c r="EC25" s="10">
        <v>216714</v>
      </c>
      <c r="ED25" s="10">
        <v>36958</v>
      </c>
      <c r="EE25" s="10">
        <v>1841208</v>
      </c>
      <c r="EF25" s="10">
        <v>1677618</v>
      </c>
      <c r="EG25" s="10">
        <v>163590</v>
      </c>
      <c r="EH25" s="10">
        <v>7237677</v>
      </c>
      <c r="EI25" s="10">
        <v>6508386</v>
      </c>
      <c r="EJ25" s="10">
        <v>729291</v>
      </c>
      <c r="EK25" s="10">
        <v>314634</v>
      </c>
      <c r="EL25" s="10">
        <v>159105</v>
      </c>
      <c r="EM25" s="10">
        <v>155529</v>
      </c>
      <c r="EN25" s="10">
        <v>130954</v>
      </c>
      <c r="EO25" s="10">
        <v>120037</v>
      </c>
      <c r="EP25" s="10">
        <v>10917</v>
      </c>
      <c r="EQ25" s="10">
        <v>2193939</v>
      </c>
      <c r="ER25" s="10">
        <v>909825</v>
      </c>
      <c r="ES25" s="10">
        <v>1284114</v>
      </c>
      <c r="ET25" s="10">
        <v>3530620</v>
      </c>
      <c r="EU25" s="10">
        <v>2352612</v>
      </c>
      <c r="EV25" s="10">
        <v>1178008</v>
      </c>
      <c r="EW25" s="10">
        <v>874016</v>
      </c>
      <c r="EX25" s="10">
        <v>613481</v>
      </c>
      <c r="EY25" s="10">
        <v>260535</v>
      </c>
      <c r="EZ25" s="10">
        <v>1013267</v>
      </c>
      <c r="FA25" s="10">
        <v>766544</v>
      </c>
      <c r="FB25" s="10">
        <v>246723</v>
      </c>
      <c r="FC25" s="10">
        <v>668988</v>
      </c>
      <c r="FD25" s="10">
        <v>632788</v>
      </c>
      <c r="FE25" s="10">
        <v>36200</v>
      </c>
      <c r="FF25" s="320"/>
      <c r="FG25" s="320"/>
      <c r="FH25" s="317"/>
    </row>
    <row r="26" spans="1:164" ht="25.5" customHeight="1">
      <c r="A26" s="704" t="s">
        <v>480</v>
      </c>
      <c r="B26" s="704"/>
      <c r="C26" s="704"/>
      <c r="D26" s="10">
        <v>788897979</v>
      </c>
      <c r="E26" s="10"/>
      <c r="F26" s="10"/>
      <c r="G26" s="10">
        <v>387057415</v>
      </c>
      <c r="H26" s="10">
        <v>401840564</v>
      </c>
      <c r="I26" s="10">
        <v>13119584</v>
      </c>
      <c r="J26" s="10">
        <v>6891937</v>
      </c>
      <c r="K26" s="10">
        <v>6227647</v>
      </c>
      <c r="L26" s="10">
        <v>4243818</v>
      </c>
      <c r="M26" s="10">
        <v>3052994</v>
      </c>
      <c r="N26" s="10">
        <v>1190824</v>
      </c>
      <c r="O26" s="10">
        <v>10998809</v>
      </c>
      <c r="P26" s="10">
        <v>5909915</v>
      </c>
      <c r="Q26" s="10">
        <v>5088894</v>
      </c>
      <c r="R26" s="10">
        <v>5460434</v>
      </c>
      <c r="S26" s="10">
        <v>3681802</v>
      </c>
      <c r="T26" s="10">
        <v>1778632</v>
      </c>
      <c r="U26" s="10">
        <v>118120929</v>
      </c>
      <c r="V26" s="10">
        <v>42213724</v>
      </c>
      <c r="W26" s="10">
        <v>75907205</v>
      </c>
      <c r="X26" s="10">
        <v>15211675</v>
      </c>
      <c r="Y26" s="10">
        <v>6673624</v>
      </c>
      <c r="Z26" s="10">
        <v>8538051</v>
      </c>
      <c r="AA26" s="10">
        <v>5615929</v>
      </c>
      <c r="AB26" s="10">
        <v>3967696</v>
      </c>
      <c r="AC26" s="10">
        <v>1648233</v>
      </c>
      <c r="AD26" s="10">
        <v>2958080</v>
      </c>
      <c r="AE26" s="10">
        <v>2436682</v>
      </c>
      <c r="AF26" s="10">
        <v>521398</v>
      </c>
      <c r="AG26" s="10">
        <v>1652843</v>
      </c>
      <c r="AH26" s="10">
        <v>0</v>
      </c>
      <c r="AI26" s="10">
        <v>1652843</v>
      </c>
      <c r="AJ26" s="10">
        <v>49967486</v>
      </c>
      <c r="AK26" s="10">
        <v>17523406</v>
      </c>
      <c r="AL26" s="10">
        <v>32444080</v>
      </c>
      <c r="AM26" s="10">
        <v>18609323</v>
      </c>
      <c r="AN26" s="10">
        <v>6411729</v>
      </c>
      <c r="AO26" s="10">
        <v>12197594</v>
      </c>
      <c r="AP26" s="10">
        <v>4272462</v>
      </c>
      <c r="AQ26" s="10">
        <v>3350169</v>
      </c>
      <c r="AR26" s="10">
        <v>922293</v>
      </c>
      <c r="AS26" s="10">
        <v>3175300</v>
      </c>
      <c r="AT26" s="10">
        <v>1490069</v>
      </c>
      <c r="AU26" s="10">
        <v>1685231</v>
      </c>
      <c r="AV26" s="10">
        <v>23020385</v>
      </c>
      <c r="AW26" s="10">
        <v>10661114</v>
      </c>
      <c r="AX26" s="10">
        <v>12359271</v>
      </c>
      <c r="AY26" s="10">
        <v>15574947</v>
      </c>
      <c r="AZ26" s="10">
        <v>6073400</v>
      </c>
      <c r="BA26" s="10">
        <v>9501547</v>
      </c>
      <c r="BB26" s="10">
        <v>12684633</v>
      </c>
      <c r="BC26" s="10">
        <v>7907745</v>
      </c>
      <c r="BD26" s="10">
        <v>4776888</v>
      </c>
      <c r="BE26" s="10">
        <v>8898927</v>
      </c>
      <c r="BF26" s="10">
        <v>5458697</v>
      </c>
      <c r="BG26" s="10">
        <v>3440230</v>
      </c>
      <c r="BH26" s="10">
        <v>8248788</v>
      </c>
      <c r="BI26" s="10">
        <v>5269245</v>
      </c>
      <c r="BJ26" s="10">
        <v>2979543</v>
      </c>
      <c r="BK26" s="10">
        <v>9314210</v>
      </c>
      <c r="BL26" s="10">
        <v>4221350</v>
      </c>
      <c r="BM26" s="10">
        <v>5092860</v>
      </c>
      <c r="BN26" s="10">
        <v>2192395</v>
      </c>
      <c r="BO26" s="10">
        <v>1391690</v>
      </c>
      <c r="BP26" s="10">
        <v>800705</v>
      </c>
      <c r="BQ26" s="10">
        <v>11385485</v>
      </c>
      <c r="BR26" s="10">
        <v>6650634</v>
      </c>
      <c r="BS26" s="10">
        <v>4734851</v>
      </c>
      <c r="BT26" s="10">
        <v>15772415</v>
      </c>
      <c r="BU26" s="10">
        <v>11338600</v>
      </c>
      <c r="BV26" s="10">
        <v>4433815</v>
      </c>
      <c r="BW26" s="10">
        <v>24475186</v>
      </c>
      <c r="BX26" s="10">
        <v>14357266</v>
      </c>
      <c r="BY26" s="10">
        <v>10117920</v>
      </c>
      <c r="BZ26" s="10">
        <v>13884280</v>
      </c>
      <c r="CA26" s="10">
        <v>6035931</v>
      </c>
      <c r="CB26" s="10">
        <v>7848349</v>
      </c>
      <c r="CC26" s="10">
        <v>7156939</v>
      </c>
      <c r="CD26" s="10">
        <v>2974643</v>
      </c>
      <c r="CE26" s="10">
        <v>4182296</v>
      </c>
      <c r="CF26" s="10">
        <v>12785044</v>
      </c>
      <c r="CG26" s="10">
        <v>5944633</v>
      </c>
      <c r="CH26" s="10">
        <v>6840411</v>
      </c>
      <c r="CI26" s="10">
        <v>1907993</v>
      </c>
      <c r="CJ26" s="10">
        <v>951931</v>
      </c>
      <c r="CK26" s="10">
        <v>956062</v>
      </c>
      <c r="CL26" s="10">
        <v>4533553</v>
      </c>
      <c r="CM26" s="10">
        <v>1812896</v>
      </c>
      <c r="CN26" s="10">
        <v>2720657</v>
      </c>
      <c r="CO26" s="10">
        <v>5012392</v>
      </c>
      <c r="CP26" s="10">
        <v>1476428</v>
      </c>
      <c r="CQ26" s="10">
        <v>3535964</v>
      </c>
      <c r="CR26" s="10">
        <v>2559614</v>
      </c>
      <c r="CS26" s="10">
        <v>1846432</v>
      </c>
      <c r="CT26" s="10">
        <v>713182</v>
      </c>
      <c r="CU26" s="10">
        <v>19387050</v>
      </c>
      <c r="CV26" s="10">
        <v>12789806</v>
      </c>
      <c r="CW26" s="10">
        <v>6597244</v>
      </c>
      <c r="CX26" s="10">
        <v>5821827</v>
      </c>
      <c r="CY26" s="10">
        <v>4420947</v>
      </c>
      <c r="CZ26" s="10">
        <v>1400880</v>
      </c>
      <c r="DA26" s="10">
        <v>53149125</v>
      </c>
      <c r="DB26" s="10">
        <v>22571654</v>
      </c>
      <c r="DC26" s="10">
        <v>30577471</v>
      </c>
      <c r="DD26" s="10">
        <v>25263946</v>
      </c>
      <c r="DE26" s="10">
        <v>9783664</v>
      </c>
      <c r="DF26" s="10">
        <v>15480282</v>
      </c>
      <c r="DG26" s="10">
        <v>2720678</v>
      </c>
      <c r="DH26" s="10">
        <v>1799222</v>
      </c>
      <c r="DI26" s="10">
        <v>921456</v>
      </c>
      <c r="DJ26" s="10">
        <v>27392776</v>
      </c>
      <c r="DK26" s="10">
        <v>15323826</v>
      </c>
      <c r="DL26" s="10">
        <v>12068950</v>
      </c>
      <c r="DM26" s="10">
        <v>8955909</v>
      </c>
      <c r="DN26" s="10">
        <v>5410468</v>
      </c>
      <c r="DO26" s="10">
        <v>3545441</v>
      </c>
      <c r="DP26" s="10">
        <v>14097807</v>
      </c>
      <c r="DQ26" s="10">
        <v>9022265</v>
      </c>
      <c r="DR26" s="10">
        <v>5075542</v>
      </c>
      <c r="DS26" s="10">
        <v>28333636</v>
      </c>
      <c r="DT26" s="10">
        <v>17587190</v>
      </c>
      <c r="DU26" s="10">
        <v>10746446</v>
      </c>
      <c r="DV26" s="10">
        <v>2631651</v>
      </c>
      <c r="DW26" s="10">
        <v>2054299</v>
      </c>
      <c r="DX26" s="10">
        <v>577352</v>
      </c>
      <c r="DY26" s="10">
        <v>15784119</v>
      </c>
      <c r="DZ26" s="10">
        <v>7710993</v>
      </c>
      <c r="EA26" s="10">
        <v>8073126</v>
      </c>
      <c r="EB26" s="10">
        <v>1718630</v>
      </c>
      <c r="EC26" s="10">
        <v>992915</v>
      </c>
      <c r="ED26" s="10">
        <v>725715</v>
      </c>
      <c r="EE26" s="10">
        <v>12554944</v>
      </c>
      <c r="EF26" s="10">
        <v>4139464</v>
      </c>
      <c r="EG26" s="10">
        <v>8415480</v>
      </c>
      <c r="EH26" s="10">
        <v>60978386</v>
      </c>
      <c r="EI26" s="10">
        <v>30092130</v>
      </c>
      <c r="EJ26" s="10">
        <v>30886256</v>
      </c>
      <c r="EK26" s="10">
        <v>9228992</v>
      </c>
      <c r="EL26" s="10">
        <v>5924900</v>
      </c>
      <c r="EM26" s="10">
        <v>3304092</v>
      </c>
      <c r="EN26" s="10">
        <v>1317846</v>
      </c>
      <c r="EO26" s="10">
        <v>970809</v>
      </c>
      <c r="EP26" s="10">
        <v>347037</v>
      </c>
      <c r="EQ26" s="10">
        <v>23545602</v>
      </c>
      <c r="ER26" s="10">
        <v>16435186</v>
      </c>
      <c r="ES26" s="10">
        <v>7110416</v>
      </c>
      <c r="ET26" s="10">
        <v>23141833</v>
      </c>
      <c r="EU26" s="10">
        <v>9902731</v>
      </c>
      <c r="EV26" s="10">
        <v>13239102</v>
      </c>
      <c r="EW26" s="10">
        <v>4029962</v>
      </c>
      <c r="EX26" s="10">
        <v>2706803</v>
      </c>
      <c r="EY26" s="10">
        <v>1323159</v>
      </c>
      <c r="EZ26" s="10">
        <v>12889058</v>
      </c>
      <c r="FA26" s="10">
        <v>8041038</v>
      </c>
      <c r="FB26" s="10">
        <v>4848020</v>
      </c>
      <c r="FC26" s="10">
        <v>3140346</v>
      </c>
      <c r="FD26" s="10">
        <v>1400723</v>
      </c>
      <c r="FE26" s="10">
        <v>1739623</v>
      </c>
      <c r="FF26" s="320"/>
      <c r="FG26" s="320"/>
      <c r="FH26" s="317"/>
    </row>
    <row r="27" spans="1:164" ht="25.5" customHeight="1">
      <c r="A27" s="704" t="s">
        <v>481</v>
      </c>
      <c r="B27" s="704"/>
      <c r="C27" s="704"/>
      <c r="D27" s="10">
        <v>547532991</v>
      </c>
      <c r="E27" s="10"/>
      <c r="F27" s="10"/>
      <c r="G27" s="10">
        <v>235935966</v>
      </c>
      <c r="H27" s="10">
        <v>311597025</v>
      </c>
      <c r="I27" s="10">
        <v>10684906</v>
      </c>
      <c r="J27" s="10">
        <v>5372012</v>
      </c>
      <c r="K27" s="10">
        <v>5312894</v>
      </c>
      <c r="L27" s="10">
        <v>1622448</v>
      </c>
      <c r="M27" s="10">
        <v>710091</v>
      </c>
      <c r="N27" s="10">
        <v>912357</v>
      </c>
      <c r="O27" s="10">
        <v>6987172</v>
      </c>
      <c r="P27" s="10">
        <v>3186958</v>
      </c>
      <c r="Q27" s="10">
        <v>3800214</v>
      </c>
      <c r="R27" s="10">
        <v>3853400</v>
      </c>
      <c r="S27" s="10">
        <v>2611461</v>
      </c>
      <c r="T27" s="10">
        <v>1241939</v>
      </c>
      <c r="U27" s="10">
        <v>90998257</v>
      </c>
      <c r="V27" s="10">
        <v>31876031</v>
      </c>
      <c r="W27" s="10">
        <v>59122226</v>
      </c>
      <c r="X27" s="10">
        <v>10663662</v>
      </c>
      <c r="Y27" s="10">
        <v>4518884</v>
      </c>
      <c r="Z27" s="10">
        <v>6144778</v>
      </c>
      <c r="AA27" s="10">
        <v>3620023</v>
      </c>
      <c r="AB27" s="10">
        <v>2413045</v>
      </c>
      <c r="AC27" s="10">
        <v>1206978</v>
      </c>
      <c r="AD27" s="10">
        <v>1560074</v>
      </c>
      <c r="AE27" s="10">
        <v>1134375</v>
      </c>
      <c r="AF27" s="10">
        <v>425699</v>
      </c>
      <c r="AG27" s="10">
        <v>822165</v>
      </c>
      <c r="AH27" s="10">
        <v>0</v>
      </c>
      <c r="AI27" s="10">
        <v>822165</v>
      </c>
      <c r="AJ27" s="10">
        <v>33045733</v>
      </c>
      <c r="AK27" s="10">
        <v>8559926</v>
      </c>
      <c r="AL27" s="10">
        <v>24485807</v>
      </c>
      <c r="AM27" s="10">
        <v>14024482</v>
      </c>
      <c r="AN27" s="10">
        <v>3846504</v>
      </c>
      <c r="AO27" s="10">
        <v>10177978</v>
      </c>
      <c r="AP27" s="10">
        <v>2782134</v>
      </c>
      <c r="AQ27" s="10">
        <v>1992911</v>
      </c>
      <c r="AR27" s="10">
        <v>789223</v>
      </c>
      <c r="AS27" s="10">
        <v>2327664</v>
      </c>
      <c r="AT27" s="10">
        <v>925758</v>
      </c>
      <c r="AU27" s="10">
        <v>1401906</v>
      </c>
      <c r="AV27" s="10">
        <v>14284903</v>
      </c>
      <c r="AW27" s="10">
        <v>5354148</v>
      </c>
      <c r="AX27" s="10">
        <v>8930755</v>
      </c>
      <c r="AY27" s="10">
        <v>11912428</v>
      </c>
      <c r="AZ27" s="10">
        <v>3719019</v>
      </c>
      <c r="BA27" s="10">
        <v>8193409</v>
      </c>
      <c r="BB27" s="10">
        <v>7854526</v>
      </c>
      <c r="BC27" s="10">
        <v>3868550</v>
      </c>
      <c r="BD27" s="10">
        <v>3985976</v>
      </c>
      <c r="BE27" s="10">
        <v>6572107</v>
      </c>
      <c r="BF27" s="10">
        <v>4185004</v>
      </c>
      <c r="BG27" s="10">
        <v>2387103</v>
      </c>
      <c r="BH27" s="10">
        <v>6434977</v>
      </c>
      <c r="BI27" s="10">
        <v>3991890</v>
      </c>
      <c r="BJ27" s="10">
        <v>2443087</v>
      </c>
      <c r="BK27" s="10">
        <v>6136534</v>
      </c>
      <c r="BL27" s="10">
        <v>2062910</v>
      </c>
      <c r="BM27" s="10">
        <v>4073624</v>
      </c>
      <c r="BN27" s="10">
        <v>1546904</v>
      </c>
      <c r="BO27" s="10">
        <v>888630</v>
      </c>
      <c r="BP27" s="10">
        <v>658274</v>
      </c>
      <c r="BQ27" s="10">
        <v>7557919</v>
      </c>
      <c r="BR27" s="10">
        <v>3935868</v>
      </c>
      <c r="BS27" s="10">
        <v>3622051</v>
      </c>
      <c r="BT27" s="10">
        <v>9239965</v>
      </c>
      <c r="BU27" s="10">
        <v>5932274</v>
      </c>
      <c r="BV27" s="10">
        <v>3307691</v>
      </c>
      <c r="BW27" s="10">
        <v>17670131</v>
      </c>
      <c r="BX27" s="10">
        <v>9879931</v>
      </c>
      <c r="BY27" s="10">
        <v>7790200</v>
      </c>
      <c r="BZ27" s="10">
        <v>8981203</v>
      </c>
      <c r="CA27" s="10">
        <v>2928271</v>
      </c>
      <c r="CB27" s="10">
        <v>6052932</v>
      </c>
      <c r="CC27" s="10">
        <v>6064624</v>
      </c>
      <c r="CD27" s="10">
        <v>2318304</v>
      </c>
      <c r="CE27" s="10">
        <v>3746320</v>
      </c>
      <c r="CF27" s="10">
        <v>8458151</v>
      </c>
      <c r="CG27" s="10">
        <v>3139464</v>
      </c>
      <c r="CH27" s="10">
        <v>5318687</v>
      </c>
      <c r="CI27" s="10">
        <v>1223682</v>
      </c>
      <c r="CJ27" s="10">
        <v>526034</v>
      </c>
      <c r="CK27" s="10">
        <v>697648</v>
      </c>
      <c r="CL27" s="10">
        <v>3207357</v>
      </c>
      <c r="CM27" s="10">
        <v>1044225</v>
      </c>
      <c r="CN27" s="10">
        <v>2163132</v>
      </c>
      <c r="CO27" s="10">
        <v>3445333</v>
      </c>
      <c r="CP27" s="10">
        <v>853081</v>
      </c>
      <c r="CQ27" s="10">
        <v>2592252</v>
      </c>
      <c r="CR27" s="10">
        <v>1538634</v>
      </c>
      <c r="CS27" s="10">
        <v>966536</v>
      </c>
      <c r="CT27" s="10">
        <v>572098</v>
      </c>
      <c r="CU27" s="10">
        <v>11309179</v>
      </c>
      <c r="CV27" s="10">
        <v>6510025</v>
      </c>
      <c r="CW27" s="10">
        <v>4799154</v>
      </c>
      <c r="CX27" s="10">
        <v>2768024</v>
      </c>
      <c r="CY27" s="10">
        <v>1753957</v>
      </c>
      <c r="CZ27" s="10">
        <v>1014067</v>
      </c>
      <c r="DA27" s="10">
        <v>33341535</v>
      </c>
      <c r="DB27" s="10">
        <v>11133286</v>
      </c>
      <c r="DC27" s="10">
        <v>22208249</v>
      </c>
      <c r="DD27" s="10">
        <v>20033187</v>
      </c>
      <c r="DE27" s="10">
        <v>6401741</v>
      </c>
      <c r="DF27" s="10">
        <v>13631446</v>
      </c>
      <c r="DG27" s="10">
        <v>1308220</v>
      </c>
      <c r="DH27" s="10">
        <v>802554</v>
      </c>
      <c r="DI27" s="10">
        <v>505666</v>
      </c>
      <c r="DJ27" s="10">
        <v>18093753</v>
      </c>
      <c r="DK27" s="10">
        <v>9499635</v>
      </c>
      <c r="DL27" s="10">
        <v>8594118</v>
      </c>
      <c r="DM27" s="10">
        <v>5814948</v>
      </c>
      <c r="DN27" s="10">
        <v>3027298</v>
      </c>
      <c r="DO27" s="10">
        <v>2787650</v>
      </c>
      <c r="DP27" s="10">
        <v>9922646</v>
      </c>
      <c r="DQ27" s="10">
        <v>6049714</v>
      </c>
      <c r="DR27" s="10">
        <v>3872932</v>
      </c>
      <c r="DS27" s="10">
        <v>20911987</v>
      </c>
      <c r="DT27" s="10">
        <v>12675007</v>
      </c>
      <c r="DU27" s="10">
        <v>8236980</v>
      </c>
      <c r="DV27" s="10">
        <v>1581188</v>
      </c>
      <c r="DW27" s="10">
        <v>1125268</v>
      </c>
      <c r="DX27" s="10">
        <v>455920</v>
      </c>
      <c r="DY27" s="10">
        <v>12425826</v>
      </c>
      <c r="DZ27" s="10">
        <v>5501456</v>
      </c>
      <c r="EA27" s="10">
        <v>6924370</v>
      </c>
      <c r="EB27" s="10">
        <v>1008762</v>
      </c>
      <c r="EC27" s="10">
        <v>427653</v>
      </c>
      <c r="ED27" s="10">
        <v>581109</v>
      </c>
      <c r="EE27" s="10">
        <v>8493962</v>
      </c>
      <c r="EF27" s="10">
        <v>2108435</v>
      </c>
      <c r="EG27" s="10">
        <v>6385527</v>
      </c>
      <c r="EH27" s="10">
        <v>40079259</v>
      </c>
      <c r="EI27" s="10">
        <v>16416344</v>
      </c>
      <c r="EJ27" s="10">
        <v>23662915</v>
      </c>
      <c r="EK27" s="10">
        <v>6917832</v>
      </c>
      <c r="EL27" s="10">
        <v>4567838</v>
      </c>
      <c r="EM27" s="10">
        <v>2349994</v>
      </c>
      <c r="EN27" s="10">
        <v>905633</v>
      </c>
      <c r="EO27" s="10">
        <v>651380</v>
      </c>
      <c r="EP27" s="10">
        <v>254253</v>
      </c>
      <c r="EQ27" s="10">
        <v>17125700</v>
      </c>
      <c r="ER27" s="10">
        <v>11497391</v>
      </c>
      <c r="ES27" s="10">
        <v>5628309</v>
      </c>
      <c r="ET27" s="10">
        <v>17271605</v>
      </c>
      <c r="EU27" s="10">
        <v>6280235</v>
      </c>
      <c r="EV27" s="10">
        <v>10991370</v>
      </c>
      <c r="EW27" s="10">
        <v>2713693</v>
      </c>
      <c r="EX27" s="10">
        <v>1642169</v>
      </c>
      <c r="EY27" s="10">
        <v>1071524</v>
      </c>
      <c r="EZ27" s="10">
        <v>8604284</v>
      </c>
      <c r="FA27" s="10">
        <v>4878425</v>
      </c>
      <c r="FB27" s="10">
        <v>3725859</v>
      </c>
      <c r="FC27" s="10">
        <v>1780270</v>
      </c>
      <c r="FD27" s="10">
        <v>244060</v>
      </c>
      <c r="FE27" s="10">
        <v>1536210</v>
      </c>
      <c r="FF27" s="320"/>
      <c r="FG27" s="320"/>
      <c r="FH27" s="317"/>
    </row>
    <row r="28" spans="1:164" ht="15" customHeight="1">
      <c r="A28" s="704" t="s">
        <v>482</v>
      </c>
      <c r="B28" s="704"/>
      <c r="C28" s="704"/>
      <c r="D28" s="10">
        <v>137535884</v>
      </c>
      <c r="E28" s="10"/>
      <c r="F28" s="10"/>
      <c r="G28" s="10">
        <v>113534608</v>
      </c>
      <c r="H28" s="10">
        <v>24001276</v>
      </c>
      <c r="I28" s="10">
        <v>3152327</v>
      </c>
      <c r="J28" s="10">
        <v>2814266</v>
      </c>
      <c r="K28" s="10">
        <v>338061</v>
      </c>
      <c r="L28" s="10">
        <v>220086</v>
      </c>
      <c r="M28" s="10">
        <v>194743</v>
      </c>
      <c r="N28" s="10">
        <v>25343</v>
      </c>
      <c r="O28" s="10">
        <v>3202192</v>
      </c>
      <c r="P28" s="10">
        <v>2722719</v>
      </c>
      <c r="Q28" s="10">
        <v>479473</v>
      </c>
      <c r="R28" s="10">
        <v>1218145</v>
      </c>
      <c r="S28" s="10">
        <v>1056558</v>
      </c>
      <c r="T28" s="10">
        <v>161587</v>
      </c>
      <c r="U28" s="10">
        <v>13827945</v>
      </c>
      <c r="V28" s="10">
        <v>11479646</v>
      </c>
      <c r="W28" s="10">
        <v>2348299</v>
      </c>
      <c r="X28" s="10">
        <v>3691433</v>
      </c>
      <c r="Y28" s="10">
        <v>3130200</v>
      </c>
      <c r="Z28" s="10">
        <v>561233</v>
      </c>
      <c r="AA28" s="10">
        <v>1507341</v>
      </c>
      <c r="AB28" s="10">
        <v>1401274</v>
      </c>
      <c r="AC28" s="10">
        <v>106067</v>
      </c>
      <c r="AD28" s="10">
        <v>729401</v>
      </c>
      <c r="AE28" s="10">
        <v>715941</v>
      </c>
      <c r="AF28" s="10">
        <v>13460</v>
      </c>
      <c r="AG28" s="10">
        <v>42066</v>
      </c>
      <c r="AH28" s="10">
        <v>0</v>
      </c>
      <c r="AI28" s="10">
        <v>42066</v>
      </c>
      <c r="AJ28" s="10">
        <v>4716199</v>
      </c>
      <c r="AK28" s="10">
        <v>2810659</v>
      </c>
      <c r="AL28" s="10">
        <v>1905540</v>
      </c>
      <c r="AM28" s="10">
        <v>3153670</v>
      </c>
      <c r="AN28" s="10">
        <v>2625088</v>
      </c>
      <c r="AO28" s="10">
        <v>528582</v>
      </c>
      <c r="AP28" s="10">
        <v>429212</v>
      </c>
      <c r="AQ28" s="10">
        <v>429212</v>
      </c>
      <c r="AR28" s="10">
        <v>0</v>
      </c>
      <c r="AS28" s="10">
        <v>517506</v>
      </c>
      <c r="AT28" s="10">
        <v>441035</v>
      </c>
      <c r="AU28" s="10">
        <v>76471</v>
      </c>
      <c r="AV28" s="10">
        <v>4328230</v>
      </c>
      <c r="AW28" s="10">
        <v>3028255</v>
      </c>
      <c r="AX28" s="10">
        <v>1299975</v>
      </c>
      <c r="AY28" s="10">
        <v>3925394</v>
      </c>
      <c r="AZ28" s="10">
        <v>3591795</v>
      </c>
      <c r="BA28" s="10">
        <v>333599</v>
      </c>
      <c r="BB28" s="10">
        <v>2128888</v>
      </c>
      <c r="BC28" s="10">
        <v>1586513</v>
      </c>
      <c r="BD28" s="10">
        <v>542375</v>
      </c>
      <c r="BE28" s="10">
        <v>1674257</v>
      </c>
      <c r="BF28" s="10">
        <v>1252251</v>
      </c>
      <c r="BG28" s="10">
        <v>422006</v>
      </c>
      <c r="BH28" s="10">
        <v>1739732</v>
      </c>
      <c r="BI28" s="10">
        <v>1643920</v>
      </c>
      <c r="BJ28" s="10">
        <v>95812</v>
      </c>
      <c r="BK28" s="10">
        <v>1680832</v>
      </c>
      <c r="BL28" s="10">
        <v>1641584</v>
      </c>
      <c r="BM28" s="10">
        <v>39248</v>
      </c>
      <c r="BN28" s="10">
        <v>388516</v>
      </c>
      <c r="BO28" s="10">
        <v>350392</v>
      </c>
      <c r="BP28" s="10">
        <v>38124</v>
      </c>
      <c r="BQ28" s="10">
        <v>2723010</v>
      </c>
      <c r="BR28" s="10">
        <v>2247723</v>
      </c>
      <c r="BS28" s="10">
        <v>475287</v>
      </c>
      <c r="BT28" s="10">
        <v>3172008</v>
      </c>
      <c r="BU28" s="10">
        <v>2749740</v>
      </c>
      <c r="BV28" s="10">
        <v>422268</v>
      </c>
      <c r="BW28" s="10">
        <v>6317178</v>
      </c>
      <c r="BX28" s="10">
        <v>5187385</v>
      </c>
      <c r="BY28" s="10">
        <v>1129793</v>
      </c>
      <c r="BZ28" s="10">
        <v>2605988</v>
      </c>
      <c r="CA28" s="10">
        <v>2036521</v>
      </c>
      <c r="CB28" s="10">
        <v>569467</v>
      </c>
      <c r="CC28" s="10">
        <v>1387914</v>
      </c>
      <c r="CD28" s="10">
        <v>1050456</v>
      </c>
      <c r="CE28" s="10">
        <v>337458</v>
      </c>
      <c r="CF28" s="10">
        <v>2552228</v>
      </c>
      <c r="CG28" s="10">
        <v>1903975</v>
      </c>
      <c r="CH28" s="10">
        <v>648253</v>
      </c>
      <c r="CI28" s="10">
        <v>523060</v>
      </c>
      <c r="CJ28" s="10">
        <v>447985</v>
      </c>
      <c r="CK28" s="10">
        <v>75075</v>
      </c>
      <c r="CL28" s="10">
        <v>1110829</v>
      </c>
      <c r="CM28" s="10">
        <v>859621</v>
      </c>
      <c r="CN28" s="10">
        <v>251208</v>
      </c>
      <c r="CO28" s="10">
        <v>576669</v>
      </c>
      <c r="CP28" s="10">
        <v>545236</v>
      </c>
      <c r="CQ28" s="10">
        <v>31433</v>
      </c>
      <c r="CR28" s="10">
        <v>664803</v>
      </c>
      <c r="CS28" s="10">
        <v>615385</v>
      </c>
      <c r="CT28" s="10">
        <v>49418</v>
      </c>
      <c r="CU28" s="10">
        <v>3955791</v>
      </c>
      <c r="CV28" s="10">
        <v>2865548</v>
      </c>
      <c r="CW28" s="10">
        <v>1090243</v>
      </c>
      <c r="CX28" s="10">
        <v>639820</v>
      </c>
      <c r="CY28" s="10">
        <v>538708</v>
      </c>
      <c r="CZ28" s="10">
        <v>101112</v>
      </c>
      <c r="DA28" s="10">
        <v>4294970</v>
      </c>
      <c r="DB28" s="10">
        <v>3080376</v>
      </c>
      <c r="DC28" s="10">
        <v>1214594</v>
      </c>
      <c r="DD28" s="10">
        <v>4247591</v>
      </c>
      <c r="DE28" s="10">
        <v>3706077</v>
      </c>
      <c r="DF28" s="10">
        <v>541514</v>
      </c>
      <c r="DG28" s="10">
        <v>513674</v>
      </c>
      <c r="DH28" s="10">
        <v>441458</v>
      </c>
      <c r="DI28" s="10">
        <v>72216</v>
      </c>
      <c r="DJ28" s="10">
        <v>6294281</v>
      </c>
      <c r="DK28" s="10">
        <v>5027779</v>
      </c>
      <c r="DL28" s="10">
        <v>1266502</v>
      </c>
      <c r="DM28" s="10">
        <v>2467520</v>
      </c>
      <c r="DN28" s="10">
        <v>2161408</v>
      </c>
      <c r="DO28" s="10">
        <v>306112</v>
      </c>
      <c r="DP28" s="10">
        <v>2218963</v>
      </c>
      <c r="DQ28" s="10">
        <v>1706705</v>
      </c>
      <c r="DR28" s="10">
        <v>512258</v>
      </c>
      <c r="DS28" s="10">
        <v>7229307</v>
      </c>
      <c r="DT28" s="10">
        <v>6356957</v>
      </c>
      <c r="DU28" s="10">
        <v>872350</v>
      </c>
      <c r="DV28" s="10">
        <v>513720</v>
      </c>
      <c r="DW28" s="10">
        <v>476497</v>
      </c>
      <c r="DX28" s="10">
        <v>37223</v>
      </c>
      <c r="DY28" s="10">
        <v>2718952</v>
      </c>
      <c r="DZ28" s="10">
        <v>2471024</v>
      </c>
      <c r="EA28" s="10">
        <v>247928</v>
      </c>
      <c r="EB28" s="10">
        <v>413421</v>
      </c>
      <c r="EC28" s="10">
        <v>308301</v>
      </c>
      <c r="ED28" s="10">
        <v>105120</v>
      </c>
      <c r="EE28" s="10">
        <v>2121147</v>
      </c>
      <c r="EF28" s="10">
        <v>1633321</v>
      </c>
      <c r="EG28" s="10">
        <v>487826</v>
      </c>
      <c r="EH28" s="10">
        <v>10962292</v>
      </c>
      <c r="EI28" s="10">
        <v>8667449</v>
      </c>
      <c r="EJ28" s="10">
        <v>2294843</v>
      </c>
      <c r="EK28" s="10">
        <v>2143892</v>
      </c>
      <c r="EL28" s="10">
        <v>1956800</v>
      </c>
      <c r="EM28" s="10">
        <v>187092</v>
      </c>
      <c r="EN28" s="10">
        <v>578733</v>
      </c>
      <c r="EO28" s="10">
        <v>547096</v>
      </c>
      <c r="EP28" s="10">
        <v>31637</v>
      </c>
      <c r="EQ28" s="10">
        <v>4839303</v>
      </c>
      <c r="ER28" s="10">
        <v>4544122</v>
      </c>
      <c r="ES28" s="10">
        <v>295181</v>
      </c>
      <c r="ET28" s="10">
        <v>3522448</v>
      </c>
      <c r="EU28" s="10">
        <v>3168729</v>
      </c>
      <c r="EV28" s="10">
        <v>353719</v>
      </c>
      <c r="EW28" s="10">
        <v>938465</v>
      </c>
      <c r="EX28" s="10">
        <v>912075</v>
      </c>
      <c r="EY28" s="10">
        <v>26390</v>
      </c>
      <c r="EZ28" s="10">
        <v>2804135</v>
      </c>
      <c r="FA28" s="10">
        <v>2267499</v>
      </c>
      <c r="FB28" s="10">
        <v>536636</v>
      </c>
      <c r="FC28" s="10">
        <v>210399</v>
      </c>
      <c r="FD28" s="10">
        <v>136601</v>
      </c>
      <c r="FE28" s="10">
        <v>73798</v>
      </c>
      <c r="FF28" s="320"/>
      <c r="FG28" s="320"/>
      <c r="FH28" s="317"/>
    </row>
    <row r="29" spans="1:164" ht="15" customHeight="1">
      <c r="A29" s="704" t="s">
        <v>483</v>
      </c>
      <c r="B29" s="704"/>
      <c r="C29" s="704"/>
      <c r="D29" s="10">
        <v>121544630</v>
      </c>
      <c r="E29" s="10"/>
      <c r="F29" s="10"/>
      <c r="G29" s="10">
        <v>112483929</v>
      </c>
      <c r="H29" s="10">
        <v>9060701</v>
      </c>
      <c r="I29" s="10">
        <v>2784790</v>
      </c>
      <c r="J29" s="10">
        <v>2784790</v>
      </c>
      <c r="K29" s="10">
        <v>0</v>
      </c>
      <c r="L29" s="10">
        <v>191114</v>
      </c>
      <c r="M29" s="10">
        <v>189917</v>
      </c>
      <c r="N29" s="10">
        <v>1197</v>
      </c>
      <c r="O29" s="10">
        <v>2961265</v>
      </c>
      <c r="P29" s="10">
        <v>2715381</v>
      </c>
      <c r="Q29" s="10">
        <v>245884</v>
      </c>
      <c r="R29" s="10">
        <v>1055098</v>
      </c>
      <c r="S29" s="10">
        <v>1055098</v>
      </c>
      <c r="T29" s="10">
        <v>0</v>
      </c>
      <c r="U29" s="10">
        <v>12675923</v>
      </c>
      <c r="V29" s="10">
        <v>11479179</v>
      </c>
      <c r="W29" s="10">
        <v>1196744</v>
      </c>
      <c r="X29" s="10">
        <v>3170694</v>
      </c>
      <c r="Y29" s="10">
        <v>3127539</v>
      </c>
      <c r="Z29" s="10">
        <v>43155</v>
      </c>
      <c r="AA29" s="10">
        <v>1390879</v>
      </c>
      <c r="AB29" s="10">
        <v>1390879</v>
      </c>
      <c r="AC29" s="10">
        <v>0</v>
      </c>
      <c r="AD29" s="10">
        <v>715929</v>
      </c>
      <c r="AE29" s="10">
        <v>715929</v>
      </c>
      <c r="AF29" s="10">
        <v>0</v>
      </c>
      <c r="AG29" s="10">
        <v>37194</v>
      </c>
      <c r="AH29" s="10">
        <v>0</v>
      </c>
      <c r="AI29" s="10">
        <v>37194</v>
      </c>
      <c r="AJ29" s="10">
        <v>3540689</v>
      </c>
      <c r="AK29" s="10">
        <v>2787939</v>
      </c>
      <c r="AL29" s="10">
        <v>752750</v>
      </c>
      <c r="AM29" s="10">
        <v>2615463</v>
      </c>
      <c r="AN29" s="10">
        <v>2615463</v>
      </c>
      <c r="AO29" s="10">
        <v>0</v>
      </c>
      <c r="AP29" s="10">
        <v>397594</v>
      </c>
      <c r="AQ29" s="10">
        <v>397594</v>
      </c>
      <c r="AR29" s="10">
        <v>0</v>
      </c>
      <c r="AS29" s="10">
        <v>477600</v>
      </c>
      <c r="AT29" s="10">
        <v>440314</v>
      </c>
      <c r="AU29" s="10">
        <v>37286</v>
      </c>
      <c r="AV29" s="10">
        <v>3711198</v>
      </c>
      <c r="AW29" s="10">
        <v>3026511</v>
      </c>
      <c r="AX29" s="10">
        <v>684687</v>
      </c>
      <c r="AY29" s="10">
        <v>3591220</v>
      </c>
      <c r="AZ29" s="10">
        <v>3591220</v>
      </c>
      <c r="BA29" s="10">
        <v>0</v>
      </c>
      <c r="BB29" s="10">
        <v>1942743</v>
      </c>
      <c r="BC29" s="10">
        <v>1585963</v>
      </c>
      <c r="BD29" s="10">
        <v>356780</v>
      </c>
      <c r="BE29" s="10">
        <v>1520510</v>
      </c>
      <c r="BF29" s="10">
        <v>1249281</v>
      </c>
      <c r="BG29" s="10">
        <v>271229</v>
      </c>
      <c r="BH29" s="10">
        <v>1641459</v>
      </c>
      <c r="BI29" s="10">
        <v>1641459</v>
      </c>
      <c r="BJ29" s="10">
        <v>0</v>
      </c>
      <c r="BK29" s="10">
        <v>1634955</v>
      </c>
      <c r="BL29" s="10">
        <v>1634955</v>
      </c>
      <c r="BM29" s="10">
        <v>0</v>
      </c>
      <c r="BN29" s="10">
        <v>344888</v>
      </c>
      <c r="BO29" s="10">
        <v>344888</v>
      </c>
      <c r="BP29" s="10">
        <v>0</v>
      </c>
      <c r="BQ29" s="10">
        <v>2621145</v>
      </c>
      <c r="BR29" s="10">
        <v>2247255</v>
      </c>
      <c r="BS29" s="10">
        <v>373890</v>
      </c>
      <c r="BT29" s="10">
        <v>2768510</v>
      </c>
      <c r="BU29" s="10">
        <v>2741961</v>
      </c>
      <c r="BV29" s="10">
        <v>26549</v>
      </c>
      <c r="BW29" s="10">
        <v>5731413</v>
      </c>
      <c r="BX29" s="10">
        <v>5181041</v>
      </c>
      <c r="BY29" s="10">
        <v>550372</v>
      </c>
      <c r="BZ29" s="10">
        <v>2035565</v>
      </c>
      <c r="CA29" s="10">
        <v>2035565</v>
      </c>
      <c r="CB29" s="10">
        <v>0</v>
      </c>
      <c r="CC29" s="10">
        <v>1226872</v>
      </c>
      <c r="CD29" s="10">
        <v>1046210</v>
      </c>
      <c r="CE29" s="10">
        <v>180662</v>
      </c>
      <c r="CF29" s="10">
        <v>2104627</v>
      </c>
      <c r="CG29" s="10">
        <v>1903893</v>
      </c>
      <c r="CH29" s="10">
        <v>200734</v>
      </c>
      <c r="CI29" s="10">
        <v>462477</v>
      </c>
      <c r="CJ29" s="10">
        <v>446943</v>
      </c>
      <c r="CK29" s="10">
        <v>15534</v>
      </c>
      <c r="CL29" s="10">
        <v>901995</v>
      </c>
      <c r="CM29" s="10">
        <v>817556</v>
      </c>
      <c r="CN29" s="10">
        <v>84439</v>
      </c>
      <c r="CO29" s="10">
        <v>540261</v>
      </c>
      <c r="CP29" s="10">
        <v>540261</v>
      </c>
      <c r="CQ29" s="10">
        <v>0</v>
      </c>
      <c r="CR29" s="10">
        <v>615299</v>
      </c>
      <c r="CS29" s="10">
        <v>615299</v>
      </c>
      <c r="CT29" s="10">
        <v>0</v>
      </c>
      <c r="CU29" s="10">
        <v>3269276</v>
      </c>
      <c r="CV29" s="10">
        <v>2819855</v>
      </c>
      <c r="CW29" s="10">
        <v>449421</v>
      </c>
      <c r="CX29" s="10">
        <v>581548</v>
      </c>
      <c r="CY29" s="10">
        <v>531621</v>
      </c>
      <c r="CZ29" s="10">
        <v>49927</v>
      </c>
      <c r="DA29" s="10">
        <v>3808947</v>
      </c>
      <c r="DB29" s="10">
        <v>3029666</v>
      </c>
      <c r="DC29" s="10">
        <v>779281</v>
      </c>
      <c r="DD29" s="10">
        <v>3992050</v>
      </c>
      <c r="DE29" s="10">
        <v>3701530</v>
      </c>
      <c r="DF29" s="10">
        <v>290520</v>
      </c>
      <c r="DG29" s="10">
        <v>438066</v>
      </c>
      <c r="DH29" s="10">
        <v>438066</v>
      </c>
      <c r="DI29" s="10">
        <v>0</v>
      </c>
      <c r="DJ29" s="10">
        <v>5222453</v>
      </c>
      <c r="DK29" s="10">
        <v>5027757</v>
      </c>
      <c r="DL29" s="10">
        <v>194696</v>
      </c>
      <c r="DM29" s="10">
        <v>2158141</v>
      </c>
      <c r="DN29" s="10">
        <v>2158141</v>
      </c>
      <c r="DO29" s="10">
        <v>0</v>
      </c>
      <c r="DP29" s="10">
        <v>2032544</v>
      </c>
      <c r="DQ29" s="10">
        <v>1701964</v>
      </c>
      <c r="DR29" s="10">
        <v>330580</v>
      </c>
      <c r="DS29" s="10">
        <v>6313818</v>
      </c>
      <c r="DT29" s="10">
        <v>5870780</v>
      </c>
      <c r="DU29" s="10">
        <v>443038</v>
      </c>
      <c r="DV29" s="10">
        <v>452536</v>
      </c>
      <c r="DW29" s="10">
        <v>452536</v>
      </c>
      <c r="DX29" s="10">
        <v>0</v>
      </c>
      <c r="DY29" s="10">
        <v>2437371</v>
      </c>
      <c r="DZ29" s="10">
        <v>2437371</v>
      </c>
      <c r="EA29" s="10">
        <v>0</v>
      </c>
      <c r="EB29" s="10">
        <v>347936</v>
      </c>
      <c r="EC29" s="10">
        <v>302428</v>
      </c>
      <c r="ED29" s="10">
        <v>45508</v>
      </c>
      <c r="EE29" s="10">
        <v>1618948</v>
      </c>
      <c r="EF29" s="10">
        <v>1618948</v>
      </c>
      <c r="EG29" s="10">
        <v>0</v>
      </c>
      <c r="EH29" s="10">
        <v>9768692</v>
      </c>
      <c r="EI29" s="10">
        <v>8657187</v>
      </c>
      <c r="EJ29" s="10">
        <v>1111505</v>
      </c>
      <c r="EK29" s="10">
        <v>1954133</v>
      </c>
      <c r="EL29" s="10">
        <v>1954133</v>
      </c>
      <c r="EM29" s="10">
        <v>0</v>
      </c>
      <c r="EN29" s="10">
        <v>547026</v>
      </c>
      <c r="EO29" s="10">
        <v>547026</v>
      </c>
      <c r="EP29" s="10">
        <v>0</v>
      </c>
      <c r="EQ29" s="10">
        <v>4502916</v>
      </c>
      <c r="ER29" s="10">
        <v>4502798</v>
      </c>
      <c r="ES29" s="10">
        <v>118</v>
      </c>
      <c r="ET29" s="10">
        <v>3084781</v>
      </c>
      <c r="EU29" s="10">
        <v>3084781</v>
      </c>
      <c r="EV29" s="10">
        <v>0</v>
      </c>
      <c r="EW29" s="10">
        <v>901485</v>
      </c>
      <c r="EX29" s="10">
        <v>899047</v>
      </c>
      <c r="EY29" s="10">
        <v>2438</v>
      </c>
      <c r="EZ29" s="10">
        <v>2511163</v>
      </c>
      <c r="FA29" s="10">
        <v>2262195</v>
      </c>
      <c r="FB29" s="10">
        <v>248968</v>
      </c>
      <c r="FC29" s="10">
        <v>191431</v>
      </c>
      <c r="FD29" s="10">
        <v>135816</v>
      </c>
      <c r="FE29" s="10">
        <v>55615</v>
      </c>
      <c r="FF29" s="320"/>
      <c r="FG29" s="320"/>
      <c r="FH29" s="317"/>
    </row>
    <row r="30" spans="1:164" ht="15" customHeight="1">
      <c r="A30" s="704" t="s">
        <v>484</v>
      </c>
      <c r="B30" s="704"/>
      <c r="C30" s="704"/>
      <c r="D30" s="10">
        <v>5517821</v>
      </c>
      <c r="E30" s="10"/>
      <c r="F30" s="10"/>
      <c r="G30" s="10">
        <v>30235</v>
      </c>
      <c r="H30" s="10">
        <v>5487586</v>
      </c>
      <c r="I30" s="10">
        <v>102533</v>
      </c>
      <c r="J30" s="10">
        <v>0</v>
      </c>
      <c r="K30" s="10">
        <v>102533</v>
      </c>
      <c r="L30" s="10">
        <v>7217</v>
      </c>
      <c r="M30" s="10">
        <v>0</v>
      </c>
      <c r="N30" s="10">
        <v>7217</v>
      </c>
      <c r="O30" s="10">
        <v>84523</v>
      </c>
      <c r="P30" s="10">
        <v>0</v>
      </c>
      <c r="Q30" s="10">
        <v>84523</v>
      </c>
      <c r="R30" s="10">
        <v>49697</v>
      </c>
      <c r="S30" s="10">
        <v>0</v>
      </c>
      <c r="T30" s="10">
        <v>49697</v>
      </c>
      <c r="U30" s="10">
        <v>373304</v>
      </c>
      <c r="V30" s="10">
        <v>0</v>
      </c>
      <c r="W30" s="10">
        <v>373304</v>
      </c>
      <c r="X30" s="10">
        <v>96458</v>
      </c>
      <c r="Y30" s="10">
        <v>0</v>
      </c>
      <c r="Z30" s="10">
        <v>96458</v>
      </c>
      <c r="AA30" s="10">
        <v>95123</v>
      </c>
      <c r="AB30" s="10">
        <v>0</v>
      </c>
      <c r="AC30" s="10">
        <v>95123</v>
      </c>
      <c r="AD30" s="10">
        <v>12642</v>
      </c>
      <c r="AE30" s="10">
        <v>0</v>
      </c>
      <c r="AF30" s="10">
        <v>12642</v>
      </c>
      <c r="AG30" s="10">
        <v>998</v>
      </c>
      <c r="AH30" s="10">
        <v>0</v>
      </c>
      <c r="AI30" s="10">
        <v>998</v>
      </c>
      <c r="AJ30" s="10">
        <v>169249</v>
      </c>
      <c r="AK30" s="10">
        <v>0</v>
      </c>
      <c r="AL30" s="10">
        <v>169249</v>
      </c>
      <c r="AM30" s="10">
        <v>161336</v>
      </c>
      <c r="AN30" s="10">
        <v>0</v>
      </c>
      <c r="AO30" s="10">
        <v>161336</v>
      </c>
      <c r="AP30" s="10">
        <v>23409</v>
      </c>
      <c r="AQ30" s="10">
        <v>23409</v>
      </c>
      <c r="AR30" s="10">
        <v>0</v>
      </c>
      <c r="AS30" s="10">
        <v>24570</v>
      </c>
      <c r="AT30" s="10">
        <v>0</v>
      </c>
      <c r="AU30" s="10">
        <v>24570</v>
      </c>
      <c r="AV30" s="10">
        <v>203452</v>
      </c>
      <c r="AW30" s="10">
        <v>0</v>
      </c>
      <c r="AX30" s="10">
        <v>203452</v>
      </c>
      <c r="AY30" s="10">
        <v>185864</v>
      </c>
      <c r="AZ30" s="10">
        <v>0</v>
      </c>
      <c r="BA30" s="10">
        <v>185864</v>
      </c>
      <c r="BB30" s="10">
        <v>113474</v>
      </c>
      <c r="BC30" s="10">
        <v>0</v>
      </c>
      <c r="BD30" s="10">
        <v>113474</v>
      </c>
      <c r="BE30" s="10">
        <v>81825</v>
      </c>
      <c r="BF30" s="10">
        <v>0</v>
      </c>
      <c r="BG30" s="10">
        <v>81825</v>
      </c>
      <c r="BH30" s="10">
        <v>51137</v>
      </c>
      <c r="BI30" s="10">
        <v>0</v>
      </c>
      <c r="BJ30" s="10">
        <v>51137</v>
      </c>
      <c r="BK30" s="10">
        <v>22362</v>
      </c>
      <c r="BL30" s="10">
        <v>0</v>
      </c>
      <c r="BM30" s="10">
        <v>22362</v>
      </c>
      <c r="BN30" s="10">
        <v>27392</v>
      </c>
      <c r="BO30" s="10">
        <v>0</v>
      </c>
      <c r="BP30" s="10">
        <v>27392</v>
      </c>
      <c r="BQ30" s="10">
        <v>90184</v>
      </c>
      <c r="BR30" s="10">
        <v>0</v>
      </c>
      <c r="BS30" s="10">
        <v>90184</v>
      </c>
      <c r="BT30" s="10">
        <v>209119</v>
      </c>
      <c r="BU30" s="10">
        <v>5299</v>
      </c>
      <c r="BV30" s="10">
        <v>203820</v>
      </c>
      <c r="BW30" s="10">
        <v>154375</v>
      </c>
      <c r="BX30" s="10">
        <v>0</v>
      </c>
      <c r="BY30" s="10">
        <v>154375</v>
      </c>
      <c r="BZ30" s="10">
        <v>192316</v>
      </c>
      <c r="CA30" s="10">
        <v>0</v>
      </c>
      <c r="CB30" s="10">
        <v>192316</v>
      </c>
      <c r="CC30" s="10">
        <v>40578</v>
      </c>
      <c r="CD30" s="10">
        <v>0</v>
      </c>
      <c r="CE30" s="10">
        <v>40578</v>
      </c>
      <c r="CF30" s="10">
        <v>133005</v>
      </c>
      <c r="CG30" s="10">
        <v>0</v>
      </c>
      <c r="CH30" s="10">
        <v>133005</v>
      </c>
      <c r="CI30" s="10">
        <v>18207</v>
      </c>
      <c r="CJ30" s="10">
        <v>0</v>
      </c>
      <c r="CK30" s="10">
        <v>18207</v>
      </c>
      <c r="CL30" s="10">
        <v>68175</v>
      </c>
      <c r="CM30" s="10">
        <v>0</v>
      </c>
      <c r="CN30" s="10">
        <v>68175</v>
      </c>
      <c r="CO30" s="10">
        <v>21337</v>
      </c>
      <c r="CP30" s="10">
        <v>0</v>
      </c>
      <c r="CQ30" s="10">
        <v>21337</v>
      </c>
      <c r="CR30" s="10">
        <v>36120</v>
      </c>
      <c r="CS30" s="10">
        <v>0</v>
      </c>
      <c r="CT30" s="10">
        <v>36120</v>
      </c>
      <c r="CU30" s="10">
        <v>251462</v>
      </c>
      <c r="CV30" s="10">
        <v>1213</v>
      </c>
      <c r="CW30" s="10">
        <v>250249</v>
      </c>
      <c r="CX30" s="10">
        <v>21952</v>
      </c>
      <c r="CY30" s="10">
        <v>0</v>
      </c>
      <c r="CZ30" s="10">
        <v>21952</v>
      </c>
      <c r="DA30" s="10">
        <v>229526</v>
      </c>
      <c r="DB30" s="10">
        <v>0</v>
      </c>
      <c r="DC30" s="10">
        <v>229526</v>
      </c>
      <c r="DD30" s="10">
        <v>156909</v>
      </c>
      <c r="DE30" s="10">
        <v>0</v>
      </c>
      <c r="DF30" s="10">
        <v>156909</v>
      </c>
      <c r="DG30" s="10">
        <v>34847</v>
      </c>
      <c r="DH30" s="10">
        <v>0</v>
      </c>
      <c r="DI30" s="10">
        <v>34847</v>
      </c>
      <c r="DJ30" s="10">
        <v>232136</v>
      </c>
      <c r="DK30" s="10">
        <v>0</v>
      </c>
      <c r="DL30" s="10">
        <v>232136</v>
      </c>
      <c r="DM30" s="10">
        <v>63987</v>
      </c>
      <c r="DN30" s="10">
        <v>0</v>
      </c>
      <c r="DO30" s="10">
        <v>63987</v>
      </c>
      <c r="DP30" s="10">
        <v>42155</v>
      </c>
      <c r="DQ30" s="10">
        <v>0</v>
      </c>
      <c r="DR30" s="10">
        <v>42155</v>
      </c>
      <c r="DS30" s="10">
        <v>270394</v>
      </c>
      <c r="DT30" s="10">
        <v>0</v>
      </c>
      <c r="DU30" s="10">
        <v>270394</v>
      </c>
      <c r="DV30" s="10">
        <v>17623</v>
      </c>
      <c r="DW30" s="10">
        <v>298</v>
      </c>
      <c r="DX30" s="10">
        <v>17325</v>
      </c>
      <c r="DY30" s="10">
        <v>67691</v>
      </c>
      <c r="DZ30" s="10">
        <v>0</v>
      </c>
      <c r="EA30" s="10">
        <v>67691</v>
      </c>
      <c r="EB30" s="10">
        <v>32518</v>
      </c>
      <c r="EC30" s="10">
        <v>0</v>
      </c>
      <c r="ED30" s="10">
        <v>32518</v>
      </c>
      <c r="EE30" s="10">
        <v>83847</v>
      </c>
      <c r="EF30" s="10">
        <v>0</v>
      </c>
      <c r="EG30" s="10">
        <v>83847</v>
      </c>
      <c r="EH30" s="10">
        <v>587148</v>
      </c>
      <c r="EI30" s="10">
        <v>16</v>
      </c>
      <c r="EJ30" s="10">
        <v>587132</v>
      </c>
      <c r="EK30" s="10">
        <v>58927</v>
      </c>
      <c r="EL30" s="10">
        <v>0</v>
      </c>
      <c r="EM30" s="10">
        <v>58927</v>
      </c>
      <c r="EN30" s="10">
        <v>17910</v>
      </c>
      <c r="EO30" s="10">
        <v>0</v>
      </c>
      <c r="EP30" s="10">
        <v>17910</v>
      </c>
      <c r="EQ30" s="10">
        <v>211154</v>
      </c>
      <c r="ER30" s="10">
        <v>0</v>
      </c>
      <c r="ES30" s="10">
        <v>211154</v>
      </c>
      <c r="ET30" s="10">
        <v>110975</v>
      </c>
      <c r="EU30" s="10">
        <v>0</v>
      </c>
      <c r="EV30" s="10">
        <v>110975</v>
      </c>
      <c r="EW30" s="10">
        <v>9250</v>
      </c>
      <c r="EX30" s="10">
        <v>0</v>
      </c>
      <c r="EY30" s="10">
        <v>9250</v>
      </c>
      <c r="EZ30" s="10">
        <v>151998</v>
      </c>
      <c r="FA30" s="10">
        <v>0</v>
      </c>
      <c r="FB30" s="10">
        <v>151998</v>
      </c>
      <c r="FC30" s="10">
        <v>15431</v>
      </c>
      <c r="FD30" s="10">
        <v>0</v>
      </c>
      <c r="FE30" s="10">
        <v>15431</v>
      </c>
      <c r="FF30" s="320"/>
      <c r="FG30" s="320"/>
      <c r="FH30" s="317"/>
    </row>
    <row r="31" spans="1:164" ht="15" customHeight="1">
      <c r="A31" s="704" t="s">
        <v>485</v>
      </c>
      <c r="B31" s="704"/>
      <c r="C31" s="704"/>
      <c r="D31" s="10">
        <v>168417194</v>
      </c>
      <c r="E31" s="10"/>
      <c r="F31" s="10"/>
      <c r="G31" s="10">
        <v>73591312</v>
      </c>
      <c r="H31" s="10">
        <v>94825882</v>
      </c>
      <c r="I31" s="10">
        <v>5652746</v>
      </c>
      <c r="J31" s="10">
        <v>2281849</v>
      </c>
      <c r="K31" s="10">
        <v>3370897</v>
      </c>
      <c r="L31" s="10">
        <v>422077</v>
      </c>
      <c r="M31" s="10">
        <v>6078</v>
      </c>
      <c r="N31" s="10">
        <v>415999</v>
      </c>
      <c r="O31" s="10">
        <v>585661</v>
      </c>
      <c r="P31" s="10">
        <v>51</v>
      </c>
      <c r="Q31" s="10">
        <v>585610</v>
      </c>
      <c r="R31" s="10">
        <v>1408256</v>
      </c>
      <c r="S31" s="10">
        <v>1240335</v>
      </c>
      <c r="T31" s="10">
        <v>167921</v>
      </c>
      <c r="U31" s="10">
        <v>28752704</v>
      </c>
      <c r="V31" s="10">
        <v>12070453</v>
      </c>
      <c r="W31" s="10">
        <v>16682251</v>
      </c>
      <c r="X31" s="10">
        <v>2301436</v>
      </c>
      <c r="Y31" s="10">
        <v>1039450</v>
      </c>
      <c r="Z31" s="10">
        <v>1261986</v>
      </c>
      <c r="AA31" s="10">
        <v>466781</v>
      </c>
      <c r="AB31" s="10">
        <v>466781</v>
      </c>
      <c r="AC31" s="10">
        <v>0</v>
      </c>
      <c r="AD31" s="10">
        <v>4613</v>
      </c>
      <c r="AE31" s="10">
        <v>4613</v>
      </c>
      <c r="AF31" s="10">
        <v>0</v>
      </c>
      <c r="AG31" s="10">
        <v>114166</v>
      </c>
      <c r="AH31" s="10">
        <v>0</v>
      </c>
      <c r="AI31" s="10">
        <v>114166</v>
      </c>
      <c r="AJ31" s="10">
        <v>8741133</v>
      </c>
      <c r="AK31" s="10">
        <v>1101267</v>
      </c>
      <c r="AL31" s="10">
        <v>7639866</v>
      </c>
      <c r="AM31" s="10">
        <v>4481790</v>
      </c>
      <c r="AN31" s="10">
        <v>278625</v>
      </c>
      <c r="AO31" s="10">
        <v>4203165</v>
      </c>
      <c r="AP31" s="10">
        <v>707503</v>
      </c>
      <c r="AQ31" s="10">
        <v>707503</v>
      </c>
      <c r="AR31" s="10">
        <v>0</v>
      </c>
      <c r="AS31" s="10">
        <v>520804</v>
      </c>
      <c r="AT31" s="10">
        <v>4634</v>
      </c>
      <c r="AU31" s="10">
        <v>516170</v>
      </c>
      <c r="AV31" s="10">
        <v>1847818</v>
      </c>
      <c r="AW31" s="10">
        <v>851338</v>
      </c>
      <c r="AX31" s="10">
        <v>996480</v>
      </c>
      <c r="AY31" s="10">
        <v>4872498</v>
      </c>
      <c r="AZ31" s="10">
        <v>12</v>
      </c>
      <c r="BA31" s="10">
        <v>4872486</v>
      </c>
      <c r="BB31" s="10">
        <v>4065804</v>
      </c>
      <c r="BC31" s="10">
        <v>2041718</v>
      </c>
      <c r="BD31" s="10">
        <v>2024086</v>
      </c>
      <c r="BE31" s="10">
        <v>3260603</v>
      </c>
      <c r="BF31" s="10">
        <v>2469641</v>
      </c>
      <c r="BG31" s="10">
        <v>790962</v>
      </c>
      <c r="BH31" s="10">
        <v>2634379</v>
      </c>
      <c r="BI31" s="10">
        <v>1919942</v>
      </c>
      <c r="BJ31" s="10">
        <v>714437</v>
      </c>
      <c r="BK31" s="10">
        <v>2329612</v>
      </c>
      <c r="BL31" s="10">
        <v>26217</v>
      </c>
      <c r="BM31" s="10">
        <v>2303395</v>
      </c>
      <c r="BN31" s="10">
        <v>136332</v>
      </c>
      <c r="BO31" s="10">
        <v>25613</v>
      </c>
      <c r="BP31" s="10">
        <v>110719</v>
      </c>
      <c r="BQ31" s="10">
        <v>180498</v>
      </c>
      <c r="BR31" s="10">
        <v>119819</v>
      </c>
      <c r="BS31" s="10">
        <v>60679</v>
      </c>
      <c r="BT31" s="10">
        <v>389816</v>
      </c>
      <c r="BU31" s="10">
        <v>34024</v>
      </c>
      <c r="BV31" s="10">
        <v>355792</v>
      </c>
      <c r="BW31" s="10">
        <v>5136534</v>
      </c>
      <c r="BX31" s="10">
        <v>4442075</v>
      </c>
      <c r="BY31" s="10">
        <v>694459</v>
      </c>
      <c r="BZ31" s="10">
        <v>2074554</v>
      </c>
      <c r="CA31" s="10">
        <v>186083</v>
      </c>
      <c r="CB31" s="10">
        <v>1888471</v>
      </c>
      <c r="CC31" s="10">
        <v>3658797</v>
      </c>
      <c r="CD31" s="10">
        <v>1098987</v>
      </c>
      <c r="CE31" s="10">
        <v>2559810</v>
      </c>
      <c r="CF31" s="10">
        <v>3090872</v>
      </c>
      <c r="CG31" s="10">
        <v>1026734</v>
      </c>
      <c r="CH31" s="10">
        <v>2064138</v>
      </c>
      <c r="CI31" s="10">
        <v>87531</v>
      </c>
      <c r="CJ31" s="10">
        <v>2088</v>
      </c>
      <c r="CK31" s="10">
        <v>85443</v>
      </c>
      <c r="CL31" s="10">
        <v>731432</v>
      </c>
      <c r="CM31" s="10">
        <v>27627</v>
      </c>
      <c r="CN31" s="10">
        <v>703805</v>
      </c>
      <c r="CO31" s="10">
        <v>748610</v>
      </c>
      <c r="CP31" s="10">
        <v>275</v>
      </c>
      <c r="CQ31" s="10">
        <v>748335</v>
      </c>
      <c r="CR31" s="10">
        <v>5963</v>
      </c>
      <c r="CS31" s="10">
        <v>5963</v>
      </c>
      <c r="CT31" s="10">
        <v>0</v>
      </c>
      <c r="CU31" s="10">
        <v>1000363</v>
      </c>
      <c r="CV31" s="10">
        <v>744167</v>
      </c>
      <c r="CW31" s="10">
        <v>256196</v>
      </c>
      <c r="CX31" s="10">
        <v>1203986</v>
      </c>
      <c r="CY31" s="10">
        <v>1041838</v>
      </c>
      <c r="CZ31" s="10">
        <v>162148</v>
      </c>
      <c r="DA31" s="10">
        <v>11563443</v>
      </c>
      <c r="DB31" s="10">
        <v>5678282</v>
      </c>
      <c r="DC31" s="10">
        <v>5885161</v>
      </c>
      <c r="DD31" s="10">
        <v>10875347</v>
      </c>
      <c r="DE31" s="10">
        <v>1896488</v>
      </c>
      <c r="DF31" s="10">
        <v>8978859</v>
      </c>
      <c r="DG31" s="10">
        <v>4562</v>
      </c>
      <c r="DH31" s="10">
        <v>4497</v>
      </c>
      <c r="DI31" s="10">
        <v>65</v>
      </c>
      <c r="DJ31" s="10">
        <v>5757368</v>
      </c>
      <c r="DK31" s="10">
        <v>3980411</v>
      </c>
      <c r="DL31" s="10">
        <v>1776957</v>
      </c>
      <c r="DM31" s="10">
        <v>1289066</v>
      </c>
      <c r="DN31" s="10">
        <v>227807</v>
      </c>
      <c r="DO31" s="10">
        <v>1061259</v>
      </c>
      <c r="DP31" s="10">
        <v>2640775</v>
      </c>
      <c r="DQ31" s="10">
        <v>2278070</v>
      </c>
      <c r="DR31" s="10">
        <v>362705</v>
      </c>
      <c r="DS31" s="10">
        <v>4276166</v>
      </c>
      <c r="DT31" s="10">
        <v>4249097</v>
      </c>
      <c r="DU31" s="10">
        <v>27069</v>
      </c>
      <c r="DV31" s="10">
        <v>3415</v>
      </c>
      <c r="DW31" s="10">
        <v>3415</v>
      </c>
      <c r="DX31" s="10">
        <v>0</v>
      </c>
      <c r="DY31" s="10">
        <v>6900071</v>
      </c>
      <c r="DZ31" s="10">
        <v>1969285</v>
      </c>
      <c r="EA31" s="10">
        <v>4930786</v>
      </c>
      <c r="EB31" s="10">
        <v>96486</v>
      </c>
      <c r="EC31" s="10">
        <v>931</v>
      </c>
      <c r="ED31" s="10">
        <v>95555</v>
      </c>
      <c r="EE31" s="10">
        <v>3234510</v>
      </c>
      <c r="EF31" s="10">
        <v>23231</v>
      </c>
      <c r="EG31" s="10">
        <v>3211279</v>
      </c>
      <c r="EH31" s="10">
        <v>13421225</v>
      </c>
      <c r="EI31" s="10">
        <v>6568831</v>
      </c>
      <c r="EJ31" s="10">
        <v>6852394</v>
      </c>
      <c r="EK31" s="10">
        <v>2583866</v>
      </c>
      <c r="EL31" s="10">
        <v>2211263</v>
      </c>
      <c r="EM31" s="10">
        <v>372603</v>
      </c>
      <c r="EN31" s="10">
        <v>33</v>
      </c>
      <c r="EO31" s="10">
        <v>33</v>
      </c>
      <c r="EP31" s="10">
        <v>0</v>
      </c>
      <c r="EQ31" s="10">
        <v>5600591</v>
      </c>
      <c r="ER31" s="10">
        <v>5260780</v>
      </c>
      <c r="ES31" s="10">
        <v>339811</v>
      </c>
      <c r="ET31" s="10">
        <v>5024021</v>
      </c>
      <c r="EU31" s="10">
        <v>2008317</v>
      </c>
      <c r="EV31" s="10">
        <v>3015704</v>
      </c>
      <c r="EW31" s="10">
        <v>390875</v>
      </c>
      <c r="EX31" s="10">
        <v>56890</v>
      </c>
      <c r="EY31" s="10">
        <v>333985</v>
      </c>
      <c r="EZ31" s="10">
        <v>1993921</v>
      </c>
      <c r="FA31" s="10">
        <v>1907359</v>
      </c>
      <c r="FB31" s="10">
        <v>86562</v>
      </c>
      <c r="FC31" s="10">
        <v>1145781</v>
      </c>
      <c r="FD31" s="10">
        <v>525</v>
      </c>
      <c r="FE31" s="10">
        <v>1145256</v>
      </c>
      <c r="FF31" s="320"/>
      <c r="FG31" s="320"/>
      <c r="FH31" s="317"/>
    </row>
    <row r="32" spans="1:164" ht="15" customHeight="1">
      <c r="A32" s="704" t="s">
        <v>486</v>
      </c>
      <c r="B32" s="704"/>
      <c r="C32" s="704"/>
      <c r="D32" s="10">
        <v>21809373</v>
      </c>
      <c r="E32" s="10"/>
      <c r="F32" s="10"/>
      <c r="G32" s="10">
        <v>12696887</v>
      </c>
      <c r="H32" s="10">
        <v>9112486</v>
      </c>
      <c r="I32" s="10">
        <v>12732</v>
      </c>
      <c r="J32" s="10">
        <v>1415</v>
      </c>
      <c r="K32" s="10">
        <v>11317</v>
      </c>
      <c r="L32" s="10">
        <v>75760</v>
      </c>
      <c r="M32" s="10">
        <v>68087</v>
      </c>
      <c r="N32" s="10">
        <v>7673</v>
      </c>
      <c r="O32" s="10">
        <v>20531</v>
      </c>
      <c r="P32" s="10">
        <v>12073</v>
      </c>
      <c r="Q32" s="10">
        <v>8458</v>
      </c>
      <c r="R32" s="10">
        <v>8252</v>
      </c>
      <c r="S32" s="10">
        <v>7319</v>
      </c>
      <c r="T32" s="10">
        <v>933</v>
      </c>
      <c r="U32" s="10">
        <v>954193</v>
      </c>
      <c r="V32" s="10">
        <v>38409</v>
      </c>
      <c r="W32" s="10">
        <v>915784</v>
      </c>
      <c r="X32" s="10">
        <v>403088</v>
      </c>
      <c r="Y32" s="10">
        <v>163450</v>
      </c>
      <c r="Z32" s="10">
        <v>239638</v>
      </c>
      <c r="AA32" s="10">
        <v>9177</v>
      </c>
      <c r="AB32" s="10">
        <v>8476</v>
      </c>
      <c r="AC32" s="10">
        <v>701</v>
      </c>
      <c r="AD32" s="10">
        <v>324156</v>
      </c>
      <c r="AE32" s="10">
        <v>199381</v>
      </c>
      <c r="AF32" s="10">
        <v>124775</v>
      </c>
      <c r="AG32" s="10">
        <v>671</v>
      </c>
      <c r="AH32" s="10">
        <v>0</v>
      </c>
      <c r="AI32" s="10">
        <v>671</v>
      </c>
      <c r="AJ32" s="10">
        <v>2162970</v>
      </c>
      <c r="AK32" s="10">
        <v>1969509</v>
      </c>
      <c r="AL32" s="10">
        <v>193461</v>
      </c>
      <c r="AM32" s="10">
        <v>88934</v>
      </c>
      <c r="AN32" s="10">
        <v>66484</v>
      </c>
      <c r="AO32" s="10">
        <v>22450</v>
      </c>
      <c r="AP32" s="10">
        <v>4769</v>
      </c>
      <c r="AQ32" s="10">
        <v>0</v>
      </c>
      <c r="AR32" s="10">
        <v>4769</v>
      </c>
      <c r="AS32" s="10">
        <v>44936</v>
      </c>
      <c r="AT32" s="10">
        <v>7064</v>
      </c>
      <c r="AU32" s="10">
        <v>37872</v>
      </c>
      <c r="AV32" s="10">
        <v>1419771</v>
      </c>
      <c r="AW32" s="10">
        <v>1400794</v>
      </c>
      <c r="AX32" s="10">
        <v>18977</v>
      </c>
      <c r="AY32" s="10">
        <v>9832</v>
      </c>
      <c r="AZ32" s="10">
        <v>1330</v>
      </c>
      <c r="BA32" s="10">
        <v>8502</v>
      </c>
      <c r="BB32" s="10">
        <v>2851</v>
      </c>
      <c r="BC32" s="10">
        <v>58</v>
      </c>
      <c r="BD32" s="10">
        <v>2793</v>
      </c>
      <c r="BE32" s="10">
        <v>137853</v>
      </c>
      <c r="BF32" s="10">
        <v>125459</v>
      </c>
      <c r="BG32" s="10">
        <v>12394</v>
      </c>
      <c r="BH32" s="10">
        <v>76542</v>
      </c>
      <c r="BI32" s="10">
        <v>75755</v>
      </c>
      <c r="BJ32" s="10">
        <v>787</v>
      </c>
      <c r="BK32" s="10">
        <v>54086</v>
      </c>
      <c r="BL32" s="10">
        <v>40359</v>
      </c>
      <c r="BM32" s="10">
        <v>13727</v>
      </c>
      <c r="BN32" s="10">
        <v>149760</v>
      </c>
      <c r="BO32" s="10">
        <v>148407</v>
      </c>
      <c r="BP32" s="10">
        <v>1353</v>
      </c>
      <c r="BQ32" s="10">
        <v>761082</v>
      </c>
      <c r="BR32" s="10">
        <v>746123</v>
      </c>
      <c r="BS32" s="10">
        <v>14959</v>
      </c>
      <c r="BT32" s="10">
        <v>1026383</v>
      </c>
      <c r="BU32" s="10">
        <v>1026228</v>
      </c>
      <c r="BV32" s="10">
        <v>155</v>
      </c>
      <c r="BW32" s="10">
        <v>145753</v>
      </c>
      <c r="BX32" s="10">
        <v>33285</v>
      </c>
      <c r="BY32" s="10">
        <v>112468</v>
      </c>
      <c r="BZ32" s="10">
        <v>200756</v>
      </c>
      <c r="CA32" s="10">
        <v>13228</v>
      </c>
      <c r="CB32" s="10">
        <v>187528</v>
      </c>
      <c r="CC32" s="10">
        <v>20485</v>
      </c>
      <c r="CD32" s="10">
        <v>18926</v>
      </c>
      <c r="CE32" s="10">
        <v>1559</v>
      </c>
      <c r="CF32" s="10">
        <v>32306</v>
      </c>
      <c r="CG32" s="10">
        <v>3930</v>
      </c>
      <c r="CH32" s="10">
        <v>28376</v>
      </c>
      <c r="CI32" s="10">
        <v>29749</v>
      </c>
      <c r="CJ32" s="10">
        <v>29</v>
      </c>
      <c r="CK32" s="10">
        <v>29720</v>
      </c>
      <c r="CL32" s="10">
        <v>40967</v>
      </c>
      <c r="CM32" s="10">
        <v>1523</v>
      </c>
      <c r="CN32" s="10">
        <v>39444</v>
      </c>
      <c r="CO32" s="10">
        <v>9451</v>
      </c>
      <c r="CP32" s="10">
        <v>4843</v>
      </c>
      <c r="CQ32" s="10">
        <v>4608</v>
      </c>
      <c r="CR32" s="10">
        <v>153465</v>
      </c>
      <c r="CS32" s="10">
        <v>150010</v>
      </c>
      <c r="CT32" s="10">
        <v>3455</v>
      </c>
      <c r="CU32" s="10">
        <v>2259551</v>
      </c>
      <c r="CV32" s="10">
        <v>1799139</v>
      </c>
      <c r="CW32" s="10">
        <v>460412</v>
      </c>
      <c r="CX32" s="10">
        <v>13522</v>
      </c>
      <c r="CY32" s="10">
        <v>12837</v>
      </c>
      <c r="CZ32" s="10">
        <v>685</v>
      </c>
      <c r="DA32" s="10">
        <v>4613253</v>
      </c>
      <c r="DB32" s="10">
        <v>896420</v>
      </c>
      <c r="DC32" s="10">
        <v>3716833</v>
      </c>
      <c r="DD32" s="10">
        <v>59764</v>
      </c>
      <c r="DE32" s="10">
        <v>56162</v>
      </c>
      <c r="DF32" s="10">
        <v>3602</v>
      </c>
      <c r="DG32" s="10">
        <v>16007</v>
      </c>
      <c r="DH32" s="10">
        <v>0</v>
      </c>
      <c r="DI32" s="10">
        <v>16007</v>
      </c>
      <c r="DJ32" s="10">
        <v>343670</v>
      </c>
      <c r="DK32" s="10">
        <v>321907</v>
      </c>
      <c r="DL32" s="10">
        <v>21763</v>
      </c>
      <c r="DM32" s="10">
        <v>324775</v>
      </c>
      <c r="DN32" s="10">
        <v>304413</v>
      </c>
      <c r="DO32" s="10">
        <v>20362</v>
      </c>
      <c r="DP32" s="10">
        <v>102150</v>
      </c>
      <c r="DQ32" s="10">
        <v>44765</v>
      </c>
      <c r="DR32" s="10">
        <v>57385</v>
      </c>
      <c r="DS32" s="10">
        <v>1444391</v>
      </c>
      <c r="DT32" s="10">
        <v>1267180</v>
      </c>
      <c r="DU32" s="10">
        <v>177211</v>
      </c>
      <c r="DV32" s="10">
        <v>46692</v>
      </c>
      <c r="DW32" s="10">
        <v>46386</v>
      </c>
      <c r="DX32" s="10">
        <v>306</v>
      </c>
      <c r="DY32" s="10">
        <v>146093</v>
      </c>
      <c r="DZ32" s="10">
        <v>92510</v>
      </c>
      <c r="EA32" s="10">
        <v>53583</v>
      </c>
      <c r="EB32" s="10">
        <v>11362</v>
      </c>
      <c r="EC32" s="10">
        <v>2681</v>
      </c>
      <c r="ED32" s="10">
        <v>8681</v>
      </c>
      <c r="EE32" s="10">
        <v>1409</v>
      </c>
      <c r="EF32" s="10">
        <v>198</v>
      </c>
      <c r="EG32" s="10">
        <v>1211</v>
      </c>
      <c r="EH32" s="10">
        <v>2163108</v>
      </c>
      <c r="EI32" s="10">
        <v>247175</v>
      </c>
      <c r="EJ32" s="10">
        <v>1915933</v>
      </c>
      <c r="EK32" s="10">
        <v>17536</v>
      </c>
      <c r="EL32" s="10">
        <v>2122</v>
      </c>
      <c r="EM32" s="10">
        <v>15414</v>
      </c>
      <c r="EN32" s="10">
        <v>2326</v>
      </c>
      <c r="EO32" s="10">
        <v>448</v>
      </c>
      <c r="EP32" s="10">
        <v>1878</v>
      </c>
      <c r="EQ32" s="10">
        <v>969951</v>
      </c>
      <c r="ER32" s="10">
        <v>686574</v>
      </c>
      <c r="ES32" s="10">
        <v>283377</v>
      </c>
      <c r="ET32" s="10">
        <v>557856</v>
      </c>
      <c r="EU32" s="10">
        <v>413960</v>
      </c>
      <c r="EV32" s="10">
        <v>143896</v>
      </c>
      <c r="EW32" s="10">
        <v>135728</v>
      </c>
      <c r="EX32" s="10">
        <v>133494</v>
      </c>
      <c r="EY32" s="10">
        <v>2234</v>
      </c>
      <c r="EZ32" s="10">
        <v>187707</v>
      </c>
      <c r="FA32" s="10">
        <v>25524</v>
      </c>
      <c r="FB32" s="10">
        <v>162183</v>
      </c>
      <c r="FC32" s="10">
        <v>11257</v>
      </c>
      <c r="FD32" s="10">
        <v>11038</v>
      </c>
      <c r="FE32" s="10">
        <v>219</v>
      </c>
      <c r="FF32" s="320"/>
      <c r="FG32" s="320"/>
      <c r="FH32" s="317"/>
    </row>
    <row r="33" spans="1:164" ht="15" customHeight="1">
      <c r="A33" s="704" t="s">
        <v>487</v>
      </c>
      <c r="B33" s="704"/>
      <c r="C33" s="704"/>
      <c r="D33" s="10">
        <v>24962869</v>
      </c>
      <c r="E33" s="10"/>
      <c r="F33" s="10"/>
      <c r="G33" s="10">
        <v>1926588</v>
      </c>
      <c r="H33" s="10">
        <v>23036281</v>
      </c>
      <c r="I33" s="10">
        <v>121691</v>
      </c>
      <c r="J33" s="10">
        <v>46</v>
      </c>
      <c r="K33" s="10">
        <v>121645</v>
      </c>
      <c r="L33" s="10">
        <v>203521</v>
      </c>
      <c r="M33" s="10">
        <v>185961</v>
      </c>
      <c r="N33" s="10">
        <v>17560</v>
      </c>
      <c r="O33" s="10">
        <v>452137</v>
      </c>
      <c r="P33" s="10">
        <v>1009</v>
      </c>
      <c r="Q33" s="10">
        <v>451128</v>
      </c>
      <c r="R33" s="10">
        <v>81868</v>
      </c>
      <c r="S33" s="10">
        <v>21</v>
      </c>
      <c r="T33" s="10">
        <v>81847</v>
      </c>
      <c r="U33" s="10">
        <v>4135240</v>
      </c>
      <c r="V33" s="10">
        <v>0</v>
      </c>
      <c r="W33" s="10">
        <v>4135240</v>
      </c>
      <c r="X33" s="10">
        <v>982797</v>
      </c>
      <c r="Y33" s="10">
        <v>0</v>
      </c>
      <c r="Z33" s="10">
        <v>982797</v>
      </c>
      <c r="AA33" s="10">
        <v>24621</v>
      </c>
      <c r="AB33" s="10">
        <v>21896</v>
      </c>
      <c r="AC33" s="10">
        <v>2725</v>
      </c>
      <c r="AD33" s="10">
        <v>7722</v>
      </c>
      <c r="AE33" s="10">
        <v>0</v>
      </c>
      <c r="AF33" s="10">
        <v>7722</v>
      </c>
      <c r="AG33" s="10">
        <v>0</v>
      </c>
      <c r="AH33" s="10">
        <v>0</v>
      </c>
      <c r="AI33" s="10">
        <v>0</v>
      </c>
      <c r="AJ33" s="10">
        <v>2285025</v>
      </c>
      <c r="AK33" s="10">
        <v>0</v>
      </c>
      <c r="AL33" s="10">
        <v>2285025</v>
      </c>
      <c r="AM33" s="10">
        <v>852142</v>
      </c>
      <c r="AN33" s="10">
        <v>4514</v>
      </c>
      <c r="AO33" s="10">
        <v>847628</v>
      </c>
      <c r="AP33" s="10">
        <v>483411</v>
      </c>
      <c r="AQ33" s="10">
        <v>483411</v>
      </c>
      <c r="AR33" s="10">
        <v>0</v>
      </c>
      <c r="AS33" s="10">
        <v>44050</v>
      </c>
      <c r="AT33" s="10">
        <v>0</v>
      </c>
      <c r="AU33" s="10">
        <v>44050</v>
      </c>
      <c r="AV33" s="10">
        <v>1466105</v>
      </c>
      <c r="AW33" s="10">
        <v>0</v>
      </c>
      <c r="AX33" s="10">
        <v>1466105</v>
      </c>
      <c r="AY33" s="10">
        <v>196765</v>
      </c>
      <c r="AZ33" s="10">
        <v>0</v>
      </c>
      <c r="BA33" s="10">
        <v>196765</v>
      </c>
      <c r="BB33" s="10">
        <v>74691</v>
      </c>
      <c r="BC33" s="10">
        <v>1706</v>
      </c>
      <c r="BD33" s="10">
        <v>72985</v>
      </c>
      <c r="BE33" s="10">
        <v>47163</v>
      </c>
      <c r="BF33" s="10">
        <v>98</v>
      </c>
      <c r="BG33" s="10">
        <v>47065</v>
      </c>
      <c r="BH33" s="10">
        <v>215738</v>
      </c>
      <c r="BI33" s="10">
        <v>453</v>
      </c>
      <c r="BJ33" s="10">
        <v>215285</v>
      </c>
      <c r="BK33" s="10">
        <v>174936</v>
      </c>
      <c r="BL33" s="10">
        <v>232</v>
      </c>
      <c r="BM33" s="10">
        <v>174704</v>
      </c>
      <c r="BN33" s="10">
        <v>43338</v>
      </c>
      <c r="BO33" s="10">
        <v>219</v>
      </c>
      <c r="BP33" s="10">
        <v>43119</v>
      </c>
      <c r="BQ33" s="10">
        <v>262324</v>
      </c>
      <c r="BR33" s="10">
        <v>250448</v>
      </c>
      <c r="BS33" s="10">
        <v>11876</v>
      </c>
      <c r="BT33" s="10">
        <v>853746</v>
      </c>
      <c r="BU33" s="10">
        <v>825095</v>
      </c>
      <c r="BV33" s="10">
        <v>28651</v>
      </c>
      <c r="BW33" s="10">
        <v>530306</v>
      </c>
      <c r="BX33" s="10">
        <v>817</v>
      </c>
      <c r="BY33" s="10">
        <v>529489</v>
      </c>
      <c r="BZ33" s="10">
        <v>369537</v>
      </c>
      <c r="CA33" s="10">
        <v>1489</v>
      </c>
      <c r="CB33" s="10">
        <v>368048</v>
      </c>
      <c r="CC33" s="10">
        <v>44863</v>
      </c>
      <c r="CD33" s="10">
        <v>0</v>
      </c>
      <c r="CE33" s="10">
        <v>44863</v>
      </c>
      <c r="CF33" s="10">
        <v>344423</v>
      </c>
      <c r="CG33" s="10">
        <v>0</v>
      </c>
      <c r="CH33" s="10">
        <v>344423</v>
      </c>
      <c r="CI33" s="10">
        <v>37931</v>
      </c>
      <c r="CJ33" s="10">
        <v>27</v>
      </c>
      <c r="CK33" s="10">
        <v>37904</v>
      </c>
      <c r="CL33" s="10">
        <v>75999</v>
      </c>
      <c r="CM33" s="10">
        <v>334</v>
      </c>
      <c r="CN33" s="10">
        <v>75665</v>
      </c>
      <c r="CO33" s="10">
        <v>569129</v>
      </c>
      <c r="CP33" s="10">
        <v>0</v>
      </c>
      <c r="CQ33" s="10">
        <v>569129</v>
      </c>
      <c r="CR33" s="10">
        <v>39596</v>
      </c>
      <c r="CS33" s="10">
        <v>224</v>
      </c>
      <c r="CT33" s="10">
        <v>39372</v>
      </c>
      <c r="CU33" s="10">
        <v>24219</v>
      </c>
      <c r="CV33" s="10">
        <v>11566</v>
      </c>
      <c r="CW33" s="10">
        <v>12653</v>
      </c>
      <c r="CX33" s="10">
        <v>81193</v>
      </c>
      <c r="CY33" s="10">
        <v>0</v>
      </c>
      <c r="CZ33" s="10">
        <v>81193</v>
      </c>
      <c r="DA33" s="10">
        <v>2833979</v>
      </c>
      <c r="DB33" s="10">
        <v>61749</v>
      </c>
      <c r="DC33" s="10">
        <v>2772230</v>
      </c>
      <c r="DD33" s="10">
        <v>544343</v>
      </c>
      <c r="DE33" s="10">
        <v>112</v>
      </c>
      <c r="DF33" s="10">
        <v>544231</v>
      </c>
      <c r="DG33" s="10">
        <v>45528</v>
      </c>
      <c r="DH33" s="10">
        <v>4</v>
      </c>
      <c r="DI33" s="10">
        <v>45524</v>
      </c>
      <c r="DJ33" s="10">
        <v>316650</v>
      </c>
      <c r="DK33" s="10">
        <v>0</v>
      </c>
      <c r="DL33" s="10">
        <v>316650</v>
      </c>
      <c r="DM33" s="10">
        <v>117416</v>
      </c>
      <c r="DN33" s="10">
        <v>204</v>
      </c>
      <c r="DO33" s="10">
        <v>117212</v>
      </c>
      <c r="DP33" s="10">
        <v>339385</v>
      </c>
      <c r="DQ33" s="10">
        <v>0</v>
      </c>
      <c r="DR33" s="10">
        <v>339385</v>
      </c>
      <c r="DS33" s="10">
        <v>609783</v>
      </c>
      <c r="DT33" s="10">
        <v>19</v>
      </c>
      <c r="DU33" s="10">
        <v>609764</v>
      </c>
      <c r="DV33" s="10">
        <v>71853</v>
      </c>
      <c r="DW33" s="10">
        <v>71853</v>
      </c>
      <c r="DX33" s="10">
        <v>0</v>
      </c>
      <c r="DY33" s="10">
        <v>131212</v>
      </c>
      <c r="DZ33" s="10">
        <v>498</v>
      </c>
      <c r="EA33" s="10">
        <v>130714</v>
      </c>
      <c r="EB33" s="10">
        <v>19284</v>
      </c>
      <c r="EC33" s="10">
        <v>0</v>
      </c>
      <c r="ED33" s="10">
        <v>19284</v>
      </c>
      <c r="EE33" s="10">
        <v>409706</v>
      </c>
      <c r="EF33" s="10">
        <v>0</v>
      </c>
      <c r="EG33" s="10">
        <v>409706</v>
      </c>
      <c r="EH33" s="10">
        <v>2193750</v>
      </c>
      <c r="EI33" s="10">
        <v>0</v>
      </c>
      <c r="EJ33" s="10">
        <v>2193750</v>
      </c>
      <c r="EK33" s="10">
        <v>232773</v>
      </c>
      <c r="EL33" s="10">
        <v>306</v>
      </c>
      <c r="EM33" s="10">
        <v>232467</v>
      </c>
      <c r="EN33" s="10">
        <v>21422</v>
      </c>
      <c r="EO33" s="10">
        <v>298</v>
      </c>
      <c r="EP33" s="10">
        <v>21124</v>
      </c>
      <c r="EQ33" s="10">
        <v>1006679</v>
      </c>
      <c r="ER33" s="10">
        <v>61</v>
      </c>
      <c r="ES33" s="10">
        <v>1006618</v>
      </c>
      <c r="ET33" s="10">
        <v>727918</v>
      </c>
      <c r="EU33" s="10">
        <v>0</v>
      </c>
      <c r="EV33" s="10">
        <v>727918</v>
      </c>
      <c r="EW33" s="10">
        <v>31750</v>
      </c>
      <c r="EX33" s="10">
        <v>1329</v>
      </c>
      <c r="EY33" s="10">
        <v>30421</v>
      </c>
      <c r="EZ33" s="10">
        <v>161548</v>
      </c>
      <c r="FA33" s="10">
        <v>0</v>
      </c>
      <c r="FB33" s="10">
        <v>161548</v>
      </c>
      <c r="FC33" s="10">
        <v>21663</v>
      </c>
      <c r="FD33" s="10">
        <v>589</v>
      </c>
      <c r="FE33" s="10">
        <v>21074</v>
      </c>
      <c r="FF33" s="320"/>
      <c r="FG33" s="320"/>
      <c r="FH33" s="317"/>
    </row>
    <row r="34" spans="1:164" ht="15" customHeight="1">
      <c r="A34" s="704" t="s">
        <v>488</v>
      </c>
      <c r="B34" s="704"/>
      <c r="C34" s="704"/>
      <c r="D34" s="10">
        <v>3230461</v>
      </c>
      <c r="E34" s="10"/>
      <c r="F34" s="10"/>
      <c r="G34" s="10">
        <v>30202</v>
      </c>
      <c r="H34" s="10">
        <v>3200259</v>
      </c>
      <c r="I34" s="10">
        <v>12528</v>
      </c>
      <c r="J34" s="10">
        <v>0</v>
      </c>
      <c r="K34" s="10">
        <v>12528</v>
      </c>
      <c r="L34" s="10">
        <v>1269</v>
      </c>
      <c r="M34" s="10">
        <v>0</v>
      </c>
      <c r="N34" s="10">
        <v>1269</v>
      </c>
      <c r="O34" s="10">
        <v>17199</v>
      </c>
      <c r="P34" s="10">
        <v>0</v>
      </c>
      <c r="Q34" s="10">
        <v>17199</v>
      </c>
      <c r="R34" s="10">
        <v>4347</v>
      </c>
      <c r="S34" s="10">
        <v>0</v>
      </c>
      <c r="T34" s="10">
        <v>4347</v>
      </c>
      <c r="U34" s="10">
        <v>750815</v>
      </c>
      <c r="V34" s="10">
        <v>13671</v>
      </c>
      <c r="W34" s="10">
        <v>737144</v>
      </c>
      <c r="X34" s="10">
        <v>30705</v>
      </c>
      <c r="Y34" s="10">
        <v>0</v>
      </c>
      <c r="Z34" s="10">
        <v>30705</v>
      </c>
      <c r="AA34" s="10">
        <v>78864</v>
      </c>
      <c r="AB34" s="10">
        <v>7466</v>
      </c>
      <c r="AC34" s="10">
        <v>71398</v>
      </c>
      <c r="AD34" s="10">
        <v>21651</v>
      </c>
      <c r="AE34" s="10">
        <v>0</v>
      </c>
      <c r="AF34" s="10">
        <v>21651</v>
      </c>
      <c r="AG34" s="10">
        <v>5187</v>
      </c>
      <c r="AH34" s="10">
        <v>0</v>
      </c>
      <c r="AI34" s="10">
        <v>5187</v>
      </c>
      <c r="AJ34" s="10">
        <v>243867</v>
      </c>
      <c r="AK34" s="10">
        <v>0</v>
      </c>
      <c r="AL34" s="10">
        <v>243867</v>
      </c>
      <c r="AM34" s="10">
        <v>16191</v>
      </c>
      <c r="AN34" s="10">
        <v>0</v>
      </c>
      <c r="AO34" s="10">
        <v>16191</v>
      </c>
      <c r="AP34" s="10">
        <v>10967</v>
      </c>
      <c r="AQ34" s="10">
        <v>2594</v>
      </c>
      <c r="AR34" s="10">
        <v>8373</v>
      </c>
      <c r="AS34" s="10">
        <v>528</v>
      </c>
      <c r="AT34" s="10">
        <v>0</v>
      </c>
      <c r="AU34" s="10">
        <v>528</v>
      </c>
      <c r="AV34" s="10">
        <v>50219</v>
      </c>
      <c r="AW34" s="10">
        <v>0</v>
      </c>
      <c r="AX34" s="10">
        <v>50219</v>
      </c>
      <c r="AY34" s="10">
        <v>18370</v>
      </c>
      <c r="AZ34" s="10">
        <v>0</v>
      </c>
      <c r="BA34" s="10">
        <v>18370</v>
      </c>
      <c r="BB34" s="10">
        <v>26075</v>
      </c>
      <c r="BC34" s="10">
        <v>0</v>
      </c>
      <c r="BD34" s="10">
        <v>26075</v>
      </c>
      <c r="BE34" s="10">
        <v>6239</v>
      </c>
      <c r="BF34" s="10">
        <v>0</v>
      </c>
      <c r="BG34" s="10">
        <v>6239</v>
      </c>
      <c r="BH34" s="10">
        <v>29372</v>
      </c>
      <c r="BI34" s="10">
        <v>0</v>
      </c>
      <c r="BJ34" s="10">
        <v>29372</v>
      </c>
      <c r="BK34" s="10">
        <v>13447</v>
      </c>
      <c r="BL34" s="10">
        <v>0</v>
      </c>
      <c r="BM34" s="10">
        <v>13447</v>
      </c>
      <c r="BN34" s="10">
        <v>12043</v>
      </c>
      <c r="BO34" s="10">
        <v>0</v>
      </c>
      <c r="BP34" s="10">
        <v>12043</v>
      </c>
      <c r="BQ34" s="10">
        <v>127466</v>
      </c>
      <c r="BR34" s="10">
        <v>0</v>
      </c>
      <c r="BS34" s="10">
        <v>127466</v>
      </c>
      <c r="BT34" s="10">
        <v>53742</v>
      </c>
      <c r="BU34" s="10">
        <v>0</v>
      </c>
      <c r="BV34" s="10">
        <v>53742</v>
      </c>
      <c r="BW34" s="10">
        <v>74861</v>
      </c>
      <c r="BX34" s="10">
        <v>0</v>
      </c>
      <c r="BY34" s="10">
        <v>74861</v>
      </c>
      <c r="BZ34" s="10">
        <v>97743</v>
      </c>
      <c r="CA34" s="10">
        <v>0</v>
      </c>
      <c r="CB34" s="10">
        <v>97743</v>
      </c>
      <c r="CC34" s="10">
        <v>1023</v>
      </c>
      <c r="CD34" s="10">
        <v>0</v>
      </c>
      <c r="CE34" s="10">
        <v>1023</v>
      </c>
      <c r="CF34" s="10">
        <v>32031</v>
      </c>
      <c r="CG34" s="10">
        <v>0</v>
      </c>
      <c r="CH34" s="10">
        <v>32031</v>
      </c>
      <c r="CI34" s="10">
        <v>7124</v>
      </c>
      <c r="CJ34" s="10">
        <v>0</v>
      </c>
      <c r="CK34" s="10">
        <v>7124</v>
      </c>
      <c r="CL34" s="10">
        <v>24952</v>
      </c>
      <c r="CM34" s="10">
        <v>0</v>
      </c>
      <c r="CN34" s="10">
        <v>24952</v>
      </c>
      <c r="CO34" s="10">
        <v>8313</v>
      </c>
      <c r="CP34" s="10">
        <v>0</v>
      </c>
      <c r="CQ34" s="10">
        <v>8313</v>
      </c>
      <c r="CR34" s="10">
        <v>17227</v>
      </c>
      <c r="CS34" s="10">
        <v>0</v>
      </c>
      <c r="CT34" s="10">
        <v>17227</v>
      </c>
      <c r="CU34" s="10">
        <v>141579</v>
      </c>
      <c r="CV34" s="10">
        <v>0</v>
      </c>
      <c r="CW34" s="10">
        <v>141579</v>
      </c>
      <c r="CX34" s="10">
        <v>9355</v>
      </c>
      <c r="CY34" s="10">
        <v>0</v>
      </c>
      <c r="CZ34" s="10">
        <v>9355</v>
      </c>
      <c r="DA34" s="10">
        <v>333770</v>
      </c>
      <c r="DB34" s="10">
        <v>0</v>
      </c>
      <c r="DC34" s="10">
        <v>333770</v>
      </c>
      <c r="DD34" s="10">
        <v>51618</v>
      </c>
      <c r="DE34" s="10">
        <v>2228</v>
      </c>
      <c r="DF34" s="10">
        <v>49390</v>
      </c>
      <c r="DG34" s="10">
        <v>3845</v>
      </c>
      <c r="DH34" s="10">
        <v>0</v>
      </c>
      <c r="DI34" s="10">
        <v>3845</v>
      </c>
      <c r="DJ34" s="10">
        <v>50063</v>
      </c>
      <c r="DK34" s="10">
        <v>0</v>
      </c>
      <c r="DL34" s="10">
        <v>50063</v>
      </c>
      <c r="DM34" s="10">
        <v>17401</v>
      </c>
      <c r="DN34" s="10">
        <v>0</v>
      </c>
      <c r="DO34" s="10">
        <v>17401</v>
      </c>
      <c r="DP34" s="10">
        <v>93148</v>
      </c>
      <c r="DQ34" s="10">
        <v>0</v>
      </c>
      <c r="DR34" s="10">
        <v>93148</v>
      </c>
      <c r="DS34" s="10">
        <v>379962</v>
      </c>
      <c r="DT34" s="10">
        <v>0</v>
      </c>
      <c r="DU34" s="10">
        <v>379962</v>
      </c>
      <c r="DV34" s="10">
        <v>1844</v>
      </c>
      <c r="DW34" s="10">
        <v>0</v>
      </c>
      <c r="DX34" s="10">
        <v>1844</v>
      </c>
      <c r="DY34" s="10">
        <v>48108</v>
      </c>
      <c r="DZ34" s="10">
        <v>0</v>
      </c>
      <c r="EA34" s="10">
        <v>48108</v>
      </c>
      <c r="EB34" s="10">
        <v>3668</v>
      </c>
      <c r="EC34" s="10">
        <v>0</v>
      </c>
      <c r="ED34" s="10">
        <v>3668</v>
      </c>
      <c r="EE34" s="10">
        <v>15456</v>
      </c>
      <c r="EF34" s="10">
        <v>0</v>
      </c>
      <c r="EG34" s="10">
        <v>15456</v>
      </c>
      <c r="EH34" s="10">
        <v>42328</v>
      </c>
      <c r="EI34" s="10">
        <v>0</v>
      </c>
      <c r="EJ34" s="10">
        <v>42328</v>
      </c>
      <c r="EK34" s="10">
        <v>8285</v>
      </c>
      <c r="EL34" s="10">
        <v>0</v>
      </c>
      <c r="EM34" s="10">
        <v>8285</v>
      </c>
      <c r="EN34" s="10">
        <v>8360</v>
      </c>
      <c r="EO34" s="10">
        <v>0</v>
      </c>
      <c r="EP34" s="10">
        <v>8360</v>
      </c>
      <c r="EQ34" s="10">
        <v>73920</v>
      </c>
      <c r="ER34" s="10">
        <v>0</v>
      </c>
      <c r="ES34" s="10">
        <v>73920</v>
      </c>
      <c r="ET34" s="10">
        <v>71207</v>
      </c>
      <c r="EU34" s="10">
        <v>0</v>
      </c>
      <c r="EV34" s="10">
        <v>71207</v>
      </c>
      <c r="EW34" s="10">
        <v>8686</v>
      </c>
      <c r="EX34" s="10">
        <v>0</v>
      </c>
      <c r="EY34" s="10">
        <v>8686</v>
      </c>
      <c r="EZ34" s="10">
        <v>73492</v>
      </c>
      <c r="FA34" s="10">
        <v>4243</v>
      </c>
      <c r="FB34" s="10">
        <v>69249</v>
      </c>
      <c r="FC34" s="10">
        <v>0</v>
      </c>
      <c r="FD34" s="10">
        <v>0</v>
      </c>
      <c r="FE34" s="10">
        <v>0</v>
      </c>
      <c r="FF34" s="320"/>
      <c r="FG34" s="320"/>
      <c r="FH34" s="317"/>
    </row>
    <row r="35" spans="1:164" ht="15" customHeight="1">
      <c r="A35" s="704" t="s">
        <v>489</v>
      </c>
      <c r="B35" s="704"/>
      <c r="C35" s="704"/>
      <c r="D35" s="10">
        <v>5960384</v>
      </c>
      <c r="E35" s="10"/>
      <c r="F35" s="10"/>
      <c r="G35" s="10">
        <v>1937260</v>
      </c>
      <c r="H35" s="10">
        <v>4023124</v>
      </c>
      <c r="I35" s="10">
        <v>125872</v>
      </c>
      <c r="J35" s="10">
        <v>125872</v>
      </c>
      <c r="K35" s="10">
        <v>0</v>
      </c>
      <c r="L35" s="10">
        <v>80282</v>
      </c>
      <c r="M35" s="10">
        <v>0</v>
      </c>
      <c r="N35" s="10">
        <v>80282</v>
      </c>
      <c r="O35" s="10">
        <v>0</v>
      </c>
      <c r="P35" s="10">
        <v>0</v>
      </c>
      <c r="Q35" s="10">
        <v>0</v>
      </c>
      <c r="R35" s="10">
        <v>3063</v>
      </c>
      <c r="S35" s="10">
        <v>0</v>
      </c>
      <c r="T35" s="10">
        <v>3063</v>
      </c>
      <c r="U35" s="10">
        <v>1548931</v>
      </c>
      <c r="V35" s="10">
        <v>0</v>
      </c>
      <c r="W35" s="10">
        <v>1548931</v>
      </c>
      <c r="X35" s="10">
        <v>0</v>
      </c>
      <c r="Y35" s="10">
        <v>0</v>
      </c>
      <c r="Z35" s="10">
        <v>0</v>
      </c>
      <c r="AA35" s="10">
        <v>862</v>
      </c>
      <c r="AB35" s="10">
        <v>10</v>
      </c>
      <c r="AC35" s="10">
        <v>852</v>
      </c>
      <c r="AD35" s="10">
        <v>39804</v>
      </c>
      <c r="AE35" s="10">
        <v>39804</v>
      </c>
      <c r="AF35" s="10">
        <v>0</v>
      </c>
      <c r="AG35" s="10">
        <v>0</v>
      </c>
      <c r="AH35" s="10">
        <v>0</v>
      </c>
      <c r="AI35" s="10">
        <v>0</v>
      </c>
      <c r="AJ35" s="10">
        <v>607387</v>
      </c>
      <c r="AK35" s="10">
        <v>0</v>
      </c>
      <c r="AL35" s="10">
        <v>607387</v>
      </c>
      <c r="AM35" s="10">
        <v>426382</v>
      </c>
      <c r="AN35" s="10">
        <v>426382</v>
      </c>
      <c r="AO35" s="10">
        <v>0</v>
      </c>
      <c r="AP35" s="10">
        <v>157984</v>
      </c>
      <c r="AQ35" s="10">
        <v>157984</v>
      </c>
      <c r="AR35" s="10">
        <v>0</v>
      </c>
      <c r="AS35" s="10">
        <v>1073</v>
      </c>
      <c r="AT35" s="10">
        <v>0</v>
      </c>
      <c r="AU35" s="10">
        <v>1073</v>
      </c>
      <c r="AV35" s="10">
        <v>0</v>
      </c>
      <c r="AW35" s="10">
        <v>0</v>
      </c>
      <c r="AX35" s="10">
        <v>0</v>
      </c>
      <c r="AY35" s="10">
        <v>18949</v>
      </c>
      <c r="AZ35" s="10">
        <v>13046</v>
      </c>
      <c r="BA35" s="10">
        <v>5903</v>
      </c>
      <c r="BB35" s="10">
        <v>0</v>
      </c>
      <c r="BC35" s="10">
        <v>0</v>
      </c>
      <c r="BD35" s="10">
        <v>0</v>
      </c>
      <c r="BE35" s="10">
        <v>0</v>
      </c>
      <c r="BF35" s="10">
        <v>0</v>
      </c>
      <c r="BG35" s="10">
        <v>0</v>
      </c>
      <c r="BH35" s="10">
        <v>21048</v>
      </c>
      <c r="BI35" s="10">
        <v>0</v>
      </c>
      <c r="BJ35" s="10">
        <v>21048</v>
      </c>
      <c r="BK35" s="10">
        <v>211560</v>
      </c>
      <c r="BL35" s="10">
        <v>103620</v>
      </c>
      <c r="BM35" s="10">
        <v>107940</v>
      </c>
      <c r="BN35" s="10">
        <v>5039</v>
      </c>
      <c r="BO35" s="10">
        <v>0</v>
      </c>
      <c r="BP35" s="10">
        <v>5039</v>
      </c>
      <c r="BQ35" s="10">
        <v>58600</v>
      </c>
      <c r="BR35" s="10">
        <v>58600</v>
      </c>
      <c r="BS35" s="10">
        <v>0</v>
      </c>
      <c r="BT35" s="10">
        <v>133781</v>
      </c>
      <c r="BU35" s="10">
        <v>124277</v>
      </c>
      <c r="BV35" s="10">
        <v>9504</v>
      </c>
      <c r="BW35" s="10">
        <v>3589</v>
      </c>
      <c r="BX35" s="10">
        <v>0</v>
      </c>
      <c r="BY35" s="10">
        <v>3589</v>
      </c>
      <c r="BZ35" s="10">
        <v>16542</v>
      </c>
      <c r="CA35" s="10">
        <v>0</v>
      </c>
      <c r="CB35" s="10">
        <v>16542</v>
      </c>
      <c r="CC35" s="10">
        <v>53791</v>
      </c>
      <c r="CD35" s="10">
        <v>30158</v>
      </c>
      <c r="CE35" s="10">
        <v>23633</v>
      </c>
      <c r="CF35" s="10">
        <v>0</v>
      </c>
      <c r="CG35" s="10">
        <v>0</v>
      </c>
      <c r="CH35" s="10">
        <v>0</v>
      </c>
      <c r="CI35" s="10">
        <v>1636</v>
      </c>
      <c r="CJ35" s="10">
        <v>0</v>
      </c>
      <c r="CK35" s="10">
        <v>1636</v>
      </c>
      <c r="CL35" s="10">
        <v>0</v>
      </c>
      <c r="CM35" s="10">
        <v>0</v>
      </c>
      <c r="CN35" s="10">
        <v>0</v>
      </c>
      <c r="CO35" s="10">
        <v>0</v>
      </c>
      <c r="CP35" s="10">
        <v>0</v>
      </c>
      <c r="CQ35" s="10">
        <v>0</v>
      </c>
      <c r="CR35" s="10">
        <v>0</v>
      </c>
      <c r="CS35" s="10">
        <v>0</v>
      </c>
      <c r="CT35" s="10">
        <v>0</v>
      </c>
      <c r="CU35" s="10">
        <v>33124</v>
      </c>
      <c r="CV35" s="10">
        <v>32783</v>
      </c>
      <c r="CW35" s="10">
        <v>341</v>
      </c>
      <c r="CX35" s="10">
        <v>0</v>
      </c>
      <c r="CY35" s="10">
        <v>0</v>
      </c>
      <c r="CZ35" s="10">
        <v>0</v>
      </c>
      <c r="DA35" s="10">
        <v>309841</v>
      </c>
      <c r="DB35" s="10">
        <v>9685</v>
      </c>
      <c r="DC35" s="10">
        <v>300156</v>
      </c>
      <c r="DD35" s="10">
        <v>41953</v>
      </c>
      <c r="DE35" s="10">
        <v>41953</v>
      </c>
      <c r="DF35" s="10">
        <v>0</v>
      </c>
      <c r="DG35" s="10">
        <v>0</v>
      </c>
      <c r="DH35" s="10">
        <v>0</v>
      </c>
      <c r="DI35" s="10">
        <v>0</v>
      </c>
      <c r="DJ35" s="10">
        <v>30701</v>
      </c>
      <c r="DK35" s="10">
        <v>0</v>
      </c>
      <c r="DL35" s="10">
        <v>30701</v>
      </c>
      <c r="DM35" s="10">
        <v>6917</v>
      </c>
      <c r="DN35" s="10">
        <v>0</v>
      </c>
      <c r="DO35" s="10">
        <v>6917</v>
      </c>
      <c r="DP35" s="10">
        <v>91141</v>
      </c>
      <c r="DQ35" s="10">
        <v>0</v>
      </c>
      <c r="DR35" s="10">
        <v>91141</v>
      </c>
      <c r="DS35" s="10">
        <v>18717</v>
      </c>
      <c r="DT35" s="10">
        <v>0</v>
      </c>
      <c r="DU35" s="10">
        <v>18717</v>
      </c>
      <c r="DV35" s="10">
        <v>1645</v>
      </c>
      <c r="DW35" s="10">
        <v>0</v>
      </c>
      <c r="DX35" s="10">
        <v>1645</v>
      </c>
      <c r="DY35" s="10">
        <v>252013</v>
      </c>
      <c r="DZ35" s="10">
        <v>252013</v>
      </c>
      <c r="EA35" s="10">
        <v>0</v>
      </c>
      <c r="EB35" s="10">
        <v>0</v>
      </c>
      <c r="EC35" s="10">
        <v>0</v>
      </c>
      <c r="ED35" s="10">
        <v>0</v>
      </c>
      <c r="EE35" s="10">
        <v>3127</v>
      </c>
      <c r="EF35" s="10">
        <v>0</v>
      </c>
      <c r="EG35" s="10">
        <v>3127</v>
      </c>
      <c r="EH35" s="10">
        <v>555461</v>
      </c>
      <c r="EI35" s="10">
        <v>0</v>
      </c>
      <c r="EJ35" s="10">
        <v>555461</v>
      </c>
      <c r="EK35" s="10">
        <v>0</v>
      </c>
      <c r="EL35" s="10">
        <v>0</v>
      </c>
      <c r="EM35" s="10">
        <v>0</v>
      </c>
      <c r="EN35" s="10">
        <v>0</v>
      </c>
      <c r="EO35" s="10">
        <v>0</v>
      </c>
      <c r="EP35" s="10">
        <v>0</v>
      </c>
      <c r="EQ35" s="10">
        <v>521330</v>
      </c>
      <c r="ER35" s="10">
        <v>521073</v>
      </c>
      <c r="ES35" s="10">
        <v>257</v>
      </c>
      <c r="ET35" s="10">
        <v>570183</v>
      </c>
      <c r="EU35" s="10">
        <v>0</v>
      </c>
      <c r="EV35" s="10">
        <v>570183</v>
      </c>
      <c r="EW35" s="10">
        <v>0</v>
      </c>
      <c r="EX35" s="10">
        <v>0</v>
      </c>
      <c r="EY35" s="10">
        <v>0</v>
      </c>
      <c r="EZ35" s="10">
        <v>8056</v>
      </c>
      <c r="FA35" s="10">
        <v>0</v>
      </c>
      <c r="FB35" s="10">
        <v>8056</v>
      </c>
      <c r="FC35" s="10">
        <v>0</v>
      </c>
      <c r="FD35" s="10">
        <v>0</v>
      </c>
      <c r="FE35" s="10">
        <v>0</v>
      </c>
      <c r="FF35" s="320"/>
      <c r="FG35" s="320"/>
      <c r="FH35" s="317"/>
    </row>
    <row r="36" spans="1:164" ht="15" customHeight="1">
      <c r="A36" s="704" t="s">
        <v>490</v>
      </c>
      <c r="B36" s="704"/>
      <c r="C36" s="704"/>
      <c r="D36" s="10">
        <v>5419488</v>
      </c>
      <c r="E36" s="10"/>
      <c r="F36" s="10"/>
      <c r="G36" s="10">
        <v>3149146</v>
      </c>
      <c r="H36" s="10">
        <v>2270342</v>
      </c>
      <c r="I36" s="10">
        <v>6831</v>
      </c>
      <c r="J36" s="10">
        <v>6443</v>
      </c>
      <c r="K36" s="10">
        <v>388</v>
      </c>
      <c r="L36" s="10">
        <v>26887</v>
      </c>
      <c r="M36" s="10">
        <v>25747</v>
      </c>
      <c r="N36" s="10">
        <v>1140</v>
      </c>
      <c r="O36" s="10">
        <v>114165</v>
      </c>
      <c r="P36" s="10">
        <v>39068</v>
      </c>
      <c r="Q36" s="10">
        <v>75097</v>
      </c>
      <c r="R36" s="10">
        <v>27847</v>
      </c>
      <c r="S36" s="10">
        <v>21207</v>
      </c>
      <c r="T36" s="10">
        <v>6640</v>
      </c>
      <c r="U36" s="10">
        <v>2096450</v>
      </c>
      <c r="V36" s="10">
        <v>1276838</v>
      </c>
      <c r="W36" s="10">
        <v>819612</v>
      </c>
      <c r="X36" s="10">
        <v>66147</v>
      </c>
      <c r="Y36" s="10">
        <v>33614</v>
      </c>
      <c r="Z36" s="10">
        <v>32533</v>
      </c>
      <c r="AA36" s="10">
        <v>50057</v>
      </c>
      <c r="AB36" s="10">
        <v>47725</v>
      </c>
      <c r="AC36" s="10">
        <v>2332</v>
      </c>
      <c r="AD36" s="10">
        <v>1675</v>
      </c>
      <c r="AE36" s="10">
        <v>1675</v>
      </c>
      <c r="AF36" s="10">
        <v>0</v>
      </c>
      <c r="AG36" s="10">
        <v>0</v>
      </c>
      <c r="AH36" s="10">
        <v>0</v>
      </c>
      <c r="AI36" s="10">
        <v>0</v>
      </c>
      <c r="AJ36" s="10">
        <v>553050</v>
      </c>
      <c r="AK36" s="10">
        <v>84980</v>
      </c>
      <c r="AL36" s="10">
        <v>468070</v>
      </c>
      <c r="AM36" s="10">
        <v>62705</v>
      </c>
      <c r="AN36" s="10">
        <v>61043</v>
      </c>
      <c r="AO36" s="10">
        <v>1662</v>
      </c>
      <c r="AP36" s="10">
        <v>24297</v>
      </c>
      <c r="AQ36" s="10">
        <v>24160</v>
      </c>
      <c r="AR36" s="10">
        <v>137</v>
      </c>
      <c r="AS36" s="10">
        <v>116435</v>
      </c>
      <c r="AT36" s="10">
        <v>72633</v>
      </c>
      <c r="AU36" s="10">
        <v>43802</v>
      </c>
      <c r="AV36" s="10">
        <v>62892</v>
      </c>
      <c r="AW36" s="10">
        <v>14035</v>
      </c>
      <c r="AX36" s="10">
        <v>48857</v>
      </c>
      <c r="AY36" s="10">
        <v>52276</v>
      </c>
      <c r="AZ36" s="10">
        <v>48987</v>
      </c>
      <c r="BA36" s="10">
        <v>3289</v>
      </c>
      <c r="BB36" s="10">
        <v>114456</v>
      </c>
      <c r="BC36" s="10">
        <v>111574</v>
      </c>
      <c r="BD36" s="10">
        <v>2882</v>
      </c>
      <c r="BE36" s="10">
        <v>45304</v>
      </c>
      <c r="BF36" s="10">
        <v>36798</v>
      </c>
      <c r="BG36" s="10">
        <v>8506</v>
      </c>
      <c r="BH36" s="10">
        <v>58277</v>
      </c>
      <c r="BI36" s="10">
        <v>54891</v>
      </c>
      <c r="BJ36" s="10">
        <v>3386</v>
      </c>
      <c r="BK36" s="10">
        <v>14047</v>
      </c>
      <c r="BL36" s="10">
        <v>12505</v>
      </c>
      <c r="BM36" s="10">
        <v>1542</v>
      </c>
      <c r="BN36" s="10">
        <v>23388</v>
      </c>
      <c r="BO36" s="10">
        <v>20900</v>
      </c>
      <c r="BP36" s="10">
        <v>2488</v>
      </c>
      <c r="BQ36" s="10">
        <v>25153</v>
      </c>
      <c r="BR36" s="10">
        <v>16610</v>
      </c>
      <c r="BS36" s="10">
        <v>8543</v>
      </c>
      <c r="BT36" s="10">
        <v>25759</v>
      </c>
      <c r="BU36" s="10">
        <v>23987</v>
      </c>
      <c r="BV36" s="10">
        <v>1772</v>
      </c>
      <c r="BW36" s="10">
        <v>71529</v>
      </c>
      <c r="BX36" s="10">
        <v>57229</v>
      </c>
      <c r="BY36" s="10">
        <v>14300</v>
      </c>
      <c r="BZ36" s="10">
        <v>89106</v>
      </c>
      <c r="CA36" s="10">
        <v>58259</v>
      </c>
      <c r="CB36" s="10">
        <v>30847</v>
      </c>
      <c r="CC36" s="10">
        <v>14896</v>
      </c>
      <c r="CD36" s="10">
        <v>12775</v>
      </c>
      <c r="CE36" s="10">
        <v>2121</v>
      </c>
      <c r="CF36" s="10">
        <v>22727</v>
      </c>
      <c r="CG36" s="10">
        <v>11488</v>
      </c>
      <c r="CH36" s="10">
        <v>11239</v>
      </c>
      <c r="CI36" s="10">
        <v>35816</v>
      </c>
      <c r="CJ36" s="10">
        <v>19678</v>
      </c>
      <c r="CK36" s="10">
        <v>16138</v>
      </c>
      <c r="CL36" s="10">
        <v>61524</v>
      </c>
      <c r="CM36" s="10">
        <v>36057</v>
      </c>
      <c r="CN36" s="10">
        <v>25467</v>
      </c>
      <c r="CO36" s="10">
        <v>21284</v>
      </c>
      <c r="CP36" s="10">
        <v>13487</v>
      </c>
      <c r="CQ36" s="10">
        <v>7797</v>
      </c>
      <c r="CR36" s="10">
        <v>5758</v>
      </c>
      <c r="CS36" s="10">
        <v>5123</v>
      </c>
      <c r="CT36" s="10">
        <v>635</v>
      </c>
      <c r="CU36" s="10">
        <v>8901</v>
      </c>
      <c r="CV36" s="10">
        <v>3449</v>
      </c>
      <c r="CW36" s="10">
        <v>5452</v>
      </c>
      <c r="CX36" s="10">
        <v>45204</v>
      </c>
      <c r="CY36" s="10">
        <v>15901</v>
      </c>
      <c r="CZ36" s="10">
        <v>29303</v>
      </c>
      <c r="DA36" s="10">
        <v>70130</v>
      </c>
      <c r="DB36" s="10">
        <v>70130</v>
      </c>
      <c r="DC36" s="10">
        <v>0</v>
      </c>
      <c r="DD36" s="10">
        <v>65776</v>
      </c>
      <c r="DE36" s="10">
        <v>42111</v>
      </c>
      <c r="DF36" s="10">
        <v>23665</v>
      </c>
      <c r="DG36" s="10">
        <v>33771</v>
      </c>
      <c r="DH36" s="10">
        <v>21730</v>
      </c>
      <c r="DI36" s="10">
        <v>12041</v>
      </c>
      <c r="DJ36" s="10">
        <v>47052</v>
      </c>
      <c r="DK36" s="10">
        <v>31722</v>
      </c>
      <c r="DL36" s="10">
        <v>15330</v>
      </c>
      <c r="DM36" s="10">
        <v>26553</v>
      </c>
      <c r="DN36" s="10">
        <v>20641</v>
      </c>
      <c r="DO36" s="10">
        <v>5912</v>
      </c>
      <c r="DP36" s="10">
        <v>295309</v>
      </c>
      <c r="DQ36" s="10">
        <v>204775</v>
      </c>
      <c r="DR36" s="10">
        <v>90534</v>
      </c>
      <c r="DS36" s="10">
        <v>71364</v>
      </c>
      <c r="DT36" s="10">
        <v>68834</v>
      </c>
      <c r="DU36" s="10">
        <v>2530</v>
      </c>
      <c r="DV36" s="10">
        <v>17286</v>
      </c>
      <c r="DW36" s="10">
        <v>17050</v>
      </c>
      <c r="DX36" s="10">
        <v>236</v>
      </c>
      <c r="DY36" s="10">
        <v>37124</v>
      </c>
      <c r="DZ36" s="10">
        <v>32918</v>
      </c>
      <c r="EA36" s="10">
        <v>4206</v>
      </c>
      <c r="EB36" s="10">
        <v>24934</v>
      </c>
      <c r="EC36" s="10">
        <v>16300</v>
      </c>
      <c r="ED36" s="10">
        <v>8634</v>
      </c>
      <c r="EE36" s="10">
        <v>30477</v>
      </c>
      <c r="EF36" s="10">
        <v>20068</v>
      </c>
      <c r="EG36" s="10">
        <v>10409</v>
      </c>
      <c r="EH36" s="10">
        <v>253815</v>
      </c>
      <c r="EI36" s="10">
        <v>43000</v>
      </c>
      <c r="EJ36" s="10">
        <v>210815</v>
      </c>
      <c r="EK36" s="10">
        <v>33378</v>
      </c>
      <c r="EL36" s="10">
        <v>15119</v>
      </c>
      <c r="EM36" s="10">
        <v>18259</v>
      </c>
      <c r="EN36" s="10">
        <v>10014</v>
      </c>
      <c r="EO36" s="10">
        <v>9571</v>
      </c>
      <c r="EP36" s="10">
        <v>443</v>
      </c>
      <c r="EQ36" s="10">
        <v>12440</v>
      </c>
      <c r="ER36" s="10">
        <v>10979</v>
      </c>
      <c r="ES36" s="10">
        <v>1461</v>
      </c>
      <c r="ET36" s="10">
        <v>275145</v>
      </c>
      <c r="EU36" s="10">
        <v>142941</v>
      </c>
      <c r="EV36" s="10">
        <v>132204</v>
      </c>
      <c r="EW36" s="10">
        <v>35695</v>
      </c>
      <c r="EX36" s="10">
        <v>35695</v>
      </c>
      <c r="EY36" s="10">
        <v>0</v>
      </c>
      <c r="EZ36" s="10">
        <v>105508</v>
      </c>
      <c r="FA36" s="10">
        <v>60257</v>
      </c>
      <c r="FB36" s="10">
        <v>45251</v>
      </c>
      <c r="FC36" s="10">
        <v>28875</v>
      </c>
      <c r="FD36" s="10">
        <v>16439</v>
      </c>
      <c r="FE36" s="10">
        <v>12436</v>
      </c>
      <c r="FF36" s="320"/>
      <c r="FG36" s="320"/>
      <c r="FH36" s="317"/>
    </row>
    <row r="37" spans="1:164" ht="15" customHeight="1">
      <c r="A37" s="704" t="s">
        <v>491</v>
      </c>
      <c r="B37" s="704"/>
      <c r="C37" s="704"/>
      <c r="D37" s="10">
        <v>11769274</v>
      </c>
      <c r="E37" s="10"/>
      <c r="F37" s="10"/>
      <c r="G37" s="10">
        <v>1739065</v>
      </c>
      <c r="H37" s="10">
        <v>10030209</v>
      </c>
      <c r="I37" s="10">
        <v>98972</v>
      </c>
      <c r="J37" s="10">
        <v>1791</v>
      </c>
      <c r="K37" s="10">
        <v>97181</v>
      </c>
      <c r="L37" s="10">
        <v>23674</v>
      </c>
      <c r="M37" s="10">
        <v>3377</v>
      </c>
      <c r="N37" s="10">
        <v>20297</v>
      </c>
      <c r="O37" s="10">
        <v>186745</v>
      </c>
      <c r="P37" s="10">
        <v>61106</v>
      </c>
      <c r="Q37" s="10">
        <v>125639</v>
      </c>
      <c r="R37" s="10">
        <v>79925</v>
      </c>
      <c r="S37" s="10">
        <v>33247</v>
      </c>
      <c r="T37" s="10">
        <v>46678</v>
      </c>
      <c r="U37" s="10">
        <v>1766327</v>
      </c>
      <c r="V37" s="10">
        <v>124700</v>
      </c>
      <c r="W37" s="10">
        <v>1641627</v>
      </c>
      <c r="X37" s="10">
        <v>399621</v>
      </c>
      <c r="Y37" s="10">
        <v>4247</v>
      </c>
      <c r="Z37" s="10">
        <v>395374</v>
      </c>
      <c r="AA37" s="10">
        <v>104081</v>
      </c>
      <c r="AB37" s="10">
        <v>24339</v>
      </c>
      <c r="AC37" s="10">
        <v>79742</v>
      </c>
      <c r="AD37" s="10">
        <v>18766</v>
      </c>
      <c r="AE37" s="10">
        <v>16181</v>
      </c>
      <c r="AF37" s="10">
        <v>2585</v>
      </c>
      <c r="AG37" s="10">
        <v>31501</v>
      </c>
      <c r="AH37" s="10">
        <v>0</v>
      </c>
      <c r="AI37" s="10">
        <v>31501</v>
      </c>
      <c r="AJ37" s="10">
        <v>826657</v>
      </c>
      <c r="AK37" s="10">
        <v>54399</v>
      </c>
      <c r="AL37" s="10">
        <v>772258</v>
      </c>
      <c r="AM37" s="10">
        <v>271516</v>
      </c>
      <c r="AN37" s="10">
        <v>116903</v>
      </c>
      <c r="AO37" s="10">
        <v>154613</v>
      </c>
      <c r="AP37" s="10">
        <v>51915</v>
      </c>
      <c r="AQ37" s="10">
        <v>16162</v>
      </c>
      <c r="AR37" s="10">
        <v>35753</v>
      </c>
      <c r="AS37" s="10">
        <v>56386</v>
      </c>
      <c r="AT37" s="10">
        <v>10724</v>
      </c>
      <c r="AU37" s="10">
        <v>45662</v>
      </c>
      <c r="AV37" s="10">
        <v>1207769</v>
      </c>
      <c r="AW37" s="10">
        <v>4763</v>
      </c>
      <c r="AX37" s="10">
        <v>1203006</v>
      </c>
      <c r="AY37" s="10">
        <v>188227</v>
      </c>
      <c r="AZ37" s="10">
        <v>35143</v>
      </c>
      <c r="BA37" s="10">
        <v>153084</v>
      </c>
      <c r="BB37" s="10">
        <v>113305</v>
      </c>
      <c r="BC37" s="10">
        <v>4920</v>
      </c>
      <c r="BD37" s="10">
        <v>108385</v>
      </c>
      <c r="BE37" s="10">
        <v>95194</v>
      </c>
      <c r="BF37" s="10">
        <v>329</v>
      </c>
      <c r="BG37" s="10">
        <v>94865</v>
      </c>
      <c r="BH37" s="10">
        <v>127132</v>
      </c>
      <c r="BI37" s="10">
        <v>63268</v>
      </c>
      <c r="BJ37" s="10">
        <v>63864</v>
      </c>
      <c r="BK37" s="10">
        <v>242228</v>
      </c>
      <c r="BL37" s="10">
        <v>108189</v>
      </c>
      <c r="BM37" s="10">
        <v>134039</v>
      </c>
      <c r="BN37" s="10">
        <v>40164</v>
      </c>
      <c r="BO37" s="10">
        <v>1475</v>
      </c>
      <c r="BP37" s="10">
        <v>38689</v>
      </c>
      <c r="BQ37" s="10">
        <v>178535</v>
      </c>
      <c r="BR37" s="10">
        <v>36030</v>
      </c>
      <c r="BS37" s="10">
        <v>142505</v>
      </c>
      <c r="BT37" s="10">
        <v>156615</v>
      </c>
      <c r="BU37" s="10">
        <v>70936</v>
      </c>
      <c r="BV37" s="10">
        <v>85679</v>
      </c>
      <c r="BW37" s="10">
        <v>210606</v>
      </c>
      <c r="BX37" s="10">
        <v>6975</v>
      </c>
      <c r="BY37" s="10">
        <v>203631</v>
      </c>
      <c r="BZ37" s="10">
        <v>351738</v>
      </c>
      <c r="CA37" s="10">
        <v>40968</v>
      </c>
      <c r="CB37" s="10">
        <v>310770</v>
      </c>
      <c r="CC37" s="10">
        <v>40611</v>
      </c>
      <c r="CD37" s="10">
        <v>1341</v>
      </c>
      <c r="CE37" s="10">
        <v>39270</v>
      </c>
      <c r="CF37" s="10">
        <v>192467</v>
      </c>
      <c r="CG37" s="10">
        <v>3920</v>
      </c>
      <c r="CH37" s="10">
        <v>188547</v>
      </c>
      <c r="CI37" s="10">
        <v>24486</v>
      </c>
      <c r="CJ37" s="10">
        <v>1683</v>
      </c>
      <c r="CK37" s="10">
        <v>22803</v>
      </c>
      <c r="CL37" s="10">
        <v>43848</v>
      </c>
      <c r="CM37" s="10">
        <v>8892</v>
      </c>
      <c r="CN37" s="10">
        <v>34956</v>
      </c>
      <c r="CO37" s="10">
        <v>172041</v>
      </c>
      <c r="CP37" s="10">
        <v>8280</v>
      </c>
      <c r="CQ37" s="10">
        <v>163761</v>
      </c>
      <c r="CR37" s="10">
        <v>63504</v>
      </c>
      <c r="CS37" s="10">
        <v>22647</v>
      </c>
      <c r="CT37" s="10">
        <v>40857</v>
      </c>
      <c r="CU37" s="10">
        <v>216950</v>
      </c>
      <c r="CV37" s="10">
        <v>47087</v>
      </c>
      <c r="CW37" s="10">
        <v>169863</v>
      </c>
      <c r="CX37" s="10">
        <v>36951</v>
      </c>
      <c r="CY37" s="10">
        <v>1377</v>
      </c>
      <c r="CZ37" s="10">
        <v>35574</v>
      </c>
      <c r="DA37" s="10">
        <v>761343</v>
      </c>
      <c r="DB37" s="10">
        <v>342778</v>
      </c>
      <c r="DC37" s="10">
        <v>418565</v>
      </c>
      <c r="DD37" s="10">
        <v>223103</v>
      </c>
      <c r="DE37" s="10">
        <v>25027</v>
      </c>
      <c r="DF37" s="10">
        <v>198076</v>
      </c>
      <c r="DG37" s="10">
        <v>91509</v>
      </c>
      <c r="DH37" s="10">
        <v>5652</v>
      </c>
      <c r="DI37" s="10">
        <v>85857</v>
      </c>
      <c r="DJ37" s="10">
        <v>346332</v>
      </c>
      <c r="DK37" s="10">
        <v>22978</v>
      </c>
      <c r="DL37" s="10">
        <v>323354</v>
      </c>
      <c r="DM37" s="10">
        <v>125313</v>
      </c>
      <c r="DN37" s="10">
        <v>24349</v>
      </c>
      <c r="DO37" s="10">
        <v>100964</v>
      </c>
      <c r="DP37" s="10">
        <v>307017</v>
      </c>
      <c r="DQ37" s="10">
        <v>29218</v>
      </c>
      <c r="DR37" s="10">
        <v>277799</v>
      </c>
      <c r="DS37" s="10">
        <v>228952</v>
      </c>
      <c r="DT37" s="10">
        <v>43086</v>
      </c>
      <c r="DU37" s="10">
        <v>185866</v>
      </c>
      <c r="DV37" s="10">
        <v>48660</v>
      </c>
      <c r="DW37" s="10">
        <v>35882</v>
      </c>
      <c r="DX37" s="10">
        <v>12778</v>
      </c>
      <c r="DY37" s="10">
        <v>166471</v>
      </c>
      <c r="DZ37" s="10">
        <v>41892</v>
      </c>
      <c r="EA37" s="10">
        <v>124579</v>
      </c>
      <c r="EB37" s="10">
        <v>34330</v>
      </c>
      <c r="EC37" s="10">
        <v>4160</v>
      </c>
      <c r="ED37" s="10">
        <v>30170</v>
      </c>
      <c r="EE37" s="10">
        <v>135070</v>
      </c>
      <c r="EF37" s="10">
        <v>40180</v>
      </c>
      <c r="EG37" s="10">
        <v>94890</v>
      </c>
      <c r="EH37" s="10">
        <v>566889</v>
      </c>
      <c r="EI37" s="10">
        <v>57296</v>
      </c>
      <c r="EJ37" s="10">
        <v>509593</v>
      </c>
      <c r="EK37" s="10">
        <v>180000</v>
      </c>
      <c r="EL37" s="10">
        <v>21514</v>
      </c>
      <c r="EM37" s="10">
        <v>158486</v>
      </c>
      <c r="EN37" s="10">
        <v>26645</v>
      </c>
      <c r="EO37" s="10">
        <v>10451</v>
      </c>
      <c r="EP37" s="10">
        <v>16194</v>
      </c>
      <c r="EQ37" s="10">
        <v>270327</v>
      </c>
      <c r="ER37" s="10">
        <v>35956</v>
      </c>
      <c r="ES37" s="10">
        <v>234371</v>
      </c>
      <c r="ET37" s="10">
        <v>300992</v>
      </c>
      <c r="EU37" s="10">
        <v>3427</v>
      </c>
      <c r="EV37" s="10">
        <v>297565</v>
      </c>
      <c r="EW37" s="10">
        <v>62082</v>
      </c>
      <c r="EX37" s="10">
        <v>16839</v>
      </c>
      <c r="EY37" s="10">
        <v>45243</v>
      </c>
      <c r="EZ37" s="10">
        <v>249324</v>
      </c>
      <c r="FA37" s="10">
        <v>42389</v>
      </c>
      <c r="FB37" s="10">
        <v>206935</v>
      </c>
      <c r="FC37" s="10">
        <v>26456</v>
      </c>
      <c r="FD37" s="10">
        <v>592</v>
      </c>
      <c r="FE37" s="10">
        <v>25864</v>
      </c>
      <c r="FF37" s="320"/>
      <c r="FG37" s="320"/>
      <c r="FH37" s="317"/>
    </row>
    <row r="38" spans="1:164" ht="15" customHeight="1">
      <c r="A38" s="704" t="s">
        <v>492</v>
      </c>
      <c r="B38" s="704"/>
      <c r="C38" s="704"/>
      <c r="D38" s="10">
        <v>7259983</v>
      </c>
      <c r="E38" s="10"/>
      <c r="F38" s="10"/>
      <c r="G38" s="10">
        <v>859350</v>
      </c>
      <c r="H38" s="10">
        <v>6400633</v>
      </c>
      <c r="I38" s="10">
        <v>114326</v>
      </c>
      <c r="J38" s="10">
        <v>49023</v>
      </c>
      <c r="K38" s="10">
        <v>65303</v>
      </c>
      <c r="L38" s="10">
        <v>48667</v>
      </c>
      <c r="M38" s="10">
        <v>11305</v>
      </c>
      <c r="N38" s="10">
        <v>37362</v>
      </c>
      <c r="O38" s="10">
        <v>28044</v>
      </c>
      <c r="P38" s="10">
        <v>6312</v>
      </c>
      <c r="Q38" s="10">
        <v>21732</v>
      </c>
      <c r="R38" s="10">
        <v>28963</v>
      </c>
      <c r="S38" s="10">
        <v>166</v>
      </c>
      <c r="T38" s="10">
        <v>28797</v>
      </c>
      <c r="U38" s="10">
        <v>859866</v>
      </c>
      <c r="V38" s="10">
        <v>1229</v>
      </c>
      <c r="W38" s="10">
        <v>858637</v>
      </c>
      <c r="X38" s="10">
        <v>206665</v>
      </c>
      <c r="Y38" s="10">
        <v>37</v>
      </c>
      <c r="Z38" s="10">
        <v>206628</v>
      </c>
      <c r="AA38" s="10">
        <v>143123</v>
      </c>
      <c r="AB38" s="10">
        <v>18509</v>
      </c>
      <c r="AC38" s="10">
        <v>124614</v>
      </c>
      <c r="AD38" s="10">
        <v>15339</v>
      </c>
      <c r="AE38" s="10">
        <v>7065</v>
      </c>
      <c r="AF38" s="10">
        <v>8274</v>
      </c>
      <c r="AG38" s="10">
        <v>56666</v>
      </c>
      <c r="AH38" s="10">
        <v>0</v>
      </c>
      <c r="AI38" s="10">
        <v>56666</v>
      </c>
      <c r="AJ38" s="10">
        <v>256796</v>
      </c>
      <c r="AK38" s="10">
        <v>288</v>
      </c>
      <c r="AL38" s="10">
        <v>256508</v>
      </c>
      <c r="AM38" s="10">
        <v>150799</v>
      </c>
      <c r="AN38" s="10">
        <v>5050</v>
      </c>
      <c r="AO38" s="10">
        <v>145749</v>
      </c>
      <c r="AP38" s="10">
        <v>34941</v>
      </c>
      <c r="AQ38" s="10">
        <v>23781</v>
      </c>
      <c r="AR38" s="10">
        <v>11160</v>
      </c>
      <c r="AS38" s="10">
        <v>49248</v>
      </c>
      <c r="AT38" s="10">
        <v>38951</v>
      </c>
      <c r="AU38" s="10">
        <v>10297</v>
      </c>
      <c r="AV38" s="10">
        <v>220857</v>
      </c>
      <c r="AW38" s="10">
        <v>30259</v>
      </c>
      <c r="AX38" s="10">
        <v>190598</v>
      </c>
      <c r="AY38" s="10">
        <v>55730</v>
      </c>
      <c r="AZ38" s="10">
        <v>5334</v>
      </c>
      <c r="BA38" s="10">
        <v>50396</v>
      </c>
      <c r="BB38" s="10">
        <v>27357</v>
      </c>
      <c r="BC38" s="10">
        <v>14507</v>
      </c>
      <c r="BD38" s="10">
        <v>12850</v>
      </c>
      <c r="BE38" s="10">
        <v>46751</v>
      </c>
      <c r="BF38" s="10">
        <v>6072</v>
      </c>
      <c r="BG38" s="10">
        <v>40679</v>
      </c>
      <c r="BH38" s="10">
        <v>35765</v>
      </c>
      <c r="BI38" s="10">
        <v>17249</v>
      </c>
      <c r="BJ38" s="10">
        <v>18516</v>
      </c>
      <c r="BK38" s="10">
        <v>51065</v>
      </c>
      <c r="BL38" s="10">
        <v>2311</v>
      </c>
      <c r="BM38" s="10">
        <v>48754</v>
      </c>
      <c r="BN38" s="10">
        <v>38696</v>
      </c>
      <c r="BO38" s="10">
        <v>6005</v>
      </c>
      <c r="BP38" s="10">
        <v>32691</v>
      </c>
      <c r="BQ38" s="10">
        <v>193374</v>
      </c>
      <c r="BR38" s="10">
        <v>9764</v>
      </c>
      <c r="BS38" s="10">
        <v>183610</v>
      </c>
      <c r="BT38" s="10">
        <v>386649</v>
      </c>
      <c r="BU38" s="10">
        <v>8423</v>
      </c>
      <c r="BV38" s="10">
        <v>378226</v>
      </c>
      <c r="BW38" s="10">
        <v>62684</v>
      </c>
      <c r="BX38" s="10">
        <v>8046</v>
      </c>
      <c r="BY38" s="10">
        <v>54638</v>
      </c>
      <c r="BZ38" s="10">
        <v>317610</v>
      </c>
      <c r="CA38" s="10">
        <v>17727</v>
      </c>
      <c r="CB38" s="10">
        <v>299883</v>
      </c>
      <c r="CC38" s="10">
        <v>42317</v>
      </c>
      <c r="CD38" s="10">
        <v>3076</v>
      </c>
      <c r="CE38" s="10">
        <v>39241</v>
      </c>
      <c r="CF38" s="10">
        <v>61449</v>
      </c>
      <c r="CG38" s="10">
        <v>18290</v>
      </c>
      <c r="CH38" s="10">
        <v>43159</v>
      </c>
      <c r="CI38" s="10">
        <v>12400</v>
      </c>
      <c r="CJ38" s="10">
        <v>1462</v>
      </c>
      <c r="CK38" s="10">
        <v>10938</v>
      </c>
      <c r="CL38" s="10">
        <v>45780</v>
      </c>
      <c r="CM38" s="10">
        <v>1704</v>
      </c>
      <c r="CN38" s="10">
        <v>44076</v>
      </c>
      <c r="CO38" s="10">
        <v>32985</v>
      </c>
      <c r="CP38" s="10">
        <v>9005</v>
      </c>
      <c r="CQ38" s="10">
        <v>23980</v>
      </c>
      <c r="CR38" s="10">
        <v>44358</v>
      </c>
      <c r="CS38" s="10">
        <v>15033</v>
      </c>
      <c r="CT38" s="10">
        <v>29325</v>
      </c>
      <c r="CU38" s="10">
        <v>237735</v>
      </c>
      <c r="CV38" s="10">
        <v>100403</v>
      </c>
      <c r="CW38" s="10">
        <v>137332</v>
      </c>
      <c r="CX38" s="10">
        <v>17967</v>
      </c>
      <c r="CY38" s="10">
        <v>6068</v>
      </c>
      <c r="CZ38" s="10">
        <v>11899</v>
      </c>
      <c r="DA38" s="10">
        <v>1273927</v>
      </c>
      <c r="DB38" s="10">
        <v>8419</v>
      </c>
      <c r="DC38" s="10">
        <v>1265508</v>
      </c>
      <c r="DD38" s="10">
        <v>176444</v>
      </c>
      <c r="DE38" s="10">
        <v>68491</v>
      </c>
      <c r="DF38" s="10">
        <v>107953</v>
      </c>
      <c r="DG38" s="10">
        <v>13944</v>
      </c>
      <c r="DH38" s="10">
        <v>2954</v>
      </c>
      <c r="DI38" s="10">
        <v>10990</v>
      </c>
      <c r="DJ38" s="10">
        <v>135578</v>
      </c>
      <c r="DK38" s="10">
        <v>19152</v>
      </c>
      <c r="DL38" s="10">
        <v>116426</v>
      </c>
      <c r="DM38" s="10">
        <v>55964</v>
      </c>
      <c r="DN38" s="10">
        <v>12494</v>
      </c>
      <c r="DO38" s="10">
        <v>43470</v>
      </c>
      <c r="DP38" s="10">
        <v>90859</v>
      </c>
      <c r="DQ38" s="10">
        <v>13158</v>
      </c>
      <c r="DR38" s="10">
        <v>77701</v>
      </c>
      <c r="DS38" s="10">
        <v>288029</v>
      </c>
      <c r="DT38" s="10">
        <v>55887</v>
      </c>
      <c r="DU38" s="10">
        <v>232142</v>
      </c>
      <c r="DV38" s="10">
        <v>55208</v>
      </c>
      <c r="DW38" s="10">
        <v>15041</v>
      </c>
      <c r="DX38" s="10">
        <v>40167</v>
      </c>
      <c r="DY38" s="10">
        <v>55463</v>
      </c>
      <c r="DZ38" s="10">
        <v>12420</v>
      </c>
      <c r="EA38" s="10">
        <v>43043</v>
      </c>
      <c r="EB38" s="10">
        <v>10382</v>
      </c>
      <c r="EC38" s="10">
        <v>0</v>
      </c>
      <c r="ED38" s="10">
        <v>10382</v>
      </c>
      <c r="EE38" s="10">
        <v>96443</v>
      </c>
      <c r="EF38" s="10">
        <v>3905</v>
      </c>
      <c r="EG38" s="10">
        <v>92538</v>
      </c>
      <c r="EH38" s="10">
        <v>293893</v>
      </c>
      <c r="EI38" s="10">
        <v>17605</v>
      </c>
      <c r="EJ38" s="10">
        <v>276288</v>
      </c>
      <c r="EK38" s="10">
        <v>30757</v>
      </c>
      <c r="EL38" s="10">
        <v>5518</v>
      </c>
      <c r="EM38" s="10">
        <v>25239</v>
      </c>
      <c r="EN38" s="10">
        <v>17575</v>
      </c>
      <c r="EO38" s="10">
        <v>4747</v>
      </c>
      <c r="EP38" s="10">
        <v>12828</v>
      </c>
      <c r="EQ38" s="10">
        <v>174655</v>
      </c>
      <c r="ER38" s="10">
        <v>40653</v>
      </c>
      <c r="ES38" s="10">
        <v>134002</v>
      </c>
      <c r="ET38" s="10">
        <v>406968</v>
      </c>
      <c r="EU38" s="10">
        <v>88438</v>
      </c>
      <c r="EV38" s="10">
        <v>318530</v>
      </c>
      <c r="EW38" s="10">
        <v>26715</v>
      </c>
      <c r="EX38" s="10">
        <v>8456</v>
      </c>
      <c r="EY38" s="10">
        <v>18259</v>
      </c>
      <c r="EZ38" s="10">
        <v>114117</v>
      </c>
      <c r="FA38" s="10">
        <v>35409</v>
      </c>
      <c r="FB38" s="10">
        <v>78708</v>
      </c>
      <c r="FC38" s="10">
        <v>18087</v>
      </c>
      <c r="FD38" s="10">
        <v>4149</v>
      </c>
      <c r="FE38" s="10">
        <v>13938</v>
      </c>
      <c r="FF38" s="320"/>
      <c r="FG38" s="320"/>
      <c r="FH38" s="317"/>
    </row>
    <row r="39" spans="1:164" ht="15" customHeight="1">
      <c r="A39" s="704" t="s">
        <v>493</v>
      </c>
      <c r="B39" s="704"/>
      <c r="C39" s="704"/>
      <c r="D39" s="10">
        <v>60930483</v>
      </c>
      <c r="E39" s="10"/>
      <c r="F39" s="10"/>
      <c r="G39" s="10">
        <v>1041712</v>
      </c>
      <c r="H39" s="10">
        <v>59888771</v>
      </c>
      <c r="I39" s="10">
        <v>598664</v>
      </c>
      <c r="J39" s="10">
        <v>0</v>
      </c>
      <c r="K39" s="10">
        <v>598664</v>
      </c>
      <c r="L39" s="10">
        <v>109200</v>
      </c>
      <c r="M39" s="10">
        <v>0</v>
      </c>
      <c r="N39" s="10">
        <v>109200</v>
      </c>
      <c r="O39" s="10">
        <v>943697</v>
      </c>
      <c r="P39" s="10">
        <v>0</v>
      </c>
      <c r="Q39" s="10">
        <v>943697</v>
      </c>
      <c r="R39" s="10">
        <v>345716</v>
      </c>
      <c r="S39" s="10">
        <v>0</v>
      </c>
      <c r="T39" s="10">
        <v>345716</v>
      </c>
      <c r="U39" s="10">
        <v>9124930</v>
      </c>
      <c r="V39" s="10">
        <v>0</v>
      </c>
      <c r="W39" s="10">
        <v>9124930</v>
      </c>
      <c r="X39" s="10">
        <v>1075924</v>
      </c>
      <c r="Y39" s="10">
        <v>0</v>
      </c>
      <c r="Z39" s="10">
        <v>1075924</v>
      </c>
      <c r="AA39" s="10">
        <v>472419</v>
      </c>
      <c r="AB39" s="10">
        <v>0</v>
      </c>
      <c r="AC39" s="10">
        <v>472419</v>
      </c>
      <c r="AD39" s="10">
        <v>163673</v>
      </c>
      <c r="AE39" s="10">
        <v>0</v>
      </c>
      <c r="AF39" s="10">
        <v>163673</v>
      </c>
      <c r="AG39" s="10">
        <v>389245</v>
      </c>
      <c r="AH39" s="10">
        <v>0</v>
      </c>
      <c r="AI39" s="10">
        <v>389245</v>
      </c>
      <c r="AJ39" s="10">
        <v>3747362</v>
      </c>
      <c r="AK39" s="10">
        <v>293</v>
      </c>
      <c r="AL39" s="10">
        <v>3747069</v>
      </c>
      <c r="AM39" s="10">
        <v>2120638</v>
      </c>
      <c r="AN39" s="10">
        <v>0</v>
      </c>
      <c r="AO39" s="10">
        <v>2120638</v>
      </c>
      <c r="AP39" s="10">
        <v>521271</v>
      </c>
      <c r="AQ39" s="10">
        <v>0</v>
      </c>
      <c r="AR39" s="10">
        <v>521271</v>
      </c>
      <c r="AS39" s="10">
        <v>252309</v>
      </c>
      <c r="AT39" s="10">
        <v>0</v>
      </c>
      <c r="AU39" s="10">
        <v>252309</v>
      </c>
      <c r="AV39" s="10">
        <v>1463954</v>
      </c>
      <c r="AW39" s="10">
        <v>0</v>
      </c>
      <c r="AX39" s="10">
        <v>1463954</v>
      </c>
      <c r="AY39" s="10">
        <v>2066569</v>
      </c>
      <c r="AZ39" s="10">
        <v>0</v>
      </c>
      <c r="BA39" s="10">
        <v>2066569</v>
      </c>
      <c r="BB39" s="10">
        <v>631497</v>
      </c>
      <c r="BC39" s="10">
        <v>0</v>
      </c>
      <c r="BD39" s="10">
        <v>631497</v>
      </c>
      <c r="BE39" s="10">
        <v>491003</v>
      </c>
      <c r="BF39" s="10">
        <v>0</v>
      </c>
      <c r="BG39" s="10">
        <v>491003</v>
      </c>
      <c r="BH39" s="10">
        <v>709236</v>
      </c>
      <c r="BI39" s="10">
        <v>0</v>
      </c>
      <c r="BJ39" s="10">
        <v>709236</v>
      </c>
      <c r="BK39" s="10">
        <v>506775</v>
      </c>
      <c r="BL39" s="10">
        <v>0</v>
      </c>
      <c r="BM39" s="10">
        <v>506775</v>
      </c>
      <c r="BN39" s="10">
        <v>192163</v>
      </c>
      <c r="BO39" s="10">
        <v>0</v>
      </c>
      <c r="BP39" s="10">
        <v>192163</v>
      </c>
      <c r="BQ39" s="10">
        <v>1333997</v>
      </c>
      <c r="BR39" s="10">
        <v>170631</v>
      </c>
      <c r="BS39" s="10">
        <v>1163366</v>
      </c>
      <c r="BT39" s="10">
        <v>1785726</v>
      </c>
      <c r="BU39" s="10">
        <v>485368</v>
      </c>
      <c r="BV39" s="10">
        <v>1300358</v>
      </c>
      <c r="BW39" s="10">
        <v>1863917</v>
      </c>
      <c r="BX39" s="10">
        <v>0</v>
      </c>
      <c r="BY39" s="10">
        <v>1863917</v>
      </c>
      <c r="BZ39" s="10">
        <v>1151005</v>
      </c>
      <c r="CA39" s="10">
        <v>265497</v>
      </c>
      <c r="CB39" s="10">
        <v>885508</v>
      </c>
      <c r="CC39" s="10">
        <v>293286</v>
      </c>
      <c r="CD39" s="10">
        <v>0</v>
      </c>
      <c r="CE39" s="10">
        <v>293286</v>
      </c>
      <c r="CF39" s="10">
        <v>1191130</v>
      </c>
      <c r="CG39" s="10">
        <v>0</v>
      </c>
      <c r="CH39" s="10">
        <v>1191130</v>
      </c>
      <c r="CI39" s="10">
        <v>139153</v>
      </c>
      <c r="CJ39" s="10">
        <v>0</v>
      </c>
      <c r="CK39" s="10">
        <v>139153</v>
      </c>
      <c r="CL39" s="10">
        <v>329737</v>
      </c>
      <c r="CM39" s="10">
        <v>0</v>
      </c>
      <c r="CN39" s="10">
        <v>329737</v>
      </c>
      <c r="CO39" s="10">
        <v>532722</v>
      </c>
      <c r="CP39" s="10">
        <v>0</v>
      </c>
      <c r="CQ39" s="10">
        <v>532722</v>
      </c>
      <c r="CR39" s="10">
        <v>150067</v>
      </c>
      <c r="CS39" s="10">
        <v>2057</v>
      </c>
      <c r="CT39" s="10">
        <v>148010</v>
      </c>
      <c r="CU39" s="10">
        <v>1698083</v>
      </c>
      <c r="CV39" s="10">
        <v>6693</v>
      </c>
      <c r="CW39" s="10">
        <v>1691390</v>
      </c>
      <c r="CX39" s="10">
        <v>214509</v>
      </c>
      <c r="CY39" s="10">
        <v>0</v>
      </c>
      <c r="CZ39" s="10">
        <v>214509</v>
      </c>
      <c r="DA39" s="10">
        <v>2947941</v>
      </c>
      <c r="DB39" s="10">
        <v>0</v>
      </c>
      <c r="DC39" s="10">
        <v>2947941</v>
      </c>
      <c r="DD39" s="10">
        <v>1556677</v>
      </c>
      <c r="DE39" s="10">
        <v>0</v>
      </c>
      <c r="DF39" s="10">
        <v>1556677</v>
      </c>
      <c r="DG39" s="10">
        <v>71426</v>
      </c>
      <c r="DH39" s="10">
        <v>0</v>
      </c>
      <c r="DI39" s="10">
        <v>71426</v>
      </c>
      <c r="DJ39" s="10">
        <v>2594307</v>
      </c>
      <c r="DK39" s="10">
        <v>0</v>
      </c>
      <c r="DL39" s="10">
        <v>2594307</v>
      </c>
      <c r="DM39" s="10">
        <v>475826</v>
      </c>
      <c r="DN39" s="10">
        <v>0</v>
      </c>
      <c r="DO39" s="10">
        <v>475826</v>
      </c>
      <c r="DP39" s="10">
        <v>1250108</v>
      </c>
      <c r="DQ39" s="10">
        <v>0</v>
      </c>
      <c r="DR39" s="10">
        <v>1250108</v>
      </c>
      <c r="DS39" s="10">
        <v>2868327</v>
      </c>
      <c r="DT39" s="10">
        <v>9</v>
      </c>
      <c r="DU39" s="10">
        <v>2868318</v>
      </c>
      <c r="DV39" s="10">
        <v>235470</v>
      </c>
      <c r="DW39" s="10">
        <v>98337</v>
      </c>
      <c r="DX39" s="10">
        <v>137133</v>
      </c>
      <c r="DY39" s="10">
        <v>743285</v>
      </c>
      <c r="DZ39" s="10">
        <v>0</v>
      </c>
      <c r="EA39" s="10">
        <v>743285</v>
      </c>
      <c r="EB39" s="10">
        <v>117587</v>
      </c>
      <c r="EC39" s="10">
        <v>0</v>
      </c>
      <c r="ED39" s="10">
        <v>117587</v>
      </c>
      <c r="EE39" s="10">
        <v>978170</v>
      </c>
      <c r="EF39" s="10">
        <v>0</v>
      </c>
      <c r="EG39" s="10">
        <v>978170</v>
      </c>
      <c r="EH39" s="10">
        <v>4024427</v>
      </c>
      <c r="EI39" s="10">
        <v>267</v>
      </c>
      <c r="EJ39" s="10">
        <v>4024160</v>
      </c>
      <c r="EK39" s="10">
        <v>455454</v>
      </c>
      <c r="EL39" s="10">
        <v>0</v>
      </c>
      <c r="EM39" s="10">
        <v>455454</v>
      </c>
      <c r="EN39" s="10">
        <v>80295</v>
      </c>
      <c r="EO39" s="10">
        <v>0</v>
      </c>
      <c r="EP39" s="10">
        <v>80295</v>
      </c>
      <c r="EQ39" s="10">
        <v>1727368</v>
      </c>
      <c r="ER39" s="10">
        <v>0</v>
      </c>
      <c r="ES39" s="10">
        <v>1727368</v>
      </c>
      <c r="ET39" s="10">
        <v>2743979</v>
      </c>
      <c r="EU39" s="10">
        <v>0</v>
      </c>
      <c r="EV39" s="10">
        <v>2743979</v>
      </c>
      <c r="EW39" s="10">
        <v>322757</v>
      </c>
      <c r="EX39" s="10">
        <v>12415</v>
      </c>
      <c r="EY39" s="10">
        <v>310342</v>
      </c>
      <c r="EZ39" s="10">
        <v>1049239</v>
      </c>
      <c r="FA39" s="10">
        <v>145</v>
      </c>
      <c r="FB39" s="10">
        <v>1049094</v>
      </c>
      <c r="FC39" s="10">
        <v>78264</v>
      </c>
      <c r="FD39" s="10">
        <v>0</v>
      </c>
      <c r="FE39" s="10">
        <v>78264</v>
      </c>
      <c r="FF39" s="320"/>
      <c r="FG39" s="320"/>
      <c r="FH39" s="317"/>
    </row>
    <row r="40" spans="1:164" ht="15" customHeight="1">
      <c r="A40" s="704" t="s">
        <v>494</v>
      </c>
      <c r="B40" s="704"/>
      <c r="C40" s="704"/>
      <c r="D40" s="10">
        <v>18822147</v>
      </c>
      <c r="E40" s="10"/>
      <c r="F40" s="10"/>
      <c r="G40" s="10">
        <v>268799</v>
      </c>
      <c r="H40" s="10">
        <v>18553348</v>
      </c>
      <c r="I40" s="10">
        <v>246123</v>
      </c>
      <c r="J40" s="10">
        <v>6897</v>
      </c>
      <c r="K40" s="10">
        <v>239226</v>
      </c>
      <c r="L40" s="10">
        <v>88537</v>
      </c>
      <c r="M40" s="10">
        <v>0</v>
      </c>
      <c r="N40" s="10">
        <v>88537</v>
      </c>
      <c r="O40" s="10">
        <v>492244</v>
      </c>
      <c r="P40" s="10">
        <v>3269</v>
      </c>
      <c r="Q40" s="10">
        <v>488975</v>
      </c>
      <c r="R40" s="10">
        <v>191357</v>
      </c>
      <c r="S40" s="10">
        <v>2833</v>
      </c>
      <c r="T40" s="10">
        <v>188524</v>
      </c>
      <c r="U40" s="10">
        <v>3287288</v>
      </c>
      <c r="V40" s="10">
        <v>0</v>
      </c>
      <c r="W40" s="10">
        <v>3287288</v>
      </c>
      <c r="X40" s="10">
        <v>132523</v>
      </c>
      <c r="Y40" s="10">
        <v>3136</v>
      </c>
      <c r="Z40" s="10">
        <v>129387</v>
      </c>
      <c r="AA40" s="10">
        <v>172592</v>
      </c>
      <c r="AB40" s="10">
        <v>73889</v>
      </c>
      <c r="AC40" s="10">
        <v>98703</v>
      </c>
      <c r="AD40" s="10">
        <v>81680</v>
      </c>
      <c r="AE40" s="10">
        <v>67103</v>
      </c>
      <c r="AF40" s="10">
        <v>14577</v>
      </c>
      <c r="AG40" s="10">
        <v>6198</v>
      </c>
      <c r="AH40" s="10">
        <v>0</v>
      </c>
      <c r="AI40" s="10">
        <v>6198</v>
      </c>
      <c r="AJ40" s="10">
        <v>2435131</v>
      </c>
      <c r="AK40" s="10">
        <v>40</v>
      </c>
      <c r="AL40" s="10">
        <v>2435091</v>
      </c>
      <c r="AM40" s="10">
        <v>646776</v>
      </c>
      <c r="AN40" s="10">
        <v>0</v>
      </c>
      <c r="AO40" s="10">
        <v>646776</v>
      </c>
      <c r="AP40" s="10">
        <v>175030</v>
      </c>
      <c r="AQ40" s="10">
        <v>0</v>
      </c>
      <c r="AR40" s="10">
        <v>175030</v>
      </c>
      <c r="AS40" s="10">
        <v>178489</v>
      </c>
      <c r="AT40" s="10">
        <v>0</v>
      </c>
      <c r="AU40" s="10">
        <v>178489</v>
      </c>
      <c r="AV40" s="10">
        <v>376697</v>
      </c>
      <c r="AW40" s="10">
        <v>0</v>
      </c>
      <c r="AX40" s="10">
        <v>376697</v>
      </c>
      <c r="AY40" s="10">
        <v>127800</v>
      </c>
      <c r="AZ40" s="10">
        <v>0</v>
      </c>
      <c r="BA40" s="10">
        <v>127800</v>
      </c>
      <c r="BB40" s="10">
        <v>274815</v>
      </c>
      <c r="BC40" s="10">
        <v>4592</v>
      </c>
      <c r="BD40" s="10">
        <v>270223</v>
      </c>
      <c r="BE40" s="10">
        <v>166626</v>
      </c>
      <c r="BF40" s="10">
        <v>0</v>
      </c>
      <c r="BG40" s="10">
        <v>166626</v>
      </c>
      <c r="BH40" s="10">
        <v>140032</v>
      </c>
      <c r="BI40" s="10">
        <v>1165</v>
      </c>
      <c r="BJ40" s="10">
        <v>138867</v>
      </c>
      <c r="BK40" s="10">
        <v>224737</v>
      </c>
      <c r="BL40" s="10">
        <v>0</v>
      </c>
      <c r="BM40" s="10">
        <v>224737</v>
      </c>
      <c r="BN40" s="10">
        <v>60400</v>
      </c>
      <c r="BO40" s="10">
        <v>0</v>
      </c>
      <c r="BP40" s="10">
        <v>60400</v>
      </c>
      <c r="BQ40" s="10">
        <v>444314</v>
      </c>
      <c r="BR40" s="10">
        <v>141</v>
      </c>
      <c r="BS40" s="10">
        <v>444173</v>
      </c>
      <c r="BT40" s="10">
        <v>142854</v>
      </c>
      <c r="BU40" s="10">
        <v>0</v>
      </c>
      <c r="BV40" s="10">
        <v>142854</v>
      </c>
      <c r="BW40" s="10">
        <v>262342</v>
      </c>
      <c r="BX40" s="10">
        <v>0</v>
      </c>
      <c r="BY40" s="10">
        <v>262342</v>
      </c>
      <c r="BZ40" s="10">
        <v>357512</v>
      </c>
      <c r="CA40" s="10">
        <v>0</v>
      </c>
      <c r="CB40" s="10">
        <v>357512</v>
      </c>
      <c r="CC40" s="10">
        <v>166205</v>
      </c>
      <c r="CD40" s="10">
        <v>0</v>
      </c>
      <c r="CE40" s="10">
        <v>166205</v>
      </c>
      <c r="CF40" s="10">
        <v>137580</v>
      </c>
      <c r="CG40" s="10">
        <v>1</v>
      </c>
      <c r="CH40" s="10">
        <v>137579</v>
      </c>
      <c r="CI40" s="10">
        <v>80008</v>
      </c>
      <c r="CJ40" s="10">
        <v>0</v>
      </c>
      <c r="CK40" s="10">
        <v>80008</v>
      </c>
      <c r="CL40" s="10">
        <v>55732</v>
      </c>
      <c r="CM40" s="10">
        <v>116</v>
      </c>
      <c r="CN40" s="10">
        <v>55616</v>
      </c>
      <c r="CO40" s="10">
        <v>28606</v>
      </c>
      <c r="CP40" s="10">
        <v>171</v>
      </c>
      <c r="CQ40" s="10">
        <v>28435</v>
      </c>
      <c r="CR40" s="10">
        <v>43326</v>
      </c>
      <c r="CS40" s="10">
        <v>0</v>
      </c>
      <c r="CT40" s="10">
        <v>43326</v>
      </c>
      <c r="CU40" s="10">
        <v>427349</v>
      </c>
      <c r="CV40" s="10">
        <v>7494</v>
      </c>
      <c r="CW40" s="10">
        <v>419855</v>
      </c>
      <c r="CX40" s="10">
        <v>234531</v>
      </c>
      <c r="CY40" s="10">
        <v>976</v>
      </c>
      <c r="CZ40" s="10">
        <v>233555</v>
      </c>
      <c r="DA40" s="10">
        <v>550725</v>
      </c>
      <c r="DB40" s="10">
        <v>148</v>
      </c>
      <c r="DC40" s="10">
        <v>550577</v>
      </c>
      <c r="DD40" s="10">
        <v>539225</v>
      </c>
      <c r="DE40" s="10">
        <v>327</v>
      </c>
      <c r="DF40" s="10">
        <v>538898</v>
      </c>
      <c r="DG40" s="10">
        <v>81487</v>
      </c>
      <c r="DH40" s="10">
        <v>0</v>
      </c>
      <c r="DI40" s="10">
        <v>81487</v>
      </c>
      <c r="DJ40" s="10">
        <v>359383</v>
      </c>
      <c r="DK40" s="10">
        <v>0</v>
      </c>
      <c r="DL40" s="10">
        <v>359383</v>
      </c>
      <c r="DM40" s="10">
        <v>314830</v>
      </c>
      <c r="DN40" s="10">
        <v>1906</v>
      </c>
      <c r="DO40" s="10">
        <v>312924</v>
      </c>
      <c r="DP40" s="10">
        <v>172338</v>
      </c>
      <c r="DQ40" s="10">
        <v>87</v>
      </c>
      <c r="DR40" s="10">
        <v>172251</v>
      </c>
      <c r="DS40" s="10">
        <v>671285</v>
      </c>
      <c r="DT40" s="10">
        <v>68</v>
      </c>
      <c r="DU40" s="10">
        <v>671217</v>
      </c>
      <c r="DV40" s="10">
        <v>25519</v>
      </c>
      <c r="DW40" s="10">
        <v>10160</v>
      </c>
      <c r="DX40" s="10">
        <v>15359</v>
      </c>
      <c r="DY40" s="10">
        <v>224519</v>
      </c>
      <c r="DZ40" s="10">
        <v>0</v>
      </c>
      <c r="EA40" s="10">
        <v>224519</v>
      </c>
      <c r="EB40" s="10">
        <v>58028</v>
      </c>
      <c r="EC40" s="10">
        <v>0</v>
      </c>
      <c r="ED40" s="10">
        <v>58028</v>
      </c>
      <c r="EE40" s="10">
        <v>250248</v>
      </c>
      <c r="EF40" s="10">
        <v>1442</v>
      </c>
      <c r="EG40" s="10">
        <v>248806</v>
      </c>
      <c r="EH40" s="10">
        <v>1574603</v>
      </c>
      <c r="EI40" s="10">
        <v>77283</v>
      </c>
      <c r="EJ40" s="10">
        <v>1497320</v>
      </c>
      <c r="EK40" s="10">
        <v>215391</v>
      </c>
      <c r="EL40" s="10">
        <v>4309</v>
      </c>
      <c r="EM40" s="10">
        <v>211082</v>
      </c>
      <c r="EN40" s="10">
        <v>27286</v>
      </c>
      <c r="EO40" s="10">
        <v>0</v>
      </c>
      <c r="EP40" s="10">
        <v>27286</v>
      </c>
      <c r="EQ40" s="10">
        <v>536789</v>
      </c>
      <c r="ER40" s="10">
        <v>10</v>
      </c>
      <c r="ES40" s="10">
        <v>536779</v>
      </c>
      <c r="ET40" s="10">
        <v>926066</v>
      </c>
      <c r="EU40" s="10">
        <v>0</v>
      </c>
      <c r="EV40" s="10">
        <v>926066</v>
      </c>
      <c r="EW40" s="10">
        <v>58795</v>
      </c>
      <c r="EX40" s="10">
        <v>1234</v>
      </c>
      <c r="EY40" s="10">
        <v>57561</v>
      </c>
      <c r="EZ40" s="10">
        <v>267046</v>
      </c>
      <c r="FA40" s="10">
        <v>1</v>
      </c>
      <c r="FB40" s="10">
        <v>267045</v>
      </c>
      <c r="FC40" s="10">
        <v>83150</v>
      </c>
      <c r="FD40" s="10">
        <v>1</v>
      </c>
      <c r="FE40" s="10">
        <v>83149</v>
      </c>
      <c r="FF40" s="320"/>
      <c r="FG40" s="320"/>
      <c r="FH40" s="317"/>
    </row>
    <row r="41" spans="1:164" ht="25.5" customHeight="1">
      <c r="A41" s="704" t="s">
        <v>495</v>
      </c>
      <c r="B41" s="704"/>
      <c r="C41" s="704"/>
      <c r="D41" s="10">
        <v>81415452</v>
      </c>
      <c r="E41" s="10"/>
      <c r="F41" s="10"/>
      <c r="G41" s="10">
        <v>25161037</v>
      </c>
      <c r="H41" s="10">
        <v>56254415</v>
      </c>
      <c r="I41" s="10">
        <v>542094</v>
      </c>
      <c r="J41" s="10">
        <v>84410</v>
      </c>
      <c r="K41" s="10">
        <v>457684</v>
      </c>
      <c r="L41" s="10">
        <v>322488</v>
      </c>
      <c r="M41" s="10">
        <v>214793</v>
      </c>
      <c r="N41" s="10">
        <v>107695</v>
      </c>
      <c r="O41" s="10">
        <v>944555</v>
      </c>
      <c r="P41" s="10">
        <v>341351</v>
      </c>
      <c r="Q41" s="10">
        <v>603204</v>
      </c>
      <c r="R41" s="10">
        <v>455661</v>
      </c>
      <c r="S41" s="10">
        <v>249775</v>
      </c>
      <c r="T41" s="10">
        <v>205886</v>
      </c>
      <c r="U41" s="10">
        <v>23893567</v>
      </c>
      <c r="V41" s="10">
        <v>6871085</v>
      </c>
      <c r="W41" s="10">
        <v>17022482</v>
      </c>
      <c r="X41" s="10">
        <v>1373322</v>
      </c>
      <c r="Y41" s="10">
        <v>144750</v>
      </c>
      <c r="Z41" s="10">
        <v>1228572</v>
      </c>
      <c r="AA41" s="10">
        <v>590106</v>
      </c>
      <c r="AB41" s="10">
        <v>342680</v>
      </c>
      <c r="AC41" s="10">
        <v>247426</v>
      </c>
      <c r="AD41" s="10">
        <v>151594</v>
      </c>
      <c r="AE41" s="10">
        <v>82612</v>
      </c>
      <c r="AF41" s="10">
        <v>68982</v>
      </c>
      <c r="AG41" s="10">
        <v>176465</v>
      </c>
      <c r="AH41" s="10">
        <v>0</v>
      </c>
      <c r="AI41" s="10">
        <v>176465</v>
      </c>
      <c r="AJ41" s="10">
        <v>6470156</v>
      </c>
      <c r="AK41" s="10">
        <v>2538491</v>
      </c>
      <c r="AL41" s="10">
        <v>3931665</v>
      </c>
      <c r="AM41" s="10">
        <v>1752938</v>
      </c>
      <c r="AN41" s="10">
        <v>262415</v>
      </c>
      <c r="AO41" s="10">
        <v>1490523</v>
      </c>
      <c r="AP41" s="10">
        <v>180834</v>
      </c>
      <c r="AQ41" s="10">
        <v>148104</v>
      </c>
      <c r="AR41" s="10">
        <v>32730</v>
      </c>
      <c r="AS41" s="10">
        <v>545900</v>
      </c>
      <c r="AT41" s="10">
        <v>350717</v>
      </c>
      <c r="AU41" s="10">
        <v>195183</v>
      </c>
      <c r="AV41" s="10">
        <v>1840590</v>
      </c>
      <c r="AW41" s="10">
        <v>24704</v>
      </c>
      <c r="AX41" s="10">
        <v>1815886</v>
      </c>
      <c r="AY41" s="10">
        <v>380018</v>
      </c>
      <c r="AZ41" s="10">
        <v>23372</v>
      </c>
      <c r="BA41" s="10">
        <v>356646</v>
      </c>
      <c r="BB41" s="10">
        <v>394786</v>
      </c>
      <c r="BC41" s="10">
        <v>102962</v>
      </c>
      <c r="BD41" s="10">
        <v>291824</v>
      </c>
      <c r="BE41" s="10">
        <v>601113</v>
      </c>
      <c r="BF41" s="10">
        <v>294356</v>
      </c>
      <c r="BG41" s="10">
        <v>306757</v>
      </c>
      <c r="BH41" s="10">
        <v>647725</v>
      </c>
      <c r="BI41" s="10">
        <v>215247</v>
      </c>
      <c r="BJ41" s="10">
        <v>432478</v>
      </c>
      <c r="BK41" s="10">
        <v>633208</v>
      </c>
      <c r="BL41" s="10">
        <v>127893</v>
      </c>
      <c r="BM41" s="10">
        <v>505315</v>
      </c>
      <c r="BN41" s="10">
        <v>457066</v>
      </c>
      <c r="BO41" s="10">
        <v>335619</v>
      </c>
      <c r="BP41" s="10">
        <v>121447</v>
      </c>
      <c r="BQ41" s="10">
        <v>1269565</v>
      </c>
      <c r="BR41" s="10">
        <v>279979</v>
      </c>
      <c r="BS41" s="10">
        <v>989586</v>
      </c>
      <c r="BT41" s="10">
        <v>1112886</v>
      </c>
      <c r="BU41" s="10">
        <v>584196</v>
      </c>
      <c r="BV41" s="10">
        <v>528690</v>
      </c>
      <c r="BW41" s="10">
        <v>2990832</v>
      </c>
      <c r="BX41" s="10">
        <v>144119</v>
      </c>
      <c r="BY41" s="10">
        <v>2846713</v>
      </c>
      <c r="BZ41" s="10">
        <v>1349112</v>
      </c>
      <c r="CA41" s="10">
        <v>308499</v>
      </c>
      <c r="CB41" s="10">
        <v>1040613</v>
      </c>
      <c r="CC41" s="10">
        <v>340436</v>
      </c>
      <c r="CD41" s="10">
        <v>102585</v>
      </c>
      <c r="CE41" s="10">
        <v>237851</v>
      </c>
      <c r="CF41" s="10">
        <v>800937</v>
      </c>
      <c r="CG41" s="10">
        <v>171126</v>
      </c>
      <c r="CH41" s="10">
        <v>629811</v>
      </c>
      <c r="CI41" s="10">
        <v>244789</v>
      </c>
      <c r="CJ41" s="10">
        <v>53082</v>
      </c>
      <c r="CK41" s="10">
        <v>191707</v>
      </c>
      <c r="CL41" s="10">
        <v>686557</v>
      </c>
      <c r="CM41" s="10">
        <v>108351</v>
      </c>
      <c r="CN41" s="10">
        <v>578206</v>
      </c>
      <c r="CO41" s="10">
        <v>745523</v>
      </c>
      <c r="CP41" s="10">
        <v>271784</v>
      </c>
      <c r="CQ41" s="10">
        <v>473739</v>
      </c>
      <c r="CR41" s="10">
        <v>350566</v>
      </c>
      <c r="CS41" s="10">
        <v>150094</v>
      </c>
      <c r="CT41" s="10">
        <v>200472</v>
      </c>
      <c r="CU41" s="10">
        <v>1305534</v>
      </c>
      <c r="CV41" s="10">
        <v>891696</v>
      </c>
      <c r="CW41" s="10">
        <v>413838</v>
      </c>
      <c r="CX41" s="10">
        <v>270986</v>
      </c>
      <c r="CY41" s="10">
        <v>136252</v>
      </c>
      <c r="CZ41" s="10">
        <v>134734</v>
      </c>
      <c r="DA41" s="10">
        <v>3788213</v>
      </c>
      <c r="DB41" s="10">
        <v>985299</v>
      </c>
      <c r="DC41" s="10">
        <v>2802914</v>
      </c>
      <c r="DD41" s="10">
        <v>1651346</v>
      </c>
      <c r="DE41" s="10">
        <v>562765</v>
      </c>
      <c r="DF41" s="10">
        <v>1088581</v>
      </c>
      <c r="DG41" s="10">
        <v>432468</v>
      </c>
      <c r="DH41" s="10">
        <v>326259</v>
      </c>
      <c r="DI41" s="10">
        <v>106209</v>
      </c>
      <c r="DJ41" s="10">
        <v>1818367</v>
      </c>
      <c r="DK41" s="10">
        <v>95686</v>
      </c>
      <c r="DL41" s="10">
        <v>1722681</v>
      </c>
      <c r="DM41" s="10">
        <v>593368</v>
      </c>
      <c r="DN41" s="10">
        <v>274076</v>
      </c>
      <c r="DO41" s="10">
        <v>319292</v>
      </c>
      <c r="DP41" s="10">
        <v>2321453</v>
      </c>
      <c r="DQ41" s="10">
        <v>1772936</v>
      </c>
      <c r="DR41" s="10">
        <v>548517</v>
      </c>
      <c r="DS41" s="10">
        <v>2825704</v>
      </c>
      <c r="DT41" s="10">
        <v>633870</v>
      </c>
      <c r="DU41" s="10">
        <v>2191834</v>
      </c>
      <c r="DV41" s="10">
        <v>559876</v>
      </c>
      <c r="DW41" s="10">
        <v>350647</v>
      </c>
      <c r="DX41" s="10">
        <v>209229</v>
      </c>
      <c r="DY41" s="10">
        <v>1002516</v>
      </c>
      <c r="DZ41" s="10">
        <v>628896</v>
      </c>
      <c r="EA41" s="10">
        <v>373620</v>
      </c>
      <c r="EB41" s="10">
        <v>219281</v>
      </c>
      <c r="EC41" s="10">
        <v>95280</v>
      </c>
      <c r="ED41" s="10">
        <v>124001</v>
      </c>
      <c r="EE41" s="10">
        <v>1218199</v>
      </c>
      <c r="EF41" s="10">
        <v>386090</v>
      </c>
      <c r="EG41" s="10">
        <v>832109</v>
      </c>
      <c r="EH41" s="10">
        <v>4027469</v>
      </c>
      <c r="EI41" s="10">
        <v>737438</v>
      </c>
      <c r="EJ41" s="10">
        <v>3290031</v>
      </c>
      <c r="EK41" s="10">
        <v>1016500</v>
      </c>
      <c r="EL41" s="10">
        <v>350887</v>
      </c>
      <c r="EM41" s="10">
        <v>665613</v>
      </c>
      <c r="EN41" s="10">
        <v>132944</v>
      </c>
      <c r="EO41" s="10">
        <v>78736</v>
      </c>
      <c r="EP41" s="10">
        <v>54208</v>
      </c>
      <c r="EQ41" s="10">
        <v>1392346</v>
      </c>
      <c r="ER41" s="10">
        <v>397183</v>
      </c>
      <c r="ES41" s="10">
        <v>995163</v>
      </c>
      <c r="ET41" s="10">
        <v>2144824</v>
      </c>
      <c r="EU41" s="10">
        <v>454423</v>
      </c>
      <c r="EV41" s="10">
        <v>1690401</v>
      </c>
      <c r="EW41" s="10">
        <v>702142</v>
      </c>
      <c r="EX41" s="10">
        <v>463742</v>
      </c>
      <c r="EY41" s="10">
        <v>238400</v>
      </c>
      <c r="EZ41" s="10">
        <v>1590190</v>
      </c>
      <c r="FA41" s="10">
        <v>535599</v>
      </c>
      <c r="FB41" s="10">
        <v>1054591</v>
      </c>
      <c r="FC41" s="10">
        <v>156337</v>
      </c>
      <c r="FD41" s="10">
        <v>74126</v>
      </c>
      <c r="FE41" s="10">
        <v>82211</v>
      </c>
      <c r="FF41" s="320"/>
      <c r="FG41" s="320"/>
      <c r="FH41" s="317"/>
    </row>
    <row r="42" spans="1:164" ht="25.5" customHeight="1">
      <c r="A42" s="704" t="s">
        <v>496</v>
      </c>
      <c r="B42" s="704"/>
      <c r="C42" s="704"/>
      <c r="D42" s="10">
        <v>241364988</v>
      </c>
      <c r="E42" s="10"/>
      <c r="F42" s="10"/>
      <c r="G42" s="10">
        <v>151121449</v>
      </c>
      <c r="H42" s="10">
        <v>90243539</v>
      </c>
      <c r="I42" s="10">
        <v>2434678</v>
      </c>
      <c r="J42" s="10">
        <v>1519925</v>
      </c>
      <c r="K42" s="10">
        <v>914753</v>
      </c>
      <c r="L42" s="10">
        <v>2621370</v>
      </c>
      <c r="M42" s="10">
        <v>2342903</v>
      </c>
      <c r="N42" s="10">
        <v>278467</v>
      </c>
      <c r="O42" s="10">
        <v>4011637</v>
      </c>
      <c r="P42" s="10">
        <v>2722957</v>
      </c>
      <c r="Q42" s="10">
        <v>1288680</v>
      </c>
      <c r="R42" s="10">
        <v>1607034</v>
      </c>
      <c r="S42" s="10">
        <v>1070341</v>
      </c>
      <c r="T42" s="10">
        <v>536693</v>
      </c>
      <c r="U42" s="10">
        <v>27122671</v>
      </c>
      <c r="V42" s="10">
        <v>10337693</v>
      </c>
      <c r="W42" s="10">
        <v>16784978</v>
      </c>
      <c r="X42" s="10">
        <v>4548013</v>
      </c>
      <c r="Y42" s="10">
        <v>2154740</v>
      </c>
      <c r="Z42" s="10">
        <v>2393273</v>
      </c>
      <c r="AA42" s="10">
        <v>1995906</v>
      </c>
      <c r="AB42" s="10">
        <v>1554651</v>
      </c>
      <c r="AC42" s="10">
        <v>441255</v>
      </c>
      <c r="AD42" s="10">
        <v>1398006</v>
      </c>
      <c r="AE42" s="10">
        <v>1302307</v>
      </c>
      <c r="AF42" s="10">
        <v>95699</v>
      </c>
      <c r="AG42" s="10">
        <v>830678</v>
      </c>
      <c r="AH42" s="10">
        <v>0</v>
      </c>
      <c r="AI42" s="10">
        <v>830678</v>
      </c>
      <c r="AJ42" s="10">
        <v>16921752</v>
      </c>
      <c r="AK42" s="10">
        <v>8963480</v>
      </c>
      <c r="AL42" s="10">
        <v>7958272</v>
      </c>
      <c r="AM42" s="10">
        <v>4584841</v>
      </c>
      <c r="AN42" s="10">
        <v>2565225</v>
      </c>
      <c r="AO42" s="10">
        <v>2019616</v>
      </c>
      <c r="AP42" s="10">
        <v>1490328</v>
      </c>
      <c r="AQ42" s="10">
        <v>1357258</v>
      </c>
      <c r="AR42" s="10">
        <v>133070</v>
      </c>
      <c r="AS42" s="10">
        <v>847636</v>
      </c>
      <c r="AT42" s="10">
        <v>564311</v>
      </c>
      <c r="AU42" s="10">
        <v>283325</v>
      </c>
      <c r="AV42" s="10">
        <v>8735482</v>
      </c>
      <c r="AW42" s="10">
        <v>5306966</v>
      </c>
      <c r="AX42" s="10">
        <v>3428516</v>
      </c>
      <c r="AY42" s="10">
        <v>3662518</v>
      </c>
      <c r="AZ42" s="10">
        <v>2354381</v>
      </c>
      <c r="BA42" s="10">
        <v>1308137</v>
      </c>
      <c r="BB42" s="10">
        <v>4830107</v>
      </c>
      <c r="BC42" s="10">
        <v>4039195</v>
      </c>
      <c r="BD42" s="10">
        <v>790912</v>
      </c>
      <c r="BE42" s="10">
        <v>2326821</v>
      </c>
      <c r="BF42" s="10">
        <v>1273693</v>
      </c>
      <c r="BG42" s="10">
        <v>1053128</v>
      </c>
      <c r="BH42" s="10">
        <v>1813811</v>
      </c>
      <c r="BI42" s="10">
        <v>1277355</v>
      </c>
      <c r="BJ42" s="10">
        <v>536456</v>
      </c>
      <c r="BK42" s="10">
        <v>3177676</v>
      </c>
      <c r="BL42" s="10">
        <v>2158440</v>
      </c>
      <c r="BM42" s="10">
        <v>1019236</v>
      </c>
      <c r="BN42" s="10">
        <v>645491</v>
      </c>
      <c r="BO42" s="10">
        <v>503060</v>
      </c>
      <c r="BP42" s="10">
        <v>142431</v>
      </c>
      <c r="BQ42" s="10">
        <v>3827566</v>
      </c>
      <c r="BR42" s="10">
        <v>2714766</v>
      </c>
      <c r="BS42" s="10">
        <v>1112800</v>
      </c>
      <c r="BT42" s="10">
        <v>6532450</v>
      </c>
      <c r="BU42" s="10">
        <v>5406326</v>
      </c>
      <c r="BV42" s="10">
        <v>1126124</v>
      </c>
      <c r="BW42" s="10">
        <v>6805055</v>
      </c>
      <c r="BX42" s="10">
        <v>4477335</v>
      </c>
      <c r="BY42" s="10">
        <v>2327720</v>
      </c>
      <c r="BZ42" s="10">
        <v>4903077</v>
      </c>
      <c r="CA42" s="10">
        <v>3107660</v>
      </c>
      <c r="CB42" s="10">
        <v>1795417</v>
      </c>
      <c r="CC42" s="10">
        <v>1092315</v>
      </c>
      <c r="CD42" s="10">
        <v>656339</v>
      </c>
      <c r="CE42" s="10">
        <v>435976</v>
      </c>
      <c r="CF42" s="10">
        <v>4326893</v>
      </c>
      <c r="CG42" s="10">
        <v>2805169</v>
      </c>
      <c r="CH42" s="10">
        <v>1521724</v>
      </c>
      <c r="CI42" s="10">
        <v>684311</v>
      </c>
      <c r="CJ42" s="10">
        <v>425897</v>
      </c>
      <c r="CK42" s="10">
        <v>258414</v>
      </c>
      <c r="CL42" s="10">
        <v>1326196</v>
      </c>
      <c r="CM42" s="10">
        <v>768671</v>
      </c>
      <c r="CN42" s="10">
        <v>557525</v>
      </c>
      <c r="CO42" s="10">
        <v>1567060</v>
      </c>
      <c r="CP42" s="10">
        <v>623347</v>
      </c>
      <c r="CQ42" s="10">
        <v>943713</v>
      </c>
      <c r="CR42" s="10">
        <v>1020980</v>
      </c>
      <c r="CS42" s="10">
        <v>879896</v>
      </c>
      <c r="CT42" s="10">
        <v>141084</v>
      </c>
      <c r="CU42" s="10">
        <v>8077871</v>
      </c>
      <c r="CV42" s="10">
        <v>6279781</v>
      </c>
      <c r="CW42" s="10">
        <v>1798090</v>
      </c>
      <c r="CX42" s="10">
        <v>3053803</v>
      </c>
      <c r="CY42" s="10">
        <v>2666990</v>
      </c>
      <c r="CZ42" s="10">
        <v>386813</v>
      </c>
      <c r="DA42" s="10">
        <v>19807590</v>
      </c>
      <c r="DB42" s="10">
        <v>11438368</v>
      </c>
      <c r="DC42" s="10">
        <v>8369222</v>
      </c>
      <c r="DD42" s="10">
        <v>5230759</v>
      </c>
      <c r="DE42" s="10">
        <v>3381923</v>
      </c>
      <c r="DF42" s="10">
        <v>1848836</v>
      </c>
      <c r="DG42" s="10">
        <v>1412457</v>
      </c>
      <c r="DH42" s="10">
        <v>996668</v>
      </c>
      <c r="DI42" s="10">
        <v>415789</v>
      </c>
      <c r="DJ42" s="10">
        <v>9299023</v>
      </c>
      <c r="DK42" s="10">
        <v>5824191</v>
      </c>
      <c r="DL42" s="10">
        <v>3474832</v>
      </c>
      <c r="DM42" s="10">
        <v>3140960</v>
      </c>
      <c r="DN42" s="10">
        <v>2383170</v>
      </c>
      <c r="DO42" s="10">
        <v>757790</v>
      </c>
      <c r="DP42" s="10">
        <v>4175162</v>
      </c>
      <c r="DQ42" s="10">
        <v>2972551</v>
      </c>
      <c r="DR42" s="10">
        <v>1202611</v>
      </c>
      <c r="DS42" s="10">
        <v>7421649</v>
      </c>
      <c r="DT42" s="10">
        <v>4912183</v>
      </c>
      <c r="DU42" s="10">
        <v>2509466</v>
      </c>
      <c r="DV42" s="10">
        <v>1050463</v>
      </c>
      <c r="DW42" s="10">
        <v>929031</v>
      </c>
      <c r="DX42" s="10">
        <v>121432</v>
      </c>
      <c r="DY42" s="10">
        <v>3358292</v>
      </c>
      <c r="DZ42" s="10">
        <v>2209537</v>
      </c>
      <c r="EA42" s="10">
        <v>1148755</v>
      </c>
      <c r="EB42" s="10">
        <v>709867</v>
      </c>
      <c r="EC42" s="10">
        <v>565262</v>
      </c>
      <c r="ED42" s="10">
        <v>144605</v>
      </c>
      <c r="EE42" s="10">
        <v>4060982</v>
      </c>
      <c r="EF42" s="10">
        <v>2031029</v>
      </c>
      <c r="EG42" s="10">
        <v>2029953</v>
      </c>
      <c r="EH42" s="10">
        <v>20899127</v>
      </c>
      <c r="EI42" s="10">
        <v>13675786</v>
      </c>
      <c r="EJ42" s="10">
        <v>7223341</v>
      </c>
      <c r="EK42" s="10">
        <v>2311160</v>
      </c>
      <c r="EL42" s="10">
        <v>1357062</v>
      </c>
      <c r="EM42" s="10">
        <v>954098</v>
      </c>
      <c r="EN42" s="10">
        <v>412213</v>
      </c>
      <c r="EO42" s="10">
        <v>319429</v>
      </c>
      <c r="EP42" s="10">
        <v>92784</v>
      </c>
      <c r="EQ42" s="10">
        <v>6419902</v>
      </c>
      <c r="ER42" s="10">
        <v>4937795</v>
      </c>
      <c r="ES42" s="10">
        <v>1482107</v>
      </c>
      <c r="ET42" s="10">
        <v>5870227</v>
      </c>
      <c r="EU42" s="10">
        <v>3622496</v>
      </c>
      <c r="EV42" s="10">
        <v>2247731</v>
      </c>
      <c r="EW42" s="10">
        <v>1316269</v>
      </c>
      <c r="EX42" s="10">
        <v>1064634</v>
      </c>
      <c r="EY42" s="10">
        <v>251635</v>
      </c>
      <c r="EZ42" s="10">
        <v>4284775</v>
      </c>
      <c r="FA42" s="10">
        <v>3162613</v>
      </c>
      <c r="FB42" s="10">
        <v>1122162</v>
      </c>
      <c r="FC42" s="10">
        <v>1360075</v>
      </c>
      <c r="FD42" s="10">
        <v>1156663</v>
      </c>
      <c r="FE42" s="10">
        <v>203412</v>
      </c>
      <c r="FF42" s="320"/>
      <c r="FG42" s="320"/>
      <c r="FH42" s="317"/>
    </row>
    <row r="43" spans="1:164" ht="15" customHeight="1">
      <c r="A43" s="704" t="s">
        <v>497</v>
      </c>
      <c r="B43" s="704"/>
      <c r="C43" s="704"/>
      <c r="D43" s="10">
        <v>57728625</v>
      </c>
      <c r="E43" s="10"/>
      <c r="F43" s="10"/>
      <c r="G43" s="10">
        <v>39634498</v>
      </c>
      <c r="H43" s="10">
        <v>18094127</v>
      </c>
      <c r="I43" s="10">
        <v>483522</v>
      </c>
      <c r="J43" s="10">
        <v>346543</v>
      </c>
      <c r="K43" s="10">
        <v>136979</v>
      </c>
      <c r="L43" s="10">
        <v>1011095</v>
      </c>
      <c r="M43" s="10">
        <v>862516</v>
      </c>
      <c r="N43" s="10">
        <v>148579</v>
      </c>
      <c r="O43" s="10">
        <v>1189705</v>
      </c>
      <c r="P43" s="10">
        <v>773127</v>
      </c>
      <c r="Q43" s="10">
        <v>416578</v>
      </c>
      <c r="R43" s="10">
        <v>313918</v>
      </c>
      <c r="S43" s="10">
        <v>139279</v>
      </c>
      <c r="T43" s="10">
        <v>174639</v>
      </c>
      <c r="U43" s="10">
        <v>5483004</v>
      </c>
      <c r="V43" s="10">
        <v>2787148</v>
      </c>
      <c r="W43" s="10">
        <v>2695856</v>
      </c>
      <c r="X43" s="10">
        <v>1215781</v>
      </c>
      <c r="Y43" s="10">
        <v>727769</v>
      </c>
      <c r="Z43" s="10">
        <v>488012</v>
      </c>
      <c r="AA43" s="10">
        <v>749774</v>
      </c>
      <c r="AB43" s="10">
        <v>668634</v>
      </c>
      <c r="AC43" s="10">
        <v>81140</v>
      </c>
      <c r="AD43" s="10">
        <v>124486</v>
      </c>
      <c r="AE43" s="10">
        <v>100881</v>
      </c>
      <c r="AF43" s="10">
        <v>23605</v>
      </c>
      <c r="AG43" s="10">
        <v>98928</v>
      </c>
      <c r="AH43" s="10">
        <v>0</v>
      </c>
      <c r="AI43" s="10">
        <v>98928</v>
      </c>
      <c r="AJ43" s="10">
        <v>1913671</v>
      </c>
      <c r="AK43" s="10">
        <v>829199</v>
      </c>
      <c r="AL43" s="10">
        <v>1084472</v>
      </c>
      <c r="AM43" s="10">
        <v>536212</v>
      </c>
      <c r="AN43" s="10">
        <v>262864</v>
      </c>
      <c r="AO43" s="10">
        <v>273348</v>
      </c>
      <c r="AP43" s="10">
        <v>163264</v>
      </c>
      <c r="AQ43" s="10">
        <v>145337</v>
      </c>
      <c r="AR43" s="10">
        <v>17927</v>
      </c>
      <c r="AS43" s="10">
        <v>172308</v>
      </c>
      <c r="AT43" s="10">
        <v>118254</v>
      </c>
      <c r="AU43" s="10">
        <v>54054</v>
      </c>
      <c r="AV43" s="10">
        <v>2345967</v>
      </c>
      <c r="AW43" s="10">
        <v>1759472</v>
      </c>
      <c r="AX43" s="10">
        <v>586495</v>
      </c>
      <c r="AY43" s="10">
        <v>1211642</v>
      </c>
      <c r="AZ43" s="10">
        <v>1030012</v>
      </c>
      <c r="BA43" s="10">
        <v>181630</v>
      </c>
      <c r="BB43" s="10">
        <v>2538282</v>
      </c>
      <c r="BC43" s="10">
        <v>2370560</v>
      </c>
      <c r="BD43" s="10">
        <v>167722</v>
      </c>
      <c r="BE43" s="10">
        <v>450529</v>
      </c>
      <c r="BF43" s="10">
        <v>191818</v>
      </c>
      <c r="BG43" s="10">
        <v>258711</v>
      </c>
      <c r="BH43" s="10">
        <v>460758</v>
      </c>
      <c r="BI43" s="10">
        <v>268330</v>
      </c>
      <c r="BJ43" s="10">
        <v>192428</v>
      </c>
      <c r="BK43" s="10">
        <v>627584</v>
      </c>
      <c r="BL43" s="10">
        <v>378463</v>
      </c>
      <c r="BM43" s="10">
        <v>249121</v>
      </c>
      <c r="BN43" s="10">
        <v>165617</v>
      </c>
      <c r="BO43" s="10">
        <v>134821</v>
      </c>
      <c r="BP43" s="10">
        <v>30796</v>
      </c>
      <c r="BQ43" s="10">
        <v>706076</v>
      </c>
      <c r="BR43" s="10">
        <v>541489</v>
      </c>
      <c r="BS43" s="10">
        <v>164587</v>
      </c>
      <c r="BT43" s="10">
        <v>1340558</v>
      </c>
      <c r="BU43" s="10">
        <v>1195169</v>
      </c>
      <c r="BV43" s="10">
        <v>145389</v>
      </c>
      <c r="BW43" s="10">
        <v>1499695</v>
      </c>
      <c r="BX43" s="10">
        <v>1163692</v>
      </c>
      <c r="BY43" s="10">
        <v>336003</v>
      </c>
      <c r="BZ43" s="10">
        <v>906403</v>
      </c>
      <c r="CA43" s="10">
        <v>477743</v>
      </c>
      <c r="CB43" s="10">
        <v>428660</v>
      </c>
      <c r="CC43" s="10">
        <v>194485</v>
      </c>
      <c r="CD43" s="10">
        <v>108124</v>
      </c>
      <c r="CE43" s="10">
        <v>86361</v>
      </c>
      <c r="CF43" s="10">
        <v>1083522</v>
      </c>
      <c r="CG43" s="10">
        <v>761184</v>
      </c>
      <c r="CH43" s="10">
        <v>322338</v>
      </c>
      <c r="CI43" s="10">
        <v>249928</v>
      </c>
      <c r="CJ43" s="10">
        <v>204943</v>
      </c>
      <c r="CK43" s="10">
        <v>44985</v>
      </c>
      <c r="CL43" s="10">
        <v>274316</v>
      </c>
      <c r="CM43" s="10">
        <v>148104</v>
      </c>
      <c r="CN43" s="10">
        <v>126212</v>
      </c>
      <c r="CO43" s="10">
        <v>311004</v>
      </c>
      <c r="CP43" s="10">
        <v>186749</v>
      </c>
      <c r="CQ43" s="10">
        <v>124255</v>
      </c>
      <c r="CR43" s="10">
        <v>432686</v>
      </c>
      <c r="CS43" s="10">
        <v>412000</v>
      </c>
      <c r="CT43" s="10">
        <v>20686</v>
      </c>
      <c r="CU43" s="10">
        <v>1403276</v>
      </c>
      <c r="CV43" s="10">
        <v>1199938</v>
      </c>
      <c r="CW43" s="10">
        <v>203338</v>
      </c>
      <c r="CX43" s="10">
        <v>798823</v>
      </c>
      <c r="CY43" s="10">
        <v>721076</v>
      </c>
      <c r="CZ43" s="10">
        <v>77747</v>
      </c>
      <c r="DA43" s="10">
        <v>4974983</v>
      </c>
      <c r="DB43" s="10">
        <v>3752468</v>
      </c>
      <c r="DC43" s="10">
        <v>1222515</v>
      </c>
      <c r="DD43" s="10">
        <v>1031486</v>
      </c>
      <c r="DE43" s="10">
        <v>857630</v>
      </c>
      <c r="DF43" s="10">
        <v>173856</v>
      </c>
      <c r="DG43" s="10">
        <v>846310</v>
      </c>
      <c r="DH43" s="10">
        <v>787683</v>
      </c>
      <c r="DI43" s="10">
        <v>58627</v>
      </c>
      <c r="DJ43" s="10">
        <v>2052243</v>
      </c>
      <c r="DK43" s="10">
        <v>1075828</v>
      </c>
      <c r="DL43" s="10">
        <v>976415</v>
      </c>
      <c r="DM43" s="10">
        <v>446959</v>
      </c>
      <c r="DN43" s="10">
        <v>337667</v>
      </c>
      <c r="DO43" s="10">
        <v>109292</v>
      </c>
      <c r="DP43" s="10">
        <v>889140</v>
      </c>
      <c r="DQ43" s="10">
        <v>533946</v>
      </c>
      <c r="DR43" s="10">
        <v>355194</v>
      </c>
      <c r="DS43" s="10">
        <v>1741110</v>
      </c>
      <c r="DT43" s="10">
        <v>729164</v>
      </c>
      <c r="DU43" s="10">
        <v>1011946</v>
      </c>
      <c r="DV43" s="10">
        <v>406720</v>
      </c>
      <c r="DW43" s="10">
        <v>384024</v>
      </c>
      <c r="DX43" s="10">
        <v>22696</v>
      </c>
      <c r="DY43" s="10">
        <v>557366</v>
      </c>
      <c r="DZ43" s="10">
        <v>316279</v>
      </c>
      <c r="EA43" s="10">
        <v>241087</v>
      </c>
      <c r="EB43" s="10">
        <v>258721</v>
      </c>
      <c r="EC43" s="10">
        <v>239864</v>
      </c>
      <c r="ED43" s="10">
        <v>18857</v>
      </c>
      <c r="EE43" s="10">
        <v>1129859</v>
      </c>
      <c r="EF43" s="10">
        <v>262474</v>
      </c>
      <c r="EG43" s="10">
        <v>867385</v>
      </c>
      <c r="EH43" s="10">
        <v>7295042</v>
      </c>
      <c r="EI43" s="10">
        <v>4880755</v>
      </c>
      <c r="EJ43" s="10">
        <v>2414287</v>
      </c>
      <c r="EK43" s="10">
        <v>631962</v>
      </c>
      <c r="EL43" s="10">
        <v>452514</v>
      </c>
      <c r="EM43" s="10">
        <v>179448</v>
      </c>
      <c r="EN43" s="10">
        <v>119698</v>
      </c>
      <c r="EO43" s="10">
        <v>107305</v>
      </c>
      <c r="EP43" s="10">
        <v>12393</v>
      </c>
      <c r="EQ43" s="10">
        <v>1187342</v>
      </c>
      <c r="ER43" s="10">
        <v>848821</v>
      </c>
      <c r="ES43" s="10">
        <v>338521</v>
      </c>
      <c r="ET43" s="10">
        <v>1671562</v>
      </c>
      <c r="EU43" s="10">
        <v>1293425</v>
      </c>
      <c r="EV43" s="10">
        <v>378137</v>
      </c>
      <c r="EW43" s="10">
        <v>291609</v>
      </c>
      <c r="EX43" s="10">
        <v>249577</v>
      </c>
      <c r="EY43" s="10">
        <v>42032</v>
      </c>
      <c r="EZ43" s="10">
        <v>929992</v>
      </c>
      <c r="FA43" s="10">
        <v>728513</v>
      </c>
      <c r="FB43" s="10">
        <v>201479</v>
      </c>
      <c r="FC43" s="10">
        <v>809703</v>
      </c>
      <c r="FD43" s="10">
        <v>781323</v>
      </c>
      <c r="FE43" s="10">
        <v>28380</v>
      </c>
      <c r="FF43" s="320"/>
      <c r="FG43" s="320"/>
      <c r="FH43" s="317"/>
    </row>
    <row r="44" spans="1:164" ht="15" customHeight="1">
      <c r="A44" s="704" t="s">
        <v>498</v>
      </c>
      <c r="B44" s="704"/>
      <c r="C44" s="704"/>
      <c r="D44" s="10">
        <v>10494054</v>
      </c>
      <c r="E44" s="10"/>
      <c r="F44" s="10"/>
      <c r="G44" s="10">
        <v>16055</v>
      </c>
      <c r="H44" s="10">
        <v>10477999</v>
      </c>
      <c r="I44" s="10">
        <v>28025</v>
      </c>
      <c r="J44" s="10">
        <v>0</v>
      </c>
      <c r="K44" s="10">
        <v>28025</v>
      </c>
      <c r="L44" s="10">
        <v>10385</v>
      </c>
      <c r="M44" s="10">
        <v>0</v>
      </c>
      <c r="N44" s="10">
        <v>10385</v>
      </c>
      <c r="O44" s="10">
        <v>70033</v>
      </c>
      <c r="P44" s="10">
        <v>0</v>
      </c>
      <c r="Q44" s="10">
        <v>70033</v>
      </c>
      <c r="R44" s="10">
        <v>23423</v>
      </c>
      <c r="S44" s="10">
        <v>0</v>
      </c>
      <c r="T44" s="10">
        <v>23423</v>
      </c>
      <c r="U44" s="10">
        <v>2736611</v>
      </c>
      <c r="V44" s="10">
        <v>0</v>
      </c>
      <c r="W44" s="10">
        <v>2736611</v>
      </c>
      <c r="X44" s="10">
        <v>342165</v>
      </c>
      <c r="Y44" s="10">
        <v>0</v>
      </c>
      <c r="Z44" s="10">
        <v>342165</v>
      </c>
      <c r="AA44" s="10">
        <v>23928</v>
      </c>
      <c r="AB44" s="10">
        <v>0</v>
      </c>
      <c r="AC44" s="10">
        <v>23928</v>
      </c>
      <c r="AD44" s="10">
        <v>28593</v>
      </c>
      <c r="AE44" s="10">
        <v>0</v>
      </c>
      <c r="AF44" s="10">
        <v>28593</v>
      </c>
      <c r="AG44" s="10">
        <v>2394</v>
      </c>
      <c r="AH44" s="10">
        <v>0</v>
      </c>
      <c r="AI44" s="10">
        <v>2394</v>
      </c>
      <c r="AJ44" s="10">
        <v>2977052</v>
      </c>
      <c r="AK44" s="10">
        <v>0</v>
      </c>
      <c r="AL44" s="10">
        <v>2977052</v>
      </c>
      <c r="AM44" s="10">
        <v>134515</v>
      </c>
      <c r="AN44" s="10">
        <v>0</v>
      </c>
      <c r="AO44" s="10">
        <v>134515</v>
      </c>
      <c r="AP44" s="10">
        <v>32562</v>
      </c>
      <c r="AQ44" s="10">
        <v>13217</v>
      </c>
      <c r="AR44" s="10">
        <v>19345</v>
      </c>
      <c r="AS44" s="10">
        <v>30166</v>
      </c>
      <c r="AT44" s="10">
        <v>0</v>
      </c>
      <c r="AU44" s="10">
        <v>30166</v>
      </c>
      <c r="AV44" s="10">
        <v>515084</v>
      </c>
      <c r="AW44" s="10">
        <v>0</v>
      </c>
      <c r="AX44" s="10">
        <v>515084</v>
      </c>
      <c r="AY44" s="10">
        <v>11287</v>
      </c>
      <c r="AZ44" s="10">
        <v>0</v>
      </c>
      <c r="BA44" s="10">
        <v>11287</v>
      </c>
      <c r="BB44" s="10">
        <v>23882</v>
      </c>
      <c r="BC44" s="10">
        <v>0</v>
      </c>
      <c r="BD44" s="10">
        <v>23882</v>
      </c>
      <c r="BE44" s="10">
        <v>129031</v>
      </c>
      <c r="BF44" s="10">
        <v>0</v>
      </c>
      <c r="BG44" s="10">
        <v>129031</v>
      </c>
      <c r="BH44" s="10">
        <v>14880</v>
      </c>
      <c r="BI44" s="10">
        <v>0</v>
      </c>
      <c r="BJ44" s="10">
        <v>14880</v>
      </c>
      <c r="BK44" s="10">
        <v>15685</v>
      </c>
      <c r="BL44" s="10">
        <v>0</v>
      </c>
      <c r="BM44" s="10">
        <v>15685</v>
      </c>
      <c r="BN44" s="10">
        <v>8356</v>
      </c>
      <c r="BO44" s="10">
        <v>0</v>
      </c>
      <c r="BP44" s="10">
        <v>8356</v>
      </c>
      <c r="BQ44" s="10">
        <v>105582</v>
      </c>
      <c r="BR44" s="10">
        <v>0</v>
      </c>
      <c r="BS44" s="10">
        <v>105582</v>
      </c>
      <c r="BT44" s="10">
        <v>10052</v>
      </c>
      <c r="BU44" s="10">
        <v>0</v>
      </c>
      <c r="BV44" s="10">
        <v>10052</v>
      </c>
      <c r="BW44" s="10">
        <v>197361</v>
      </c>
      <c r="BX44" s="10">
        <v>0</v>
      </c>
      <c r="BY44" s="10">
        <v>197361</v>
      </c>
      <c r="BZ44" s="10">
        <v>334574</v>
      </c>
      <c r="CA44" s="10">
        <v>0</v>
      </c>
      <c r="CB44" s="10">
        <v>334574</v>
      </c>
      <c r="CC44" s="10">
        <v>11118</v>
      </c>
      <c r="CD44" s="10">
        <v>0</v>
      </c>
      <c r="CE44" s="10">
        <v>11118</v>
      </c>
      <c r="CF44" s="10">
        <v>107803</v>
      </c>
      <c r="CG44" s="10">
        <v>0</v>
      </c>
      <c r="CH44" s="10">
        <v>107803</v>
      </c>
      <c r="CI44" s="10">
        <v>78800</v>
      </c>
      <c r="CJ44" s="10">
        <v>0</v>
      </c>
      <c r="CK44" s="10">
        <v>78800</v>
      </c>
      <c r="CL44" s="10">
        <v>36689</v>
      </c>
      <c r="CM44" s="10">
        <v>0</v>
      </c>
      <c r="CN44" s="10">
        <v>36689</v>
      </c>
      <c r="CO44" s="10">
        <v>147190</v>
      </c>
      <c r="CP44" s="10">
        <v>2563</v>
      </c>
      <c r="CQ44" s="10">
        <v>144627</v>
      </c>
      <c r="CR44" s="10">
        <v>3694</v>
      </c>
      <c r="CS44" s="10">
        <v>235</v>
      </c>
      <c r="CT44" s="10">
        <v>3459</v>
      </c>
      <c r="CU44" s="10">
        <v>3604</v>
      </c>
      <c r="CV44" s="10">
        <v>0</v>
      </c>
      <c r="CW44" s="10">
        <v>3604</v>
      </c>
      <c r="CX44" s="10">
        <v>13033</v>
      </c>
      <c r="CY44" s="10">
        <v>0</v>
      </c>
      <c r="CZ44" s="10">
        <v>13033</v>
      </c>
      <c r="DA44" s="10">
        <v>142356</v>
      </c>
      <c r="DB44" s="10">
        <v>0</v>
      </c>
      <c r="DC44" s="10">
        <v>142356</v>
      </c>
      <c r="DD44" s="10">
        <v>29563</v>
      </c>
      <c r="DE44" s="10">
        <v>0</v>
      </c>
      <c r="DF44" s="10">
        <v>29563</v>
      </c>
      <c r="DG44" s="10">
        <v>145073</v>
      </c>
      <c r="DH44" s="10">
        <v>0</v>
      </c>
      <c r="DI44" s="10">
        <v>145073</v>
      </c>
      <c r="DJ44" s="10">
        <v>328468</v>
      </c>
      <c r="DK44" s="10">
        <v>0</v>
      </c>
      <c r="DL44" s="10">
        <v>328468</v>
      </c>
      <c r="DM44" s="10">
        <v>38326</v>
      </c>
      <c r="DN44" s="10">
        <v>0</v>
      </c>
      <c r="DO44" s="10">
        <v>38326</v>
      </c>
      <c r="DP44" s="10">
        <v>100667</v>
      </c>
      <c r="DQ44" s="10">
        <v>0</v>
      </c>
      <c r="DR44" s="10">
        <v>100667</v>
      </c>
      <c r="DS44" s="10">
        <v>87859</v>
      </c>
      <c r="DT44" s="10">
        <v>0</v>
      </c>
      <c r="DU44" s="10">
        <v>87859</v>
      </c>
      <c r="DV44" s="10">
        <v>6653</v>
      </c>
      <c r="DW44" s="10">
        <v>0</v>
      </c>
      <c r="DX44" s="10">
        <v>6653</v>
      </c>
      <c r="DY44" s="10">
        <v>56639</v>
      </c>
      <c r="DZ44" s="10">
        <v>0</v>
      </c>
      <c r="EA44" s="10">
        <v>56639</v>
      </c>
      <c r="EB44" s="10">
        <v>20394</v>
      </c>
      <c r="EC44" s="10">
        <v>0</v>
      </c>
      <c r="ED44" s="10">
        <v>20394</v>
      </c>
      <c r="EE44" s="10">
        <v>156605</v>
      </c>
      <c r="EF44" s="10">
        <v>0</v>
      </c>
      <c r="EG44" s="10">
        <v>156605</v>
      </c>
      <c r="EH44" s="10">
        <v>465401</v>
      </c>
      <c r="EI44" s="10">
        <v>0</v>
      </c>
      <c r="EJ44" s="10">
        <v>465401</v>
      </c>
      <c r="EK44" s="10">
        <v>55866</v>
      </c>
      <c r="EL44" s="10">
        <v>0</v>
      </c>
      <c r="EM44" s="10">
        <v>55866</v>
      </c>
      <c r="EN44" s="10">
        <v>4814</v>
      </c>
      <c r="EO44" s="10">
        <v>0</v>
      </c>
      <c r="EP44" s="10">
        <v>4814</v>
      </c>
      <c r="EQ44" s="10">
        <v>63379</v>
      </c>
      <c r="ER44" s="10">
        <v>0</v>
      </c>
      <c r="ES44" s="10">
        <v>63379</v>
      </c>
      <c r="ET44" s="10">
        <v>489248</v>
      </c>
      <c r="EU44" s="10">
        <v>0</v>
      </c>
      <c r="EV44" s="10">
        <v>489248</v>
      </c>
      <c r="EW44" s="10">
        <v>16341</v>
      </c>
      <c r="EX44" s="10">
        <v>40</v>
      </c>
      <c r="EY44" s="10">
        <v>16301</v>
      </c>
      <c r="EZ44" s="10">
        <v>69805</v>
      </c>
      <c r="FA44" s="10">
        <v>0</v>
      </c>
      <c r="FB44" s="10">
        <v>69805</v>
      </c>
      <c r="FC44" s="10">
        <v>9043</v>
      </c>
      <c r="FD44" s="10">
        <v>0</v>
      </c>
      <c r="FE44" s="10">
        <v>9043</v>
      </c>
      <c r="FF44" s="320"/>
      <c r="FG44" s="320"/>
      <c r="FH44" s="317"/>
    </row>
    <row r="45" spans="1:164" ht="15" customHeight="1">
      <c r="A45" s="704" t="s">
        <v>499</v>
      </c>
      <c r="B45" s="704"/>
      <c r="C45" s="704"/>
      <c r="D45" s="10">
        <v>3924206</v>
      </c>
      <c r="E45" s="10"/>
      <c r="F45" s="10"/>
      <c r="G45" s="10">
        <v>1138328</v>
      </c>
      <c r="H45" s="10">
        <v>2785878</v>
      </c>
      <c r="I45" s="10">
        <v>75222</v>
      </c>
      <c r="J45" s="10">
        <v>0</v>
      </c>
      <c r="K45" s="10">
        <v>75222</v>
      </c>
      <c r="L45" s="10">
        <v>501328</v>
      </c>
      <c r="M45" s="10">
        <v>493202</v>
      </c>
      <c r="N45" s="10">
        <v>8126</v>
      </c>
      <c r="O45" s="10">
        <v>149195</v>
      </c>
      <c r="P45" s="10">
        <v>102390</v>
      </c>
      <c r="Q45" s="10">
        <v>46805</v>
      </c>
      <c r="R45" s="10">
        <v>24030</v>
      </c>
      <c r="S45" s="10">
        <v>5742</v>
      </c>
      <c r="T45" s="10">
        <v>18288</v>
      </c>
      <c r="U45" s="10">
        <v>269060</v>
      </c>
      <c r="V45" s="10">
        <v>17252</v>
      </c>
      <c r="W45" s="10">
        <v>251808</v>
      </c>
      <c r="X45" s="10">
        <v>120554</v>
      </c>
      <c r="Y45" s="10">
        <v>24673</v>
      </c>
      <c r="Z45" s="10">
        <v>95881</v>
      </c>
      <c r="AA45" s="10">
        <v>18548</v>
      </c>
      <c r="AB45" s="10">
        <v>5362</v>
      </c>
      <c r="AC45" s="10">
        <v>13186</v>
      </c>
      <c r="AD45" s="10">
        <v>2434</v>
      </c>
      <c r="AE45" s="10">
        <v>254</v>
      </c>
      <c r="AF45" s="10">
        <v>2180</v>
      </c>
      <c r="AG45" s="10">
        <v>21984</v>
      </c>
      <c r="AH45" s="10">
        <v>0</v>
      </c>
      <c r="AI45" s="10">
        <v>21984</v>
      </c>
      <c r="AJ45" s="10">
        <v>225428</v>
      </c>
      <c r="AK45" s="10">
        <v>84551</v>
      </c>
      <c r="AL45" s="10">
        <v>140877</v>
      </c>
      <c r="AM45" s="10">
        <v>130802</v>
      </c>
      <c r="AN45" s="10">
        <v>1338</v>
      </c>
      <c r="AO45" s="10">
        <v>129464</v>
      </c>
      <c r="AP45" s="10">
        <v>785</v>
      </c>
      <c r="AQ45" s="10">
        <v>191</v>
      </c>
      <c r="AR45" s="10">
        <v>594</v>
      </c>
      <c r="AS45" s="10">
        <v>80603</v>
      </c>
      <c r="AT45" s="10">
        <v>68646</v>
      </c>
      <c r="AU45" s="10">
        <v>11957</v>
      </c>
      <c r="AV45" s="10">
        <v>13140</v>
      </c>
      <c r="AW45" s="10">
        <v>959</v>
      </c>
      <c r="AX45" s="10">
        <v>12181</v>
      </c>
      <c r="AY45" s="10">
        <v>81118</v>
      </c>
      <c r="AZ45" s="10">
        <v>1995</v>
      </c>
      <c r="BA45" s="10">
        <v>79123</v>
      </c>
      <c r="BB45" s="10">
        <v>59401</v>
      </c>
      <c r="BC45" s="10">
        <v>0</v>
      </c>
      <c r="BD45" s="10">
        <v>59401</v>
      </c>
      <c r="BE45" s="10">
        <v>46740</v>
      </c>
      <c r="BF45" s="10">
        <v>6174</v>
      </c>
      <c r="BG45" s="10">
        <v>40566</v>
      </c>
      <c r="BH45" s="10">
        <v>56657</v>
      </c>
      <c r="BI45" s="10">
        <v>0</v>
      </c>
      <c r="BJ45" s="10">
        <v>56657</v>
      </c>
      <c r="BK45" s="10">
        <v>12783</v>
      </c>
      <c r="BL45" s="10">
        <v>156</v>
      </c>
      <c r="BM45" s="10">
        <v>12627</v>
      </c>
      <c r="BN45" s="10">
        <v>7996</v>
      </c>
      <c r="BO45" s="10">
        <v>3919</v>
      </c>
      <c r="BP45" s="10">
        <v>4077</v>
      </c>
      <c r="BQ45" s="10">
        <v>20884</v>
      </c>
      <c r="BR45" s="10">
        <v>10514</v>
      </c>
      <c r="BS45" s="10">
        <v>10370</v>
      </c>
      <c r="BT45" s="10">
        <v>25621</v>
      </c>
      <c r="BU45" s="10">
        <v>1870</v>
      </c>
      <c r="BV45" s="10">
        <v>23751</v>
      </c>
      <c r="BW45" s="10">
        <v>102798</v>
      </c>
      <c r="BX45" s="10">
        <v>8985</v>
      </c>
      <c r="BY45" s="10">
        <v>93813</v>
      </c>
      <c r="BZ45" s="10">
        <v>74270</v>
      </c>
      <c r="CA45" s="10">
        <v>16401</v>
      </c>
      <c r="CB45" s="10">
        <v>57869</v>
      </c>
      <c r="CC45" s="10">
        <v>29442</v>
      </c>
      <c r="CD45" s="10">
        <v>1631</v>
      </c>
      <c r="CE45" s="10">
        <v>27811</v>
      </c>
      <c r="CF45" s="10">
        <v>65309</v>
      </c>
      <c r="CG45" s="10">
        <v>23148</v>
      </c>
      <c r="CH45" s="10">
        <v>42161</v>
      </c>
      <c r="CI45" s="10">
        <v>11374</v>
      </c>
      <c r="CJ45" s="10">
        <v>2956</v>
      </c>
      <c r="CK45" s="10">
        <v>8418</v>
      </c>
      <c r="CL45" s="10">
        <v>12943</v>
      </c>
      <c r="CM45" s="10">
        <v>4621</v>
      </c>
      <c r="CN45" s="10">
        <v>8322</v>
      </c>
      <c r="CO45" s="10">
        <v>29561</v>
      </c>
      <c r="CP45" s="10">
        <v>9154</v>
      </c>
      <c r="CQ45" s="10">
        <v>20407</v>
      </c>
      <c r="CR45" s="10">
        <v>6848</v>
      </c>
      <c r="CS45" s="10">
        <v>1339</v>
      </c>
      <c r="CT45" s="10">
        <v>5509</v>
      </c>
      <c r="CU45" s="10">
        <v>94883</v>
      </c>
      <c r="CV45" s="10">
        <v>268</v>
      </c>
      <c r="CW45" s="10">
        <v>94615</v>
      </c>
      <c r="CX45" s="10">
        <v>13534</v>
      </c>
      <c r="CY45" s="10">
        <v>2500</v>
      </c>
      <c r="CZ45" s="10">
        <v>11034</v>
      </c>
      <c r="DA45" s="10">
        <v>82948</v>
      </c>
      <c r="DB45" s="10">
        <v>15208</v>
      </c>
      <c r="DC45" s="10">
        <v>67740</v>
      </c>
      <c r="DD45" s="10">
        <v>102226</v>
      </c>
      <c r="DE45" s="10">
        <v>24614</v>
      </c>
      <c r="DF45" s="10">
        <v>77612</v>
      </c>
      <c r="DG45" s="10">
        <v>9017</v>
      </c>
      <c r="DH45" s="10">
        <v>4789</v>
      </c>
      <c r="DI45" s="10">
        <v>4228</v>
      </c>
      <c r="DJ45" s="10">
        <v>108272</v>
      </c>
      <c r="DK45" s="10">
        <v>11033</v>
      </c>
      <c r="DL45" s="10">
        <v>97239</v>
      </c>
      <c r="DM45" s="10">
        <v>29564</v>
      </c>
      <c r="DN45" s="10">
        <v>9831</v>
      </c>
      <c r="DO45" s="10">
        <v>19733</v>
      </c>
      <c r="DP45" s="10">
        <v>68968</v>
      </c>
      <c r="DQ45" s="10">
        <v>0</v>
      </c>
      <c r="DR45" s="10">
        <v>68968</v>
      </c>
      <c r="DS45" s="10">
        <v>182104</v>
      </c>
      <c r="DT45" s="10">
        <v>10127</v>
      </c>
      <c r="DU45" s="10">
        <v>171977</v>
      </c>
      <c r="DV45" s="10">
        <v>2228</v>
      </c>
      <c r="DW45" s="10">
        <v>1811</v>
      </c>
      <c r="DX45" s="10">
        <v>417</v>
      </c>
      <c r="DY45" s="10">
        <v>47702</v>
      </c>
      <c r="DZ45" s="10">
        <v>20141</v>
      </c>
      <c r="EA45" s="10">
        <v>27561</v>
      </c>
      <c r="EB45" s="10">
        <v>14035</v>
      </c>
      <c r="EC45" s="10">
        <v>6655</v>
      </c>
      <c r="ED45" s="10">
        <v>7380</v>
      </c>
      <c r="EE45" s="10">
        <v>56577</v>
      </c>
      <c r="EF45" s="10">
        <v>3327</v>
      </c>
      <c r="EG45" s="10">
        <v>53250</v>
      </c>
      <c r="EH45" s="10">
        <v>332083</v>
      </c>
      <c r="EI45" s="10">
        <v>34858</v>
      </c>
      <c r="EJ45" s="10">
        <v>297225</v>
      </c>
      <c r="EK45" s="10">
        <v>102061</v>
      </c>
      <c r="EL45" s="10">
        <v>41167</v>
      </c>
      <c r="EM45" s="10">
        <v>60894</v>
      </c>
      <c r="EN45" s="10">
        <v>3995</v>
      </c>
      <c r="EO45" s="10">
        <v>1469</v>
      </c>
      <c r="EP45" s="10">
        <v>2526</v>
      </c>
      <c r="EQ45" s="10">
        <v>41895</v>
      </c>
      <c r="ER45" s="10">
        <v>22016</v>
      </c>
      <c r="ES45" s="10">
        <v>19879</v>
      </c>
      <c r="ET45" s="10">
        <v>229445</v>
      </c>
      <c r="EU45" s="10">
        <v>14746</v>
      </c>
      <c r="EV45" s="10">
        <v>214699</v>
      </c>
      <c r="EW45" s="10">
        <v>6913</v>
      </c>
      <c r="EX45" s="10">
        <v>639</v>
      </c>
      <c r="EY45" s="10">
        <v>6274</v>
      </c>
      <c r="EZ45" s="10">
        <v>111887</v>
      </c>
      <c r="FA45" s="10">
        <v>14365</v>
      </c>
      <c r="FB45" s="10">
        <v>97522</v>
      </c>
      <c r="FC45" s="10">
        <v>7007</v>
      </c>
      <c r="FD45" s="10">
        <v>1341</v>
      </c>
      <c r="FE45" s="10">
        <v>5666</v>
      </c>
      <c r="FF45" s="320"/>
      <c r="FG45" s="320"/>
      <c r="FH45" s="317"/>
    </row>
    <row r="46" spans="1:164" ht="25.5" customHeight="1">
      <c r="A46" s="704" t="s">
        <v>500</v>
      </c>
      <c r="B46" s="704"/>
      <c r="C46" s="704"/>
      <c r="D46" s="10">
        <v>169218104</v>
      </c>
      <c r="E46" s="10"/>
      <c r="F46" s="10"/>
      <c r="G46" s="10">
        <v>110332568</v>
      </c>
      <c r="H46" s="10">
        <v>58885536</v>
      </c>
      <c r="I46" s="10">
        <v>1847909</v>
      </c>
      <c r="J46" s="10">
        <v>1173382</v>
      </c>
      <c r="K46" s="10">
        <v>674527</v>
      </c>
      <c r="L46" s="10">
        <v>1098562</v>
      </c>
      <c r="M46" s="10">
        <v>987185</v>
      </c>
      <c r="N46" s="10">
        <v>111377</v>
      </c>
      <c r="O46" s="10">
        <v>2602704</v>
      </c>
      <c r="P46" s="10">
        <v>1847440</v>
      </c>
      <c r="Q46" s="10">
        <v>755264</v>
      </c>
      <c r="R46" s="10">
        <v>1245663</v>
      </c>
      <c r="S46" s="10">
        <v>925320</v>
      </c>
      <c r="T46" s="10">
        <v>320343</v>
      </c>
      <c r="U46" s="10">
        <v>18633996</v>
      </c>
      <c r="V46" s="10">
        <v>7533293</v>
      </c>
      <c r="W46" s="10">
        <v>11100703</v>
      </c>
      <c r="X46" s="10">
        <v>2869514</v>
      </c>
      <c r="Y46" s="10">
        <v>1402298</v>
      </c>
      <c r="Z46" s="10">
        <v>1467216</v>
      </c>
      <c r="AA46" s="10">
        <v>1203657</v>
      </c>
      <c r="AB46" s="10">
        <v>880655</v>
      </c>
      <c r="AC46" s="10">
        <v>323002</v>
      </c>
      <c r="AD46" s="10">
        <v>1242493</v>
      </c>
      <c r="AE46" s="10">
        <v>1201172</v>
      </c>
      <c r="AF46" s="10">
        <v>41321</v>
      </c>
      <c r="AG46" s="10">
        <v>707372</v>
      </c>
      <c r="AH46" s="10">
        <v>0</v>
      </c>
      <c r="AI46" s="10">
        <v>707372</v>
      </c>
      <c r="AJ46" s="10">
        <v>11805601</v>
      </c>
      <c r="AK46" s="10">
        <v>8049730</v>
      </c>
      <c r="AL46" s="10">
        <v>3755871</v>
      </c>
      <c r="AM46" s="10">
        <v>3783313</v>
      </c>
      <c r="AN46" s="10">
        <v>2301023</v>
      </c>
      <c r="AO46" s="10">
        <v>1482290</v>
      </c>
      <c r="AP46" s="10">
        <v>1293717</v>
      </c>
      <c r="AQ46" s="10">
        <v>1198513</v>
      </c>
      <c r="AR46" s="10">
        <v>95204</v>
      </c>
      <c r="AS46" s="10">
        <v>564558</v>
      </c>
      <c r="AT46" s="10">
        <v>377411</v>
      </c>
      <c r="AU46" s="10">
        <v>187147</v>
      </c>
      <c r="AV46" s="10">
        <v>5861290</v>
      </c>
      <c r="AW46" s="10">
        <v>3546535</v>
      </c>
      <c r="AX46" s="10">
        <v>2314755</v>
      </c>
      <c r="AY46" s="10">
        <v>2358471</v>
      </c>
      <c r="AZ46" s="10">
        <v>1322374</v>
      </c>
      <c r="BA46" s="10">
        <v>1036097</v>
      </c>
      <c r="BB46" s="10">
        <v>2208541</v>
      </c>
      <c r="BC46" s="10">
        <v>1668635</v>
      </c>
      <c r="BD46" s="10">
        <v>539906</v>
      </c>
      <c r="BE46" s="10">
        <v>1700521</v>
      </c>
      <c r="BF46" s="10">
        <v>1075701</v>
      </c>
      <c r="BG46" s="10">
        <v>624820</v>
      </c>
      <c r="BH46" s="10">
        <v>1281515</v>
      </c>
      <c r="BI46" s="10">
        <v>1009025</v>
      </c>
      <c r="BJ46" s="10">
        <v>272490</v>
      </c>
      <c r="BK46" s="10">
        <v>2521624</v>
      </c>
      <c r="BL46" s="10">
        <v>1779821</v>
      </c>
      <c r="BM46" s="10">
        <v>741803</v>
      </c>
      <c r="BN46" s="10">
        <v>463522</v>
      </c>
      <c r="BO46" s="10">
        <v>364320</v>
      </c>
      <c r="BP46" s="10">
        <v>99202</v>
      </c>
      <c r="BQ46" s="10">
        <v>2995024</v>
      </c>
      <c r="BR46" s="10">
        <v>2162763</v>
      </c>
      <c r="BS46" s="10">
        <v>832261</v>
      </c>
      <c r="BT46" s="10">
        <v>5156219</v>
      </c>
      <c r="BU46" s="10">
        <v>4209287</v>
      </c>
      <c r="BV46" s="10">
        <v>946932</v>
      </c>
      <c r="BW46" s="10">
        <v>5005201</v>
      </c>
      <c r="BX46" s="10">
        <v>3304658</v>
      </c>
      <c r="BY46" s="10">
        <v>1700543</v>
      </c>
      <c r="BZ46" s="10">
        <v>3587830</v>
      </c>
      <c r="CA46" s="10">
        <v>2613516</v>
      </c>
      <c r="CB46" s="10">
        <v>974314</v>
      </c>
      <c r="CC46" s="10">
        <v>857270</v>
      </c>
      <c r="CD46" s="10">
        <v>546584</v>
      </c>
      <c r="CE46" s="10">
        <v>310686</v>
      </c>
      <c r="CF46" s="10">
        <v>3070260</v>
      </c>
      <c r="CG46" s="10">
        <v>2020837</v>
      </c>
      <c r="CH46" s="10">
        <v>1049423</v>
      </c>
      <c r="CI46" s="10">
        <v>344210</v>
      </c>
      <c r="CJ46" s="10">
        <v>217998</v>
      </c>
      <c r="CK46" s="10">
        <v>126212</v>
      </c>
      <c r="CL46" s="10">
        <v>1002249</v>
      </c>
      <c r="CM46" s="10">
        <v>615946</v>
      </c>
      <c r="CN46" s="10">
        <v>386303</v>
      </c>
      <c r="CO46" s="10">
        <v>1079304</v>
      </c>
      <c r="CP46" s="10">
        <v>424881</v>
      </c>
      <c r="CQ46" s="10">
        <v>654423</v>
      </c>
      <c r="CR46" s="10">
        <v>577753</v>
      </c>
      <c r="CS46" s="10">
        <v>466322</v>
      </c>
      <c r="CT46" s="10">
        <v>111431</v>
      </c>
      <c r="CU46" s="10">
        <v>6576108</v>
      </c>
      <c r="CV46" s="10">
        <v>5079575</v>
      </c>
      <c r="CW46" s="10">
        <v>1496533</v>
      </c>
      <c r="CX46" s="10">
        <v>2228414</v>
      </c>
      <c r="CY46" s="10">
        <v>1943414</v>
      </c>
      <c r="CZ46" s="10">
        <v>285000</v>
      </c>
      <c r="DA46" s="10">
        <v>14607304</v>
      </c>
      <c r="DB46" s="10">
        <v>7670692</v>
      </c>
      <c r="DC46" s="10">
        <v>6936612</v>
      </c>
      <c r="DD46" s="10">
        <v>4067484</v>
      </c>
      <c r="DE46" s="10">
        <v>2499679</v>
      </c>
      <c r="DF46" s="10">
        <v>1567805</v>
      </c>
      <c r="DG46" s="10">
        <v>412057</v>
      </c>
      <c r="DH46" s="10">
        <v>204196</v>
      </c>
      <c r="DI46" s="10">
        <v>207861</v>
      </c>
      <c r="DJ46" s="10">
        <v>6810040</v>
      </c>
      <c r="DK46" s="10">
        <v>4737330</v>
      </c>
      <c r="DL46" s="10">
        <v>2072710</v>
      </c>
      <c r="DM46" s="10">
        <v>2626111</v>
      </c>
      <c r="DN46" s="10">
        <v>2035672</v>
      </c>
      <c r="DO46" s="10">
        <v>590439</v>
      </c>
      <c r="DP46" s="10">
        <v>3116387</v>
      </c>
      <c r="DQ46" s="10">
        <v>2438605</v>
      </c>
      <c r="DR46" s="10">
        <v>677782</v>
      </c>
      <c r="DS46" s="10">
        <v>5410576</v>
      </c>
      <c r="DT46" s="10">
        <v>4172892</v>
      </c>
      <c r="DU46" s="10">
        <v>1237684</v>
      </c>
      <c r="DV46" s="10">
        <v>634863</v>
      </c>
      <c r="DW46" s="10">
        <v>543196</v>
      </c>
      <c r="DX46" s="10">
        <v>91667</v>
      </c>
      <c r="DY46" s="10">
        <v>2696585</v>
      </c>
      <c r="DZ46" s="10">
        <v>1873117</v>
      </c>
      <c r="EA46" s="10">
        <v>823468</v>
      </c>
      <c r="EB46" s="10">
        <v>416716</v>
      </c>
      <c r="EC46" s="10">
        <v>318743</v>
      </c>
      <c r="ED46" s="10">
        <v>97973</v>
      </c>
      <c r="EE46" s="10">
        <v>2717942</v>
      </c>
      <c r="EF46" s="10">
        <v>1765228</v>
      </c>
      <c r="EG46" s="10">
        <v>952714</v>
      </c>
      <c r="EH46" s="10">
        <v>12806601</v>
      </c>
      <c r="EI46" s="10">
        <v>8760173</v>
      </c>
      <c r="EJ46" s="10">
        <v>4046428</v>
      </c>
      <c r="EK46" s="10">
        <v>1521271</v>
      </c>
      <c r="EL46" s="10">
        <v>863381</v>
      </c>
      <c r="EM46" s="10">
        <v>657890</v>
      </c>
      <c r="EN46" s="10">
        <v>283706</v>
      </c>
      <c r="EO46" s="10">
        <v>210655</v>
      </c>
      <c r="EP46" s="10">
        <v>73051</v>
      </c>
      <c r="EQ46" s="10">
        <v>5127287</v>
      </c>
      <c r="ER46" s="10">
        <v>4066958</v>
      </c>
      <c r="ES46" s="10">
        <v>1060329</v>
      </c>
      <c r="ET46" s="10">
        <v>3479973</v>
      </c>
      <c r="EU46" s="10">
        <v>2314325</v>
      </c>
      <c r="EV46" s="10">
        <v>1165648</v>
      </c>
      <c r="EW46" s="10">
        <v>1001406</v>
      </c>
      <c r="EX46" s="10">
        <v>814378</v>
      </c>
      <c r="EY46" s="10">
        <v>187028</v>
      </c>
      <c r="EZ46" s="10">
        <v>3173091</v>
      </c>
      <c r="FA46" s="10">
        <v>2419735</v>
      </c>
      <c r="FB46" s="10">
        <v>753356</v>
      </c>
      <c r="FC46" s="10">
        <v>534322</v>
      </c>
      <c r="FD46" s="10">
        <v>373999</v>
      </c>
      <c r="FE46" s="10">
        <v>160323</v>
      </c>
      <c r="FF46" s="320"/>
      <c r="FG46" s="320"/>
      <c r="FH46" s="317"/>
    </row>
    <row r="47" spans="1:164" ht="14.25" customHeight="1">
      <c r="A47" s="704" t="s">
        <v>501</v>
      </c>
      <c r="B47" s="704"/>
      <c r="C47" s="704"/>
      <c r="D47" s="10">
        <v>173692276</v>
      </c>
      <c r="E47" s="10"/>
      <c r="F47" s="10"/>
      <c r="G47" s="10">
        <v>14018753</v>
      </c>
      <c r="H47" s="10">
        <v>159673523</v>
      </c>
      <c r="I47" s="10">
        <v>3172199</v>
      </c>
      <c r="J47" s="10">
        <v>0</v>
      </c>
      <c r="K47" s="10">
        <v>3172199</v>
      </c>
      <c r="L47" s="10">
        <v>441075</v>
      </c>
      <c r="M47" s="10">
        <v>21482</v>
      </c>
      <c r="N47" s="10">
        <v>419593</v>
      </c>
      <c r="O47" s="10">
        <v>5242271</v>
      </c>
      <c r="P47" s="10">
        <v>34811</v>
      </c>
      <c r="Q47" s="10">
        <v>5207460</v>
      </c>
      <c r="R47" s="10">
        <v>1013746</v>
      </c>
      <c r="S47" s="10">
        <v>0</v>
      </c>
      <c r="T47" s="10">
        <v>1013746</v>
      </c>
      <c r="U47" s="10">
        <v>31947965</v>
      </c>
      <c r="V47" s="10">
        <v>1006148</v>
      </c>
      <c r="W47" s="10">
        <v>30941817</v>
      </c>
      <c r="X47" s="10">
        <v>3130291</v>
      </c>
      <c r="Y47" s="10">
        <v>0</v>
      </c>
      <c r="Z47" s="10">
        <v>3130291</v>
      </c>
      <c r="AA47" s="10">
        <v>812597</v>
      </c>
      <c r="AB47" s="10">
        <v>43872</v>
      </c>
      <c r="AC47" s="10">
        <v>768725</v>
      </c>
      <c r="AD47" s="10">
        <v>477347</v>
      </c>
      <c r="AE47" s="10">
        <v>20430</v>
      </c>
      <c r="AF47" s="10">
        <v>456917</v>
      </c>
      <c r="AG47" s="10">
        <v>979519</v>
      </c>
      <c r="AH47" s="10">
        <v>0</v>
      </c>
      <c r="AI47" s="10">
        <v>979519</v>
      </c>
      <c r="AJ47" s="10">
        <v>10081767</v>
      </c>
      <c r="AK47" s="10">
        <v>24966</v>
      </c>
      <c r="AL47" s="10">
        <v>10056801</v>
      </c>
      <c r="AM47" s="10">
        <v>4747202</v>
      </c>
      <c r="AN47" s="10">
        <v>10478</v>
      </c>
      <c r="AO47" s="10">
        <v>4736724</v>
      </c>
      <c r="AP47" s="10">
        <v>433206</v>
      </c>
      <c r="AQ47" s="10">
        <v>0</v>
      </c>
      <c r="AR47" s="10">
        <v>433206</v>
      </c>
      <c r="AS47" s="10">
        <v>252510</v>
      </c>
      <c r="AT47" s="10">
        <v>0</v>
      </c>
      <c r="AU47" s="10">
        <v>252510</v>
      </c>
      <c r="AV47" s="10">
        <v>5326553</v>
      </c>
      <c r="AW47" s="10">
        <v>0</v>
      </c>
      <c r="AX47" s="10">
        <v>5326553</v>
      </c>
      <c r="AY47" s="10">
        <v>3114631</v>
      </c>
      <c r="AZ47" s="10">
        <v>0</v>
      </c>
      <c r="BA47" s="10">
        <v>3114631</v>
      </c>
      <c r="BB47" s="10">
        <v>1243414</v>
      </c>
      <c r="BC47" s="10">
        <v>0</v>
      </c>
      <c r="BD47" s="10">
        <v>1243414</v>
      </c>
      <c r="BE47" s="10">
        <v>1627787</v>
      </c>
      <c r="BF47" s="10">
        <v>0</v>
      </c>
      <c r="BG47" s="10">
        <v>1627787</v>
      </c>
      <c r="BH47" s="10">
        <v>1910961</v>
      </c>
      <c r="BI47" s="10">
        <v>0</v>
      </c>
      <c r="BJ47" s="10">
        <v>1910961</v>
      </c>
      <c r="BK47" s="10">
        <v>1226704</v>
      </c>
      <c r="BL47" s="10">
        <v>11608</v>
      </c>
      <c r="BM47" s="10">
        <v>1215096</v>
      </c>
      <c r="BN47" s="10">
        <v>151452</v>
      </c>
      <c r="BO47" s="10">
        <v>11624</v>
      </c>
      <c r="BP47" s="10">
        <v>139828</v>
      </c>
      <c r="BQ47" s="10">
        <v>1179118</v>
      </c>
      <c r="BR47" s="10">
        <v>148014</v>
      </c>
      <c r="BS47" s="10">
        <v>1031104</v>
      </c>
      <c r="BT47" s="10">
        <v>4037592</v>
      </c>
      <c r="BU47" s="10">
        <v>934282</v>
      </c>
      <c r="BV47" s="10">
        <v>3103310</v>
      </c>
      <c r="BW47" s="10">
        <v>2988651</v>
      </c>
      <c r="BX47" s="10">
        <v>0</v>
      </c>
      <c r="BY47" s="10">
        <v>2988651</v>
      </c>
      <c r="BZ47" s="10">
        <v>2752790</v>
      </c>
      <c r="CA47" s="10">
        <v>103017</v>
      </c>
      <c r="CB47" s="10">
        <v>2649773</v>
      </c>
      <c r="CC47" s="10">
        <v>832966</v>
      </c>
      <c r="CD47" s="10">
        <v>0</v>
      </c>
      <c r="CE47" s="10">
        <v>832966</v>
      </c>
      <c r="CF47" s="10">
        <v>2623996</v>
      </c>
      <c r="CG47" s="10">
        <v>0</v>
      </c>
      <c r="CH47" s="10">
        <v>2623996</v>
      </c>
      <c r="CI47" s="10">
        <v>162368</v>
      </c>
      <c r="CJ47" s="10">
        <v>0</v>
      </c>
      <c r="CK47" s="10">
        <v>162368</v>
      </c>
      <c r="CL47" s="10">
        <v>3268337</v>
      </c>
      <c r="CM47" s="10">
        <v>0</v>
      </c>
      <c r="CN47" s="10">
        <v>3268337</v>
      </c>
      <c r="CO47" s="10">
        <v>1383568</v>
      </c>
      <c r="CP47" s="10">
        <v>45363</v>
      </c>
      <c r="CQ47" s="10">
        <v>1338205</v>
      </c>
      <c r="CR47" s="10">
        <v>134183</v>
      </c>
      <c r="CS47" s="10">
        <v>0</v>
      </c>
      <c r="CT47" s="10">
        <v>134183</v>
      </c>
      <c r="CU47" s="10">
        <v>2208121</v>
      </c>
      <c r="CV47" s="10">
        <v>1099208</v>
      </c>
      <c r="CW47" s="10">
        <v>1108913</v>
      </c>
      <c r="CX47" s="10">
        <v>648487</v>
      </c>
      <c r="CY47" s="10">
        <v>0</v>
      </c>
      <c r="CZ47" s="10">
        <v>648487</v>
      </c>
      <c r="DA47" s="10">
        <v>16286470</v>
      </c>
      <c r="DB47" s="10">
        <v>8089496</v>
      </c>
      <c r="DC47" s="10">
        <v>8196974</v>
      </c>
      <c r="DD47" s="10">
        <v>4391839</v>
      </c>
      <c r="DE47" s="10">
        <v>512</v>
      </c>
      <c r="DF47" s="10">
        <v>4391327</v>
      </c>
      <c r="DG47" s="10">
        <v>282813</v>
      </c>
      <c r="DH47" s="10">
        <v>0</v>
      </c>
      <c r="DI47" s="10">
        <v>282813</v>
      </c>
      <c r="DJ47" s="10">
        <v>3232131</v>
      </c>
      <c r="DK47" s="10">
        <v>0</v>
      </c>
      <c r="DL47" s="10">
        <v>3232131</v>
      </c>
      <c r="DM47" s="10">
        <v>2095809</v>
      </c>
      <c r="DN47" s="10">
        <v>641586</v>
      </c>
      <c r="DO47" s="10">
        <v>1454223</v>
      </c>
      <c r="DP47" s="10">
        <v>1766600</v>
      </c>
      <c r="DQ47" s="10">
        <v>519</v>
      </c>
      <c r="DR47" s="10">
        <v>1766081</v>
      </c>
      <c r="DS47" s="10">
        <v>3093032</v>
      </c>
      <c r="DT47" s="10">
        <v>0</v>
      </c>
      <c r="DU47" s="10">
        <v>3093032</v>
      </c>
      <c r="DV47" s="10">
        <v>244075</v>
      </c>
      <c r="DW47" s="10">
        <v>23249</v>
      </c>
      <c r="DX47" s="10">
        <v>220826</v>
      </c>
      <c r="DY47" s="10">
        <v>3791517</v>
      </c>
      <c r="DZ47" s="10">
        <v>1740867</v>
      </c>
      <c r="EA47" s="10">
        <v>2050650</v>
      </c>
      <c r="EB47" s="10">
        <v>364014</v>
      </c>
      <c r="EC47" s="10">
        <v>4338</v>
      </c>
      <c r="ED47" s="10">
        <v>359676</v>
      </c>
      <c r="EE47" s="10">
        <v>9145868</v>
      </c>
      <c r="EF47" s="10">
        <v>0</v>
      </c>
      <c r="EG47" s="10">
        <v>9145868</v>
      </c>
      <c r="EH47" s="10">
        <v>15076862</v>
      </c>
      <c r="EI47" s="10">
        <v>0</v>
      </c>
      <c r="EJ47" s="10">
        <v>15076862</v>
      </c>
      <c r="EK47" s="10">
        <v>1971884</v>
      </c>
      <c r="EL47" s="10">
        <v>0</v>
      </c>
      <c r="EM47" s="10">
        <v>1971884</v>
      </c>
      <c r="EN47" s="10">
        <v>236123</v>
      </c>
      <c r="EO47" s="10">
        <v>0</v>
      </c>
      <c r="EP47" s="10">
        <v>236123</v>
      </c>
      <c r="EQ47" s="10">
        <v>2065506</v>
      </c>
      <c r="ER47" s="10">
        <v>0</v>
      </c>
      <c r="ES47" s="10">
        <v>2065506</v>
      </c>
      <c r="ET47" s="10">
        <v>7385394</v>
      </c>
      <c r="EU47" s="10">
        <v>0</v>
      </c>
      <c r="EV47" s="10">
        <v>7385394</v>
      </c>
      <c r="EW47" s="10">
        <v>282494</v>
      </c>
      <c r="EX47" s="10">
        <v>2167</v>
      </c>
      <c r="EY47" s="10">
        <v>280327</v>
      </c>
      <c r="EZ47" s="10">
        <v>2168892</v>
      </c>
      <c r="FA47" s="10">
        <v>0</v>
      </c>
      <c r="FB47" s="10">
        <v>2168892</v>
      </c>
      <c r="FC47" s="10">
        <v>257577</v>
      </c>
      <c r="FD47" s="10">
        <v>716</v>
      </c>
      <c r="FE47" s="10">
        <v>256861</v>
      </c>
      <c r="FF47" s="320"/>
      <c r="FG47" s="320"/>
      <c r="FH47" s="317"/>
    </row>
    <row r="48" spans="1:164" ht="15" customHeight="1">
      <c r="A48" s="704" t="s">
        <v>502</v>
      </c>
      <c r="B48" s="704"/>
      <c r="C48" s="704"/>
      <c r="D48" s="10">
        <v>69192145</v>
      </c>
      <c r="E48" s="10"/>
      <c r="F48" s="10"/>
      <c r="G48" s="10">
        <v>326497</v>
      </c>
      <c r="H48" s="10">
        <v>68865648</v>
      </c>
      <c r="I48" s="10">
        <v>963206</v>
      </c>
      <c r="J48" s="10">
        <v>0</v>
      </c>
      <c r="K48" s="10">
        <v>963206</v>
      </c>
      <c r="L48" s="10">
        <v>110311</v>
      </c>
      <c r="M48" s="10">
        <v>0</v>
      </c>
      <c r="N48" s="10">
        <v>110311</v>
      </c>
      <c r="O48" s="10">
        <v>1630874</v>
      </c>
      <c r="P48" s="10">
        <v>0</v>
      </c>
      <c r="Q48" s="10">
        <v>1630874</v>
      </c>
      <c r="R48" s="10">
        <v>519427</v>
      </c>
      <c r="S48" s="10">
        <v>0</v>
      </c>
      <c r="T48" s="10">
        <v>519427</v>
      </c>
      <c r="U48" s="10">
        <v>16096191</v>
      </c>
      <c r="V48" s="10">
        <v>0</v>
      </c>
      <c r="W48" s="10">
        <v>16096191</v>
      </c>
      <c r="X48" s="10">
        <v>1751837</v>
      </c>
      <c r="Y48" s="10">
        <v>0</v>
      </c>
      <c r="Z48" s="10">
        <v>1751837</v>
      </c>
      <c r="AA48" s="10">
        <v>357254</v>
      </c>
      <c r="AB48" s="10">
        <v>0</v>
      </c>
      <c r="AC48" s="10">
        <v>357254</v>
      </c>
      <c r="AD48" s="10">
        <v>95213</v>
      </c>
      <c r="AE48" s="10">
        <v>0</v>
      </c>
      <c r="AF48" s="10">
        <v>95213</v>
      </c>
      <c r="AG48" s="10">
        <v>178996</v>
      </c>
      <c r="AH48" s="10">
        <v>0</v>
      </c>
      <c r="AI48" s="10">
        <v>178996</v>
      </c>
      <c r="AJ48" s="10">
        <v>4637712</v>
      </c>
      <c r="AK48" s="10">
        <v>0</v>
      </c>
      <c r="AL48" s="10">
        <v>4637712</v>
      </c>
      <c r="AM48" s="10">
        <v>2043771</v>
      </c>
      <c r="AN48" s="10">
        <v>0</v>
      </c>
      <c r="AO48" s="10">
        <v>2043771</v>
      </c>
      <c r="AP48" s="10">
        <v>372091</v>
      </c>
      <c r="AQ48" s="10">
        <v>0</v>
      </c>
      <c r="AR48" s="10">
        <v>372091</v>
      </c>
      <c r="AS48" s="10">
        <v>166786</v>
      </c>
      <c r="AT48" s="10">
        <v>0</v>
      </c>
      <c r="AU48" s="10">
        <v>166786</v>
      </c>
      <c r="AV48" s="10">
        <v>3047981</v>
      </c>
      <c r="AW48" s="10">
        <v>0</v>
      </c>
      <c r="AX48" s="10">
        <v>3047981</v>
      </c>
      <c r="AY48" s="10">
        <v>1198129</v>
      </c>
      <c r="AZ48" s="10">
        <v>0</v>
      </c>
      <c r="BA48" s="10">
        <v>1198129</v>
      </c>
      <c r="BB48" s="10">
        <v>620630</v>
      </c>
      <c r="BC48" s="10">
        <v>0</v>
      </c>
      <c r="BD48" s="10">
        <v>620630</v>
      </c>
      <c r="BE48" s="10">
        <v>756511</v>
      </c>
      <c r="BF48" s="10">
        <v>0</v>
      </c>
      <c r="BG48" s="10">
        <v>756511</v>
      </c>
      <c r="BH48" s="10">
        <v>824335</v>
      </c>
      <c r="BI48" s="10">
        <v>0</v>
      </c>
      <c r="BJ48" s="10">
        <v>824335</v>
      </c>
      <c r="BK48" s="10">
        <v>524651</v>
      </c>
      <c r="BL48" s="10">
        <v>6552</v>
      </c>
      <c r="BM48" s="10">
        <v>518099</v>
      </c>
      <c r="BN48" s="10">
        <v>122441</v>
      </c>
      <c r="BO48" s="10">
        <v>0</v>
      </c>
      <c r="BP48" s="10">
        <v>122441</v>
      </c>
      <c r="BQ48" s="10">
        <v>902420</v>
      </c>
      <c r="BR48" s="10">
        <v>0</v>
      </c>
      <c r="BS48" s="10">
        <v>902420</v>
      </c>
      <c r="BT48" s="10">
        <v>1564958</v>
      </c>
      <c r="BU48" s="10">
        <v>254101</v>
      </c>
      <c r="BV48" s="10">
        <v>1310857</v>
      </c>
      <c r="BW48" s="10">
        <v>1470109</v>
      </c>
      <c r="BX48" s="10">
        <v>0</v>
      </c>
      <c r="BY48" s="10">
        <v>1470109</v>
      </c>
      <c r="BZ48" s="10">
        <v>820256</v>
      </c>
      <c r="CA48" s="10">
        <v>0</v>
      </c>
      <c r="CB48" s="10">
        <v>820256</v>
      </c>
      <c r="CC48" s="10">
        <v>304094</v>
      </c>
      <c r="CD48" s="10">
        <v>0</v>
      </c>
      <c r="CE48" s="10">
        <v>304094</v>
      </c>
      <c r="CF48" s="10">
        <v>862477</v>
      </c>
      <c r="CG48" s="10">
        <v>0</v>
      </c>
      <c r="CH48" s="10">
        <v>862477</v>
      </c>
      <c r="CI48" s="10">
        <v>160277</v>
      </c>
      <c r="CJ48" s="10">
        <v>0</v>
      </c>
      <c r="CK48" s="10">
        <v>160277</v>
      </c>
      <c r="CL48" s="10">
        <v>294187</v>
      </c>
      <c r="CM48" s="10">
        <v>0</v>
      </c>
      <c r="CN48" s="10">
        <v>294187</v>
      </c>
      <c r="CO48" s="10">
        <v>1179022</v>
      </c>
      <c r="CP48" s="10">
        <v>1625</v>
      </c>
      <c r="CQ48" s="10">
        <v>1177397</v>
      </c>
      <c r="CR48" s="10">
        <v>116345</v>
      </c>
      <c r="CS48" s="10">
        <v>0</v>
      </c>
      <c r="CT48" s="10">
        <v>116345</v>
      </c>
      <c r="CU48" s="10">
        <v>957885</v>
      </c>
      <c r="CV48" s="10">
        <v>42894</v>
      </c>
      <c r="CW48" s="10">
        <v>914991</v>
      </c>
      <c r="CX48" s="10">
        <v>392359</v>
      </c>
      <c r="CY48" s="10">
        <v>0</v>
      </c>
      <c r="CZ48" s="10">
        <v>392359</v>
      </c>
      <c r="DA48" s="10">
        <v>2646670</v>
      </c>
      <c r="DB48" s="10">
        <v>0</v>
      </c>
      <c r="DC48" s="10">
        <v>2646670</v>
      </c>
      <c r="DD48" s="10">
        <v>1528239</v>
      </c>
      <c r="DE48" s="10">
        <v>467</v>
      </c>
      <c r="DF48" s="10">
        <v>1527772</v>
      </c>
      <c r="DG48" s="10">
        <v>255091</v>
      </c>
      <c r="DH48" s="10">
        <v>0</v>
      </c>
      <c r="DI48" s="10">
        <v>255091</v>
      </c>
      <c r="DJ48" s="10">
        <v>1947740</v>
      </c>
      <c r="DK48" s="10">
        <v>0</v>
      </c>
      <c r="DL48" s="10">
        <v>1947740</v>
      </c>
      <c r="DM48" s="10">
        <v>919540</v>
      </c>
      <c r="DN48" s="10">
        <v>7229</v>
      </c>
      <c r="DO48" s="10">
        <v>912311</v>
      </c>
      <c r="DP48" s="10">
        <v>873179</v>
      </c>
      <c r="DQ48" s="10">
        <v>0</v>
      </c>
      <c r="DR48" s="10">
        <v>873179</v>
      </c>
      <c r="DS48" s="10">
        <v>1606127</v>
      </c>
      <c r="DT48" s="10">
        <v>0</v>
      </c>
      <c r="DU48" s="10">
        <v>1606127</v>
      </c>
      <c r="DV48" s="10">
        <v>212595</v>
      </c>
      <c r="DW48" s="10">
        <v>0</v>
      </c>
      <c r="DX48" s="10">
        <v>212595</v>
      </c>
      <c r="DY48" s="10">
        <v>932004</v>
      </c>
      <c r="DZ48" s="10">
        <v>8575</v>
      </c>
      <c r="EA48" s="10">
        <v>923429</v>
      </c>
      <c r="EB48" s="10">
        <v>154876</v>
      </c>
      <c r="EC48" s="10">
        <v>4338</v>
      </c>
      <c r="ED48" s="10">
        <v>150538</v>
      </c>
      <c r="EE48" s="10">
        <v>1233192</v>
      </c>
      <c r="EF48" s="10">
        <v>0</v>
      </c>
      <c r="EG48" s="10">
        <v>1233192</v>
      </c>
      <c r="EH48" s="10">
        <v>7018007</v>
      </c>
      <c r="EI48" s="10">
        <v>0</v>
      </c>
      <c r="EJ48" s="10">
        <v>7018007</v>
      </c>
      <c r="EK48" s="10">
        <v>730131</v>
      </c>
      <c r="EL48" s="10">
        <v>0</v>
      </c>
      <c r="EM48" s="10">
        <v>730131</v>
      </c>
      <c r="EN48" s="10">
        <v>81333</v>
      </c>
      <c r="EO48" s="10">
        <v>0</v>
      </c>
      <c r="EP48" s="10">
        <v>81333</v>
      </c>
      <c r="EQ48" s="10">
        <v>1290189</v>
      </c>
      <c r="ER48" s="10">
        <v>0</v>
      </c>
      <c r="ES48" s="10">
        <v>1290189</v>
      </c>
      <c r="ET48" s="10">
        <v>1568020</v>
      </c>
      <c r="EU48" s="10">
        <v>0</v>
      </c>
      <c r="EV48" s="10">
        <v>1568020</v>
      </c>
      <c r="EW48" s="10">
        <v>256623</v>
      </c>
      <c r="EX48" s="10">
        <v>0</v>
      </c>
      <c r="EY48" s="10">
        <v>256623</v>
      </c>
      <c r="EZ48" s="10">
        <v>735337</v>
      </c>
      <c r="FA48" s="10">
        <v>0</v>
      </c>
      <c r="FB48" s="10">
        <v>735337</v>
      </c>
      <c r="FC48" s="10">
        <v>160512</v>
      </c>
      <c r="FD48" s="10">
        <v>716</v>
      </c>
      <c r="FE48" s="10">
        <v>159796</v>
      </c>
      <c r="FF48" s="320"/>
      <c r="FG48" s="320"/>
      <c r="FH48" s="317"/>
    </row>
    <row r="49" spans="1:164" ht="25.5" customHeight="1">
      <c r="A49" s="704" t="s">
        <v>503</v>
      </c>
      <c r="B49" s="704"/>
      <c r="C49" s="704"/>
      <c r="D49" s="10">
        <v>80911747</v>
      </c>
      <c r="E49" s="10"/>
      <c r="F49" s="10"/>
      <c r="G49" s="10">
        <v>9540881</v>
      </c>
      <c r="H49" s="10">
        <v>71370866</v>
      </c>
      <c r="I49" s="10">
        <v>1798476</v>
      </c>
      <c r="J49" s="10">
        <v>0</v>
      </c>
      <c r="K49" s="10">
        <v>1798476</v>
      </c>
      <c r="L49" s="10">
        <v>324414</v>
      </c>
      <c r="M49" s="10">
        <v>21482</v>
      </c>
      <c r="N49" s="10">
        <v>302932</v>
      </c>
      <c r="O49" s="10">
        <v>3467403</v>
      </c>
      <c r="P49" s="10">
        <v>34811</v>
      </c>
      <c r="Q49" s="10">
        <v>3432592</v>
      </c>
      <c r="R49" s="10">
        <v>487965</v>
      </c>
      <c r="S49" s="10">
        <v>0</v>
      </c>
      <c r="T49" s="10">
        <v>487965</v>
      </c>
      <c r="U49" s="10">
        <v>13290276</v>
      </c>
      <c r="V49" s="10">
        <v>1006148</v>
      </c>
      <c r="W49" s="10">
        <v>12284128</v>
      </c>
      <c r="X49" s="10">
        <v>1038503</v>
      </c>
      <c r="Y49" s="10">
        <v>0</v>
      </c>
      <c r="Z49" s="10">
        <v>1038503</v>
      </c>
      <c r="AA49" s="10">
        <v>378097</v>
      </c>
      <c r="AB49" s="10">
        <v>0</v>
      </c>
      <c r="AC49" s="10">
        <v>378097</v>
      </c>
      <c r="AD49" s="10">
        <v>361646</v>
      </c>
      <c r="AE49" s="10">
        <v>0</v>
      </c>
      <c r="AF49" s="10">
        <v>361646</v>
      </c>
      <c r="AG49" s="10">
        <v>0</v>
      </c>
      <c r="AH49" s="10">
        <v>0</v>
      </c>
      <c r="AI49" s="10">
        <v>0</v>
      </c>
      <c r="AJ49" s="10">
        <v>4876650</v>
      </c>
      <c r="AK49" s="10">
        <v>0</v>
      </c>
      <c r="AL49" s="10">
        <v>4876650</v>
      </c>
      <c r="AM49" s="10">
        <v>1809963</v>
      </c>
      <c r="AN49" s="10">
        <v>0</v>
      </c>
      <c r="AO49" s="10">
        <v>1809963</v>
      </c>
      <c r="AP49" s="10">
        <v>0</v>
      </c>
      <c r="AQ49" s="10">
        <v>0</v>
      </c>
      <c r="AR49" s="10">
        <v>0</v>
      </c>
      <c r="AS49" s="10">
        <v>82733</v>
      </c>
      <c r="AT49" s="10">
        <v>0</v>
      </c>
      <c r="AU49" s="10">
        <v>82733</v>
      </c>
      <c r="AV49" s="10">
        <v>1198746</v>
      </c>
      <c r="AW49" s="10">
        <v>0</v>
      </c>
      <c r="AX49" s="10">
        <v>1198746</v>
      </c>
      <c r="AY49" s="10">
        <v>1546300</v>
      </c>
      <c r="AZ49" s="10">
        <v>0</v>
      </c>
      <c r="BA49" s="10">
        <v>1546300</v>
      </c>
      <c r="BB49" s="10">
        <v>532883</v>
      </c>
      <c r="BC49" s="10">
        <v>0</v>
      </c>
      <c r="BD49" s="10">
        <v>532883</v>
      </c>
      <c r="BE49" s="10">
        <v>827562</v>
      </c>
      <c r="BF49" s="10">
        <v>0</v>
      </c>
      <c r="BG49" s="10">
        <v>827562</v>
      </c>
      <c r="BH49" s="10">
        <v>735071</v>
      </c>
      <c r="BI49" s="10">
        <v>0</v>
      </c>
      <c r="BJ49" s="10">
        <v>735071</v>
      </c>
      <c r="BK49" s="10">
        <v>585829</v>
      </c>
      <c r="BL49" s="10">
        <v>5056</v>
      </c>
      <c r="BM49" s="10">
        <v>580773</v>
      </c>
      <c r="BN49" s="10">
        <v>13443</v>
      </c>
      <c r="BO49" s="10">
        <v>0</v>
      </c>
      <c r="BP49" s="10">
        <v>13443</v>
      </c>
      <c r="BQ49" s="10">
        <v>93464</v>
      </c>
      <c r="BR49" s="10">
        <v>0</v>
      </c>
      <c r="BS49" s="10">
        <v>93464</v>
      </c>
      <c r="BT49" s="10">
        <v>1522994</v>
      </c>
      <c r="BU49" s="10">
        <v>19126</v>
      </c>
      <c r="BV49" s="10">
        <v>1503868</v>
      </c>
      <c r="BW49" s="10">
        <v>1427048</v>
      </c>
      <c r="BX49" s="10">
        <v>0</v>
      </c>
      <c r="BY49" s="10">
        <v>1427048</v>
      </c>
      <c r="BZ49" s="10">
        <v>1694942</v>
      </c>
      <c r="CA49" s="10">
        <v>0</v>
      </c>
      <c r="CB49" s="10">
        <v>1694942</v>
      </c>
      <c r="CC49" s="10">
        <v>429516</v>
      </c>
      <c r="CD49" s="10">
        <v>0</v>
      </c>
      <c r="CE49" s="10">
        <v>429516</v>
      </c>
      <c r="CF49" s="10">
        <v>1553768</v>
      </c>
      <c r="CG49" s="10">
        <v>0</v>
      </c>
      <c r="CH49" s="10">
        <v>1553768</v>
      </c>
      <c r="CI49" s="10">
        <v>0</v>
      </c>
      <c r="CJ49" s="10">
        <v>0</v>
      </c>
      <c r="CK49" s="10">
        <v>0</v>
      </c>
      <c r="CL49" s="10">
        <v>2633503</v>
      </c>
      <c r="CM49" s="10">
        <v>0</v>
      </c>
      <c r="CN49" s="10">
        <v>2633503</v>
      </c>
      <c r="CO49" s="10">
        <v>116446</v>
      </c>
      <c r="CP49" s="10">
        <v>43738</v>
      </c>
      <c r="CQ49" s="10">
        <v>72708</v>
      </c>
      <c r="CR49" s="10">
        <v>12720</v>
      </c>
      <c r="CS49" s="10">
        <v>0</v>
      </c>
      <c r="CT49" s="10">
        <v>12720</v>
      </c>
      <c r="CU49" s="10">
        <v>165215</v>
      </c>
      <c r="CV49" s="10">
        <v>0</v>
      </c>
      <c r="CW49" s="10">
        <v>165215</v>
      </c>
      <c r="CX49" s="10">
        <v>190830</v>
      </c>
      <c r="CY49" s="10">
        <v>0</v>
      </c>
      <c r="CZ49" s="10">
        <v>190830</v>
      </c>
      <c r="DA49" s="10">
        <v>6356681</v>
      </c>
      <c r="DB49" s="10">
        <v>6054613</v>
      </c>
      <c r="DC49" s="10">
        <v>302068</v>
      </c>
      <c r="DD49" s="10">
        <v>2618166</v>
      </c>
      <c r="DE49" s="10">
        <v>0</v>
      </c>
      <c r="DF49" s="10">
        <v>2618166</v>
      </c>
      <c r="DG49" s="10">
        <v>23982</v>
      </c>
      <c r="DH49" s="10">
        <v>0</v>
      </c>
      <c r="DI49" s="10">
        <v>23982</v>
      </c>
      <c r="DJ49" s="10">
        <v>1109264</v>
      </c>
      <c r="DK49" s="10">
        <v>0</v>
      </c>
      <c r="DL49" s="10">
        <v>1109264</v>
      </c>
      <c r="DM49" s="10">
        <v>1133146</v>
      </c>
      <c r="DN49" s="10">
        <v>623615</v>
      </c>
      <c r="DO49" s="10">
        <v>509531</v>
      </c>
      <c r="DP49" s="10">
        <v>752384</v>
      </c>
      <c r="DQ49" s="10">
        <v>0</v>
      </c>
      <c r="DR49" s="10">
        <v>752384</v>
      </c>
      <c r="DS49" s="10">
        <v>185854</v>
      </c>
      <c r="DT49" s="10">
        <v>0</v>
      </c>
      <c r="DU49" s="10">
        <v>185854</v>
      </c>
      <c r="DV49" s="10">
        <v>8231</v>
      </c>
      <c r="DW49" s="10">
        <v>0</v>
      </c>
      <c r="DX49" s="10">
        <v>8231</v>
      </c>
      <c r="DY49" s="10">
        <v>2598344</v>
      </c>
      <c r="DZ49" s="10">
        <v>1732292</v>
      </c>
      <c r="EA49" s="10">
        <v>866052</v>
      </c>
      <c r="EB49" s="10">
        <v>198059</v>
      </c>
      <c r="EC49" s="10">
        <v>0</v>
      </c>
      <c r="ED49" s="10">
        <v>198059</v>
      </c>
      <c r="EE49" s="10">
        <v>6759117</v>
      </c>
      <c r="EF49" s="10">
        <v>0</v>
      </c>
      <c r="EG49" s="10">
        <v>6759117</v>
      </c>
      <c r="EH49" s="10">
        <v>7533921</v>
      </c>
      <c r="EI49" s="10">
        <v>0</v>
      </c>
      <c r="EJ49" s="10">
        <v>7533921</v>
      </c>
      <c r="EK49" s="10">
        <v>1169005</v>
      </c>
      <c r="EL49" s="10">
        <v>0</v>
      </c>
      <c r="EM49" s="10">
        <v>1169005</v>
      </c>
      <c r="EN49" s="10">
        <v>150114</v>
      </c>
      <c r="EO49" s="10">
        <v>0</v>
      </c>
      <c r="EP49" s="10">
        <v>150114</v>
      </c>
      <c r="EQ49" s="10">
        <v>434880</v>
      </c>
      <c r="ER49" s="10">
        <v>0</v>
      </c>
      <c r="ES49" s="10">
        <v>434880</v>
      </c>
      <c r="ET49" s="10">
        <v>5210734</v>
      </c>
      <c r="EU49" s="10">
        <v>0</v>
      </c>
      <c r="EV49" s="10">
        <v>5210734</v>
      </c>
      <c r="EW49" s="10">
        <v>13149</v>
      </c>
      <c r="EX49" s="10">
        <v>0</v>
      </c>
      <c r="EY49" s="10">
        <v>13149</v>
      </c>
      <c r="EZ49" s="10">
        <v>1364040</v>
      </c>
      <c r="FA49" s="10">
        <v>0</v>
      </c>
      <c r="FB49" s="10">
        <v>1364040</v>
      </c>
      <c r="FC49" s="10">
        <v>96270</v>
      </c>
      <c r="FD49" s="10">
        <v>0</v>
      </c>
      <c r="FE49" s="10">
        <v>96270</v>
      </c>
      <c r="FF49" s="320"/>
      <c r="FG49" s="320"/>
      <c r="FH49" s="317"/>
    </row>
    <row r="50" spans="1:164" ht="15" customHeight="1">
      <c r="A50" s="704" t="s">
        <v>504</v>
      </c>
      <c r="B50" s="704"/>
      <c r="C50" s="704"/>
      <c r="D50" s="10">
        <v>6280180</v>
      </c>
      <c r="E50" s="10"/>
      <c r="F50" s="10"/>
      <c r="G50" s="10">
        <v>10742</v>
      </c>
      <c r="H50" s="10">
        <v>6269438</v>
      </c>
      <c r="I50" s="10">
        <v>406095</v>
      </c>
      <c r="J50" s="10">
        <v>0</v>
      </c>
      <c r="K50" s="10">
        <v>406095</v>
      </c>
      <c r="L50" s="10">
        <v>411</v>
      </c>
      <c r="M50" s="10">
        <v>0</v>
      </c>
      <c r="N50" s="10">
        <v>411</v>
      </c>
      <c r="O50" s="10">
        <v>43206</v>
      </c>
      <c r="P50" s="10">
        <v>0</v>
      </c>
      <c r="Q50" s="10">
        <v>43206</v>
      </c>
      <c r="R50" s="10">
        <v>2972</v>
      </c>
      <c r="S50" s="10">
        <v>0</v>
      </c>
      <c r="T50" s="10">
        <v>2972</v>
      </c>
      <c r="U50" s="10">
        <v>314119</v>
      </c>
      <c r="V50" s="10">
        <v>0</v>
      </c>
      <c r="W50" s="10">
        <v>314119</v>
      </c>
      <c r="X50" s="10">
        <v>170490</v>
      </c>
      <c r="Y50" s="10">
        <v>0</v>
      </c>
      <c r="Z50" s="10">
        <v>170490</v>
      </c>
      <c r="AA50" s="10">
        <v>19869</v>
      </c>
      <c r="AB50" s="10">
        <v>0</v>
      </c>
      <c r="AC50" s="10">
        <v>19869</v>
      </c>
      <c r="AD50" s="10">
        <v>0</v>
      </c>
      <c r="AE50" s="10">
        <v>0</v>
      </c>
      <c r="AF50" s="10">
        <v>0</v>
      </c>
      <c r="AG50" s="10">
        <v>0</v>
      </c>
      <c r="AH50" s="10">
        <v>0</v>
      </c>
      <c r="AI50" s="10">
        <v>0</v>
      </c>
      <c r="AJ50" s="10">
        <v>235502</v>
      </c>
      <c r="AK50" s="10">
        <v>0</v>
      </c>
      <c r="AL50" s="10">
        <v>235502</v>
      </c>
      <c r="AM50" s="10">
        <v>715453</v>
      </c>
      <c r="AN50" s="10">
        <v>0</v>
      </c>
      <c r="AO50" s="10">
        <v>715453</v>
      </c>
      <c r="AP50" s="10">
        <v>0</v>
      </c>
      <c r="AQ50" s="10">
        <v>0</v>
      </c>
      <c r="AR50" s="10">
        <v>0</v>
      </c>
      <c r="AS50" s="10">
        <v>0</v>
      </c>
      <c r="AT50" s="10">
        <v>0</v>
      </c>
      <c r="AU50" s="10">
        <v>0</v>
      </c>
      <c r="AV50" s="10">
        <v>63216</v>
      </c>
      <c r="AW50" s="10">
        <v>0</v>
      </c>
      <c r="AX50" s="10">
        <v>63216</v>
      </c>
      <c r="AY50" s="10">
        <v>327635</v>
      </c>
      <c r="AZ50" s="10">
        <v>0</v>
      </c>
      <c r="BA50" s="10">
        <v>327635</v>
      </c>
      <c r="BB50" s="10">
        <v>62663</v>
      </c>
      <c r="BC50" s="10">
        <v>0</v>
      </c>
      <c r="BD50" s="10">
        <v>62663</v>
      </c>
      <c r="BE50" s="10">
        <v>38498</v>
      </c>
      <c r="BF50" s="10">
        <v>0</v>
      </c>
      <c r="BG50" s="10">
        <v>38498</v>
      </c>
      <c r="BH50" s="10">
        <v>327689</v>
      </c>
      <c r="BI50" s="10">
        <v>0</v>
      </c>
      <c r="BJ50" s="10">
        <v>327689</v>
      </c>
      <c r="BK50" s="10">
        <v>84353</v>
      </c>
      <c r="BL50" s="10">
        <v>0</v>
      </c>
      <c r="BM50" s="10">
        <v>84353</v>
      </c>
      <c r="BN50" s="10">
        <v>0</v>
      </c>
      <c r="BO50" s="10">
        <v>0</v>
      </c>
      <c r="BP50" s="10">
        <v>0</v>
      </c>
      <c r="BQ50" s="10">
        <v>0</v>
      </c>
      <c r="BR50" s="10">
        <v>0</v>
      </c>
      <c r="BS50" s="10">
        <v>0</v>
      </c>
      <c r="BT50" s="10">
        <v>51376</v>
      </c>
      <c r="BU50" s="10">
        <v>0</v>
      </c>
      <c r="BV50" s="10">
        <v>51376</v>
      </c>
      <c r="BW50" s="10">
        <v>0</v>
      </c>
      <c r="BX50" s="10">
        <v>0</v>
      </c>
      <c r="BY50" s="10">
        <v>0</v>
      </c>
      <c r="BZ50" s="10">
        <v>110544</v>
      </c>
      <c r="CA50" s="10">
        <v>0</v>
      </c>
      <c r="CB50" s="10">
        <v>110544</v>
      </c>
      <c r="CC50" s="10">
        <v>97919</v>
      </c>
      <c r="CD50" s="10">
        <v>0</v>
      </c>
      <c r="CE50" s="10">
        <v>97919</v>
      </c>
      <c r="CF50" s="10">
        <v>115927</v>
      </c>
      <c r="CG50" s="10">
        <v>0</v>
      </c>
      <c r="CH50" s="10">
        <v>115927</v>
      </c>
      <c r="CI50" s="10">
        <v>0</v>
      </c>
      <c r="CJ50" s="10">
        <v>0</v>
      </c>
      <c r="CK50" s="10">
        <v>0</v>
      </c>
      <c r="CL50" s="10">
        <v>332865</v>
      </c>
      <c r="CM50" s="10">
        <v>0</v>
      </c>
      <c r="CN50" s="10">
        <v>332865</v>
      </c>
      <c r="CO50" s="10">
        <v>0</v>
      </c>
      <c r="CP50" s="10">
        <v>0</v>
      </c>
      <c r="CQ50" s="10">
        <v>0</v>
      </c>
      <c r="CR50" s="10">
        <v>0</v>
      </c>
      <c r="CS50" s="10">
        <v>0</v>
      </c>
      <c r="CT50" s="10">
        <v>0</v>
      </c>
      <c r="CU50" s="10">
        <v>0</v>
      </c>
      <c r="CV50" s="10">
        <v>0</v>
      </c>
      <c r="CW50" s="10">
        <v>0</v>
      </c>
      <c r="CX50" s="10">
        <v>48782</v>
      </c>
      <c r="CY50" s="10">
        <v>0</v>
      </c>
      <c r="CZ50" s="10">
        <v>48782</v>
      </c>
      <c r="DA50" s="10">
        <v>10508</v>
      </c>
      <c r="DB50" s="10">
        <v>0</v>
      </c>
      <c r="DC50" s="10">
        <v>10508</v>
      </c>
      <c r="DD50" s="10">
        <v>171672</v>
      </c>
      <c r="DE50" s="10">
        <v>0</v>
      </c>
      <c r="DF50" s="10">
        <v>171672</v>
      </c>
      <c r="DG50" s="10">
        <v>217</v>
      </c>
      <c r="DH50" s="10">
        <v>0</v>
      </c>
      <c r="DI50" s="10">
        <v>217</v>
      </c>
      <c r="DJ50" s="10">
        <v>38847</v>
      </c>
      <c r="DK50" s="10">
        <v>0</v>
      </c>
      <c r="DL50" s="10">
        <v>38847</v>
      </c>
      <c r="DM50" s="10">
        <v>33583</v>
      </c>
      <c r="DN50" s="10">
        <v>10742</v>
      </c>
      <c r="DO50" s="10">
        <v>22841</v>
      </c>
      <c r="DP50" s="10">
        <v>647</v>
      </c>
      <c r="DQ50" s="10">
        <v>0</v>
      </c>
      <c r="DR50" s="10">
        <v>647</v>
      </c>
      <c r="DS50" s="10">
        <v>613588</v>
      </c>
      <c r="DT50" s="10">
        <v>0</v>
      </c>
      <c r="DU50" s="10">
        <v>613588</v>
      </c>
      <c r="DV50" s="10">
        <v>0</v>
      </c>
      <c r="DW50" s="10">
        <v>0</v>
      </c>
      <c r="DX50" s="10">
        <v>0</v>
      </c>
      <c r="DY50" s="10">
        <v>241120</v>
      </c>
      <c r="DZ50" s="10">
        <v>0</v>
      </c>
      <c r="EA50" s="10">
        <v>241120</v>
      </c>
      <c r="EB50" s="10">
        <v>10031</v>
      </c>
      <c r="EC50" s="10">
        <v>0</v>
      </c>
      <c r="ED50" s="10">
        <v>10031</v>
      </c>
      <c r="EE50" s="10">
        <v>1111259</v>
      </c>
      <c r="EF50" s="10">
        <v>0</v>
      </c>
      <c r="EG50" s="10">
        <v>1111259</v>
      </c>
      <c r="EH50" s="10">
        <v>254449</v>
      </c>
      <c r="EI50" s="10">
        <v>0</v>
      </c>
      <c r="EJ50" s="10">
        <v>254449</v>
      </c>
      <c r="EK50" s="10">
        <v>11360</v>
      </c>
      <c r="EL50" s="10">
        <v>0</v>
      </c>
      <c r="EM50" s="10">
        <v>11360</v>
      </c>
      <c r="EN50" s="10">
        <v>0</v>
      </c>
      <c r="EO50" s="10">
        <v>0</v>
      </c>
      <c r="EP50" s="10">
        <v>0</v>
      </c>
      <c r="EQ50" s="10">
        <v>205921</v>
      </c>
      <c r="ER50" s="10">
        <v>0</v>
      </c>
      <c r="ES50" s="10">
        <v>205921</v>
      </c>
      <c r="ET50" s="10">
        <v>6982</v>
      </c>
      <c r="EU50" s="10">
        <v>0</v>
      </c>
      <c r="EV50" s="10">
        <v>6982</v>
      </c>
      <c r="EW50" s="10">
        <v>409</v>
      </c>
      <c r="EX50" s="10">
        <v>0</v>
      </c>
      <c r="EY50" s="10">
        <v>409</v>
      </c>
      <c r="EZ50" s="10">
        <v>0</v>
      </c>
      <c r="FA50" s="10">
        <v>0</v>
      </c>
      <c r="FB50" s="10">
        <v>0</v>
      </c>
      <c r="FC50" s="10">
        <v>0</v>
      </c>
      <c r="FD50" s="10">
        <v>0</v>
      </c>
      <c r="FE50" s="10">
        <v>0</v>
      </c>
      <c r="FF50" s="320"/>
      <c r="FG50" s="320"/>
      <c r="FH50" s="317"/>
    </row>
    <row r="51" spans="1:164" ht="15" customHeight="1">
      <c r="A51" s="704" t="s">
        <v>505</v>
      </c>
      <c r="B51" s="704"/>
      <c r="C51" s="704"/>
      <c r="D51" s="10">
        <v>17308204</v>
      </c>
      <c r="E51" s="10"/>
      <c r="F51" s="10"/>
      <c r="G51" s="10">
        <v>4140633</v>
      </c>
      <c r="H51" s="10">
        <v>13167571</v>
      </c>
      <c r="I51" s="10">
        <v>4421</v>
      </c>
      <c r="J51" s="10">
        <v>0</v>
      </c>
      <c r="K51" s="10">
        <v>4421</v>
      </c>
      <c r="L51" s="10">
        <v>5939</v>
      </c>
      <c r="M51" s="10">
        <v>0</v>
      </c>
      <c r="N51" s="10">
        <v>5939</v>
      </c>
      <c r="O51" s="10">
        <v>100787</v>
      </c>
      <c r="P51" s="10">
        <v>0</v>
      </c>
      <c r="Q51" s="10">
        <v>100787</v>
      </c>
      <c r="R51" s="10">
        <v>3383</v>
      </c>
      <c r="S51" s="10">
        <v>0</v>
      </c>
      <c r="T51" s="10">
        <v>3383</v>
      </c>
      <c r="U51" s="10">
        <v>2247380</v>
      </c>
      <c r="V51" s="10">
        <v>0</v>
      </c>
      <c r="W51" s="10">
        <v>2247380</v>
      </c>
      <c r="X51" s="10">
        <v>169460</v>
      </c>
      <c r="Y51" s="10">
        <v>0</v>
      </c>
      <c r="Z51" s="10">
        <v>169460</v>
      </c>
      <c r="AA51" s="10">
        <v>57376</v>
      </c>
      <c r="AB51" s="10">
        <v>43872</v>
      </c>
      <c r="AC51" s="10">
        <v>13504</v>
      </c>
      <c r="AD51" s="10">
        <v>20488</v>
      </c>
      <c r="AE51" s="10">
        <v>20430</v>
      </c>
      <c r="AF51" s="10">
        <v>58</v>
      </c>
      <c r="AG51" s="10">
        <v>800523</v>
      </c>
      <c r="AH51" s="10">
        <v>0</v>
      </c>
      <c r="AI51" s="10">
        <v>800523</v>
      </c>
      <c r="AJ51" s="10">
        <v>331903</v>
      </c>
      <c r="AK51" s="10">
        <v>24966</v>
      </c>
      <c r="AL51" s="10">
        <v>306937</v>
      </c>
      <c r="AM51" s="10">
        <v>178015</v>
      </c>
      <c r="AN51" s="10">
        <v>10478</v>
      </c>
      <c r="AO51" s="10">
        <v>167537</v>
      </c>
      <c r="AP51" s="10">
        <v>61115</v>
      </c>
      <c r="AQ51" s="10">
        <v>0</v>
      </c>
      <c r="AR51" s="10">
        <v>61115</v>
      </c>
      <c r="AS51" s="10">
        <v>2991</v>
      </c>
      <c r="AT51" s="10">
        <v>0</v>
      </c>
      <c r="AU51" s="10">
        <v>2991</v>
      </c>
      <c r="AV51" s="10">
        <v>1016610</v>
      </c>
      <c r="AW51" s="10">
        <v>0</v>
      </c>
      <c r="AX51" s="10">
        <v>1016610</v>
      </c>
      <c r="AY51" s="10">
        <v>42567</v>
      </c>
      <c r="AZ51" s="10">
        <v>0</v>
      </c>
      <c r="BA51" s="10">
        <v>42567</v>
      </c>
      <c r="BB51" s="10">
        <v>27238</v>
      </c>
      <c r="BC51" s="10">
        <v>0</v>
      </c>
      <c r="BD51" s="10">
        <v>27238</v>
      </c>
      <c r="BE51" s="10">
        <v>5216</v>
      </c>
      <c r="BF51" s="10">
        <v>0</v>
      </c>
      <c r="BG51" s="10">
        <v>5216</v>
      </c>
      <c r="BH51" s="10">
        <v>23866</v>
      </c>
      <c r="BI51" s="10">
        <v>0</v>
      </c>
      <c r="BJ51" s="10">
        <v>23866</v>
      </c>
      <c r="BK51" s="10">
        <v>31871</v>
      </c>
      <c r="BL51" s="10">
        <v>0</v>
      </c>
      <c r="BM51" s="10">
        <v>31871</v>
      </c>
      <c r="BN51" s="10">
        <v>15568</v>
      </c>
      <c r="BO51" s="10">
        <v>11624</v>
      </c>
      <c r="BP51" s="10">
        <v>3944</v>
      </c>
      <c r="BQ51" s="10">
        <v>183234</v>
      </c>
      <c r="BR51" s="10">
        <v>148014</v>
      </c>
      <c r="BS51" s="10">
        <v>35220</v>
      </c>
      <c r="BT51" s="10">
        <v>898264</v>
      </c>
      <c r="BU51" s="10">
        <v>661055</v>
      </c>
      <c r="BV51" s="10">
        <v>237209</v>
      </c>
      <c r="BW51" s="10">
        <v>91494</v>
      </c>
      <c r="BX51" s="10">
        <v>0</v>
      </c>
      <c r="BY51" s="10">
        <v>91494</v>
      </c>
      <c r="BZ51" s="10">
        <v>127048</v>
      </c>
      <c r="CA51" s="10">
        <v>103017</v>
      </c>
      <c r="CB51" s="10">
        <v>24031</v>
      </c>
      <c r="CC51" s="10">
        <v>1437</v>
      </c>
      <c r="CD51" s="10">
        <v>0</v>
      </c>
      <c r="CE51" s="10">
        <v>1437</v>
      </c>
      <c r="CF51" s="10">
        <v>91824</v>
      </c>
      <c r="CG51" s="10">
        <v>0</v>
      </c>
      <c r="CH51" s="10">
        <v>91824</v>
      </c>
      <c r="CI51" s="10">
        <v>2091</v>
      </c>
      <c r="CJ51" s="10">
        <v>0</v>
      </c>
      <c r="CK51" s="10">
        <v>2091</v>
      </c>
      <c r="CL51" s="10">
        <v>7781</v>
      </c>
      <c r="CM51" s="10">
        <v>0</v>
      </c>
      <c r="CN51" s="10">
        <v>7781</v>
      </c>
      <c r="CO51" s="10">
        <v>88100</v>
      </c>
      <c r="CP51" s="10">
        <v>0</v>
      </c>
      <c r="CQ51" s="10">
        <v>88100</v>
      </c>
      <c r="CR51" s="10">
        <v>5118</v>
      </c>
      <c r="CS51" s="10">
        <v>0</v>
      </c>
      <c r="CT51" s="10">
        <v>5118</v>
      </c>
      <c r="CU51" s="10">
        <v>1085021</v>
      </c>
      <c r="CV51" s="10">
        <v>1056314</v>
      </c>
      <c r="CW51" s="10">
        <v>28707</v>
      </c>
      <c r="CX51" s="10">
        <v>16516</v>
      </c>
      <c r="CY51" s="10">
        <v>0</v>
      </c>
      <c r="CZ51" s="10">
        <v>16516</v>
      </c>
      <c r="DA51" s="10">
        <v>7272610</v>
      </c>
      <c r="DB51" s="10">
        <v>2034883</v>
      </c>
      <c r="DC51" s="10">
        <v>5237727</v>
      </c>
      <c r="DD51" s="10">
        <v>73763</v>
      </c>
      <c r="DE51" s="10">
        <v>45</v>
      </c>
      <c r="DF51" s="10">
        <v>73718</v>
      </c>
      <c r="DG51" s="10">
        <v>3522</v>
      </c>
      <c r="DH51" s="10">
        <v>0</v>
      </c>
      <c r="DI51" s="10">
        <v>3522</v>
      </c>
      <c r="DJ51" s="10">
        <v>136279</v>
      </c>
      <c r="DK51" s="10">
        <v>0</v>
      </c>
      <c r="DL51" s="10">
        <v>136279</v>
      </c>
      <c r="DM51" s="10">
        <v>9540</v>
      </c>
      <c r="DN51" s="10">
        <v>0</v>
      </c>
      <c r="DO51" s="10">
        <v>9540</v>
      </c>
      <c r="DP51" s="10">
        <v>140390</v>
      </c>
      <c r="DQ51" s="10">
        <v>519</v>
      </c>
      <c r="DR51" s="10">
        <v>139871</v>
      </c>
      <c r="DS51" s="10">
        <v>687463</v>
      </c>
      <c r="DT51" s="10">
        <v>0</v>
      </c>
      <c r="DU51" s="10">
        <v>687463</v>
      </c>
      <c r="DV51" s="10">
        <v>23249</v>
      </c>
      <c r="DW51" s="10">
        <v>23249</v>
      </c>
      <c r="DX51" s="10">
        <v>0</v>
      </c>
      <c r="DY51" s="10">
        <v>20048</v>
      </c>
      <c r="DZ51" s="10">
        <v>0</v>
      </c>
      <c r="EA51" s="10">
        <v>20048</v>
      </c>
      <c r="EB51" s="10">
        <v>1048</v>
      </c>
      <c r="EC51" s="10">
        <v>0</v>
      </c>
      <c r="ED51" s="10">
        <v>1048</v>
      </c>
      <c r="EE51" s="10">
        <v>42300</v>
      </c>
      <c r="EF51" s="10">
        <v>0</v>
      </c>
      <c r="EG51" s="10">
        <v>42300</v>
      </c>
      <c r="EH51" s="10">
        <v>270484</v>
      </c>
      <c r="EI51" s="10">
        <v>0</v>
      </c>
      <c r="EJ51" s="10">
        <v>270484</v>
      </c>
      <c r="EK51" s="10">
        <v>61388</v>
      </c>
      <c r="EL51" s="10">
        <v>0</v>
      </c>
      <c r="EM51" s="10">
        <v>61388</v>
      </c>
      <c r="EN51" s="10">
        <v>4677</v>
      </c>
      <c r="EO51" s="10">
        <v>0</v>
      </c>
      <c r="EP51" s="10">
        <v>4677</v>
      </c>
      <c r="EQ51" s="10">
        <v>134516</v>
      </c>
      <c r="ER51" s="10">
        <v>0</v>
      </c>
      <c r="ES51" s="10">
        <v>134516</v>
      </c>
      <c r="ET51" s="10">
        <v>599657</v>
      </c>
      <c r="EU51" s="10">
        <v>0</v>
      </c>
      <c r="EV51" s="10">
        <v>599657</v>
      </c>
      <c r="EW51" s="10">
        <v>12313</v>
      </c>
      <c r="EX51" s="10">
        <v>2167</v>
      </c>
      <c r="EY51" s="10">
        <v>10146</v>
      </c>
      <c r="EZ51" s="10">
        <v>69515</v>
      </c>
      <c r="FA51" s="10">
        <v>0</v>
      </c>
      <c r="FB51" s="10">
        <v>69515</v>
      </c>
      <c r="FC51" s="10">
        <v>795</v>
      </c>
      <c r="FD51" s="10">
        <v>0</v>
      </c>
      <c r="FE51" s="10">
        <v>795</v>
      </c>
      <c r="FF51" s="320"/>
      <c r="FG51" s="320"/>
      <c r="FH51" s="317"/>
    </row>
    <row r="52" spans="1:164" ht="15" customHeight="1">
      <c r="A52" s="704" t="s">
        <v>506</v>
      </c>
      <c r="B52" s="704"/>
      <c r="C52" s="704"/>
      <c r="D52" s="10">
        <v>10052133</v>
      </c>
      <c r="E52" s="10"/>
      <c r="F52" s="10"/>
      <c r="G52" s="10">
        <v>8498997</v>
      </c>
      <c r="H52" s="10">
        <v>1553136</v>
      </c>
      <c r="I52" s="10">
        <v>350913</v>
      </c>
      <c r="J52" s="10">
        <v>350913</v>
      </c>
      <c r="K52" s="10">
        <v>0</v>
      </c>
      <c r="L52" s="10">
        <v>10211</v>
      </c>
      <c r="M52" s="10">
        <v>0</v>
      </c>
      <c r="N52" s="10">
        <v>10211</v>
      </c>
      <c r="O52" s="10">
        <v>0</v>
      </c>
      <c r="P52" s="10">
        <v>0</v>
      </c>
      <c r="Q52" s="10">
        <v>0</v>
      </c>
      <c r="R52" s="10">
        <v>0</v>
      </c>
      <c r="S52" s="10">
        <v>0</v>
      </c>
      <c r="T52" s="10">
        <v>0</v>
      </c>
      <c r="U52" s="10">
        <v>0</v>
      </c>
      <c r="V52" s="10">
        <v>0</v>
      </c>
      <c r="W52" s="10">
        <v>0</v>
      </c>
      <c r="X52" s="10">
        <v>0</v>
      </c>
      <c r="Y52" s="10">
        <v>0</v>
      </c>
      <c r="Z52" s="10">
        <v>0</v>
      </c>
      <c r="AA52" s="10">
        <v>0</v>
      </c>
      <c r="AB52" s="10">
        <v>0</v>
      </c>
      <c r="AC52" s="10">
        <v>0</v>
      </c>
      <c r="AD52" s="10">
        <v>0</v>
      </c>
      <c r="AE52" s="10">
        <v>0</v>
      </c>
      <c r="AF52" s="10">
        <v>0</v>
      </c>
      <c r="AG52" s="10">
        <v>0</v>
      </c>
      <c r="AH52" s="10">
        <v>0</v>
      </c>
      <c r="AI52" s="10">
        <v>0</v>
      </c>
      <c r="AJ52" s="10">
        <v>0</v>
      </c>
      <c r="AK52" s="10">
        <v>0</v>
      </c>
      <c r="AL52" s="10">
        <v>0</v>
      </c>
      <c r="AM52" s="10">
        <v>0</v>
      </c>
      <c r="AN52" s="10">
        <v>0</v>
      </c>
      <c r="AO52" s="10">
        <v>0</v>
      </c>
      <c r="AP52" s="10">
        <v>0</v>
      </c>
      <c r="AQ52" s="10">
        <v>0</v>
      </c>
      <c r="AR52" s="10">
        <v>0</v>
      </c>
      <c r="AS52" s="10">
        <v>172845</v>
      </c>
      <c r="AT52" s="10">
        <v>172845</v>
      </c>
      <c r="AU52" s="10">
        <v>0</v>
      </c>
      <c r="AV52" s="10">
        <v>0</v>
      </c>
      <c r="AW52" s="10">
        <v>0</v>
      </c>
      <c r="AX52" s="10">
        <v>0</v>
      </c>
      <c r="AY52" s="10">
        <v>1</v>
      </c>
      <c r="AZ52" s="10">
        <v>0</v>
      </c>
      <c r="BA52" s="10">
        <v>1</v>
      </c>
      <c r="BB52" s="10">
        <v>320530</v>
      </c>
      <c r="BC52" s="10">
        <v>320530</v>
      </c>
      <c r="BD52" s="10">
        <v>0</v>
      </c>
      <c r="BE52" s="10">
        <v>0</v>
      </c>
      <c r="BF52" s="10">
        <v>0</v>
      </c>
      <c r="BG52" s="10">
        <v>0</v>
      </c>
      <c r="BH52" s="10">
        <v>0</v>
      </c>
      <c r="BI52" s="10">
        <v>0</v>
      </c>
      <c r="BJ52" s="10">
        <v>0</v>
      </c>
      <c r="BK52" s="10">
        <v>0</v>
      </c>
      <c r="BL52" s="10">
        <v>0</v>
      </c>
      <c r="BM52" s="10">
        <v>0</v>
      </c>
      <c r="BN52" s="10">
        <v>33</v>
      </c>
      <c r="BO52" s="10">
        <v>33</v>
      </c>
      <c r="BP52" s="10">
        <v>0</v>
      </c>
      <c r="BQ52" s="10">
        <v>296899</v>
      </c>
      <c r="BR52" s="10">
        <v>0</v>
      </c>
      <c r="BS52" s="10">
        <v>296899</v>
      </c>
      <c r="BT52" s="10">
        <v>0</v>
      </c>
      <c r="BU52" s="10">
        <v>0</v>
      </c>
      <c r="BV52" s="10">
        <v>0</v>
      </c>
      <c r="BW52" s="10">
        <v>1123653</v>
      </c>
      <c r="BX52" s="10">
        <v>1123653</v>
      </c>
      <c r="BY52" s="10">
        <v>0</v>
      </c>
      <c r="BZ52" s="10">
        <v>366936</v>
      </c>
      <c r="CA52" s="10">
        <v>0</v>
      </c>
      <c r="CB52" s="10">
        <v>366936</v>
      </c>
      <c r="CC52" s="10">
        <v>360281</v>
      </c>
      <c r="CD52" s="10">
        <v>360281</v>
      </c>
      <c r="CE52" s="10">
        <v>0</v>
      </c>
      <c r="CF52" s="10">
        <v>0</v>
      </c>
      <c r="CG52" s="10">
        <v>0</v>
      </c>
      <c r="CH52" s="10">
        <v>0</v>
      </c>
      <c r="CI52" s="10">
        <v>99100</v>
      </c>
      <c r="CJ52" s="10">
        <v>99100</v>
      </c>
      <c r="CK52" s="10">
        <v>0</v>
      </c>
      <c r="CL52" s="10">
        <v>0</v>
      </c>
      <c r="CM52" s="10">
        <v>0</v>
      </c>
      <c r="CN52" s="10">
        <v>0</v>
      </c>
      <c r="CO52" s="10">
        <v>0</v>
      </c>
      <c r="CP52" s="10">
        <v>0</v>
      </c>
      <c r="CQ52" s="10">
        <v>0</v>
      </c>
      <c r="CR52" s="10">
        <v>693160</v>
      </c>
      <c r="CS52" s="10">
        <v>693160</v>
      </c>
      <c r="CT52" s="10">
        <v>0</v>
      </c>
      <c r="CU52" s="10">
        <v>0</v>
      </c>
      <c r="CV52" s="10">
        <v>0</v>
      </c>
      <c r="CW52" s="10">
        <v>0</v>
      </c>
      <c r="CX52" s="10">
        <v>0</v>
      </c>
      <c r="CY52" s="10">
        <v>0</v>
      </c>
      <c r="CZ52" s="10">
        <v>0</v>
      </c>
      <c r="DA52" s="10">
        <v>0</v>
      </c>
      <c r="DB52" s="10">
        <v>0</v>
      </c>
      <c r="DC52" s="10">
        <v>0</v>
      </c>
      <c r="DD52" s="10">
        <v>863393</v>
      </c>
      <c r="DE52" s="10">
        <v>0</v>
      </c>
      <c r="DF52" s="10">
        <v>863393</v>
      </c>
      <c r="DG52" s="10">
        <v>0</v>
      </c>
      <c r="DH52" s="10">
        <v>0</v>
      </c>
      <c r="DI52" s="10">
        <v>0</v>
      </c>
      <c r="DJ52" s="10">
        <v>1186823</v>
      </c>
      <c r="DK52" s="10">
        <v>1186823</v>
      </c>
      <c r="DL52" s="10">
        <v>0</v>
      </c>
      <c r="DM52" s="10">
        <v>0</v>
      </c>
      <c r="DN52" s="10">
        <v>0</v>
      </c>
      <c r="DO52" s="10">
        <v>0</v>
      </c>
      <c r="DP52" s="10">
        <v>625794</v>
      </c>
      <c r="DQ52" s="10">
        <v>625794</v>
      </c>
      <c r="DR52" s="10">
        <v>0</v>
      </c>
      <c r="DS52" s="10">
        <v>2066562</v>
      </c>
      <c r="DT52" s="10">
        <v>2066562</v>
      </c>
      <c r="DU52" s="10">
        <v>0</v>
      </c>
      <c r="DV52" s="10">
        <v>0</v>
      </c>
      <c r="DW52" s="10">
        <v>0</v>
      </c>
      <c r="DX52" s="10">
        <v>0</v>
      </c>
      <c r="DY52" s="10">
        <v>0</v>
      </c>
      <c r="DZ52" s="10">
        <v>0</v>
      </c>
      <c r="EA52" s="10">
        <v>0</v>
      </c>
      <c r="EB52" s="10">
        <v>15696</v>
      </c>
      <c r="EC52" s="10">
        <v>0</v>
      </c>
      <c r="ED52" s="10">
        <v>15696</v>
      </c>
      <c r="EE52" s="10">
        <v>0</v>
      </c>
      <c r="EF52" s="10">
        <v>0</v>
      </c>
      <c r="EG52" s="10">
        <v>0</v>
      </c>
      <c r="EH52" s="10">
        <v>0</v>
      </c>
      <c r="EI52" s="10">
        <v>0</v>
      </c>
      <c r="EJ52" s="10">
        <v>0</v>
      </c>
      <c r="EK52" s="10">
        <v>403667</v>
      </c>
      <c r="EL52" s="10">
        <v>403667</v>
      </c>
      <c r="EM52" s="10">
        <v>0</v>
      </c>
      <c r="EN52" s="10">
        <v>67064</v>
      </c>
      <c r="EO52" s="10">
        <v>67064</v>
      </c>
      <c r="EP52" s="10">
        <v>0</v>
      </c>
      <c r="EQ52" s="10">
        <v>812979</v>
      </c>
      <c r="ER52" s="10">
        <v>812979</v>
      </c>
      <c r="ES52" s="10">
        <v>0</v>
      </c>
      <c r="ET52" s="10">
        <v>0</v>
      </c>
      <c r="EU52" s="10">
        <v>0</v>
      </c>
      <c r="EV52" s="10">
        <v>0</v>
      </c>
      <c r="EW52" s="10">
        <v>97399</v>
      </c>
      <c r="EX52" s="10">
        <v>97399</v>
      </c>
      <c r="EY52" s="10">
        <v>0</v>
      </c>
      <c r="EZ52" s="10">
        <v>0</v>
      </c>
      <c r="FA52" s="10">
        <v>0</v>
      </c>
      <c r="FB52" s="10">
        <v>0</v>
      </c>
      <c r="FC52" s="10">
        <v>118194</v>
      </c>
      <c r="FD52" s="10">
        <v>118194</v>
      </c>
      <c r="FE52" s="10">
        <v>0</v>
      </c>
      <c r="FF52" s="320"/>
      <c r="FG52" s="320"/>
      <c r="FH52" s="317"/>
    </row>
    <row r="53" spans="1:164" ht="25.5" customHeight="1">
      <c r="A53" s="704" t="s">
        <v>507</v>
      </c>
      <c r="B53" s="704"/>
      <c r="C53" s="704"/>
      <c r="D53" s="10">
        <v>607547135</v>
      </c>
      <c r="E53" s="10"/>
      <c r="F53" s="10"/>
      <c r="G53" s="10">
        <v>509709957</v>
      </c>
      <c r="H53" s="10">
        <v>97837178</v>
      </c>
      <c r="I53" s="10">
        <v>6166460</v>
      </c>
      <c r="J53" s="10">
        <v>5804959</v>
      </c>
      <c r="K53" s="10">
        <v>361501</v>
      </c>
      <c r="L53" s="10">
        <v>1800658</v>
      </c>
      <c r="M53" s="10">
        <v>1745710</v>
      </c>
      <c r="N53" s="10">
        <v>54948</v>
      </c>
      <c r="O53" s="10">
        <v>9434845</v>
      </c>
      <c r="P53" s="10">
        <v>8901030</v>
      </c>
      <c r="Q53" s="10">
        <v>533815</v>
      </c>
      <c r="R53" s="10">
        <v>4102265</v>
      </c>
      <c r="S53" s="10">
        <v>4023404</v>
      </c>
      <c r="T53" s="10">
        <v>78861</v>
      </c>
      <c r="U53" s="10">
        <v>122114000</v>
      </c>
      <c r="V53" s="10">
        <v>91142101</v>
      </c>
      <c r="W53" s="10">
        <v>30971899</v>
      </c>
      <c r="X53" s="10">
        <v>12575691</v>
      </c>
      <c r="Y53" s="10">
        <v>11714377</v>
      </c>
      <c r="Z53" s="10">
        <v>861314</v>
      </c>
      <c r="AA53" s="10">
        <v>5353111</v>
      </c>
      <c r="AB53" s="10">
        <v>3931811</v>
      </c>
      <c r="AC53" s="10">
        <v>1421300</v>
      </c>
      <c r="AD53" s="10">
        <v>1321196</v>
      </c>
      <c r="AE53" s="10">
        <v>1188768</v>
      </c>
      <c r="AF53" s="10">
        <v>132428</v>
      </c>
      <c r="AG53" s="10">
        <v>1487660</v>
      </c>
      <c r="AH53" s="10">
        <v>0</v>
      </c>
      <c r="AI53" s="10">
        <v>1487660</v>
      </c>
      <c r="AJ53" s="10">
        <v>24322433</v>
      </c>
      <c r="AK53" s="10">
        <v>18427248</v>
      </c>
      <c r="AL53" s="10">
        <v>5895185</v>
      </c>
      <c r="AM53" s="10">
        <v>13743527</v>
      </c>
      <c r="AN53" s="10">
        <v>11636565</v>
      </c>
      <c r="AO53" s="10">
        <v>2106962</v>
      </c>
      <c r="AP53" s="10">
        <v>2072505</v>
      </c>
      <c r="AQ53" s="10">
        <v>2072505</v>
      </c>
      <c r="AR53" s="10">
        <v>0</v>
      </c>
      <c r="AS53" s="10">
        <v>2632017</v>
      </c>
      <c r="AT53" s="10">
        <v>2630041</v>
      </c>
      <c r="AU53" s="10">
        <v>1976</v>
      </c>
      <c r="AV53" s="10">
        <v>26797564</v>
      </c>
      <c r="AW53" s="10">
        <v>19769871</v>
      </c>
      <c r="AX53" s="10">
        <v>7027693</v>
      </c>
      <c r="AY53" s="10">
        <v>4754328</v>
      </c>
      <c r="AZ53" s="10">
        <v>4523708</v>
      </c>
      <c r="BA53" s="10">
        <v>230620</v>
      </c>
      <c r="BB53" s="10">
        <v>4485239</v>
      </c>
      <c r="BC53" s="10">
        <v>4475228</v>
      </c>
      <c r="BD53" s="10">
        <v>10011</v>
      </c>
      <c r="BE53" s="10">
        <v>3116959</v>
      </c>
      <c r="BF53" s="10">
        <v>2799420</v>
      </c>
      <c r="BG53" s="10">
        <v>317539</v>
      </c>
      <c r="BH53" s="10">
        <v>5308816</v>
      </c>
      <c r="BI53" s="10">
        <v>5210794</v>
      </c>
      <c r="BJ53" s="10">
        <v>98022</v>
      </c>
      <c r="BK53" s="10">
        <v>7274159</v>
      </c>
      <c r="BL53" s="10">
        <v>6803329</v>
      </c>
      <c r="BM53" s="10">
        <v>470830</v>
      </c>
      <c r="BN53" s="10">
        <v>1831493</v>
      </c>
      <c r="BO53" s="10">
        <v>1831493</v>
      </c>
      <c r="BP53" s="10">
        <v>0</v>
      </c>
      <c r="BQ53" s="10">
        <v>8369527</v>
      </c>
      <c r="BR53" s="10">
        <v>5795053</v>
      </c>
      <c r="BS53" s="10">
        <v>2574474</v>
      </c>
      <c r="BT53" s="10">
        <v>14476675</v>
      </c>
      <c r="BU53" s="10">
        <v>10344621</v>
      </c>
      <c r="BV53" s="10">
        <v>4132054</v>
      </c>
      <c r="BW53" s="10">
        <v>16351311</v>
      </c>
      <c r="BX53" s="10">
        <v>13782250</v>
      </c>
      <c r="BY53" s="10">
        <v>2569061</v>
      </c>
      <c r="BZ53" s="10">
        <v>13840867</v>
      </c>
      <c r="CA53" s="10">
        <v>13607211</v>
      </c>
      <c r="CB53" s="10">
        <v>233656</v>
      </c>
      <c r="CC53" s="10">
        <v>3923890</v>
      </c>
      <c r="CD53" s="10">
        <v>3923890</v>
      </c>
      <c r="CE53" s="10">
        <v>0</v>
      </c>
      <c r="CF53" s="10">
        <v>10243519</v>
      </c>
      <c r="CG53" s="10">
        <v>8884336</v>
      </c>
      <c r="CH53" s="10">
        <v>1359183</v>
      </c>
      <c r="CI53" s="10">
        <v>3867808</v>
      </c>
      <c r="CJ53" s="10">
        <v>3860735</v>
      </c>
      <c r="CK53" s="10">
        <v>7073</v>
      </c>
      <c r="CL53" s="10">
        <v>2411546</v>
      </c>
      <c r="CM53" s="10">
        <v>1876969</v>
      </c>
      <c r="CN53" s="10">
        <v>534577</v>
      </c>
      <c r="CO53" s="10">
        <v>5638916</v>
      </c>
      <c r="CP53" s="10">
        <v>5638916</v>
      </c>
      <c r="CQ53" s="10">
        <v>0</v>
      </c>
      <c r="CR53" s="10">
        <v>1515254</v>
      </c>
      <c r="CS53" s="10">
        <v>1474967</v>
      </c>
      <c r="CT53" s="10">
        <v>40287</v>
      </c>
      <c r="CU53" s="10">
        <v>13417071</v>
      </c>
      <c r="CV53" s="10">
        <v>13400261</v>
      </c>
      <c r="CW53" s="10">
        <v>16810</v>
      </c>
      <c r="CX53" s="10">
        <v>3345675</v>
      </c>
      <c r="CY53" s="10">
        <v>3345675</v>
      </c>
      <c r="CZ53" s="10">
        <v>0</v>
      </c>
      <c r="DA53" s="10">
        <v>58730089</v>
      </c>
      <c r="DB53" s="10">
        <v>39736018</v>
      </c>
      <c r="DC53" s="10">
        <v>18994071</v>
      </c>
      <c r="DD53" s="10">
        <v>11045715</v>
      </c>
      <c r="DE53" s="10">
        <v>10958653</v>
      </c>
      <c r="DF53" s="10">
        <v>87062</v>
      </c>
      <c r="DG53" s="10">
        <v>1213050</v>
      </c>
      <c r="DH53" s="10">
        <v>1133513</v>
      </c>
      <c r="DI53" s="10">
        <v>79537</v>
      </c>
      <c r="DJ53" s="10">
        <v>31369499</v>
      </c>
      <c r="DK53" s="10">
        <v>31034994</v>
      </c>
      <c r="DL53" s="10">
        <v>334505</v>
      </c>
      <c r="DM53" s="10">
        <v>4451286</v>
      </c>
      <c r="DN53" s="10">
        <v>4269669</v>
      </c>
      <c r="DO53" s="10">
        <v>181617</v>
      </c>
      <c r="DP53" s="10">
        <v>11248045</v>
      </c>
      <c r="DQ53" s="10">
        <v>11110816</v>
      </c>
      <c r="DR53" s="10">
        <v>137229</v>
      </c>
      <c r="DS53" s="10">
        <v>22619546</v>
      </c>
      <c r="DT53" s="10">
        <v>18823352</v>
      </c>
      <c r="DU53" s="10">
        <v>3796194</v>
      </c>
      <c r="DV53" s="10">
        <v>1669946</v>
      </c>
      <c r="DW53" s="10">
        <v>1421578</v>
      </c>
      <c r="DX53" s="10">
        <v>248368</v>
      </c>
      <c r="DY53" s="10">
        <v>5596643</v>
      </c>
      <c r="DZ53" s="10">
        <v>5586072</v>
      </c>
      <c r="EA53" s="10">
        <v>10571</v>
      </c>
      <c r="EB53" s="10">
        <v>1306140</v>
      </c>
      <c r="EC53" s="10">
        <v>1200840</v>
      </c>
      <c r="ED53" s="10">
        <v>105300</v>
      </c>
      <c r="EE53" s="10">
        <v>7224028</v>
      </c>
      <c r="EF53" s="10">
        <v>5616471</v>
      </c>
      <c r="EG53" s="10">
        <v>1607557</v>
      </c>
      <c r="EH53" s="10">
        <v>38898330</v>
      </c>
      <c r="EI53" s="10">
        <v>34133479</v>
      </c>
      <c r="EJ53" s="10">
        <v>4764851</v>
      </c>
      <c r="EK53" s="10">
        <v>5264301</v>
      </c>
      <c r="EL53" s="10">
        <v>5230874</v>
      </c>
      <c r="EM53" s="10">
        <v>33427</v>
      </c>
      <c r="EN53" s="10">
        <v>608246</v>
      </c>
      <c r="EO53" s="10">
        <v>562817</v>
      </c>
      <c r="EP53" s="10">
        <v>45429</v>
      </c>
      <c r="EQ53" s="10">
        <v>6722945</v>
      </c>
      <c r="ER53" s="10">
        <v>4945206</v>
      </c>
      <c r="ES53" s="10">
        <v>1777739</v>
      </c>
      <c r="ET53" s="10">
        <v>18053562</v>
      </c>
      <c r="EU53" s="10">
        <v>17280418</v>
      </c>
      <c r="EV53" s="10">
        <v>773144</v>
      </c>
      <c r="EW53" s="10">
        <v>2165302</v>
      </c>
      <c r="EX53" s="10">
        <v>2093309</v>
      </c>
      <c r="EY53" s="10">
        <v>71993</v>
      </c>
      <c r="EZ53" s="10">
        <v>19507074</v>
      </c>
      <c r="FA53" s="10">
        <v>18248227</v>
      </c>
      <c r="FB53" s="10">
        <v>1258847</v>
      </c>
      <c r="FC53" s="10">
        <v>1756405</v>
      </c>
      <c r="FD53" s="10">
        <v>1756405</v>
      </c>
      <c r="FE53" s="10">
        <v>0</v>
      </c>
      <c r="FF53" s="320"/>
      <c r="FG53" s="320"/>
      <c r="FH53" s="317"/>
    </row>
    <row r="54" spans="1:164" ht="15" customHeight="1">
      <c r="A54" s="704" t="s">
        <v>508</v>
      </c>
      <c r="B54" s="704"/>
      <c r="C54" s="704"/>
      <c r="D54" s="10">
        <v>38812752</v>
      </c>
      <c r="E54" s="10"/>
      <c r="F54" s="10"/>
      <c r="G54" s="10">
        <v>38641501</v>
      </c>
      <c r="H54" s="10">
        <v>171251</v>
      </c>
      <c r="I54" s="10">
        <v>241274</v>
      </c>
      <c r="J54" s="10">
        <v>241274</v>
      </c>
      <c r="K54" s="10">
        <v>0</v>
      </c>
      <c r="L54" s="10">
        <v>150471</v>
      </c>
      <c r="M54" s="10">
        <v>150471</v>
      </c>
      <c r="N54" s="10">
        <v>0</v>
      </c>
      <c r="O54" s="10">
        <v>526490</v>
      </c>
      <c r="P54" s="10">
        <v>526490</v>
      </c>
      <c r="Q54" s="10">
        <v>0</v>
      </c>
      <c r="R54" s="10">
        <v>222536</v>
      </c>
      <c r="S54" s="10">
        <v>222536</v>
      </c>
      <c r="T54" s="10">
        <v>0</v>
      </c>
      <c r="U54" s="10">
        <v>6011447</v>
      </c>
      <c r="V54" s="10">
        <v>6011447</v>
      </c>
      <c r="W54" s="10">
        <v>0</v>
      </c>
      <c r="X54" s="10">
        <v>629222</v>
      </c>
      <c r="Y54" s="10">
        <v>629222</v>
      </c>
      <c r="Z54" s="10">
        <v>0</v>
      </c>
      <c r="AA54" s="10">
        <v>763731</v>
      </c>
      <c r="AB54" s="10">
        <v>763731</v>
      </c>
      <c r="AC54" s="10">
        <v>0</v>
      </c>
      <c r="AD54" s="10">
        <v>103698</v>
      </c>
      <c r="AE54" s="10">
        <v>103698</v>
      </c>
      <c r="AF54" s="10">
        <v>0</v>
      </c>
      <c r="AG54" s="10">
        <v>171251</v>
      </c>
      <c r="AH54" s="10">
        <v>0</v>
      </c>
      <c r="AI54" s="10">
        <v>171251</v>
      </c>
      <c r="AJ54" s="10">
        <v>661942</v>
      </c>
      <c r="AK54" s="10">
        <v>661942</v>
      </c>
      <c r="AL54" s="10">
        <v>0</v>
      </c>
      <c r="AM54" s="10">
        <v>689234</v>
      </c>
      <c r="AN54" s="10">
        <v>689234</v>
      </c>
      <c r="AO54" s="10">
        <v>0</v>
      </c>
      <c r="AP54" s="10">
        <v>187428</v>
      </c>
      <c r="AQ54" s="10">
        <v>187428</v>
      </c>
      <c r="AR54" s="10">
        <v>0</v>
      </c>
      <c r="AS54" s="10">
        <v>171138</v>
      </c>
      <c r="AT54" s="10">
        <v>171138</v>
      </c>
      <c r="AU54" s="10">
        <v>0</v>
      </c>
      <c r="AV54" s="10">
        <v>2028957</v>
      </c>
      <c r="AW54" s="10">
        <v>2028957</v>
      </c>
      <c r="AX54" s="10">
        <v>0</v>
      </c>
      <c r="AY54" s="10">
        <v>533764</v>
      </c>
      <c r="AZ54" s="10">
        <v>533764</v>
      </c>
      <c r="BA54" s="10">
        <v>0</v>
      </c>
      <c r="BB54" s="10">
        <v>475845</v>
      </c>
      <c r="BC54" s="10">
        <v>475845</v>
      </c>
      <c r="BD54" s="10">
        <v>0</v>
      </c>
      <c r="BE54" s="10">
        <v>295319</v>
      </c>
      <c r="BF54" s="10">
        <v>295319</v>
      </c>
      <c r="BG54" s="10">
        <v>0</v>
      </c>
      <c r="BH54" s="10">
        <v>438014</v>
      </c>
      <c r="BI54" s="10">
        <v>438014</v>
      </c>
      <c r="BJ54" s="10">
        <v>0</v>
      </c>
      <c r="BK54" s="10">
        <v>235035</v>
      </c>
      <c r="BL54" s="10">
        <v>235035</v>
      </c>
      <c r="BM54" s="10">
        <v>0</v>
      </c>
      <c r="BN54" s="10">
        <v>124085</v>
      </c>
      <c r="BO54" s="10">
        <v>124085</v>
      </c>
      <c r="BP54" s="10">
        <v>0</v>
      </c>
      <c r="BQ54" s="10">
        <v>554516</v>
      </c>
      <c r="BR54" s="10">
        <v>554516</v>
      </c>
      <c r="BS54" s="10">
        <v>0</v>
      </c>
      <c r="BT54" s="10">
        <v>1631280</v>
      </c>
      <c r="BU54" s="10">
        <v>1631280</v>
      </c>
      <c r="BV54" s="10">
        <v>0</v>
      </c>
      <c r="BW54" s="10">
        <v>1348882</v>
      </c>
      <c r="BX54" s="10">
        <v>1348882</v>
      </c>
      <c r="BY54" s="10">
        <v>0</v>
      </c>
      <c r="BZ54" s="10">
        <v>800715</v>
      </c>
      <c r="CA54" s="10">
        <v>800715</v>
      </c>
      <c r="CB54" s="10">
        <v>0</v>
      </c>
      <c r="CC54" s="10">
        <v>124619</v>
      </c>
      <c r="CD54" s="10">
        <v>124619</v>
      </c>
      <c r="CE54" s="10">
        <v>0</v>
      </c>
      <c r="CF54" s="10">
        <v>422373</v>
      </c>
      <c r="CG54" s="10">
        <v>422373</v>
      </c>
      <c r="CH54" s="10">
        <v>0</v>
      </c>
      <c r="CI54" s="10">
        <v>116810</v>
      </c>
      <c r="CJ54" s="10">
        <v>116810</v>
      </c>
      <c r="CK54" s="10">
        <v>0</v>
      </c>
      <c r="CL54" s="10">
        <v>90200</v>
      </c>
      <c r="CM54" s="10">
        <v>90200</v>
      </c>
      <c r="CN54" s="10">
        <v>0</v>
      </c>
      <c r="CO54" s="10">
        <v>683970</v>
      </c>
      <c r="CP54" s="10">
        <v>683970</v>
      </c>
      <c r="CQ54" s="10">
        <v>0</v>
      </c>
      <c r="CR54" s="10">
        <v>79678</v>
      </c>
      <c r="CS54" s="10">
        <v>79678</v>
      </c>
      <c r="CT54" s="10">
        <v>0</v>
      </c>
      <c r="CU54" s="10">
        <v>2329888</v>
      </c>
      <c r="CV54" s="10">
        <v>2329888</v>
      </c>
      <c r="CW54" s="10">
        <v>0</v>
      </c>
      <c r="CX54" s="10">
        <v>164338</v>
      </c>
      <c r="CY54" s="10">
        <v>164338</v>
      </c>
      <c r="CZ54" s="10">
        <v>0</v>
      </c>
      <c r="DA54" s="10">
        <v>2655391</v>
      </c>
      <c r="DB54" s="10">
        <v>2655391</v>
      </c>
      <c r="DC54" s="10">
        <v>0</v>
      </c>
      <c r="DD54" s="10">
        <v>734714</v>
      </c>
      <c r="DE54" s="10">
        <v>734714</v>
      </c>
      <c r="DF54" s="10">
        <v>0</v>
      </c>
      <c r="DG54" s="10">
        <v>173501</v>
      </c>
      <c r="DH54" s="10">
        <v>173501</v>
      </c>
      <c r="DI54" s="10">
        <v>0</v>
      </c>
      <c r="DJ54" s="10">
        <v>1213196</v>
      </c>
      <c r="DK54" s="10">
        <v>1213196</v>
      </c>
      <c r="DL54" s="10">
        <v>0</v>
      </c>
      <c r="DM54" s="10">
        <v>271436</v>
      </c>
      <c r="DN54" s="10">
        <v>271436</v>
      </c>
      <c r="DO54" s="10">
        <v>0</v>
      </c>
      <c r="DP54" s="10">
        <v>1084033</v>
      </c>
      <c r="DQ54" s="10">
        <v>1084033</v>
      </c>
      <c r="DR54" s="10">
        <v>0</v>
      </c>
      <c r="DS54" s="10">
        <v>3047910</v>
      </c>
      <c r="DT54" s="10">
        <v>3047910</v>
      </c>
      <c r="DU54" s="10">
        <v>0</v>
      </c>
      <c r="DV54" s="10">
        <v>237504</v>
      </c>
      <c r="DW54" s="10">
        <v>237504</v>
      </c>
      <c r="DX54" s="10">
        <v>0</v>
      </c>
      <c r="DY54" s="10">
        <v>374309</v>
      </c>
      <c r="DZ54" s="10">
        <v>374309</v>
      </c>
      <c r="EA54" s="10">
        <v>0</v>
      </c>
      <c r="EB54" s="10">
        <v>35761</v>
      </c>
      <c r="EC54" s="10">
        <v>35761</v>
      </c>
      <c r="ED54" s="10">
        <v>0</v>
      </c>
      <c r="EE54" s="10">
        <v>300517</v>
      </c>
      <c r="EF54" s="10">
        <v>300517</v>
      </c>
      <c r="EG54" s="10">
        <v>0</v>
      </c>
      <c r="EH54" s="10">
        <v>2663503</v>
      </c>
      <c r="EI54" s="10">
        <v>2663503</v>
      </c>
      <c r="EJ54" s="10">
        <v>0</v>
      </c>
      <c r="EK54" s="10">
        <v>206945</v>
      </c>
      <c r="EL54" s="10">
        <v>206945</v>
      </c>
      <c r="EM54" s="10">
        <v>0</v>
      </c>
      <c r="EN54" s="10">
        <v>144145</v>
      </c>
      <c r="EO54" s="10">
        <v>144145</v>
      </c>
      <c r="EP54" s="10">
        <v>0</v>
      </c>
      <c r="EQ54" s="10">
        <v>479807</v>
      </c>
      <c r="ER54" s="10">
        <v>479807</v>
      </c>
      <c r="ES54" s="10">
        <v>0</v>
      </c>
      <c r="ET54" s="10">
        <v>1212860</v>
      </c>
      <c r="EU54" s="10">
        <v>1212860</v>
      </c>
      <c r="EV54" s="10">
        <v>0</v>
      </c>
      <c r="EW54" s="10">
        <v>207539</v>
      </c>
      <c r="EX54" s="10">
        <v>207539</v>
      </c>
      <c r="EY54" s="10">
        <v>0</v>
      </c>
      <c r="EZ54" s="10">
        <v>683618</v>
      </c>
      <c r="FA54" s="10">
        <v>683618</v>
      </c>
      <c r="FB54" s="10">
        <v>0</v>
      </c>
      <c r="FC54" s="10">
        <v>77913</v>
      </c>
      <c r="FD54" s="10">
        <v>77913</v>
      </c>
      <c r="FE54" s="10">
        <v>0</v>
      </c>
      <c r="FF54" s="320"/>
      <c r="FG54" s="320"/>
      <c r="FH54" s="317"/>
    </row>
    <row r="55" spans="1:164" ht="25.5" customHeight="1">
      <c r="A55" s="704" t="s">
        <v>509</v>
      </c>
      <c r="B55" s="704"/>
      <c r="C55" s="704"/>
      <c r="D55" s="10">
        <v>544810249</v>
      </c>
      <c r="E55" s="10"/>
      <c r="F55" s="10"/>
      <c r="G55" s="10">
        <v>447144322</v>
      </c>
      <c r="H55" s="10">
        <v>97665927</v>
      </c>
      <c r="I55" s="10">
        <v>5925186</v>
      </c>
      <c r="J55" s="10">
        <v>5563685</v>
      </c>
      <c r="K55" s="10">
        <v>361501</v>
      </c>
      <c r="L55" s="10">
        <v>1645533</v>
      </c>
      <c r="M55" s="10">
        <v>1590585</v>
      </c>
      <c r="N55" s="10">
        <v>54948</v>
      </c>
      <c r="O55" s="10">
        <v>8908355</v>
      </c>
      <c r="P55" s="10">
        <v>8374540</v>
      </c>
      <c r="Q55" s="10">
        <v>533815</v>
      </c>
      <c r="R55" s="10">
        <v>3860213</v>
      </c>
      <c r="S55" s="10">
        <v>3781352</v>
      </c>
      <c r="T55" s="10">
        <v>78861</v>
      </c>
      <c r="U55" s="10">
        <v>106504340</v>
      </c>
      <c r="V55" s="10">
        <v>75532441</v>
      </c>
      <c r="W55" s="10">
        <v>30971899</v>
      </c>
      <c r="X55" s="10">
        <v>11271149</v>
      </c>
      <c r="Y55" s="10">
        <v>10409835</v>
      </c>
      <c r="Z55" s="10">
        <v>861314</v>
      </c>
      <c r="AA55" s="10">
        <v>4553134</v>
      </c>
      <c r="AB55" s="10">
        <v>3131834</v>
      </c>
      <c r="AC55" s="10">
        <v>1421300</v>
      </c>
      <c r="AD55" s="10">
        <v>1208584</v>
      </c>
      <c r="AE55" s="10">
        <v>1076156</v>
      </c>
      <c r="AF55" s="10">
        <v>132428</v>
      </c>
      <c r="AG55" s="10">
        <v>1316409</v>
      </c>
      <c r="AH55" s="10">
        <v>0</v>
      </c>
      <c r="AI55" s="10">
        <v>1316409</v>
      </c>
      <c r="AJ55" s="10">
        <v>23424570</v>
      </c>
      <c r="AK55" s="10">
        <v>17529385</v>
      </c>
      <c r="AL55" s="10">
        <v>5895185</v>
      </c>
      <c r="AM55" s="10">
        <v>12948352</v>
      </c>
      <c r="AN55" s="10">
        <v>10841390</v>
      </c>
      <c r="AO55" s="10">
        <v>2106962</v>
      </c>
      <c r="AP55" s="10">
        <v>1885077</v>
      </c>
      <c r="AQ55" s="10">
        <v>1885077</v>
      </c>
      <c r="AR55" s="10">
        <v>0</v>
      </c>
      <c r="AS55" s="10">
        <v>2226325</v>
      </c>
      <c r="AT55" s="10">
        <v>2224349</v>
      </c>
      <c r="AU55" s="10">
        <v>1976</v>
      </c>
      <c r="AV55" s="10">
        <v>24719859</v>
      </c>
      <c r="AW55" s="10">
        <v>17692166</v>
      </c>
      <c r="AX55" s="10">
        <v>7027693</v>
      </c>
      <c r="AY55" s="10">
        <v>4214526</v>
      </c>
      <c r="AZ55" s="10">
        <v>3983906</v>
      </c>
      <c r="BA55" s="10">
        <v>230620</v>
      </c>
      <c r="BB55" s="10">
        <v>4009394</v>
      </c>
      <c r="BC55" s="10">
        <v>3999383</v>
      </c>
      <c r="BD55" s="10">
        <v>10011</v>
      </c>
      <c r="BE55" s="10">
        <v>2818987</v>
      </c>
      <c r="BF55" s="10">
        <v>2501448</v>
      </c>
      <c r="BG55" s="10">
        <v>317539</v>
      </c>
      <c r="BH55" s="10">
        <v>4606835</v>
      </c>
      <c r="BI55" s="10">
        <v>4508813</v>
      </c>
      <c r="BJ55" s="10">
        <v>98022</v>
      </c>
      <c r="BK55" s="10">
        <v>6811954</v>
      </c>
      <c r="BL55" s="10">
        <v>6341124</v>
      </c>
      <c r="BM55" s="10">
        <v>470830</v>
      </c>
      <c r="BN55" s="10">
        <v>1696447</v>
      </c>
      <c r="BO55" s="10">
        <v>1696447</v>
      </c>
      <c r="BP55" s="10">
        <v>0</v>
      </c>
      <c r="BQ55" s="10">
        <v>7691183</v>
      </c>
      <c r="BR55" s="10">
        <v>5116709</v>
      </c>
      <c r="BS55" s="10">
        <v>2574474</v>
      </c>
      <c r="BT55" s="10">
        <v>12312670</v>
      </c>
      <c r="BU55" s="10">
        <v>8180616</v>
      </c>
      <c r="BV55" s="10">
        <v>4132054</v>
      </c>
      <c r="BW55" s="10">
        <v>14987125</v>
      </c>
      <c r="BX55" s="10">
        <v>12418064</v>
      </c>
      <c r="BY55" s="10">
        <v>2569061</v>
      </c>
      <c r="BZ55" s="10">
        <v>12965721</v>
      </c>
      <c r="CA55" s="10">
        <v>12732065</v>
      </c>
      <c r="CB55" s="10">
        <v>233656</v>
      </c>
      <c r="CC55" s="10">
        <v>3794152</v>
      </c>
      <c r="CD55" s="10">
        <v>3794152</v>
      </c>
      <c r="CE55" s="10">
        <v>0</v>
      </c>
      <c r="CF55" s="10">
        <v>9718326</v>
      </c>
      <c r="CG55" s="10">
        <v>8359143</v>
      </c>
      <c r="CH55" s="10">
        <v>1359183</v>
      </c>
      <c r="CI55" s="10">
        <v>3531262</v>
      </c>
      <c r="CJ55" s="10">
        <v>3524189</v>
      </c>
      <c r="CK55" s="10">
        <v>7073</v>
      </c>
      <c r="CL55" s="10">
        <v>2321294</v>
      </c>
      <c r="CM55" s="10">
        <v>1786717</v>
      </c>
      <c r="CN55" s="10">
        <v>534577</v>
      </c>
      <c r="CO55" s="10">
        <v>4954946</v>
      </c>
      <c r="CP55" s="10">
        <v>4954946</v>
      </c>
      <c r="CQ55" s="10">
        <v>0</v>
      </c>
      <c r="CR55" s="10">
        <v>1435576</v>
      </c>
      <c r="CS55" s="10">
        <v>1395289</v>
      </c>
      <c r="CT55" s="10">
        <v>40287</v>
      </c>
      <c r="CU55" s="10">
        <v>10332217</v>
      </c>
      <c r="CV55" s="10">
        <v>10315407</v>
      </c>
      <c r="CW55" s="10">
        <v>16810</v>
      </c>
      <c r="CX55" s="10">
        <v>3150924</v>
      </c>
      <c r="CY55" s="10">
        <v>3150924</v>
      </c>
      <c r="CZ55" s="10">
        <v>0</v>
      </c>
      <c r="DA55" s="10">
        <v>55053863</v>
      </c>
      <c r="DB55" s="10">
        <v>36059792</v>
      </c>
      <c r="DC55" s="10">
        <v>18994071</v>
      </c>
      <c r="DD55" s="10">
        <v>10311001</v>
      </c>
      <c r="DE55" s="10">
        <v>10223939</v>
      </c>
      <c r="DF55" s="10">
        <v>87062</v>
      </c>
      <c r="DG55" s="10">
        <v>828757</v>
      </c>
      <c r="DH55" s="10">
        <v>749220</v>
      </c>
      <c r="DI55" s="10">
        <v>79537</v>
      </c>
      <c r="DJ55" s="10">
        <v>28220661</v>
      </c>
      <c r="DK55" s="10">
        <v>27886156</v>
      </c>
      <c r="DL55" s="10">
        <v>334505</v>
      </c>
      <c r="DM55" s="10">
        <v>4179850</v>
      </c>
      <c r="DN55" s="10">
        <v>3998233</v>
      </c>
      <c r="DO55" s="10">
        <v>181617</v>
      </c>
      <c r="DP55" s="10">
        <v>9447736</v>
      </c>
      <c r="DQ55" s="10">
        <v>9310507</v>
      </c>
      <c r="DR55" s="10">
        <v>137229</v>
      </c>
      <c r="DS55" s="10">
        <v>19325712</v>
      </c>
      <c r="DT55" s="10">
        <v>15529518</v>
      </c>
      <c r="DU55" s="10">
        <v>3796194</v>
      </c>
      <c r="DV55" s="10">
        <v>1220919</v>
      </c>
      <c r="DW55" s="10">
        <v>972551</v>
      </c>
      <c r="DX55" s="10">
        <v>248368</v>
      </c>
      <c r="DY55" s="10">
        <v>5146214</v>
      </c>
      <c r="DZ55" s="10">
        <v>5135643</v>
      </c>
      <c r="EA55" s="10">
        <v>10571</v>
      </c>
      <c r="EB55" s="10">
        <v>1270373</v>
      </c>
      <c r="EC55" s="10">
        <v>1165073</v>
      </c>
      <c r="ED55" s="10">
        <v>105300</v>
      </c>
      <c r="EE55" s="10">
        <v>6923511</v>
      </c>
      <c r="EF55" s="10">
        <v>5315954</v>
      </c>
      <c r="EG55" s="10">
        <v>1607557</v>
      </c>
      <c r="EH55" s="10">
        <v>34945065</v>
      </c>
      <c r="EI55" s="10">
        <v>30180214</v>
      </c>
      <c r="EJ55" s="10">
        <v>4764851</v>
      </c>
      <c r="EK55" s="10">
        <v>4714064</v>
      </c>
      <c r="EL55" s="10">
        <v>4680637</v>
      </c>
      <c r="EM55" s="10">
        <v>33427</v>
      </c>
      <c r="EN55" s="10">
        <v>464101</v>
      </c>
      <c r="EO55" s="10">
        <v>418672</v>
      </c>
      <c r="EP55" s="10">
        <v>45429</v>
      </c>
      <c r="EQ55" s="10">
        <v>6240008</v>
      </c>
      <c r="ER55" s="10">
        <v>4462269</v>
      </c>
      <c r="ES55" s="10">
        <v>1777739</v>
      </c>
      <c r="ET55" s="10">
        <v>12701395</v>
      </c>
      <c r="EU55" s="10">
        <v>11928251</v>
      </c>
      <c r="EV55" s="10">
        <v>773144</v>
      </c>
      <c r="EW55" s="10">
        <v>1844920</v>
      </c>
      <c r="EX55" s="10">
        <v>1772927</v>
      </c>
      <c r="EY55" s="10">
        <v>71993</v>
      </c>
      <c r="EZ55" s="10">
        <v>18814416</v>
      </c>
      <c r="FA55" s="10">
        <v>17555569</v>
      </c>
      <c r="FB55" s="10">
        <v>1258847</v>
      </c>
      <c r="FC55" s="10">
        <v>1407060</v>
      </c>
      <c r="FD55" s="10">
        <v>1407060</v>
      </c>
      <c r="FE55" s="10">
        <v>0</v>
      </c>
      <c r="FF55" s="320"/>
      <c r="FG55" s="320"/>
      <c r="FH55" s="317"/>
    </row>
    <row r="56" spans="1:164" ht="15" customHeight="1">
      <c r="A56" s="704" t="s">
        <v>510</v>
      </c>
      <c r="B56" s="704"/>
      <c r="C56" s="704"/>
      <c r="D56" s="10">
        <v>14956426</v>
      </c>
      <c r="E56" s="10"/>
      <c r="F56" s="10"/>
      <c r="G56" s="10">
        <v>14956426</v>
      </c>
      <c r="H56" s="10">
        <v>0</v>
      </c>
      <c r="I56" s="10">
        <v>0</v>
      </c>
      <c r="J56" s="10">
        <v>0</v>
      </c>
      <c r="K56" s="10">
        <v>0</v>
      </c>
      <c r="L56" s="10">
        <v>4654</v>
      </c>
      <c r="M56" s="10">
        <v>4654</v>
      </c>
      <c r="N56" s="10">
        <v>0</v>
      </c>
      <c r="O56" s="10">
        <v>0</v>
      </c>
      <c r="P56" s="10">
        <v>0</v>
      </c>
      <c r="Q56" s="10">
        <v>0</v>
      </c>
      <c r="R56" s="10">
        <v>19516</v>
      </c>
      <c r="S56" s="10">
        <v>19516</v>
      </c>
      <c r="T56" s="10">
        <v>0</v>
      </c>
      <c r="U56" s="10">
        <v>2140394</v>
      </c>
      <c r="V56" s="10">
        <v>2140394</v>
      </c>
      <c r="W56" s="10">
        <v>0</v>
      </c>
      <c r="X56" s="10">
        <v>673635</v>
      </c>
      <c r="Y56" s="10">
        <v>673635</v>
      </c>
      <c r="Z56" s="10">
        <v>0</v>
      </c>
      <c r="AA56" s="10">
        <v>36246</v>
      </c>
      <c r="AB56" s="10">
        <v>36246</v>
      </c>
      <c r="AC56" s="10">
        <v>0</v>
      </c>
      <c r="AD56" s="10">
        <v>8914</v>
      </c>
      <c r="AE56" s="10">
        <v>8914</v>
      </c>
      <c r="AF56" s="10">
        <v>0</v>
      </c>
      <c r="AG56" s="10">
        <v>0</v>
      </c>
      <c r="AH56" s="10">
        <v>0</v>
      </c>
      <c r="AI56" s="10">
        <v>0</v>
      </c>
      <c r="AJ56" s="10">
        <v>235921</v>
      </c>
      <c r="AK56" s="10">
        <v>235921</v>
      </c>
      <c r="AL56" s="10">
        <v>0</v>
      </c>
      <c r="AM56" s="10">
        <v>0</v>
      </c>
      <c r="AN56" s="10">
        <v>0</v>
      </c>
      <c r="AO56" s="10">
        <v>0</v>
      </c>
      <c r="AP56" s="10">
        <v>0</v>
      </c>
      <c r="AQ56" s="10">
        <v>0</v>
      </c>
      <c r="AR56" s="10">
        <v>0</v>
      </c>
      <c r="AS56" s="10">
        <v>234554</v>
      </c>
      <c r="AT56" s="10">
        <v>234554</v>
      </c>
      <c r="AU56" s="10">
        <v>0</v>
      </c>
      <c r="AV56" s="10">
        <v>48699</v>
      </c>
      <c r="AW56" s="10">
        <v>48699</v>
      </c>
      <c r="AX56" s="10">
        <v>0</v>
      </c>
      <c r="AY56" s="10">
        <v>6038</v>
      </c>
      <c r="AZ56" s="10">
        <v>6038</v>
      </c>
      <c r="BA56" s="10">
        <v>0</v>
      </c>
      <c r="BB56" s="10">
        <v>0</v>
      </c>
      <c r="BC56" s="10">
        <v>0</v>
      </c>
      <c r="BD56" s="10">
        <v>0</v>
      </c>
      <c r="BE56" s="10">
        <v>2653</v>
      </c>
      <c r="BF56" s="10">
        <v>2653</v>
      </c>
      <c r="BG56" s="10">
        <v>0</v>
      </c>
      <c r="BH56" s="10">
        <v>263967</v>
      </c>
      <c r="BI56" s="10">
        <v>263967</v>
      </c>
      <c r="BJ56" s="10">
        <v>0</v>
      </c>
      <c r="BK56" s="10">
        <v>71952</v>
      </c>
      <c r="BL56" s="10">
        <v>71952</v>
      </c>
      <c r="BM56" s="10">
        <v>0</v>
      </c>
      <c r="BN56" s="10">
        <v>10961</v>
      </c>
      <c r="BO56" s="10">
        <v>10961</v>
      </c>
      <c r="BP56" s="10">
        <v>0</v>
      </c>
      <c r="BQ56" s="10">
        <v>27609</v>
      </c>
      <c r="BR56" s="10">
        <v>27609</v>
      </c>
      <c r="BS56" s="10">
        <v>0</v>
      </c>
      <c r="BT56" s="10">
        <v>92323</v>
      </c>
      <c r="BU56" s="10">
        <v>92323</v>
      </c>
      <c r="BV56" s="10">
        <v>0</v>
      </c>
      <c r="BW56" s="10">
        <v>15304</v>
      </c>
      <c r="BX56" s="10">
        <v>15304</v>
      </c>
      <c r="BY56" s="10">
        <v>0</v>
      </c>
      <c r="BZ56" s="10">
        <v>74431</v>
      </c>
      <c r="CA56" s="10">
        <v>74431</v>
      </c>
      <c r="CB56" s="10">
        <v>0</v>
      </c>
      <c r="CC56" s="10">
        <v>5119</v>
      </c>
      <c r="CD56" s="10">
        <v>5119</v>
      </c>
      <c r="CE56" s="10">
        <v>0</v>
      </c>
      <c r="CF56" s="10">
        <v>102820</v>
      </c>
      <c r="CG56" s="10">
        <v>102820</v>
      </c>
      <c r="CH56" s="10">
        <v>0</v>
      </c>
      <c r="CI56" s="10">
        <v>219736</v>
      </c>
      <c r="CJ56" s="10">
        <v>219736</v>
      </c>
      <c r="CK56" s="10">
        <v>0</v>
      </c>
      <c r="CL56" s="10">
        <v>52</v>
      </c>
      <c r="CM56" s="10">
        <v>52</v>
      </c>
      <c r="CN56" s="10">
        <v>0</v>
      </c>
      <c r="CO56" s="10">
        <v>0</v>
      </c>
      <c r="CP56" s="10">
        <v>0</v>
      </c>
      <c r="CQ56" s="10">
        <v>0</v>
      </c>
      <c r="CR56" s="10">
        <v>0</v>
      </c>
      <c r="CS56" s="10">
        <v>0</v>
      </c>
      <c r="CT56" s="10">
        <v>0</v>
      </c>
      <c r="CU56" s="10">
        <v>236871</v>
      </c>
      <c r="CV56" s="10">
        <v>236871</v>
      </c>
      <c r="CW56" s="10">
        <v>0</v>
      </c>
      <c r="CX56" s="10">
        <v>30413</v>
      </c>
      <c r="CY56" s="10">
        <v>30413</v>
      </c>
      <c r="CZ56" s="10">
        <v>0</v>
      </c>
      <c r="DA56" s="10">
        <v>1020835</v>
      </c>
      <c r="DB56" s="10">
        <v>1020835</v>
      </c>
      <c r="DC56" s="10">
        <v>0</v>
      </c>
      <c r="DD56" s="10">
        <v>0</v>
      </c>
      <c r="DE56" s="10">
        <v>0</v>
      </c>
      <c r="DF56" s="10">
        <v>0</v>
      </c>
      <c r="DG56" s="10">
        <v>210792</v>
      </c>
      <c r="DH56" s="10">
        <v>210792</v>
      </c>
      <c r="DI56" s="10">
        <v>0</v>
      </c>
      <c r="DJ56" s="10">
        <v>1935642</v>
      </c>
      <c r="DK56" s="10">
        <v>1935642</v>
      </c>
      <c r="DL56" s="10">
        <v>0</v>
      </c>
      <c r="DM56" s="10">
        <v>0</v>
      </c>
      <c r="DN56" s="10">
        <v>0</v>
      </c>
      <c r="DO56" s="10">
        <v>0</v>
      </c>
      <c r="DP56" s="10">
        <v>716276</v>
      </c>
      <c r="DQ56" s="10">
        <v>716276</v>
      </c>
      <c r="DR56" s="10">
        <v>0</v>
      </c>
      <c r="DS56" s="10">
        <v>245924</v>
      </c>
      <c r="DT56" s="10">
        <v>245924</v>
      </c>
      <c r="DU56" s="10">
        <v>0</v>
      </c>
      <c r="DV56" s="10">
        <v>19243</v>
      </c>
      <c r="DW56" s="10">
        <v>19243</v>
      </c>
      <c r="DX56" s="10">
        <v>0</v>
      </c>
      <c r="DY56" s="10">
        <v>76120</v>
      </c>
      <c r="DZ56" s="10">
        <v>76120</v>
      </c>
      <c r="EA56" s="10">
        <v>0</v>
      </c>
      <c r="EB56" s="10">
        <v>6</v>
      </c>
      <c r="EC56" s="10">
        <v>6</v>
      </c>
      <c r="ED56" s="10">
        <v>0</v>
      </c>
      <c r="EE56" s="10">
        <v>0</v>
      </c>
      <c r="EF56" s="10">
        <v>0</v>
      </c>
      <c r="EG56" s="10">
        <v>0</v>
      </c>
      <c r="EH56" s="10">
        <v>1289762</v>
      </c>
      <c r="EI56" s="10">
        <v>1289762</v>
      </c>
      <c r="EJ56" s="10">
        <v>0</v>
      </c>
      <c r="EK56" s="10">
        <v>343292</v>
      </c>
      <c r="EL56" s="10">
        <v>343292</v>
      </c>
      <c r="EM56" s="10">
        <v>0</v>
      </c>
      <c r="EN56" s="10">
        <v>0</v>
      </c>
      <c r="EO56" s="10">
        <v>0</v>
      </c>
      <c r="EP56" s="10">
        <v>0</v>
      </c>
      <c r="EQ56" s="10">
        <v>3130</v>
      </c>
      <c r="ER56" s="10">
        <v>3130</v>
      </c>
      <c r="ES56" s="10">
        <v>0</v>
      </c>
      <c r="ET56" s="10">
        <v>4139307</v>
      </c>
      <c r="EU56" s="10">
        <v>4139307</v>
      </c>
      <c r="EV56" s="10">
        <v>0</v>
      </c>
      <c r="EW56" s="10">
        <v>112843</v>
      </c>
      <c r="EX56" s="10">
        <v>112843</v>
      </c>
      <c r="EY56" s="10">
        <v>0</v>
      </c>
      <c r="EZ56" s="10">
        <v>9040</v>
      </c>
      <c r="FA56" s="10">
        <v>9040</v>
      </c>
      <c r="FB56" s="10">
        <v>0</v>
      </c>
      <c r="FC56" s="10">
        <v>271432</v>
      </c>
      <c r="FD56" s="10">
        <v>271432</v>
      </c>
      <c r="FE56" s="10">
        <v>0</v>
      </c>
      <c r="FF56" s="320"/>
      <c r="FG56" s="320"/>
      <c r="FH56" s="317"/>
    </row>
    <row r="57" spans="1:164" ht="15" customHeight="1">
      <c r="A57" s="704" t="s">
        <v>511</v>
      </c>
      <c r="B57" s="704"/>
      <c r="C57" s="704"/>
      <c r="D57" s="10">
        <v>8967708</v>
      </c>
      <c r="E57" s="10"/>
      <c r="F57" s="10"/>
      <c r="G57" s="10">
        <v>8967708</v>
      </c>
      <c r="H57" s="10">
        <v>0</v>
      </c>
      <c r="I57" s="10">
        <v>0</v>
      </c>
      <c r="J57" s="10">
        <v>0</v>
      </c>
      <c r="K57" s="10">
        <v>0</v>
      </c>
      <c r="L57" s="10">
        <v>0</v>
      </c>
      <c r="M57" s="10">
        <v>0</v>
      </c>
      <c r="N57" s="10">
        <v>0</v>
      </c>
      <c r="O57" s="10">
        <v>0</v>
      </c>
      <c r="P57" s="10">
        <v>0</v>
      </c>
      <c r="Q57" s="10">
        <v>0</v>
      </c>
      <c r="R57" s="10">
        <v>0</v>
      </c>
      <c r="S57" s="10">
        <v>0</v>
      </c>
      <c r="T57" s="10">
        <v>0</v>
      </c>
      <c r="U57" s="10">
        <v>7457819</v>
      </c>
      <c r="V57" s="10">
        <v>7457819</v>
      </c>
      <c r="W57" s="10">
        <v>0</v>
      </c>
      <c r="X57" s="10">
        <v>1685</v>
      </c>
      <c r="Y57" s="10">
        <v>1685</v>
      </c>
      <c r="Z57" s="10">
        <v>0</v>
      </c>
      <c r="AA57" s="10">
        <v>0</v>
      </c>
      <c r="AB57" s="10">
        <v>0</v>
      </c>
      <c r="AC57" s="10">
        <v>0</v>
      </c>
      <c r="AD57" s="10">
        <v>0</v>
      </c>
      <c r="AE57" s="10">
        <v>0</v>
      </c>
      <c r="AF57" s="10">
        <v>0</v>
      </c>
      <c r="AG57" s="10">
        <v>0</v>
      </c>
      <c r="AH57" s="10">
        <v>0</v>
      </c>
      <c r="AI57" s="10">
        <v>0</v>
      </c>
      <c r="AJ57" s="10">
        <v>0</v>
      </c>
      <c r="AK57" s="10">
        <v>0</v>
      </c>
      <c r="AL57" s="10">
        <v>0</v>
      </c>
      <c r="AM57" s="10">
        <v>105941</v>
      </c>
      <c r="AN57" s="10">
        <v>105941</v>
      </c>
      <c r="AO57" s="10">
        <v>0</v>
      </c>
      <c r="AP57" s="10">
        <v>0</v>
      </c>
      <c r="AQ57" s="10">
        <v>0</v>
      </c>
      <c r="AR57" s="10">
        <v>0</v>
      </c>
      <c r="AS57" s="10">
        <v>0</v>
      </c>
      <c r="AT57" s="10">
        <v>0</v>
      </c>
      <c r="AU57" s="10">
        <v>0</v>
      </c>
      <c r="AV57" s="10">
        <v>49</v>
      </c>
      <c r="AW57" s="10">
        <v>49</v>
      </c>
      <c r="AX57" s="10">
        <v>0</v>
      </c>
      <c r="AY57" s="10">
        <v>0</v>
      </c>
      <c r="AZ57" s="10">
        <v>0</v>
      </c>
      <c r="BA57" s="10">
        <v>0</v>
      </c>
      <c r="BB57" s="10">
        <v>0</v>
      </c>
      <c r="BC57" s="10">
        <v>0</v>
      </c>
      <c r="BD57" s="10">
        <v>0</v>
      </c>
      <c r="BE57" s="10">
        <v>0</v>
      </c>
      <c r="BF57" s="10">
        <v>0</v>
      </c>
      <c r="BG57" s="10">
        <v>0</v>
      </c>
      <c r="BH57" s="10">
        <v>0</v>
      </c>
      <c r="BI57" s="10">
        <v>0</v>
      </c>
      <c r="BJ57" s="10">
        <v>0</v>
      </c>
      <c r="BK57" s="10">
        <v>155218</v>
      </c>
      <c r="BL57" s="10">
        <v>155218</v>
      </c>
      <c r="BM57" s="10">
        <v>0</v>
      </c>
      <c r="BN57" s="10">
        <v>0</v>
      </c>
      <c r="BO57" s="10">
        <v>0</v>
      </c>
      <c r="BP57" s="10">
        <v>0</v>
      </c>
      <c r="BQ57" s="10">
        <v>96219</v>
      </c>
      <c r="BR57" s="10">
        <v>96219</v>
      </c>
      <c r="BS57" s="10">
        <v>0</v>
      </c>
      <c r="BT57" s="10">
        <v>440402</v>
      </c>
      <c r="BU57" s="10">
        <v>440402</v>
      </c>
      <c r="BV57" s="10">
        <v>0</v>
      </c>
      <c r="BW57" s="10">
        <v>0</v>
      </c>
      <c r="BX57" s="10">
        <v>0</v>
      </c>
      <c r="BY57" s="10">
        <v>0</v>
      </c>
      <c r="BZ57" s="10">
        <v>0</v>
      </c>
      <c r="CA57" s="10">
        <v>0</v>
      </c>
      <c r="CB57" s="10">
        <v>0</v>
      </c>
      <c r="CC57" s="10">
        <v>0</v>
      </c>
      <c r="CD57" s="10">
        <v>0</v>
      </c>
      <c r="CE57" s="10">
        <v>0</v>
      </c>
      <c r="CF57" s="10">
        <v>0</v>
      </c>
      <c r="CG57" s="10">
        <v>0</v>
      </c>
      <c r="CH57" s="10">
        <v>0</v>
      </c>
      <c r="CI57" s="10">
        <v>0</v>
      </c>
      <c r="CJ57" s="10">
        <v>0</v>
      </c>
      <c r="CK57" s="10">
        <v>0</v>
      </c>
      <c r="CL57" s="10">
        <v>0</v>
      </c>
      <c r="CM57" s="10">
        <v>0</v>
      </c>
      <c r="CN57" s="10">
        <v>0</v>
      </c>
      <c r="CO57" s="10">
        <v>0</v>
      </c>
      <c r="CP57" s="10">
        <v>0</v>
      </c>
      <c r="CQ57" s="10">
        <v>0</v>
      </c>
      <c r="CR57" s="10">
        <v>0</v>
      </c>
      <c r="CS57" s="10">
        <v>0</v>
      </c>
      <c r="CT57" s="10">
        <v>0</v>
      </c>
      <c r="CU57" s="10">
        <v>518095</v>
      </c>
      <c r="CV57" s="10">
        <v>518095</v>
      </c>
      <c r="CW57" s="10">
        <v>0</v>
      </c>
      <c r="CX57" s="10">
        <v>0</v>
      </c>
      <c r="CY57" s="10">
        <v>0</v>
      </c>
      <c r="CZ57" s="10">
        <v>0</v>
      </c>
      <c r="DA57" s="10">
        <v>0</v>
      </c>
      <c r="DB57" s="10">
        <v>0</v>
      </c>
      <c r="DC57" s="10">
        <v>0</v>
      </c>
      <c r="DD57" s="10">
        <v>0</v>
      </c>
      <c r="DE57" s="10">
        <v>0</v>
      </c>
      <c r="DF57" s="10">
        <v>0</v>
      </c>
      <c r="DG57" s="10">
        <v>0</v>
      </c>
      <c r="DH57" s="10">
        <v>0</v>
      </c>
      <c r="DI57" s="10">
        <v>0</v>
      </c>
      <c r="DJ57" s="10">
        <v>0</v>
      </c>
      <c r="DK57" s="10">
        <v>0</v>
      </c>
      <c r="DL57" s="10">
        <v>0</v>
      </c>
      <c r="DM57" s="10">
        <v>0</v>
      </c>
      <c r="DN57" s="10">
        <v>0</v>
      </c>
      <c r="DO57" s="10">
        <v>0</v>
      </c>
      <c r="DP57" s="10">
        <v>0</v>
      </c>
      <c r="DQ57" s="10">
        <v>0</v>
      </c>
      <c r="DR57" s="10">
        <v>0</v>
      </c>
      <c r="DS57" s="10">
        <v>0</v>
      </c>
      <c r="DT57" s="10">
        <v>0</v>
      </c>
      <c r="DU57" s="10">
        <v>0</v>
      </c>
      <c r="DV57" s="10">
        <v>192280</v>
      </c>
      <c r="DW57" s="10">
        <v>192280</v>
      </c>
      <c r="DX57" s="10">
        <v>0</v>
      </c>
      <c r="DY57" s="10">
        <v>0</v>
      </c>
      <c r="DZ57" s="10">
        <v>0</v>
      </c>
      <c r="EA57" s="10">
        <v>0</v>
      </c>
      <c r="EB57" s="10">
        <v>0</v>
      </c>
      <c r="EC57" s="10">
        <v>0</v>
      </c>
      <c r="ED57" s="10">
        <v>0</v>
      </c>
      <c r="EE57" s="10">
        <v>0</v>
      </c>
      <c r="EF57" s="10">
        <v>0</v>
      </c>
      <c r="EG57" s="10">
        <v>0</v>
      </c>
      <c r="EH57" s="10">
        <v>0</v>
      </c>
      <c r="EI57" s="10">
        <v>0</v>
      </c>
      <c r="EJ57" s="10">
        <v>0</v>
      </c>
      <c r="EK57" s="10">
        <v>0</v>
      </c>
      <c r="EL57" s="10">
        <v>0</v>
      </c>
      <c r="EM57" s="10">
        <v>0</v>
      </c>
      <c r="EN57" s="10">
        <v>0</v>
      </c>
      <c r="EO57" s="10">
        <v>0</v>
      </c>
      <c r="EP57" s="10">
        <v>0</v>
      </c>
      <c r="EQ57" s="10">
        <v>0</v>
      </c>
      <c r="ER57" s="10">
        <v>0</v>
      </c>
      <c r="ES57" s="10">
        <v>0</v>
      </c>
      <c r="ET57" s="10">
        <v>0</v>
      </c>
      <c r="EU57" s="10">
        <v>0</v>
      </c>
      <c r="EV57" s="10">
        <v>0</v>
      </c>
      <c r="EW57" s="10">
        <v>0</v>
      </c>
      <c r="EX57" s="10">
        <v>0</v>
      </c>
      <c r="EY57" s="10">
        <v>0</v>
      </c>
      <c r="EZ57" s="10">
        <v>0</v>
      </c>
      <c r="FA57" s="10">
        <v>0</v>
      </c>
      <c r="FB57" s="10">
        <v>0</v>
      </c>
      <c r="FC57" s="10">
        <v>0</v>
      </c>
      <c r="FD57" s="10">
        <v>0</v>
      </c>
      <c r="FE57" s="10">
        <v>0</v>
      </c>
      <c r="FF57" s="320"/>
      <c r="FG57" s="320"/>
      <c r="FH57" s="317"/>
    </row>
    <row r="58" spans="1:164" ht="15" customHeight="1">
      <c r="A58" s="704" t="s">
        <v>512</v>
      </c>
      <c r="B58" s="704"/>
      <c r="C58" s="704"/>
      <c r="D58" s="10">
        <v>3813912992</v>
      </c>
      <c r="E58" s="10"/>
      <c r="F58" s="10"/>
      <c r="G58" s="10">
        <v>2412046683</v>
      </c>
      <c r="H58" s="10">
        <v>1977786460</v>
      </c>
      <c r="I58" s="10">
        <v>49954775</v>
      </c>
      <c r="J58" s="10">
        <v>33900004</v>
      </c>
      <c r="K58" s="10">
        <v>23082311</v>
      </c>
      <c r="L58" s="10">
        <v>16613180</v>
      </c>
      <c r="M58" s="10">
        <v>11979183</v>
      </c>
      <c r="N58" s="10">
        <v>5282927</v>
      </c>
      <c r="O58" s="10">
        <v>61207789</v>
      </c>
      <c r="P58" s="10">
        <v>41145291</v>
      </c>
      <c r="Q58" s="10">
        <v>30752349</v>
      </c>
      <c r="R58" s="10">
        <v>27671599</v>
      </c>
      <c r="S58" s="10">
        <v>22520283</v>
      </c>
      <c r="T58" s="10">
        <v>10659617</v>
      </c>
      <c r="U58" s="10">
        <v>608370376</v>
      </c>
      <c r="V58" s="10">
        <v>375094401</v>
      </c>
      <c r="W58" s="10">
        <v>339244627</v>
      </c>
      <c r="X58" s="10">
        <v>64497302</v>
      </c>
      <c r="Y58" s="10">
        <v>37475530</v>
      </c>
      <c r="Z58" s="10">
        <v>34571908</v>
      </c>
      <c r="AA58" s="10">
        <v>41729831</v>
      </c>
      <c r="AB58" s="10">
        <v>28070663</v>
      </c>
      <c r="AC58" s="10">
        <v>19571819</v>
      </c>
      <c r="AD58" s="10">
        <v>12159425</v>
      </c>
      <c r="AE58" s="10">
        <v>9991686</v>
      </c>
      <c r="AF58" s="10">
        <v>3779024</v>
      </c>
      <c r="AG58" s="10">
        <v>18960184</v>
      </c>
      <c r="AH58" s="10">
        <v>0</v>
      </c>
      <c r="AI58" s="10">
        <v>18960184</v>
      </c>
      <c r="AJ58" s="10">
        <v>187972612</v>
      </c>
      <c r="AK58" s="10">
        <v>97346982</v>
      </c>
      <c r="AL58" s="10">
        <v>109877839</v>
      </c>
      <c r="AM58" s="10">
        <v>89126748</v>
      </c>
      <c r="AN58" s="10">
        <v>51558182</v>
      </c>
      <c r="AO58" s="10">
        <v>50468622</v>
      </c>
      <c r="AP58" s="10">
        <v>17698235</v>
      </c>
      <c r="AQ58" s="10">
        <v>13654476</v>
      </c>
      <c r="AR58" s="10">
        <v>4399116</v>
      </c>
      <c r="AS58" s="10">
        <v>14129082</v>
      </c>
      <c r="AT58" s="10">
        <v>10431121</v>
      </c>
      <c r="AU58" s="10">
        <v>6271204</v>
      </c>
      <c r="AV58" s="10">
        <v>152765851</v>
      </c>
      <c r="AW58" s="10">
        <v>92468100</v>
      </c>
      <c r="AX58" s="10">
        <v>81392745</v>
      </c>
      <c r="AY58" s="10">
        <v>60285284</v>
      </c>
      <c r="AZ58" s="10">
        <v>41618912</v>
      </c>
      <c r="BA58" s="10">
        <v>29016319</v>
      </c>
      <c r="BB58" s="10">
        <v>36498882</v>
      </c>
      <c r="BC58" s="10">
        <v>23878406</v>
      </c>
      <c r="BD58" s="10">
        <v>18016895</v>
      </c>
      <c r="BE58" s="10">
        <v>30602370</v>
      </c>
      <c r="BF58" s="10">
        <v>19572429</v>
      </c>
      <c r="BG58" s="10">
        <v>16064398</v>
      </c>
      <c r="BH58" s="10">
        <v>46927677</v>
      </c>
      <c r="BI58" s="10">
        <v>36017765</v>
      </c>
      <c r="BJ58" s="10">
        <v>15810377</v>
      </c>
      <c r="BK58" s="10">
        <v>49661057</v>
      </c>
      <c r="BL58" s="10">
        <v>35118217</v>
      </c>
      <c r="BM58" s="10">
        <v>20955434</v>
      </c>
      <c r="BN58" s="10">
        <v>13222120</v>
      </c>
      <c r="BO58" s="10">
        <v>9236942</v>
      </c>
      <c r="BP58" s="10">
        <v>5335478</v>
      </c>
      <c r="BQ58" s="10">
        <v>71466161</v>
      </c>
      <c r="BR58" s="10">
        <v>46183945</v>
      </c>
      <c r="BS58" s="10">
        <v>35157259</v>
      </c>
      <c r="BT58" s="10">
        <v>95979169</v>
      </c>
      <c r="BU58" s="10">
        <v>67400106</v>
      </c>
      <c r="BV58" s="10">
        <v>38525498</v>
      </c>
      <c r="BW58" s="10">
        <v>102717819</v>
      </c>
      <c r="BX58" s="10">
        <v>76226868</v>
      </c>
      <c r="BY58" s="10">
        <v>49542721</v>
      </c>
      <c r="BZ58" s="10">
        <v>72072547</v>
      </c>
      <c r="CA58" s="10">
        <v>49584828</v>
      </c>
      <c r="CB58" s="10">
        <v>36752605</v>
      </c>
      <c r="CC58" s="10">
        <v>30138684</v>
      </c>
      <c r="CD58" s="10">
        <v>21832564</v>
      </c>
      <c r="CE58" s="10">
        <v>13168306</v>
      </c>
      <c r="CF58" s="10">
        <v>57065439</v>
      </c>
      <c r="CG58" s="10">
        <v>35012351</v>
      </c>
      <c r="CH58" s="10">
        <v>28373419</v>
      </c>
      <c r="CI58" s="10">
        <v>11079751</v>
      </c>
      <c r="CJ58" s="10">
        <v>7806473</v>
      </c>
      <c r="CK58" s="10">
        <v>4386751</v>
      </c>
      <c r="CL58" s="10">
        <v>23529548</v>
      </c>
      <c r="CM58" s="10">
        <v>11123879</v>
      </c>
      <c r="CN58" s="10">
        <v>15025766</v>
      </c>
      <c r="CO58" s="10">
        <v>27669069</v>
      </c>
      <c r="CP58" s="10">
        <v>17414692</v>
      </c>
      <c r="CQ58" s="10">
        <v>15446848</v>
      </c>
      <c r="CR58" s="10">
        <v>12871370</v>
      </c>
      <c r="CS58" s="10">
        <v>8907923</v>
      </c>
      <c r="CT58" s="10">
        <v>5780384</v>
      </c>
      <c r="CU58" s="10">
        <v>111161487</v>
      </c>
      <c r="CV58" s="10">
        <v>78906800</v>
      </c>
      <c r="CW58" s="10">
        <v>47855734</v>
      </c>
      <c r="CX58" s="10">
        <v>25227221</v>
      </c>
      <c r="CY58" s="10">
        <v>21468456</v>
      </c>
      <c r="CZ58" s="10">
        <v>8948940</v>
      </c>
      <c r="DA58" s="10">
        <v>367207089</v>
      </c>
      <c r="DB58" s="10">
        <v>213163460</v>
      </c>
      <c r="DC58" s="10">
        <v>228254085</v>
      </c>
      <c r="DD58" s="10">
        <v>96654784</v>
      </c>
      <c r="DE58" s="10">
        <v>61072505</v>
      </c>
      <c r="DF58" s="10">
        <v>50419149</v>
      </c>
      <c r="DG58" s="10">
        <v>10203428</v>
      </c>
      <c r="DH58" s="10">
        <v>7216315</v>
      </c>
      <c r="DI58" s="10">
        <v>4995988</v>
      </c>
      <c r="DJ58" s="10">
        <v>131974343</v>
      </c>
      <c r="DK58" s="10">
        <v>89038593</v>
      </c>
      <c r="DL58" s="10">
        <v>62414531</v>
      </c>
      <c r="DM58" s="10">
        <v>35145862</v>
      </c>
      <c r="DN58" s="10">
        <v>25314965</v>
      </c>
      <c r="DO58" s="10">
        <v>14257233</v>
      </c>
      <c r="DP58" s="10">
        <v>56523536</v>
      </c>
      <c r="DQ58" s="10">
        <v>39369778</v>
      </c>
      <c r="DR58" s="10">
        <v>23479663</v>
      </c>
      <c r="DS58" s="10">
        <v>151539179</v>
      </c>
      <c r="DT58" s="10">
        <v>102651514</v>
      </c>
      <c r="DU58" s="10">
        <v>71106258</v>
      </c>
      <c r="DV58" s="10">
        <v>13189377</v>
      </c>
      <c r="DW58" s="10">
        <v>9471981</v>
      </c>
      <c r="DX58" s="10">
        <v>5005199</v>
      </c>
      <c r="DY58" s="10">
        <v>52131041</v>
      </c>
      <c r="DZ58" s="10">
        <v>35002566</v>
      </c>
      <c r="EA58" s="10">
        <v>23974329</v>
      </c>
      <c r="EB58" s="10">
        <v>8186486</v>
      </c>
      <c r="EC58" s="10">
        <v>5243258</v>
      </c>
      <c r="ED58" s="10">
        <v>3815640</v>
      </c>
      <c r="EE58" s="10">
        <v>62393225</v>
      </c>
      <c r="EF58" s="10">
        <v>33544455</v>
      </c>
      <c r="EG58" s="10">
        <v>36277460</v>
      </c>
      <c r="EH58" s="10">
        <v>271367074</v>
      </c>
      <c r="EI58" s="10">
        <v>150890073</v>
      </c>
      <c r="EJ58" s="10">
        <v>154175237</v>
      </c>
      <c r="EK58" s="10">
        <v>32636684</v>
      </c>
      <c r="EL58" s="10">
        <v>21887604</v>
      </c>
      <c r="EM58" s="10">
        <v>14926258</v>
      </c>
      <c r="EN58" s="10">
        <v>8451253</v>
      </c>
      <c r="EO58" s="10">
        <v>7109436</v>
      </c>
      <c r="EP58" s="10">
        <v>3181509</v>
      </c>
      <c r="EQ58" s="10">
        <v>86630682</v>
      </c>
      <c r="ER58" s="10">
        <v>56366947</v>
      </c>
      <c r="ES58" s="10">
        <v>42565325</v>
      </c>
      <c r="ET58" s="10">
        <v>96531086</v>
      </c>
      <c r="EU58" s="10">
        <v>57994626</v>
      </c>
      <c r="EV58" s="10">
        <v>52962034</v>
      </c>
      <c r="EW58" s="10">
        <v>18636646</v>
      </c>
      <c r="EX58" s="10">
        <v>15359180</v>
      </c>
      <c r="EY58" s="10">
        <v>5975741</v>
      </c>
      <c r="EZ58" s="10">
        <v>63516051</v>
      </c>
      <c r="FA58" s="10">
        <v>42177837</v>
      </c>
      <c r="FB58" s="10">
        <v>32464338</v>
      </c>
      <c r="FC58" s="10">
        <v>9962523</v>
      </c>
      <c r="FD58" s="10">
        <v>6224132</v>
      </c>
      <c r="FE58" s="10">
        <v>5059057</v>
      </c>
      <c r="FF58" s="320"/>
      <c r="FG58" s="320"/>
      <c r="FH58" s="317"/>
    </row>
    <row r="59" spans="1:164" ht="15" customHeight="1">
      <c r="A59" s="704" t="s">
        <v>513</v>
      </c>
      <c r="B59" s="704"/>
      <c r="C59" s="704"/>
      <c r="D59" s="629"/>
      <c r="E59" s="629"/>
      <c r="F59" s="629"/>
      <c r="G59" s="629"/>
      <c r="H59" s="629"/>
      <c r="I59" s="629"/>
      <c r="J59" s="629"/>
      <c r="K59" s="629"/>
      <c r="L59" s="629"/>
      <c r="M59" s="629"/>
      <c r="N59" s="629"/>
      <c r="O59" s="629"/>
      <c r="P59" s="629"/>
      <c r="Q59" s="629"/>
      <c r="R59" s="629"/>
      <c r="S59" s="629"/>
      <c r="T59" s="629"/>
      <c r="U59" s="629"/>
      <c r="V59" s="629"/>
      <c r="W59" s="629"/>
      <c r="X59" s="629"/>
      <c r="Y59" s="629"/>
      <c r="Z59" s="629"/>
      <c r="AA59" s="629"/>
      <c r="AB59" s="629"/>
      <c r="AC59" s="629"/>
      <c r="AD59" s="629"/>
      <c r="AE59" s="629"/>
      <c r="AF59" s="629"/>
      <c r="AG59" s="629"/>
      <c r="AH59" s="629"/>
      <c r="AI59" s="629"/>
      <c r="AJ59" s="629"/>
      <c r="AK59" s="629"/>
      <c r="AL59" s="629"/>
      <c r="AM59" s="629"/>
      <c r="AN59" s="629"/>
      <c r="AO59" s="629"/>
      <c r="AP59" s="629"/>
      <c r="AQ59" s="629"/>
      <c r="AR59" s="629"/>
      <c r="AS59" s="629"/>
      <c r="AT59" s="629"/>
      <c r="AU59" s="629"/>
      <c r="AV59" s="629"/>
      <c r="AW59" s="629"/>
      <c r="AX59" s="629"/>
      <c r="AY59" s="629"/>
      <c r="AZ59" s="629"/>
      <c r="BA59" s="629"/>
      <c r="BB59" s="629"/>
      <c r="BC59" s="629"/>
      <c r="BD59" s="629"/>
      <c r="BE59" s="629"/>
      <c r="BF59" s="629"/>
      <c r="BG59" s="629"/>
      <c r="BH59" s="629"/>
      <c r="BI59" s="629"/>
      <c r="BJ59" s="629"/>
      <c r="BK59" s="629"/>
      <c r="BL59" s="629"/>
      <c r="BM59" s="629"/>
      <c r="BN59" s="629"/>
      <c r="BO59" s="629"/>
      <c r="BP59" s="629"/>
      <c r="BQ59" s="629"/>
      <c r="BR59" s="629"/>
      <c r="BS59" s="629"/>
      <c r="BT59" s="629"/>
      <c r="BU59" s="629"/>
      <c r="BV59" s="629"/>
      <c r="BW59" s="629"/>
      <c r="BX59" s="629"/>
      <c r="BY59" s="629"/>
      <c r="BZ59" s="629"/>
      <c r="CA59" s="629"/>
      <c r="CB59" s="629"/>
      <c r="CC59" s="629"/>
      <c r="CD59" s="629"/>
      <c r="CE59" s="629"/>
      <c r="CF59" s="637"/>
      <c r="CG59" s="637"/>
      <c r="CH59" s="637"/>
      <c r="CI59" s="637"/>
      <c r="CJ59" s="637"/>
      <c r="CK59" s="637"/>
      <c r="CL59" s="637"/>
      <c r="CM59" s="637"/>
      <c r="CN59" s="637"/>
      <c r="CO59" s="637"/>
      <c r="CP59" s="637"/>
      <c r="CQ59" s="637"/>
      <c r="CR59" s="637"/>
      <c r="CS59" s="637"/>
      <c r="CT59" s="637"/>
      <c r="CU59" s="637"/>
      <c r="CV59" s="637"/>
      <c r="CW59" s="637"/>
      <c r="CX59" s="637"/>
      <c r="CY59" s="637"/>
      <c r="CZ59" s="637"/>
      <c r="DA59" s="637"/>
      <c r="DB59" s="637"/>
      <c r="DC59" s="637"/>
      <c r="DD59" s="637"/>
      <c r="DE59" s="637"/>
      <c r="DF59" s="637"/>
      <c r="DG59" s="637"/>
      <c r="DH59" s="637"/>
      <c r="DI59" s="637"/>
      <c r="DJ59" s="637"/>
      <c r="DK59" s="637"/>
      <c r="DL59" s="637"/>
      <c r="DM59" s="637"/>
      <c r="DN59" s="637"/>
      <c r="DO59" s="637"/>
      <c r="DP59" s="637"/>
      <c r="DQ59" s="637"/>
      <c r="DR59" s="637"/>
      <c r="DS59" s="637"/>
      <c r="DT59" s="637"/>
      <c r="DU59" s="637"/>
      <c r="DV59" s="637"/>
      <c r="DW59" s="637"/>
      <c r="DX59" s="637"/>
      <c r="DY59" s="637"/>
      <c r="DZ59" s="637"/>
      <c r="EA59" s="637"/>
      <c r="EB59" s="637"/>
      <c r="EC59" s="637"/>
      <c r="ED59" s="637"/>
      <c r="EE59" s="637"/>
      <c r="EF59" s="637"/>
      <c r="EG59" s="637"/>
      <c r="EH59" s="637"/>
      <c r="EI59" s="637"/>
      <c r="EJ59" s="637"/>
      <c r="EK59" s="637"/>
      <c r="EL59" s="637"/>
      <c r="EM59" s="637"/>
      <c r="EN59" s="637"/>
      <c r="EO59" s="637"/>
      <c r="EP59" s="637"/>
      <c r="EQ59" s="637"/>
      <c r="ER59" s="637"/>
      <c r="ES59" s="637"/>
      <c r="ET59" s="637"/>
      <c r="EU59" s="637"/>
      <c r="EV59" s="637"/>
      <c r="EW59" s="637"/>
      <c r="EX59" s="637"/>
      <c r="EY59" s="637"/>
      <c r="EZ59" s="637"/>
      <c r="FA59" s="637"/>
      <c r="FB59" s="637"/>
      <c r="FC59" s="637"/>
      <c r="FD59" s="637"/>
      <c r="FE59" s="637"/>
      <c r="FF59" s="320"/>
      <c r="FG59" s="320"/>
      <c r="FH59" s="317"/>
    </row>
    <row r="60" spans="1:164" ht="25.5" customHeight="1">
      <c r="A60" s="704" t="s">
        <v>514</v>
      </c>
      <c r="B60" s="704"/>
      <c r="C60" s="704"/>
      <c r="D60" s="10">
        <v>3280506</v>
      </c>
      <c r="E60" s="10"/>
      <c r="F60" s="10"/>
      <c r="G60" s="10">
        <v>562398270</v>
      </c>
      <c r="H60" s="10">
        <v>16802386</v>
      </c>
      <c r="I60" s="10">
        <v>0</v>
      </c>
      <c r="J60" s="10">
        <v>7006778</v>
      </c>
      <c r="K60" s="10">
        <v>20762</v>
      </c>
      <c r="L60" s="10">
        <v>0</v>
      </c>
      <c r="M60" s="10">
        <v>648930</v>
      </c>
      <c r="N60" s="10">
        <v>0</v>
      </c>
      <c r="O60" s="10">
        <v>0</v>
      </c>
      <c r="P60" s="10">
        <v>10268171</v>
      </c>
      <c r="Q60" s="10">
        <v>421680</v>
      </c>
      <c r="R60" s="10">
        <v>189</v>
      </c>
      <c r="S60" s="10">
        <v>5489804</v>
      </c>
      <c r="T60" s="10">
        <v>18686</v>
      </c>
      <c r="U60" s="10">
        <v>2931228</v>
      </c>
      <c r="V60" s="10">
        <v>108218508</v>
      </c>
      <c r="W60" s="10">
        <v>681372</v>
      </c>
      <c r="X60" s="10">
        <v>1987</v>
      </c>
      <c r="Y60" s="10">
        <v>7518654</v>
      </c>
      <c r="Z60" s="10">
        <v>33470</v>
      </c>
      <c r="AA60" s="10">
        <v>0</v>
      </c>
      <c r="AB60" s="10">
        <v>5908441</v>
      </c>
      <c r="AC60" s="10">
        <v>4210</v>
      </c>
      <c r="AD60" s="10">
        <v>1406</v>
      </c>
      <c r="AE60" s="10">
        <v>1611413</v>
      </c>
      <c r="AF60" s="10">
        <v>1278</v>
      </c>
      <c r="AG60" s="10">
        <v>0</v>
      </c>
      <c r="AH60" s="10">
        <v>0</v>
      </c>
      <c r="AI60" s="10">
        <v>0</v>
      </c>
      <c r="AJ60" s="10">
        <v>0</v>
      </c>
      <c r="AK60" s="10">
        <v>18958978</v>
      </c>
      <c r="AL60" s="10">
        <v>293231</v>
      </c>
      <c r="AM60" s="10">
        <v>0</v>
      </c>
      <c r="AN60" s="10">
        <v>12889900</v>
      </c>
      <c r="AO60" s="10">
        <v>10156</v>
      </c>
      <c r="AP60" s="10">
        <v>382</v>
      </c>
      <c r="AQ60" s="10">
        <v>355739</v>
      </c>
      <c r="AR60" s="10">
        <v>0</v>
      </c>
      <c r="AS60" s="10">
        <v>0</v>
      </c>
      <c r="AT60" s="10">
        <v>2570844</v>
      </c>
      <c r="AU60" s="10">
        <v>2400</v>
      </c>
      <c r="AV60" s="10">
        <v>15375</v>
      </c>
      <c r="AW60" s="10">
        <v>21109911</v>
      </c>
      <c r="AX60" s="10">
        <v>458</v>
      </c>
      <c r="AY60" s="10">
        <v>1155</v>
      </c>
      <c r="AZ60" s="10">
        <v>10328805</v>
      </c>
      <c r="BA60" s="10">
        <v>22298</v>
      </c>
      <c r="BB60" s="10">
        <v>0</v>
      </c>
      <c r="BC60" s="10">
        <v>5373071</v>
      </c>
      <c r="BD60" s="10">
        <v>23349</v>
      </c>
      <c r="BE60" s="10">
        <v>42</v>
      </c>
      <c r="BF60" s="10">
        <v>5030280</v>
      </c>
      <c r="BG60" s="10">
        <v>4219</v>
      </c>
      <c r="BH60" s="10">
        <v>0</v>
      </c>
      <c r="BI60" s="10">
        <v>4893992</v>
      </c>
      <c r="BJ60" s="10">
        <v>6473</v>
      </c>
      <c r="BK60" s="10">
        <v>0</v>
      </c>
      <c r="BL60" s="10">
        <v>6380598</v>
      </c>
      <c r="BM60" s="10">
        <v>31996</v>
      </c>
      <c r="BN60" s="10">
        <v>0</v>
      </c>
      <c r="BO60" s="10">
        <v>1347094</v>
      </c>
      <c r="BP60" s="10">
        <v>3207</v>
      </c>
      <c r="BQ60" s="10">
        <v>0</v>
      </c>
      <c r="BR60" s="10">
        <v>9874995</v>
      </c>
      <c r="BS60" s="10">
        <v>48</v>
      </c>
      <c r="BT60" s="10">
        <v>0</v>
      </c>
      <c r="BU60" s="10">
        <v>9434585</v>
      </c>
      <c r="BV60" s="10">
        <v>511851</v>
      </c>
      <c r="BW60" s="10">
        <v>1615</v>
      </c>
      <c r="BX60" s="10">
        <v>22754958</v>
      </c>
      <c r="BY60" s="10">
        <v>298427</v>
      </c>
      <c r="BZ60" s="10">
        <v>1766</v>
      </c>
      <c r="CA60" s="10">
        <v>14174246</v>
      </c>
      <c r="CB60" s="10">
        <v>92406</v>
      </c>
      <c r="CC60" s="10">
        <v>0</v>
      </c>
      <c r="CD60" s="10">
        <v>4861117</v>
      </c>
      <c r="CE60" s="10">
        <v>1069</v>
      </c>
      <c r="CF60" s="10">
        <v>16788</v>
      </c>
      <c r="CG60" s="10">
        <v>6336401</v>
      </c>
      <c r="CH60" s="10">
        <v>718</v>
      </c>
      <c r="CI60" s="10">
        <v>0</v>
      </c>
      <c r="CJ60" s="10">
        <v>1113197</v>
      </c>
      <c r="CK60" s="10">
        <v>276</v>
      </c>
      <c r="CL60" s="10">
        <v>54212</v>
      </c>
      <c r="CM60" s="10">
        <v>2668741</v>
      </c>
      <c r="CN60" s="10">
        <v>5568</v>
      </c>
      <c r="CO60" s="10">
        <v>3790</v>
      </c>
      <c r="CP60" s="10">
        <v>5180050</v>
      </c>
      <c r="CQ60" s="10">
        <v>16211</v>
      </c>
      <c r="CR60" s="10">
        <v>0</v>
      </c>
      <c r="CS60" s="10">
        <v>1764616</v>
      </c>
      <c r="CT60" s="10">
        <v>52321</v>
      </c>
      <c r="CU60" s="10">
        <v>12500</v>
      </c>
      <c r="CV60" s="10">
        <v>15250952</v>
      </c>
      <c r="CW60" s="10">
        <v>362595</v>
      </c>
      <c r="CX60" s="10">
        <v>0</v>
      </c>
      <c r="CY60" s="10">
        <v>5176572</v>
      </c>
      <c r="CZ60" s="10">
        <v>13603</v>
      </c>
      <c r="DA60" s="10">
        <v>0</v>
      </c>
      <c r="DB60" s="10">
        <v>63492253</v>
      </c>
      <c r="DC60" s="10">
        <v>10718202</v>
      </c>
      <c r="DD60" s="10">
        <v>0</v>
      </c>
      <c r="DE60" s="10">
        <v>14706189</v>
      </c>
      <c r="DF60" s="10">
        <v>130681</v>
      </c>
      <c r="DG60" s="10">
        <v>0</v>
      </c>
      <c r="DH60" s="10">
        <v>1995041</v>
      </c>
      <c r="DI60" s="10">
        <v>13833</v>
      </c>
      <c r="DJ60" s="10">
        <v>16451</v>
      </c>
      <c r="DK60" s="10">
        <v>18933185</v>
      </c>
      <c r="DL60" s="10">
        <v>562047</v>
      </c>
      <c r="DM60" s="10">
        <v>44907</v>
      </c>
      <c r="DN60" s="10">
        <v>4470670</v>
      </c>
      <c r="DO60" s="10">
        <v>573</v>
      </c>
      <c r="DP60" s="10">
        <v>0</v>
      </c>
      <c r="DQ60" s="10">
        <v>6320421</v>
      </c>
      <c r="DR60" s="10">
        <v>5484</v>
      </c>
      <c r="DS60" s="10">
        <v>123051</v>
      </c>
      <c r="DT60" s="10">
        <v>22327616</v>
      </c>
      <c r="DU60" s="10">
        <v>14028</v>
      </c>
      <c r="DV60" s="10">
        <v>19907</v>
      </c>
      <c r="DW60" s="10">
        <v>1307710</v>
      </c>
      <c r="DX60" s="10">
        <v>0</v>
      </c>
      <c r="DY60" s="10">
        <v>0</v>
      </c>
      <c r="DZ60" s="10">
        <v>6768154</v>
      </c>
      <c r="EA60" s="10">
        <v>77700</v>
      </c>
      <c r="EB60" s="10">
        <v>0</v>
      </c>
      <c r="EC60" s="10">
        <v>871682</v>
      </c>
      <c r="ED60" s="10">
        <v>730</v>
      </c>
      <c r="EE60" s="10">
        <v>0</v>
      </c>
      <c r="EF60" s="10">
        <v>7426304</v>
      </c>
      <c r="EG60" s="10">
        <v>2386</v>
      </c>
      <c r="EH60" s="10">
        <v>0</v>
      </c>
      <c r="EI60" s="10">
        <v>31520535</v>
      </c>
      <c r="EJ60" s="10">
        <v>2177701</v>
      </c>
      <c r="EK60" s="10">
        <v>0</v>
      </c>
      <c r="EL60" s="10">
        <v>4166842</v>
      </c>
      <c r="EM60" s="10">
        <v>10336</v>
      </c>
      <c r="EN60" s="10">
        <v>0</v>
      </c>
      <c r="EO60" s="10">
        <v>1839084</v>
      </c>
      <c r="EP60" s="10">
        <v>608</v>
      </c>
      <c r="EQ60" s="10">
        <v>135</v>
      </c>
      <c r="ER60" s="10">
        <v>12257922</v>
      </c>
      <c r="ES60" s="10">
        <v>43803</v>
      </c>
      <c r="ET60" s="10">
        <v>0</v>
      </c>
      <c r="EU60" s="10">
        <v>14338188</v>
      </c>
      <c r="EV60" s="10">
        <v>87385</v>
      </c>
      <c r="EW60" s="10">
        <v>0</v>
      </c>
      <c r="EX60" s="10">
        <v>2693408</v>
      </c>
      <c r="EY60" s="10">
        <v>4867</v>
      </c>
      <c r="EZ60" s="10">
        <v>0</v>
      </c>
      <c r="FA60" s="10">
        <v>11108614</v>
      </c>
      <c r="FB60" s="10">
        <v>17511</v>
      </c>
      <c r="FC60" s="10">
        <v>33620</v>
      </c>
      <c r="FD60" s="10">
        <v>1354111</v>
      </c>
      <c r="FE60" s="10">
        <v>175</v>
      </c>
      <c r="FF60" s="320"/>
      <c r="FG60" s="320"/>
      <c r="FH60" s="317"/>
    </row>
    <row r="61" spans="1:164" ht="25.5" customHeight="1">
      <c r="A61" s="704" t="s">
        <v>515</v>
      </c>
      <c r="B61" s="704"/>
      <c r="C61" s="704"/>
      <c r="D61" s="10">
        <v>3810632486</v>
      </c>
      <c r="E61" s="10"/>
      <c r="F61" s="10"/>
      <c r="G61" s="10">
        <v>1849648413</v>
      </c>
      <c r="H61" s="10">
        <v>1960984073</v>
      </c>
      <c r="I61" s="10">
        <v>49954775</v>
      </c>
      <c r="J61" s="10">
        <v>26893226</v>
      </c>
      <c r="K61" s="10">
        <v>23061549</v>
      </c>
      <c r="L61" s="10">
        <v>16613180</v>
      </c>
      <c r="M61" s="10">
        <v>11330253</v>
      </c>
      <c r="N61" s="10">
        <v>5282927</v>
      </c>
      <c r="O61" s="10">
        <v>61207789</v>
      </c>
      <c r="P61" s="10">
        <v>30877120</v>
      </c>
      <c r="Q61" s="10">
        <v>30330669</v>
      </c>
      <c r="R61" s="10">
        <v>27671410</v>
      </c>
      <c r="S61" s="10">
        <v>17030479</v>
      </c>
      <c r="T61" s="10">
        <v>10640931</v>
      </c>
      <c r="U61" s="10">
        <v>605439148</v>
      </c>
      <c r="V61" s="10">
        <v>266875893</v>
      </c>
      <c r="W61" s="10">
        <v>338563255</v>
      </c>
      <c r="X61" s="10">
        <v>64495315</v>
      </c>
      <c r="Y61" s="10">
        <v>29956876</v>
      </c>
      <c r="Z61" s="10">
        <v>34538439</v>
      </c>
      <c r="AA61" s="10">
        <v>41729831</v>
      </c>
      <c r="AB61" s="10">
        <v>22162222</v>
      </c>
      <c r="AC61" s="10">
        <v>19567609</v>
      </c>
      <c r="AD61" s="10">
        <v>12158019</v>
      </c>
      <c r="AE61" s="10">
        <v>8380273</v>
      </c>
      <c r="AF61" s="10">
        <v>3777746</v>
      </c>
      <c r="AG61" s="10">
        <v>18960184</v>
      </c>
      <c r="AH61" s="10">
        <v>0</v>
      </c>
      <c r="AI61" s="10">
        <v>18960184</v>
      </c>
      <c r="AJ61" s="10">
        <v>187972612</v>
      </c>
      <c r="AK61" s="10">
        <v>78388004</v>
      </c>
      <c r="AL61" s="10">
        <v>109584608</v>
      </c>
      <c r="AM61" s="10">
        <v>89126748</v>
      </c>
      <c r="AN61" s="10">
        <v>38668282</v>
      </c>
      <c r="AO61" s="10">
        <v>50458466</v>
      </c>
      <c r="AP61" s="10">
        <v>17697853</v>
      </c>
      <c r="AQ61" s="10">
        <v>13298737</v>
      </c>
      <c r="AR61" s="10">
        <v>4399116</v>
      </c>
      <c r="AS61" s="10">
        <v>14129082</v>
      </c>
      <c r="AT61" s="10">
        <v>7860277</v>
      </c>
      <c r="AU61" s="10">
        <v>6268805</v>
      </c>
      <c r="AV61" s="10">
        <v>152750476</v>
      </c>
      <c r="AW61" s="10">
        <v>71358189</v>
      </c>
      <c r="AX61" s="10">
        <v>81392287</v>
      </c>
      <c r="AY61" s="10">
        <v>60284129</v>
      </c>
      <c r="AZ61" s="10">
        <v>31290107</v>
      </c>
      <c r="BA61" s="10">
        <v>28994022</v>
      </c>
      <c r="BB61" s="10">
        <v>36498882</v>
      </c>
      <c r="BC61" s="10">
        <v>18505335</v>
      </c>
      <c r="BD61" s="10">
        <v>17993547</v>
      </c>
      <c r="BE61" s="10">
        <v>30602328</v>
      </c>
      <c r="BF61" s="10">
        <v>14542149</v>
      </c>
      <c r="BG61" s="10">
        <v>16060179</v>
      </c>
      <c r="BH61" s="10">
        <v>46927677</v>
      </c>
      <c r="BI61" s="10">
        <v>31123773</v>
      </c>
      <c r="BJ61" s="10">
        <v>15803904</v>
      </c>
      <c r="BK61" s="10">
        <v>49661057</v>
      </c>
      <c r="BL61" s="10">
        <v>28737619</v>
      </c>
      <c r="BM61" s="10">
        <v>20923438</v>
      </c>
      <c r="BN61" s="10">
        <v>13222120</v>
      </c>
      <c r="BO61" s="10">
        <v>7889848</v>
      </c>
      <c r="BP61" s="10">
        <v>5332272</v>
      </c>
      <c r="BQ61" s="10">
        <v>71466161</v>
      </c>
      <c r="BR61" s="10">
        <v>36308950</v>
      </c>
      <c r="BS61" s="10">
        <v>35157211</v>
      </c>
      <c r="BT61" s="10">
        <v>95979169</v>
      </c>
      <c r="BU61" s="10">
        <v>57965521</v>
      </c>
      <c r="BV61" s="10">
        <v>38013648</v>
      </c>
      <c r="BW61" s="10">
        <v>102716204</v>
      </c>
      <c r="BX61" s="10">
        <v>53471910</v>
      </c>
      <c r="BY61" s="10">
        <v>49244294</v>
      </c>
      <c r="BZ61" s="10">
        <v>72070781</v>
      </c>
      <c r="CA61" s="10">
        <v>35410582</v>
      </c>
      <c r="CB61" s="10">
        <v>36660199</v>
      </c>
      <c r="CC61" s="10">
        <v>30138684</v>
      </c>
      <c r="CD61" s="10">
        <v>16971447</v>
      </c>
      <c r="CE61" s="10">
        <v>13167237</v>
      </c>
      <c r="CF61" s="10">
        <v>57048651</v>
      </c>
      <c r="CG61" s="10">
        <v>28675950</v>
      </c>
      <c r="CH61" s="10">
        <v>28372701</v>
      </c>
      <c r="CI61" s="10">
        <v>11079751</v>
      </c>
      <c r="CJ61" s="10">
        <v>6693276</v>
      </c>
      <c r="CK61" s="10">
        <v>4386475</v>
      </c>
      <c r="CL61" s="10">
        <v>23475336</v>
      </c>
      <c r="CM61" s="10">
        <v>8455138</v>
      </c>
      <c r="CN61" s="10">
        <v>15020198</v>
      </c>
      <c r="CO61" s="10">
        <v>27665279</v>
      </c>
      <c r="CP61" s="10">
        <v>12234642</v>
      </c>
      <c r="CQ61" s="10">
        <v>15430637</v>
      </c>
      <c r="CR61" s="10">
        <v>12871370</v>
      </c>
      <c r="CS61" s="10">
        <v>7143307</v>
      </c>
      <c r="CT61" s="10">
        <v>5728063</v>
      </c>
      <c r="CU61" s="10">
        <v>111148987</v>
      </c>
      <c r="CV61" s="10">
        <v>63655848</v>
      </c>
      <c r="CW61" s="10">
        <v>47493139</v>
      </c>
      <c r="CX61" s="10">
        <v>25227221</v>
      </c>
      <c r="CY61" s="10">
        <v>16291884</v>
      </c>
      <c r="CZ61" s="10">
        <v>8935337</v>
      </c>
      <c r="DA61" s="10">
        <v>367207089</v>
      </c>
      <c r="DB61" s="10">
        <v>149671207</v>
      </c>
      <c r="DC61" s="10">
        <v>217535882</v>
      </c>
      <c r="DD61" s="10">
        <v>96654784</v>
      </c>
      <c r="DE61" s="10">
        <v>46366316</v>
      </c>
      <c r="DF61" s="10">
        <v>50288468</v>
      </c>
      <c r="DG61" s="10">
        <v>10203428</v>
      </c>
      <c r="DH61" s="10">
        <v>5221274</v>
      </c>
      <c r="DI61" s="10">
        <v>4982154</v>
      </c>
      <c r="DJ61" s="10">
        <v>131957892</v>
      </c>
      <c r="DK61" s="10">
        <v>70105408</v>
      </c>
      <c r="DL61" s="10">
        <v>61852484</v>
      </c>
      <c r="DM61" s="10">
        <v>35100955</v>
      </c>
      <c r="DN61" s="10">
        <v>20844295</v>
      </c>
      <c r="DO61" s="10">
        <v>14256660</v>
      </c>
      <c r="DP61" s="10">
        <v>56523536</v>
      </c>
      <c r="DQ61" s="10">
        <v>33049357</v>
      </c>
      <c r="DR61" s="10">
        <v>23474179</v>
      </c>
      <c r="DS61" s="10">
        <v>151416128</v>
      </c>
      <c r="DT61" s="10">
        <v>80323898</v>
      </c>
      <c r="DU61" s="10">
        <v>71092230</v>
      </c>
      <c r="DV61" s="10">
        <v>13169470</v>
      </c>
      <c r="DW61" s="10">
        <v>8164271</v>
      </c>
      <c r="DX61" s="10">
        <v>5005199</v>
      </c>
      <c r="DY61" s="10">
        <v>52131041</v>
      </c>
      <c r="DZ61" s="10">
        <v>28234412</v>
      </c>
      <c r="EA61" s="10">
        <v>23896629</v>
      </c>
      <c r="EB61" s="10">
        <v>8186486</v>
      </c>
      <c r="EC61" s="10">
        <v>4371576</v>
      </c>
      <c r="ED61" s="10">
        <v>3814910</v>
      </c>
      <c r="EE61" s="10">
        <v>62393225</v>
      </c>
      <c r="EF61" s="10">
        <v>26118151</v>
      </c>
      <c r="EG61" s="10">
        <v>36275074</v>
      </c>
      <c r="EH61" s="10">
        <v>271367074</v>
      </c>
      <c r="EI61" s="10">
        <v>119369538</v>
      </c>
      <c r="EJ61" s="10">
        <v>151997536</v>
      </c>
      <c r="EK61" s="10">
        <v>32636684</v>
      </c>
      <c r="EL61" s="10">
        <v>17720762</v>
      </c>
      <c r="EM61" s="10">
        <v>14915922</v>
      </c>
      <c r="EN61" s="10">
        <v>8451253</v>
      </c>
      <c r="EO61" s="10">
        <v>5270352</v>
      </c>
      <c r="EP61" s="10">
        <v>3180901</v>
      </c>
      <c r="EQ61" s="10">
        <v>86630547</v>
      </c>
      <c r="ER61" s="10">
        <v>44109025</v>
      </c>
      <c r="ES61" s="10">
        <v>42521522</v>
      </c>
      <c r="ET61" s="10">
        <v>96531086</v>
      </c>
      <c r="EU61" s="10">
        <v>43656438</v>
      </c>
      <c r="EV61" s="10">
        <v>52874648</v>
      </c>
      <c r="EW61" s="10">
        <v>18636646</v>
      </c>
      <c r="EX61" s="10">
        <v>12665772</v>
      </c>
      <c r="EY61" s="10">
        <v>5970874</v>
      </c>
      <c r="EZ61" s="10">
        <v>63516051</v>
      </c>
      <c r="FA61" s="10">
        <v>31069223</v>
      </c>
      <c r="FB61" s="10">
        <v>32446828</v>
      </c>
      <c r="FC61" s="10">
        <v>9928903</v>
      </c>
      <c r="FD61" s="10">
        <v>4870021</v>
      </c>
      <c r="FE61" s="10">
        <v>5058882</v>
      </c>
      <c r="FF61" s="320"/>
      <c r="FG61" s="320"/>
      <c r="FH61" s="317"/>
    </row>
    <row r="62" spans="1:164" ht="25.5" customHeight="1">
      <c r="A62" s="704" t="s">
        <v>516</v>
      </c>
      <c r="B62" s="704"/>
      <c r="C62" s="704"/>
      <c r="D62" s="10">
        <v>2880148285</v>
      </c>
      <c r="E62" s="10"/>
      <c r="F62" s="10"/>
      <c r="G62" s="10">
        <v>1308717569</v>
      </c>
      <c r="H62" s="10">
        <v>1571430716</v>
      </c>
      <c r="I62" s="10">
        <v>38059757</v>
      </c>
      <c r="J62" s="10">
        <v>18465571</v>
      </c>
      <c r="K62" s="10">
        <v>19594186</v>
      </c>
      <c r="L62" s="10">
        <v>12632955</v>
      </c>
      <c r="M62" s="10">
        <v>8414113</v>
      </c>
      <c r="N62" s="10">
        <v>4218842</v>
      </c>
      <c r="O62" s="10">
        <v>47223266</v>
      </c>
      <c r="P62" s="10">
        <v>23083588</v>
      </c>
      <c r="Q62" s="10">
        <v>24139678</v>
      </c>
      <c r="R62" s="10">
        <v>21678375</v>
      </c>
      <c r="S62" s="10">
        <v>12951596</v>
      </c>
      <c r="T62" s="10">
        <v>8726779</v>
      </c>
      <c r="U62" s="10">
        <v>456711584</v>
      </c>
      <c r="V62" s="10">
        <v>190565162</v>
      </c>
      <c r="W62" s="10">
        <v>266146422</v>
      </c>
      <c r="X62" s="10">
        <v>46811822</v>
      </c>
      <c r="Y62" s="10">
        <v>20829453</v>
      </c>
      <c r="Z62" s="10">
        <v>25982369</v>
      </c>
      <c r="AA62" s="10">
        <v>29597251</v>
      </c>
      <c r="AB62" s="10">
        <v>13306482</v>
      </c>
      <c r="AC62" s="10">
        <v>16290769</v>
      </c>
      <c r="AD62" s="10">
        <v>9563790</v>
      </c>
      <c r="AE62" s="10">
        <v>6373474</v>
      </c>
      <c r="AF62" s="10">
        <v>3190316</v>
      </c>
      <c r="AG62" s="10">
        <v>12935856</v>
      </c>
      <c r="AH62" s="10">
        <v>0</v>
      </c>
      <c r="AI62" s="10">
        <v>12935856</v>
      </c>
      <c r="AJ62" s="10">
        <v>147640218</v>
      </c>
      <c r="AK62" s="10">
        <v>57473878</v>
      </c>
      <c r="AL62" s="10">
        <v>90166340</v>
      </c>
      <c r="AM62" s="10">
        <v>67760899</v>
      </c>
      <c r="AN62" s="10">
        <v>26566012</v>
      </c>
      <c r="AO62" s="10">
        <v>41194887</v>
      </c>
      <c r="AP62" s="10">
        <v>13005786</v>
      </c>
      <c r="AQ62" s="10">
        <v>10136706</v>
      </c>
      <c r="AR62" s="10">
        <v>2869080</v>
      </c>
      <c r="AS62" s="10">
        <v>11051164</v>
      </c>
      <c r="AT62" s="10">
        <v>5628078</v>
      </c>
      <c r="AU62" s="10">
        <v>5423086</v>
      </c>
      <c r="AV62" s="10">
        <v>107944127</v>
      </c>
      <c r="AW62" s="10">
        <v>45757167</v>
      </c>
      <c r="AX62" s="10">
        <v>62186960</v>
      </c>
      <c r="AY62" s="10">
        <v>48082697</v>
      </c>
      <c r="AZ62" s="10">
        <v>23687675</v>
      </c>
      <c r="BA62" s="10">
        <v>24395022</v>
      </c>
      <c r="BB62" s="10">
        <v>28132853</v>
      </c>
      <c r="BC62" s="10">
        <v>13134266</v>
      </c>
      <c r="BD62" s="10">
        <v>14998587</v>
      </c>
      <c r="BE62" s="10">
        <v>24139384</v>
      </c>
      <c r="BF62" s="10">
        <v>11206738</v>
      </c>
      <c r="BG62" s="10">
        <v>12932646</v>
      </c>
      <c r="BH62" s="10">
        <v>35411258</v>
      </c>
      <c r="BI62" s="10">
        <v>22617698</v>
      </c>
      <c r="BJ62" s="10">
        <v>12793560</v>
      </c>
      <c r="BK62" s="10">
        <v>38084003</v>
      </c>
      <c r="BL62" s="10">
        <v>20478025</v>
      </c>
      <c r="BM62" s="10">
        <v>17605978</v>
      </c>
      <c r="BN62" s="10">
        <v>10783238</v>
      </c>
      <c r="BO62" s="10">
        <v>6157472</v>
      </c>
      <c r="BP62" s="10">
        <v>4625766</v>
      </c>
      <c r="BQ62" s="10">
        <v>54985310</v>
      </c>
      <c r="BR62" s="10">
        <v>25516499</v>
      </c>
      <c r="BS62" s="10">
        <v>29468811</v>
      </c>
      <c r="BT62" s="10">
        <v>73903652</v>
      </c>
      <c r="BU62" s="10">
        <v>42170593</v>
      </c>
      <c r="BV62" s="10">
        <v>31733059</v>
      </c>
      <c r="BW62" s="10">
        <v>80794518</v>
      </c>
      <c r="BX62" s="10">
        <v>39346253</v>
      </c>
      <c r="BY62" s="10">
        <v>41448265</v>
      </c>
      <c r="BZ62" s="10">
        <v>54650617</v>
      </c>
      <c r="CA62" s="10">
        <v>26273079</v>
      </c>
      <c r="CB62" s="10">
        <v>28377538</v>
      </c>
      <c r="CC62" s="10">
        <v>23998712</v>
      </c>
      <c r="CD62" s="10">
        <v>12346712</v>
      </c>
      <c r="CE62" s="10">
        <v>11652000</v>
      </c>
      <c r="CF62" s="10">
        <v>44188692</v>
      </c>
      <c r="CG62" s="10">
        <v>21010758</v>
      </c>
      <c r="CH62" s="10">
        <v>23177934</v>
      </c>
      <c r="CI62" s="10">
        <v>8560425</v>
      </c>
      <c r="CJ62" s="10">
        <v>4982167</v>
      </c>
      <c r="CK62" s="10">
        <v>3578258</v>
      </c>
      <c r="CL62" s="10">
        <v>18320608</v>
      </c>
      <c r="CM62" s="10">
        <v>6628165</v>
      </c>
      <c r="CN62" s="10">
        <v>11692443</v>
      </c>
      <c r="CO62" s="10">
        <v>19999881</v>
      </c>
      <c r="CP62" s="10">
        <v>7802811</v>
      </c>
      <c r="CQ62" s="10">
        <v>12197070</v>
      </c>
      <c r="CR62" s="10">
        <v>10541690</v>
      </c>
      <c r="CS62" s="10">
        <v>5363400</v>
      </c>
      <c r="CT62" s="10">
        <v>5178290</v>
      </c>
      <c r="CU62" s="10">
        <v>84348486</v>
      </c>
      <c r="CV62" s="10">
        <v>41022722</v>
      </c>
      <c r="CW62" s="10">
        <v>43325764</v>
      </c>
      <c r="CX62" s="10">
        <v>20063687</v>
      </c>
      <c r="CY62" s="10">
        <v>12750523</v>
      </c>
      <c r="CZ62" s="10">
        <v>7313164</v>
      </c>
      <c r="DA62" s="10">
        <v>269698089</v>
      </c>
      <c r="DB62" s="10">
        <v>105263964</v>
      </c>
      <c r="DC62" s="10">
        <v>164434125</v>
      </c>
      <c r="DD62" s="10">
        <v>76113899</v>
      </c>
      <c r="DE62" s="10">
        <v>32886216</v>
      </c>
      <c r="DF62" s="10">
        <v>43227683</v>
      </c>
      <c r="DG62" s="10">
        <v>7330072</v>
      </c>
      <c r="DH62" s="10">
        <v>3853916</v>
      </c>
      <c r="DI62" s="10">
        <v>3476156</v>
      </c>
      <c r="DJ62" s="10">
        <v>97938565</v>
      </c>
      <c r="DK62" s="10">
        <v>45118929</v>
      </c>
      <c r="DL62" s="10">
        <v>52819636</v>
      </c>
      <c r="DM62" s="10">
        <v>26169922</v>
      </c>
      <c r="DN62" s="10">
        <v>14292023</v>
      </c>
      <c r="DO62" s="10">
        <v>11877899</v>
      </c>
      <c r="DP62" s="10">
        <v>43368273</v>
      </c>
      <c r="DQ62" s="10">
        <v>24709888</v>
      </c>
      <c r="DR62" s="10">
        <v>18658385</v>
      </c>
      <c r="DS62" s="10">
        <v>114343261</v>
      </c>
      <c r="DT62" s="10">
        <v>53989427</v>
      </c>
      <c r="DU62" s="10">
        <v>60353834</v>
      </c>
      <c r="DV62" s="10">
        <v>10094161</v>
      </c>
      <c r="DW62" s="10">
        <v>5815655</v>
      </c>
      <c r="DX62" s="10">
        <v>4278506</v>
      </c>
      <c r="DY62" s="10">
        <v>39919937</v>
      </c>
      <c r="DZ62" s="10">
        <v>19841367</v>
      </c>
      <c r="EA62" s="10">
        <v>20078570</v>
      </c>
      <c r="EB62" s="10">
        <v>6042813</v>
      </c>
      <c r="EC62" s="10">
        <v>2898694</v>
      </c>
      <c r="ED62" s="10">
        <v>3144119</v>
      </c>
      <c r="EE62" s="10">
        <v>49742138</v>
      </c>
      <c r="EF62" s="10">
        <v>19873507</v>
      </c>
      <c r="EG62" s="10">
        <v>29868631</v>
      </c>
      <c r="EH62" s="10">
        <v>198524536</v>
      </c>
      <c r="EI62" s="10">
        <v>83871515</v>
      </c>
      <c r="EJ62" s="10">
        <v>114653021</v>
      </c>
      <c r="EK62" s="10">
        <v>24303687</v>
      </c>
      <c r="EL62" s="10">
        <v>12732903</v>
      </c>
      <c r="EM62" s="10">
        <v>11570784</v>
      </c>
      <c r="EN62" s="10">
        <v>7061173</v>
      </c>
      <c r="EO62" s="10">
        <v>4236238</v>
      </c>
      <c r="EP62" s="10">
        <v>2824935</v>
      </c>
      <c r="EQ62" s="10">
        <v>67106346</v>
      </c>
      <c r="ER62" s="10">
        <v>32667604</v>
      </c>
      <c r="ES62" s="10">
        <v>34438742</v>
      </c>
      <c r="ET62" s="10">
        <v>70348234</v>
      </c>
      <c r="EU62" s="10">
        <v>30352601</v>
      </c>
      <c r="EV62" s="10">
        <v>39995633</v>
      </c>
      <c r="EW62" s="10">
        <v>14277354</v>
      </c>
      <c r="EX62" s="10">
        <v>9070100</v>
      </c>
      <c r="EY62" s="10">
        <v>5207254</v>
      </c>
      <c r="EZ62" s="10">
        <v>48423085</v>
      </c>
      <c r="FA62" s="10">
        <v>21740427</v>
      </c>
      <c r="FB62" s="10">
        <v>26682658</v>
      </c>
      <c r="FC62" s="10">
        <v>7736179</v>
      </c>
      <c r="FD62" s="10">
        <v>3455759</v>
      </c>
      <c r="FE62" s="10">
        <v>4280420</v>
      </c>
      <c r="FF62" s="320"/>
      <c r="FG62" s="320"/>
      <c r="FH62" s="317"/>
    </row>
    <row r="63" spans="1:164" ht="25.5" customHeight="1">
      <c r="A63" s="704" t="s">
        <v>289</v>
      </c>
      <c r="B63" s="704"/>
      <c r="C63" s="704"/>
      <c r="D63" s="10">
        <v>378522646</v>
      </c>
      <c r="E63" s="10"/>
      <c r="F63" s="10"/>
      <c r="G63" s="10">
        <v>135313220</v>
      </c>
      <c r="H63" s="10">
        <v>243209426</v>
      </c>
      <c r="I63" s="10">
        <v>4838314</v>
      </c>
      <c r="J63" s="10">
        <v>2397764</v>
      </c>
      <c r="K63" s="10">
        <v>2440550</v>
      </c>
      <c r="L63" s="10">
        <v>2039426</v>
      </c>
      <c r="M63" s="10">
        <v>1142969</v>
      </c>
      <c r="N63" s="10">
        <v>896457</v>
      </c>
      <c r="O63" s="10">
        <v>6120742</v>
      </c>
      <c r="P63" s="10">
        <v>1747664</v>
      </c>
      <c r="Q63" s="10">
        <v>4373078</v>
      </c>
      <c r="R63" s="10">
        <v>2792795</v>
      </c>
      <c r="S63" s="10">
        <v>1364490</v>
      </c>
      <c r="T63" s="10">
        <v>1428305</v>
      </c>
      <c r="U63" s="10">
        <v>46954424</v>
      </c>
      <c r="V63" s="10">
        <v>9438084</v>
      </c>
      <c r="W63" s="10">
        <v>37516340</v>
      </c>
      <c r="X63" s="10">
        <v>7979997</v>
      </c>
      <c r="Y63" s="10">
        <v>1711872</v>
      </c>
      <c r="Z63" s="10">
        <v>6268125</v>
      </c>
      <c r="AA63" s="10">
        <v>3704770</v>
      </c>
      <c r="AB63" s="10">
        <v>1841642</v>
      </c>
      <c r="AC63" s="10">
        <v>1863128</v>
      </c>
      <c r="AD63" s="10">
        <v>1132437</v>
      </c>
      <c r="AE63" s="10">
        <v>713138</v>
      </c>
      <c r="AF63" s="10">
        <v>419299</v>
      </c>
      <c r="AG63" s="10">
        <v>3903722</v>
      </c>
      <c r="AH63" s="10">
        <v>0</v>
      </c>
      <c r="AI63" s="10">
        <v>3903722</v>
      </c>
      <c r="AJ63" s="10">
        <v>20295896</v>
      </c>
      <c r="AK63" s="10">
        <v>7427393</v>
      </c>
      <c r="AL63" s="10">
        <v>12868503</v>
      </c>
      <c r="AM63" s="10">
        <v>9447577</v>
      </c>
      <c r="AN63" s="10">
        <v>3231415</v>
      </c>
      <c r="AO63" s="10">
        <v>6216162</v>
      </c>
      <c r="AP63" s="10">
        <v>2588103</v>
      </c>
      <c r="AQ63" s="10">
        <v>1358477</v>
      </c>
      <c r="AR63" s="10">
        <v>1229626</v>
      </c>
      <c r="AS63" s="10">
        <v>1480490</v>
      </c>
      <c r="AT63" s="10">
        <v>735909</v>
      </c>
      <c r="AU63" s="10">
        <v>744581</v>
      </c>
      <c r="AV63" s="10">
        <v>13231607</v>
      </c>
      <c r="AW63" s="10">
        <v>4005783</v>
      </c>
      <c r="AX63" s="10">
        <v>9225824</v>
      </c>
      <c r="AY63" s="10">
        <v>5739478</v>
      </c>
      <c r="AZ63" s="10">
        <v>2355800</v>
      </c>
      <c r="BA63" s="10">
        <v>3383678</v>
      </c>
      <c r="BB63" s="10">
        <v>4398770</v>
      </c>
      <c r="BC63" s="10">
        <v>1830005</v>
      </c>
      <c r="BD63" s="10">
        <v>2568765</v>
      </c>
      <c r="BE63" s="10">
        <v>3322829</v>
      </c>
      <c r="BF63" s="10">
        <v>1016388</v>
      </c>
      <c r="BG63" s="10">
        <v>2306441</v>
      </c>
      <c r="BH63" s="10">
        <v>4154559</v>
      </c>
      <c r="BI63" s="10">
        <v>2038511</v>
      </c>
      <c r="BJ63" s="10">
        <v>2116048</v>
      </c>
      <c r="BK63" s="10">
        <v>4534087</v>
      </c>
      <c r="BL63" s="10">
        <v>2031489</v>
      </c>
      <c r="BM63" s="10">
        <v>2502598</v>
      </c>
      <c r="BN63" s="10">
        <v>929898</v>
      </c>
      <c r="BO63" s="10">
        <v>350777</v>
      </c>
      <c r="BP63" s="10">
        <v>579121</v>
      </c>
      <c r="BQ63" s="10">
        <v>6616571</v>
      </c>
      <c r="BR63" s="10">
        <v>3503748</v>
      </c>
      <c r="BS63" s="10">
        <v>3112823</v>
      </c>
      <c r="BT63" s="10">
        <v>8514354</v>
      </c>
      <c r="BU63" s="10">
        <v>4856630</v>
      </c>
      <c r="BV63" s="10">
        <v>3657724</v>
      </c>
      <c r="BW63" s="10">
        <v>7269574</v>
      </c>
      <c r="BX63" s="10">
        <v>2715123</v>
      </c>
      <c r="BY63" s="10">
        <v>4554451</v>
      </c>
      <c r="BZ63" s="10">
        <v>8202783</v>
      </c>
      <c r="CA63" s="10">
        <v>1642656</v>
      </c>
      <c r="CB63" s="10">
        <v>6560127</v>
      </c>
      <c r="CC63" s="10">
        <v>2297671</v>
      </c>
      <c r="CD63" s="10">
        <v>1049450</v>
      </c>
      <c r="CE63" s="10">
        <v>1248221</v>
      </c>
      <c r="CF63" s="10">
        <v>4660634</v>
      </c>
      <c r="CG63" s="10">
        <v>1346219</v>
      </c>
      <c r="CH63" s="10">
        <v>3314415</v>
      </c>
      <c r="CI63" s="10">
        <v>1116344</v>
      </c>
      <c r="CJ63" s="10">
        <v>404754</v>
      </c>
      <c r="CK63" s="10">
        <v>711590</v>
      </c>
      <c r="CL63" s="10">
        <v>3175742</v>
      </c>
      <c r="CM63" s="10">
        <v>737197</v>
      </c>
      <c r="CN63" s="10">
        <v>2438545</v>
      </c>
      <c r="CO63" s="10">
        <v>3300061</v>
      </c>
      <c r="CP63" s="10">
        <v>962791</v>
      </c>
      <c r="CQ63" s="10">
        <v>2337270</v>
      </c>
      <c r="CR63" s="10">
        <v>805642</v>
      </c>
      <c r="CS63" s="10">
        <v>403614</v>
      </c>
      <c r="CT63" s="10">
        <v>402028</v>
      </c>
      <c r="CU63" s="10">
        <v>7679683</v>
      </c>
      <c r="CV63" s="10">
        <v>4881770</v>
      </c>
      <c r="CW63" s="10">
        <v>2797913</v>
      </c>
      <c r="CX63" s="10">
        <v>1737992</v>
      </c>
      <c r="CY63" s="10">
        <v>389427</v>
      </c>
      <c r="CZ63" s="10">
        <v>1348565</v>
      </c>
      <c r="DA63" s="10">
        <v>38471748</v>
      </c>
      <c r="DB63" s="10">
        <v>12931334</v>
      </c>
      <c r="DC63" s="10">
        <v>25540414</v>
      </c>
      <c r="DD63" s="10">
        <v>10202981</v>
      </c>
      <c r="DE63" s="10">
        <v>5062722</v>
      </c>
      <c r="DF63" s="10">
        <v>5140259</v>
      </c>
      <c r="DG63" s="10">
        <v>1833598</v>
      </c>
      <c r="DH63" s="10">
        <v>534189</v>
      </c>
      <c r="DI63" s="10">
        <v>1299409</v>
      </c>
      <c r="DJ63" s="10">
        <v>11519641</v>
      </c>
      <c r="DK63" s="10">
        <v>4621346</v>
      </c>
      <c r="DL63" s="10">
        <v>6898295</v>
      </c>
      <c r="DM63" s="10">
        <v>4819849</v>
      </c>
      <c r="DN63" s="10">
        <v>2840809</v>
      </c>
      <c r="DO63" s="10">
        <v>1979040</v>
      </c>
      <c r="DP63" s="10">
        <v>5058061</v>
      </c>
      <c r="DQ63" s="10">
        <v>1471019</v>
      </c>
      <c r="DR63" s="10">
        <v>3587042</v>
      </c>
      <c r="DS63" s="10">
        <v>14867468</v>
      </c>
      <c r="DT63" s="10">
        <v>8870696</v>
      </c>
      <c r="DU63" s="10">
        <v>5996772</v>
      </c>
      <c r="DV63" s="10">
        <v>781477</v>
      </c>
      <c r="DW63" s="10">
        <v>444220</v>
      </c>
      <c r="DX63" s="10">
        <v>337257</v>
      </c>
      <c r="DY63" s="10">
        <v>5404070</v>
      </c>
      <c r="DZ63" s="10">
        <v>2322633</v>
      </c>
      <c r="EA63" s="10">
        <v>3081437</v>
      </c>
      <c r="EB63" s="10">
        <v>1169114</v>
      </c>
      <c r="EC63" s="10">
        <v>613501</v>
      </c>
      <c r="ED63" s="10">
        <v>555613</v>
      </c>
      <c r="EE63" s="10">
        <v>5762410</v>
      </c>
      <c r="EF63" s="10">
        <v>1767907</v>
      </c>
      <c r="EG63" s="10">
        <v>3994503</v>
      </c>
      <c r="EH63" s="10">
        <v>36740855</v>
      </c>
      <c r="EI63" s="10">
        <v>11764854</v>
      </c>
      <c r="EJ63" s="10">
        <v>24976001</v>
      </c>
      <c r="EK63" s="10">
        <v>4792670</v>
      </c>
      <c r="EL63" s="10">
        <v>2015974</v>
      </c>
      <c r="EM63" s="10">
        <v>2776696</v>
      </c>
      <c r="EN63" s="10">
        <v>614110</v>
      </c>
      <c r="EO63" s="10">
        <v>330332</v>
      </c>
      <c r="EP63" s="10">
        <v>283778</v>
      </c>
      <c r="EQ63" s="10">
        <v>9308432</v>
      </c>
      <c r="ER63" s="10">
        <v>3848602</v>
      </c>
      <c r="ES63" s="10">
        <v>5459830</v>
      </c>
      <c r="ET63" s="10">
        <v>12948207</v>
      </c>
      <c r="EU63" s="10">
        <v>2597102</v>
      </c>
      <c r="EV63" s="10">
        <v>10351105</v>
      </c>
      <c r="EW63" s="10">
        <v>1349418</v>
      </c>
      <c r="EX63" s="10">
        <v>779625</v>
      </c>
      <c r="EY63" s="10">
        <v>569793</v>
      </c>
      <c r="EZ63" s="10">
        <v>6660232</v>
      </c>
      <c r="FA63" s="10">
        <v>2350081</v>
      </c>
      <c r="FB63" s="10">
        <v>4310151</v>
      </c>
      <c r="FC63" s="10">
        <v>1251328</v>
      </c>
      <c r="FD63" s="10">
        <v>513325</v>
      </c>
      <c r="FE63" s="10">
        <v>738003</v>
      </c>
      <c r="FF63" s="320"/>
      <c r="FG63" s="320"/>
      <c r="FH63" s="317"/>
    </row>
    <row r="64" spans="1:164" ht="25.5" customHeight="1">
      <c r="A64" s="704" t="s">
        <v>517</v>
      </c>
      <c r="B64" s="704"/>
      <c r="C64" s="704"/>
      <c r="D64" s="10">
        <v>301683484</v>
      </c>
      <c r="E64" s="10"/>
      <c r="F64" s="10"/>
      <c r="G64" s="10">
        <v>114419655</v>
      </c>
      <c r="H64" s="10">
        <v>187263829</v>
      </c>
      <c r="I64" s="10">
        <v>3722857</v>
      </c>
      <c r="J64" s="10">
        <v>1866960</v>
      </c>
      <c r="K64" s="10">
        <v>1855897</v>
      </c>
      <c r="L64" s="10">
        <v>1704349</v>
      </c>
      <c r="M64" s="10">
        <v>925567</v>
      </c>
      <c r="N64" s="10">
        <v>778782</v>
      </c>
      <c r="O64" s="10">
        <v>5019003</v>
      </c>
      <c r="P64" s="10">
        <v>1411687</v>
      </c>
      <c r="Q64" s="10">
        <v>3607316</v>
      </c>
      <c r="R64" s="10">
        <v>2314841</v>
      </c>
      <c r="S64" s="10">
        <v>1248030</v>
      </c>
      <c r="T64" s="10">
        <v>1066811</v>
      </c>
      <c r="U64" s="10">
        <v>37352611</v>
      </c>
      <c r="V64" s="10">
        <v>8298926</v>
      </c>
      <c r="W64" s="10">
        <v>29053685</v>
      </c>
      <c r="X64" s="10">
        <v>6320795</v>
      </c>
      <c r="Y64" s="10">
        <v>1254278</v>
      </c>
      <c r="Z64" s="10">
        <v>5066517</v>
      </c>
      <c r="AA64" s="10">
        <v>3198256</v>
      </c>
      <c r="AB64" s="10">
        <v>1500411</v>
      </c>
      <c r="AC64" s="10">
        <v>1697845</v>
      </c>
      <c r="AD64" s="10">
        <v>989243</v>
      </c>
      <c r="AE64" s="10">
        <v>591920</v>
      </c>
      <c r="AF64" s="10">
        <v>397323</v>
      </c>
      <c r="AG64" s="10">
        <v>2882393</v>
      </c>
      <c r="AH64" s="10">
        <v>0</v>
      </c>
      <c r="AI64" s="10">
        <v>2882393</v>
      </c>
      <c r="AJ64" s="10">
        <v>15633024</v>
      </c>
      <c r="AK64" s="10">
        <v>6921210</v>
      </c>
      <c r="AL64" s="10">
        <v>8711814</v>
      </c>
      <c r="AM64" s="10">
        <v>7723624</v>
      </c>
      <c r="AN64" s="10">
        <v>2717120</v>
      </c>
      <c r="AO64" s="10">
        <v>5006504</v>
      </c>
      <c r="AP64" s="10">
        <v>1438213</v>
      </c>
      <c r="AQ64" s="10">
        <v>302474</v>
      </c>
      <c r="AR64" s="10">
        <v>1135739</v>
      </c>
      <c r="AS64" s="10">
        <v>1133178</v>
      </c>
      <c r="AT64" s="10">
        <v>613879</v>
      </c>
      <c r="AU64" s="10">
        <v>519299</v>
      </c>
      <c r="AV64" s="10">
        <v>9996718</v>
      </c>
      <c r="AW64" s="10">
        <v>3619535</v>
      </c>
      <c r="AX64" s="10">
        <v>6377183</v>
      </c>
      <c r="AY64" s="10">
        <v>4128340</v>
      </c>
      <c r="AZ64" s="10">
        <v>1910900</v>
      </c>
      <c r="BA64" s="10">
        <v>2217440</v>
      </c>
      <c r="BB64" s="10">
        <v>3748457</v>
      </c>
      <c r="BC64" s="10">
        <v>1661633</v>
      </c>
      <c r="BD64" s="10">
        <v>2086824</v>
      </c>
      <c r="BE64" s="10">
        <v>2655112</v>
      </c>
      <c r="BF64" s="10">
        <v>862730</v>
      </c>
      <c r="BG64" s="10">
        <v>1792382</v>
      </c>
      <c r="BH64" s="10">
        <v>3296719</v>
      </c>
      <c r="BI64" s="10">
        <v>1807481</v>
      </c>
      <c r="BJ64" s="10">
        <v>1489238</v>
      </c>
      <c r="BK64" s="10">
        <v>3681450</v>
      </c>
      <c r="BL64" s="10">
        <v>1595354</v>
      </c>
      <c r="BM64" s="10">
        <v>2086096</v>
      </c>
      <c r="BN64" s="10">
        <v>781169</v>
      </c>
      <c r="BO64" s="10">
        <v>313933</v>
      </c>
      <c r="BP64" s="10">
        <v>467236</v>
      </c>
      <c r="BQ64" s="10">
        <v>5625428</v>
      </c>
      <c r="BR64" s="10">
        <v>2745694</v>
      </c>
      <c r="BS64" s="10">
        <v>2879734</v>
      </c>
      <c r="BT64" s="10">
        <v>6246609</v>
      </c>
      <c r="BU64" s="10">
        <v>4254933</v>
      </c>
      <c r="BV64" s="10">
        <v>1991676</v>
      </c>
      <c r="BW64" s="10">
        <v>4846362</v>
      </c>
      <c r="BX64" s="10">
        <v>2250543</v>
      </c>
      <c r="BY64" s="10">
        <v>2595819</v>
      </c>
      <c r="BZ64" s="10">
        <v>5604408</v>
      </c>
      <c r="CA64" s="10">
        <v>1226159</v>
      </c>
      <c r="CB64" s="10">
        <v>4378249</v>
      </c>
      <c r="CC64" s="10">
        <v>1741721</v>
      </c>
      <c r="CD64" s="10">
        <v>910957</v>
      </c>
      <c r="CE64" s="10">
        <v>830764</v>
      </c>
      <c r="CF64" s="10">
        <v>3667423</v>
      </c>
      <c r="CG64" s="10">
        <v>1133341</v>
      </c>
      <c r="CH64" s="10">
        <v>2534082</v>
      </c>
      <c r="CI64" s="10">
        <v>914258</v>
      </c>
      <c r="CJ64" s="10">
        <v>364693</v>
      </c>
      <c r="CK64" s="10">
        <v>549565</v>
      </c>
      <c r="CL64" s="10">
        <v>2529462</v>
      </c>
      <c r="CM64" s="10">
        <v>640356</v>
      </c>
      <c r="CN64" s="10">
        <v>1889106</v>
      </c>
      <c r="CO64" s="10">
        <v>2758657</v>
      </c>
      <c r="CP64" s="10">
        <v>865103</v>
      </c>
      <c r="CQ64" s="10">
        <v>1893554</v>
      </c>
      <c r="CR64" s="10">
        <v>635350</v>
      </c>
      <c r="CS64" s="10">
        <v>323612</v>
      </c>
      <c r="CT64" s="10">
        <v>311738</v>
      </c>
      <c r="CU64" s="10">
        <v>5767087</v>
      </c>
      <c r="CV64" s="10">
        <v>3533380</v>
      </c>
      <c r="CW64" s="10">
        <v>2233707</v>
      </c>
      <c r="CX64" s="10">
        <v>1350506</v>
      </c>
      <c r="CY64" s="10">
        <v>335975</v>
      </c>
      <c r="CZ64" s="10">
        <v>1014531</v>
      </c>
      <c r="DA64" s="10">
        <v>32660701</v>
      </c>
      <c r="DB64" s="10">
        <v>11420074</v>
      </c>
      <c r="DC64" s="10">
        <v>21240627</v>
      </c>
      <c r="DD64" s="10">
        <v>8084002</v>
      </c>
      <c r="DE64" s="10">
        <v>4263287</v>
      </c>
      <c r="DF64" s="10">
        <v>3820715</v>
      </c>
      <c r="DG64" s="10">
        <v>1581346</v>
      </c>
      <c r="DH64" s="10">
        <v>489237</v>
      </c>
      <c r="DI64" s="10">
        <v>1092109</v>
      </c>
      <c r="DJ64" s="10">
        <v>9667427</v>
      </c>
      <c r="DK64" s="10">
        <v>4200064</v>
      </c>
      <c r="DL64" s="10">
        <v>5467363</v>
      </c>
      <c r="DM64" s="10">
        <v>3743203</v>
      </c>
      <c r="DN64" s="10">
        <v>2533550</v>
      </c>
      <c r="DO64" s="10">
        <v>1209653</v>
      </c>
      <c r="DP64" s="10">
        <v>4422146</v>
      </c>
      <c r="DQ64" s="10">
        <v>1271619</v>
      </c>
      <c r="DR64" s="10">
        <v>3150527</v>
      </c>
      <c r="DS64" s="10">
        <v>12269676</v>
      </c>
      <c r="DT64" s="10">
        <v>7803287</v>
      </c>
      <c r="DU64" s="10">
        <v>4466389</v>
      </c>
      <c r="DV64" s="10">
        <v>630009</v>
      </c>
      <c r="DW64" s="10">
        <v>398445</v>
      </c>
      <c r="DX64" s="10">
        <v>231564</v>
      </c>
      <c r="DY64" s="10">
        <v>4410238</v>
      </c>
      <c r="DZ64" s="10">
        <v>2037907</v>
      </c>
      <c r="EA64" s="10">
        <v>2372331</v>
      </c>
      <c r="EB64" s="10">
        <v>1025010</v>
      </c>
      <c r="EC64" s="10">
        <v>562079</v>
      </c>
      <c r="ED64" s="10">
        <v>462931</v>
      </c>
      <c r="EE64" s="10">
        <v>4123662</v>
      </c>
      <c r="EF64" s="10">
        <v>1393083</v>
      </c>
      <c r="EG64" s="10">
        <v>2730579</v>
      </c>
      <c r="EH64" s="10">
        <v>30437551</v>
      </c>
      <c r="EI64" s="10">
        <v>9664505</v>
      </c>
      <c r="EJ64" s="10">
        <v>20773046</v>
      </c>
      <c r="EK64" s="10">
        <v>3686276</v>
      </c>
      <c r="EL64" s="10">
        <v>1594419</v>
      </c>
      <c r="EM64" s="10">
        <v>2091857</v>
      </c>
      <c r="EN64" s="10">
        <v>495092</v>
      </c>
      <c r="EO64" s="10">
        <v>283540</v>
      </c>
      <c r="EP64" s="10">
        <v>211552</v>
      </c>
      <c r="EQ64" s="10">
        <v>7601098</v>
      </c>
      <c r="ER64" s="10">
        <v>3168759</v>
      </c>
      <c r="ES64" s="10">
        <v>4432339</v>
      </c>
      <c r="ET64" s="10">
        <v>9739609</v>
      </c>
      <c r="EU64" s="10">
        <v>2079920</v>
      </c>
      <c r="EV64" s="10">
        <v>7659689</v>
      </c>
      <c r="EW64" s="10">
        <v>1094210</v>
      </c>
      <c r="EX64" s="10">
        <v>676453</v>
      </c>
      <c r="EY64" s="10">
        <v>417757</v>
      </c>
      <c r="EZ64" s="10">
        <v>5540531</v>
      </c>
      <c r="FA64" s="10">
        <v>2078415</v>
      </c>
      <c r="FB64" s="10">
        <v>3462116</v>
      </c>
      <c r="FC64" s="10">
        <v>1064073</v>
      </c>
      <c r="FD64" s="10">
        <v>492238</v>
      </c>
      <c r="FE64" s="10">
        <v>571835</v>
      </c>
      <c r="FF64" s="320"/>
      <c r="FG64" s="320"/>
      <c r="FH64" s="317"/>
    </row>
    <row r="65" spans="1:164" ht="15" customHeight="1">
      <c r="A65" s="704" t="s">
        <v>518</v>
      </c>
      <c r="B65" s="704"/>
      <c r="C65" s="704"/>
      <c r="D65" s="10">
        <v>76839162</v>
      </c>
      <c r="E65" s="10"/>
      <c r="F65" s="10"/>
      <c r="G65" s="10">
        <v>20893565</v>
      </c>
      <c r="H65" s="10">
        <v>55945597</v>
      </c>
      <c r="I65" s="10">
        <v>1115457</v>
      </c>
      <c r="J65" s="10">
        <v>530804</v>
      </c>
      <c r="K65" s="10">
        <v>584653</v>
      </c>
      <c r="L65" s="10">
        <v>335077</v>
      </c>
      <c r="M65" s="10">
        <v>217402</v>
      </c>
      <c r="N65" s="10">
        <v>117675</v>
      </c>
      <c r="O65" s="10">
        <v>1101739</v>
      </c>
      <c r="P65" s="10">
        <v>335977</v>
      </c>
      <c r="Q65" s="10">
        <v>765762</v>
      </c>
      <c r="R65" s="10">
        <v>477954</v>
      </c>
      <c r="S65" s="10">
        <v>116460</v>
      </c>
      <c r="T65" s="10">
        <v>361494</v>
      </c>
      <c r="U65" s="10">
        <v>9601814</v>
      </c>
      <c r="V65" s="10">
        <v>1139158</v>
      </c>
      <c r="W65" s="10">
        <v>8462656</v>
      </c>
      <c r="X65" s="10">
        <v>1659202</v>
      </c>
      <c r="Y65" s="10">
        <v>457594</v>
      </c>
      <c r="Z65" s="10">
        <v>1201608</v>
      </c>
      <c r="AA65" s="10">
        <v>506515</v>
      </c>
      <c r="AB65" s="10">
        <v>341231</v>
      </c>
      <c r="AC65" s="10">
        <v>165284</v>
      </c>
      <c r="AD65" s="10">
        <v>143194</v>
      </c>
      <c r="AE65" s="10">
        <v>121218</v>
      </c>
      <c r="AF65" s="10">
        <v>21976</v>
      </c>
      <c r="AG65" s="10">
        <v>1021329</v>
      </c>
      <c r="AH65" s="10">
        <v>0</v>
      </c>
      <c r="AI65" s="10">
        <v>1021329</v>
      </c>
      <c r="AJ65" s="10">
        <v>4662872</v>
      </c>
      <c r="AK65" s="10">
        <v>506183</v>
      </c>
      <c r="AL65" s="10">
        <v>4156689</v>
      </c>
      <c r="AM65" s="10">
        <v>1723953</v>
      </c>
      <c r="AN65" s="10">
        <v>514295</v>
      </c>
      <c r="AO65" s="10">
        <v>1209658</v>
      </c>
      <c r="AP65" s="10">
        <v>1149890</v>
      </c>
      <c r="AQ65" s="10">
        <v>1056003</v>
      </c>
      <c r="AR65" s="10">
        <v>93887</v>
      </c>
      <c r="AS65" s="10">
        <v>347312</v>
      </c>
      <c r="AT65" s="10">
        <v>122030</v>
      </c>
      <c r="AU65" s="10">
        <v>225282</v>
      </c>
      <c r="AV65" s="10">
        <v>3234889</v>
      </c>
      <c r="AW65" s="10">
        <v>386248</v>
      </c>
      <c r="AX65" s="10">
        <v>2848641</v>
      </c>
      <c r="AY65" s="10">
        <v>1611138</v>
      </c>
      <c r="AZ65" s="10">
        <v>444900</v>
      </c>
      <c r="BA65" s="10">
        <v>1166238</v>
      </c>
      <c r="BB65" s="10">
        <v>650313</v>
      </c>
      <c r="BC65" s="10">
        <v>168372</v>
      </c>
      <c r="BD65" s="10">
        <v>481941</v>
      </c>
      <c r="BE65" s="10">
        <v>667717</v>
      </c>
      <c r="BF65" s="10">
        <v>153658</v>
      </c>
      <c r="BG65" s="10">
        <v>514059</v>
      </c>
      <c r="BH65" s="10">
        <v>857840</v>
      </c>
      <c r="BI65" s="10">
        <v>231030</v>
      </c>
      <c r="BJ65" s="10">
        <v>626810</v>
      </c>
      <c r="BK65" s="10">
        <v>852637</v>
      </c>
      <c r="BL65" s="10">
        <v>436135</v>
      </c>
      <c r="BM65" s="10">
        <v>416502</v>
      </c>
      <c r="BN65" s="10">
        <v>148729</v>
      </c>
      <c r="BO65" s="10">
        <v>36844</v>
      </c>
      <c r="BP65" s="10">
        <v>111885</v>
      </c>
      <c r="BQ65" s="10">
        <v>991144</v>
      </c>
      <c r="BR65" s="10">
        <v>758054</v>
      </c>
      <c r="BS65" s="10">
        <v>233090</v>
      </c>
      <c r="BT65" s="10">
        <v>2267745</v>
      </c>
      <c r="BU65" s="10">
        <v>601697</v>
      </c>
      <c r="BV65" s="10">
        <v>1666048</v>
      </c>
      <c r="BW65" s="10">
        <v>2423212</v>
      </c>
      <c r="BX65" s="10">
        <v>464580</v>
      </c>
      <c r="BY65" s="10">
        <v>1958632</v>
      </c>
      <c r="BZ65" s="10">
        <v>2598375</v>
      </c>
      <c r="CA65" s="10">
        <v>416497</v>
      </c>
      <c r="CB65" s="10">
        <v>2181878</v>
      </c>
      <c r="CC65" s="10">
        <v>555950</v>
      </c>
      <c r="CD65" s="10">
        <v>138493</v>
      </c>
      <c r="CE65" s="10">
        <v>417457</v>
      </c>
      <c r="CF65" s="10">
        <v>993212</v>
      </c>
      <c r="CG65" s="10">
        <v>212878</v>
      </c>
      <c r="CH65" s="10">
        <v>780334</v>
      </c>
      <c r="CI65" s="10">
        <v>202086</v>
      </c>
      <c r="CJ65" s="10">
        <v>40061</v>
      </c>
      <c r="CK65" s="10">
        <v>162025</v>
      </c>
      <c r="CL65" s="10">
        <v>646280</v>
      </c>
      <c r="CM65" s="10">
        <v>96841</v>
      </c>
      <c r="CN65" s="10">
        <v>549439</v>
      </c>
      <c r="CO65" s="10">
        <v>541404</v>
      </c>
      <c r="CP65" s="10">
        <v>97688</v>
      </c>
      <c r="CQ65" s="10">
        <v>443716</v>
      </c>
      <c r="CR65" s="10">
        <v>170292</v>
      </c>
      <c r="CS65" s="10">
        <v>80002</v>
      </c>
      <c r="CT65" s="10">
        <v>90290</v>
      </c>
      <c r="CU65" s="10">
        <v>1912596</v>
      </c>
      <c r="CV65" s="10">
        <v>1348390</v>
      </c>
      <c r="CW65" s="10">
        <v>564206</v>
      </c>
      <c r="CX65" s="10">
        <v>387486</v>
      </c>
      <c r="CY65" s="10">
        <v>53452</v>
      </c>
      <c r="CZ65" s="10">
        <v>334034</v>
      </c>
      <c r="DA65" s="10">
        <v>5811047</v>
      </c>
      <c r="DB65" s="10">
        <v>1511260</v>
      </c>
      <c r="DC65" s="10">
        <v>4299787</v>
      </c>
      <c r="DD65" s="10">
        <v>2118979</v>
      </c>
      <c r="DE65" s="10">
        <v>799435</v>
      </c>
      <c r="DF65" s="10">
        <v>1319544</v>
      </c>
      <c r="DG65" s="10">
        <v>252251</v>
      </c>
      <c r="DH65" s="10">
        <v>44952</v>
      </c>
      <c r="DI65" s="10">
        <v>207299</v>
      </c>
      <c r="DJ65" s="10">
        <v>1852214</v>
      </c>
      <c r="DK65" s="10">
        <v>421282</v>
      </c>
      <c r="DL65" s="10">
        <v>1430932</v>
      </c>
      <c r="DM65" s="10">
        <v>1076646</v>
      </c>
      <c r="DN65" s="10">
        <v>307259</v>
      </c>
      <c r="DO65" s="10">
        <v>769387</v>
      </c>
      <c r="DP65" s="10">
        <v>635916</v>
      </c>
      <c r="DQ65" s="10">
        <v>199400</v>
      </c>
      <c r="DR65" s="10">
        <v>436516</v>
      </c>
      <c r="DS65" s="10">
        <v>2597792</v>
      </c>
      <c r="DT65" s="10">
        <v>1067409</v>
      </c>
      <c r="DU65" s="10">
        <v>1530383</v>
      </c>
      <c r="DV65" s="10">
        <v>151468</v>
      </c>
      <c r="DW65" s="10">
        <v>45775</v>
      </c>
      <c r="DX65" s="10">
        <v>105693</v>
      </c>
      <c r="DY65" s="10">
        <v>993833</v>
      </c>
      <c r="DZ65" s="10">
        <v>284726</v>
      </c>
      <c r="EA65" s="10">
        <v>709107</v>
      </c>
      <c r="EB65" s="10">
        <v>144105</v>
      </c>
      <c r="EC65" s="10">
        <v>51422</v>
      </c>
      <c r="ED65" s="10">
        <v>92683</v>
      </c>
      <c r="EE65" s="10">
        <v>1638748</v>
      </c>
      <c r="EF65" s="10">
        <v>374824</v>
      </c>
      <c r="EG65" s="10">
        <v>1263924</v>
      </c>
      <c r="EH65" s="10">
        <v>6303304</v>
      </c>
      <c r="EI65" s="10">
        <v>2100349</v>
      </c>
      <c r="EJ65" s="10">
        <v>4202955</v>
      </c>
      <c r="EK65" s="10">
        <v>1106394</v>
      </c>
      <c r="EL65" s="10">
        <v>421555</v>
      </c>
      <c r="EM65" s="10">
        <v>684839</v>
      </c>
      <c r="EN65" s="10">
        <v>119018</v>
      </c>
      <c r="EO65" s="10">
        <v>46792</v>
      </c>
      <c r="EP65" s="10">
        <v>72226</v>
      </c>
      <c r="EQ65" s="10">
        <v>1707335</v>
      </c>
      <c r="ER65" s="10">
        <v>679843</v>
      </c>
      <c r="ES65" s="10">
        <v>1027492</v>
      </c>
      <c r="ET65" s="10">
        <v>3208598</v>
      </c>
      <c r="EU65" s="10">
        <v>517182</v>
      </c>
      <c r="EV65" s="10">
        <v>2691416</v>
      </c>
      <c r="EW65" s="10">
        <v>255208</v>
      </c>
      <c r="EX65" s="10">
        <v>103172</v>
      </c>
      <c r="EY65" s="10">
        <v>152036</v>
      </c>
      <c r="EZ65" s="10">
        <v>1119701</v>
      </c>
      <c r="FA65" s="10">
        <v>271666</v>
      </c>
      <c r="FB65" s="10">
        <v>848035</v>
      </c>
      <c r="FC65" s="10">
        <v>187254</v>
      </c>
      <c r="FD65" s="10">
        <v>21087</v>
      </c>
      <c r="FE65" s="10">
        <v>166167</v>
      </c>
      <c r="FF65" s="320"/>
      <c r="FG65" s="320"/>
      <c r="FH65" s="317"/>
    </row>
    <row r="66" spans="1:164" ht="15" customHeight="1">
      <c r="A66" s="704" t="s">
        <v>519</v>
      </c>
      <c r="B66" s="704"/>
      <c r="C66" s="704"/>
      <c r="D66" s="10">
        <v>63662867</v>
      </c>
      <c r="E66" s="10"/>
      <c r="F66" s="10"/>
      <c r="G66" s="10">
        <v>52023585</v>
      </c>
      <c r="H66" s="10">
        <v>11639282</v>
      </c>
      <c r="I66" s="10">
        <v>2026561</v>
      </c>
      <c r="J66" s="10">
        <v>2026561</v>
      </c>
      <c r="K66" s="10">
        <v>0</v>
      </c>
      <c r="L66" s="10">
        <v>156646</v>
      </c>
      <c r="M66" s="10">
        <v>156646</v>
      </c>
      <c r="N66" s="10">
        <v>0</v>
      </c>
      <c r="O66" s="10">
        <v>1045514</v>
      </c>
      <c r="P66" s="10">
        <v>1044970</v>
      </c>
      <c r="Q66" s="10">
        <v>544</v>
      </c>
      <c r="R66" s="10">
        <v>479449</v>
      </c>
      <c r="S66" s="10">
        <v>479449</v>
      </c>
      <c r="T66" s="10">
        <v>0</v>
      </c>
      <c r="U66" s="10">
        <v>12557215</v>
      </c>
      <c r="V66" s="10">
        <v>5768639</v>
      </c>
      <c r="W66" s="10">
        <v>6788576</v>
      </c>
      <c r="X66" s="10">
        <v>926732</v>
      </c>
      <c r="Y66" s="10">
        <v>863014</v>
      </c>
      <c r="Z66" s="10">
        <v>63718</v>
      </c>
      <c r="AA66" s="10">
        <v>506546</v>
      </c>
      <c r="AB66" s="10">
        <v>506209</v>
      </c>
      <c r="AC66" s="10">
        <v>337</v>
      </c>
      <c r="AD66" s="10">
        <v>351317</v>
      </c>
      <c r="AE66" s="10">
        <v>351317</v>
      </c>
      <c r="AF66" s="10">
        <v>0</v>
      </c>
      <c r="AG66" s="10">
        <v>879178</v>
      </c>
      <c r="AH66" s="10">
        <v>0</v>
      </c>
      <c r="AI66" s="10">
        <v>879178</v>
      </c>
      <c r="AJ66" s="10">
        <v>2361592</v>
      </c>
      <c r="AK66" s="10">
        <v>2348488</v>
      </c>
      <c r="AL66" s="10">
        <v>13104</v>
      </c>
      <c r="AM66" s="10">
        <v>1349426</v>
      </c>
      <c r="AN66" s="10">
        <v>1349426</v>
      </c>
      <c r="AO66" s="10">
        <v>0</v>
      </c>
      <c r="AP66" s="10">
        <v>157867</v>
      </c>
      <c r="AQ66" s="10">
        <v>117347</v>
      </c>
      <c r="AR66" s="10">
        <v>40520</v>
      </c>
      <c r="AS66" s="10">
        <v>171204</v>
      </c>
      <c r="AT66" s="10">
        <v>170912</v>
      </c>
      <c r="AU66" s="10">
        <v>292</v>
      </c>
      <c r="AV66" s="10">
        <v>1619236</v>
      </c>
      <c r="AW66" s="10">
        <v>1619236</v>
      </c>
      <c r="AX66" s="10">
        <v>0</v>
      </c>
      <c r="AY66" s="10">
        <v>1420605</v>
      </c>
      <c r="AZ66" s="10">
        <v>1420605</v>
      </c>
      <c r="BA66" s="10">
        <v>0</v>
      </c>
      <c r="BB66" s="10">
        <v>623230</v>
      </c>
      <c r="BC66" s="10">
        <v>623092</v>
      </c>
      <c r="BD66" s="10">
        <v>138</v>
      </c>
      <c r="BE66" s="10">
        <v>213204</v>
      </c>
      <c r="BF66" s="10">
        <v>213140</v>
      </c>
      <c r="BG66" s="10">
        <v>64</v>
      </c>
      <c r="BH66" s="10">
        <v>1153330</v>
      </c>
      <c r="BI66" s="10">
        <v>1153330</v>
      </c>
      <c r="BJ66" s="10">
        <v>0</v>
      </c>
      <c r="BK66" s="10">
        <v>709848</v>
      </c>
      <c r="BL66" s="10">
        <v>709562</v>
      </c>
      <c r="BM66" s="10">
        <v>286</v>
      </c>
      <c r="BN66" s="10">
        <v>175602</v>
      </c>
      <c r="BO66" s="10">
        <v>169069</v>
      </c>
      <c r="BP66" s="10">
        <v>6533</v>
      </c>
      <c r="BQ66" s="10">
        <v>1552242</v>
      </c>
      <c r="BR66" s="10">
        <v>1552242</v>
      </c>
      <c r="BS66" s="10">
        <v>0</v>
      </c>
      <c r="BT66" s="10">
        <v>1040193</v>
      </c>
      <c r="BU66" s="10">
        <v>1040193</v>
      </c>
      <c r="BV66" s="10">
        <v>0</v>
      </c>
      <c r="BW66" s="10">
        <v>1571332</v>
      </c>
      <c r="BX66" s="10">
        <v>1570238</v>
      </c>
      <c r="BY66" s="10">
        <v>1094</v>
      </c>
      <c r="BZ66" s="10">
        <v>1510399</v>
      </c>
      <c r="CA66" s="10">
        <v>1243256</v>
      </c>
      <c r="CB66" s="10">
        <v>267143</v>
      </c>
      <c r="CC66" s="10">
        <v>403888</v>
      </c>
      <c r="CD66" s="10">
        <v>403554</v>
      </c>
      <c r="CE66" s="10">
        <v>334</v>
      </c>
      <c r="CF66" s="10">
        <v>621873</v>
      </c>
      <c r="CG66" s="10">
        <v>621873</v>
      </c>
      <c r="CH66" s="10">
        <v>0</v>
      </c>
      <c r="CI66" s="10">
        <v>87500</v>
      </c>
      <c r="CJ66" s="10">
        <v>87500</v>
      </c>
      <c r="CK66" s="10">
        <v>0</v>
      </c>
      <c r="CL66" s="10">
        <v>224730</v>
      </c>
      <c r="CM66" s="10">
        <v>224730</v>
      </c>
      <c r="CN66" s="10">
        <v>0</v>
      </c>
      <c r="CO66" s="10">
        <v>574921</v>
      </c>
      <c r="CP66" s="10">
        <v>574416</v>
      </c>
      <c r="CQ66" s="10">
        <v>505</v>
      </c>
      <c r="CR66" s="10">
        <v>239785</v>
      </c>
      <c r="CS66" s="10">
        <v>237485</v>
      </c>
      <c r="CT66" s="10">
        <v>2300</v>
      </c>
      <c r="CU66" s="10">
        <v>1917338</v>
      </c>
      <c r="CV66" s="10">
        <v>1674419</v>
      </c>
      <c r="CW66" s="10">
        <v>242919</v>
      </c>
      <c r="CX66" s="10">
        <v>240051</v>
      </c>
      <c r="CY66" s="10">
        <v>240051</v>
      </c>
      <c r="CZ66" s="10">
        <v>0</v>
      </c>
      <c r="DA66" s="10">
        <v>4780849</v>
      </c>
      <c r="DB66" s="10">
        <v>2026985</v>
      </c>
      <c r="DC66" s="10">
        <v>2753864</v>
      </c>
      <c r="DD66" s="10">
        <v>1865958</v>
      </c>
      <c r="DE66" s="10">
        <v>1429827</v>
      </c>
      <c r="DF66" s="10">
        <v>436131</v>
      </c>
      <c r="DG66" s="10">
        <v>130120</v>
      </c>
      <c r="DH66" s="10">
        <v>129454</v>
      </c>
      <c r="DI66" s="10">
        <v>666</v>
      </c>
      <c r="DJ66" s="10">
        <v>1805548</v>
      </c>
      <c r="DK66" s="10">
        <v>1797777</v>
      </c>
      <c r="DL66" s="10">
        <v>7771</v>
      </c>
      <c r="DM66" s="10">
        <v>622361</v>
      </c>
      <c r="DN66" s="10">
        <v>622361</v>
      </c>
      <c r="DO66" s="10">
        <v>0</v>
      </c>
      <c r="DP66" s="10">
        <v>524840</v>
      </c>
      <c r="DQ66" s="10">
        <v>524840</v>
      </c>
      <c r="DR66" s="10">
        <v>0</v>
      </c>
      <c r="DS66" s="10">
        <v>3111069</v>
      </c>
      <c r="DT66" s="10">
        <v>3065350</v>
      </c>
      <c r="DU66" s="10">
        <v>45719</v>
      </c>
      <c r="DV66" s="10">
        <v>175387</v>
      </c>
      <c r="DW66" s="10">
        <v>175387</v>
      </c>
      <c r="DX66" s="10">
        <v>0</v>
      </c>
      <c r="DY66" s="10">
        <v>1288726</v>
      </c>
      <c r="DZ66" s="10">
        <v>1288726</v>
      </c>
      <c r="EA66" s="10">
        <v>0</v>
      </c>
      <c r="EB66" s="10">
        <v>138329</v>
      </c>
      <c r="EC66" s="10">
        <v>138315</v>
      </c>
      <c r="ED66" s="10">
        <v>14</v>
      </c>
      <c r="EE66" s="10">
        <v>1392102</v>
      </c>
      <c r="EF66" s="10">
        <v>1391419</v>
      </c>
      <c r="EG66" s="10">
        <v>683</v>
      </c>
      <c r="EH66" s="10">
        <v>3589847</v>
      </c>
      <c r="EI66" s="10">
        <v>3588207</v>
      </c>
      <c r="EJ66" s="10">
        <v>1640</v>
      </c>
      <c r="EK66" s="10">
        <v>811121</v>
      </c>
      <c r="EL66" s="10">
        <v>811121</v>
      </c>
      <c r="EM66" s="10">
        <v>0</v>
      </c>
      <c r="EN66" s="10">
        <v>189818</v>
      </c>
      <c r="EO66" s="10">
        <v>189785</v>
      </c>
      <c r="EP66" s="10">
        <v>33</v>
      </c>
      <c r="EQ66" s="10">
        <v>1303314</v>
      </c>
      <c r="ER66" s="10">
        <v>1226394</v>
      </c>
      <c r="ES66" s="10">
        <v>76920</v>
      </c>
      <c r="ET66" s="10">
        <v>1621721</v>
      </c>
      <c r="EU66" s="10">
        <v>1621721</v>
      </c>
      <c r="EV66" s="10">
        <v>0</v>
      </c>
      <c r="EW66" s="10">
        <v>658436</v>
      </c>
      <c r="EX66" s="10">
        <v>658436</v>
      </c>
      <c r="EY66" s="10">
        <v>0</v>
      </c>
      <c r="EZ66" s="10">
        <v>744817</v>
      </c>
      <c r="FA66" s="10">
        <v>736561</v>
      </c>
      <c r="FB66" s="10">
        <v>8256</v>
      </c>
      <c r="FC66" s="10">
        <v>39950</v>
      </c>
      <c r="FD66" s="10">
        <v>39950</v>
      </c>
      <c r="FE66" s="10">
        <v>0</v>
      </c>
      <c r="FF66" s="320"/>
      <c r="FG66" s="320"/>
      <c r="FH66" s="317"/>
    </row>
    <row r="67" spans="1:164" ht="25.5" customHeight="1">
      <c r="A67" s="704" t="s">
        <v>520</v>
      </c>
      <c r="B67" s="704"/>
      <c r="C67" s="704"/>
      <c r="D67" s="10">
        <v>127286969</v>
      </c>
      <c r="E67" s="10"/>
      <c r="F67" s="10"/>
      <c r="G67" s="10">
        <v>48517907</v>
      </c>
      <c r="H67" s="10">
        <v>78769062</v>
      </c>
      <c r="I67" s="10">
        <v>1173873</v>
      </c>
      <c r="J67" s="10">
        <v>395811</v>
      </c>
      <c r="K67" s="10">
        <v>778062</v>
      </c>
      <c r="L67" s="10">
        <v>342403</v>
      </c>
      <c r="M67" s="10">
        <v>208821</v>
      </c>
      <c r="N67" s="10">
        <v>133582</v>
      </c>
      <c r="O67" s="10">
        <v>1895486</v>
      </c>
      <c r="P67" s="10">
        <v>540207</v>
      </c>
      <c r="Q67" s="10">
        <v>1355279</v>
      </c>
      <c r="R67" s="10">
        <v>562909</v>
      </c>
      <c r="S67" s="10">
        <v>152956</v>
      </c>
      <c r="T67" s="10">
        <v>409953</v>
      </c>
      <c r="U67" s="10">
        <v>21220860</v>
      </c>
      <c r="V67" s="10">
        <v>7171873</v>
      </c>
      <c r="W67" s="10">
        <v>14048987</v>
      </c>
      <c r="X67" s="10">
        <v>2555311</v>
      </c>
      <c r="Y67" s="10">
        <v>786681</v>
      </c>
      <c r="Z67" s="10">
        <v>1768630</v>
      </c>
      <c r="AA67" s="10">
        <v>2064505</v>
      </c>
      <c r="AB67" s="10">
        <v>1607284</v>
      </c>
      <c r="AC67" s="10">
        <v>457221</v>
      </c>
      <c r="AD67" s="10">
        <v>294145</v>
      </c>
      <c r="AE67" s="10">
        <v>211914</v>
      </c>
      <c r="AF67" s="10">
        <v>82231</v>
      </c>
      <c r="AG67" s="10">
        <v>682136</v>
      </c>
      <c r="AH67" s="10">
        <v>0</v>
      </c>
      <c r="AI67" s="10">
        <v>682136</v>
      </c>
      <c r="AJ67" s="10">
        <v>4645492</v>
      </c>
      <c r="AK67" s="10">
        <v>864979</v>
      </c>
      <c r="AL67" s="10">
        <v>3780513</v>
      </c>
      <c r="AM67" s="10">
        <v>2427147</v>
      </c>
      <c r="AN67" s="10">
        <v>594551</v>
      </c>
      <c r="AO67" s="10">
        <v>1832596</v>
      </c>
      <c r="AP67" s="10">
        <v>360136</v>
      </c>
      <c r="AQ67" s="10">
        <v>100246</v>
      </c>
      <c r="AR67" s="10">
        <v>259890</v>
      </c>
      <c r="AS67" s="10">
        <v>241572</v>
      </c>
      <c r="AT67" s="10">
        <v>142614</v>
      </c>
      <c r="AU67" s="10">
        <v>98958</v>
      </c>
      <c r="AV67" s="10">
        <v>8451995</v>
      </c>
      <c r="AW67" s="10">
        <v>4391547</v>
      </c>
      <c r="AX67" s="10">
        <v>4060448</v>
      </c>
      <c r="AY67" s="10">
        <v>2029121</v>
      </c>
      <c r="AZ67" s="10">
        <v>978441</v>
      </c>
      <c r="BA67" s="10">
        <v>1050680</v>
      </c>
      <c r="BB67" s="10">
        <v>635944</v>
      </c>
      <c r="BC67" s="10">
        <v>215360</v>
      </c>
      <c r="BD67" s="10">
        <v>420584</v>
      </c>
      <c r="BE67" s="10">
        <v>868081</v>
      </c>
      <c r="BF67" s="10">
        <v>165644</v>
      </c>
      <c r="BG67" s="10">
        <v>702437</v>
      </c>
      <c r="BH67" s="10">
        <v>1477991</v>
      </c>
      <c r="BI67" s="10">
        <v>664904</v>
      </c>
      <c r="BJ67" s="10">
        <v>813087</v>
      </c>
      <c r="BK67" s="10">
        <v>1401542</v>
      </c>
      <c r="BL67" s="10">
        <v>810683</v>
      </c>
      <c r="BM67" s="10">
        <v>590859</v>
      </c>
      <c r="BN67" s="10">
        <v>279465</v>
      </c>
      <c r="BO67" s="10">
        <v>158613</v>
      </c>
      <c r="BP67" s="10">
        <v>120852</v>
      </c>
      <c r="BQ67" s="10">
        <v>2187901</v>
      </c>
      <c r="BR67" s="10">
        <v>1239474</v>
      </c>
      <c r="BS67" s="10">
        <v>948427</v>
      </c>
      <c r="BT67" s="10">
        <v>3522584</v>
      </c>
      <c r="BU67" s="10">
        <v>2896976</v>
      </c>
      <c r="BV67" s="10">
        <v>625608</v>
      </c>
      <c r="BW67" s="10">
        <v>3161270</v>
      </c>
      <c r="BX67" s="10">
        <v>1705749</v>
      </c>
      <c r="BY67" s="10">
        <v>1455521</v>
      </c>
      <c r="BZ67" s="10">
        <v>1800429</v>
      </c>
      <c r="CA67" s="10">
        <v>572530</v>
      </c>
      <c r="CB67" s="10">
        <v>1227899</v>
      </c>
      <c r="CC67" s="10">
        <v>562389</v>
      </c>
      <c r="CD67" s="10">
        <v>295707</v>
      </c>
      <c r="CE67" s="10">
        <v>266682</v>
      </c>
      <c r="CF67" s="10">
        <v>1775131</v>
      </c>
      <c r="CG67" s="10">
        <v>769954</v>
      </c>
      <c r="CH67" s="10">
        <v>1005177</v>
      </c>
      <c r="CI67" s="10">
        <v>203688</v>
      </c>
      <c r="CJ67" s="10">
        <v>108990</v>
      </c>
      <c r="CK67" s="10">
        <v>94698</v>
      </c>
      <c r="CL67" s="10">
        <v>561241</v>
      </c>
      <c r="CM67" s="10">
        <v>58856</v>
      </c>
      <c r="CN67" s="10">
        <v>502385</v>
      </c>
      <c r="CO67" s="10">
        <v>1035208</v>
      </c>
      <c r="CP67" s="10">
        <v>139415</v>
      </c>
      <c r="CQ67" s="10">
        <v>895793</v>
      </c>
      <c r="CR67" s="10">
        <v>439368</v>
      </c>
      <c r="CS67" s="10">
        <v>315144</v>
      </c>
      <c r="CT67" s="10">
        <v>124224</v>
      </c>
      <c r="CU67" s="10">
        <v>3342563</v>
      </c>
      <c r="CV67" s="10">
        <v>2227970</v>
      </c>
      <c r="CW67" s="10">
        <v>1114593</v>
      </c>
      <c r="CX67" s="10">
        <v>691422</v>
      </c>
      <c r="CY67" s="10">
        <v>417814</v>
      </c>
      <c r="CZ67" s="10">
        <v>273608</v>
      </c>
      <c r="DA67" s="10">
        <v>17419868</v>
      </c>
      <c r="DB67" s="10">
        <v>5990288</v>
      </c>
      <c r="DC67" s="10">
        <v>11429580</v>
      </c>
      <c r="DD67" s="10">
        <v>2076277</v>
      </c>
      <c r="DE67" s="10">
        <v>643100</v>
      </c>
      <c r="DF67" s="10">
        <v>1433177</v>
      </c>
      <c r="DG67" s="10">
        <v>242515</v>
      </c>
      <c r="DH67" s="10">
        <v>72639</v>
      </c>
      <c r="DI67" s="10">
        <v>169876</v>
      </c>
      <c r="DJ67" s="10">
        <v>3149333</v>
      </c>
      <c r="DK67" s="10">
        <v>1187462</v>
      </c>
      <c r="DL67" s="10">
        <v>1961871</v>
      </c>
      <c r="DM67" s="10">
        <v>691222</v>
      </c>
      <c r="DN67" s="10">
        <v>406260</v>
      </c>
      <c r="DO67" s="10">
        <v>284962</v>
      </c>
      <c r="DP67" s="10">
        <v>1432185</v>
      </c>
      <c r="DQ67" s="10">
        <v>414808</v>
      </c>
      <c r="DR67" s="10">
        <v>1017377</v>
      </c>
      <c r="DS67" s="10">
        <v>4543598</v>
      </c>
      <c r="DT67" s="10">
        <v>1586991</v>
      </c>
      <c r="DU67" s="10">
        <v>2956607</v>
      </c>
      <c r="DV67" s="10">
        <v>556300</v>
      </c>
      <c r="DW67" s="10">
        <v>444399</v>
      </c>
      <c r="DX67" s="10">
        <v>111901</v>
      </c>
      <c r="DY67" s="10">
        <v>1273379</v>
      </c>
      <c r="DZ67" s="10">
        <v>544672</v>
      </c>
      <c r="EA67" s="10">
        <v>728707</v>
      </c>
      <c r="EB67" s="10">
        <v>207746</v>
      </c>
      <c r="EC67" s="10">
        <v>123352</v>
      </c>
      <c r="ED67" s="10">
        <v>84394</v>
      </c>
      <c r="EE67" s="10">
        <v>1899095</v>
      </c>
      <c r="EF67" s="10">
        <v>310926</v>
      </c>
      <c r="EG67" s="10">
        <v>1588169</v>
      </c>
      <c r="EH67" s="10">
        <v>11554570</v>
      </c>
      <c r="EI67" s="10">
        <v>1681348</v>
      </c>
      <c r="EJ67" s="10">
        <v>9873222</v>
      </c>
      <c r="EK67" s="10">
        <v>777224</v>
      </c>
      <c r="EL67" s="10">
        <v>223770</v>
      </c>
      <c r="EM67" s="10">
        <v>553454</v>
      </c>
      <c r="EN67" s="10">
        <v>149643</v>
      </c>
      <c r="EO67" s="10">
        <v>102914</v>
      </c>
      <c r="EP67" s="10">
        <v>46729</v>
      </c>
      <c r="EQ67" s="10">
        <v>2499861</v>
      </c>
      <c r="ER67" s="10">
        <v>1162211</v>
      </c>
      <c r="ES67" s="10">
        <v>1337650</v>
      </c>
      <c r="ET67" s="10">
        <v>3733523</v>
      </c>
      <c r="EU67" s="10">
        <v>1521343</v>
      </c>
      <c r="EV67" s="10">
        <v>2212180</v>
      </c>
      <c r="EW67" s="10">
        <v>719318</v>
      </c>
      <c r="EX67" s="10">
        <v>588911</v>
      </c>
      <c r="EY67" s="10">
        <v>130407</v>
      </c>
      <c r="EZ67" s="10">
        <v>1403854</v>
      </c>
      <c r="FA67" s="10">
        <v>577112</v>
      </c>
      <c r="FB67" s="10">
        <v>826742</v>
      </c>
      <c r="FC67" s="10">
        <v>64152</v>
      </c>
      <c r="FD67" s="10">
        <v>23693</v>
      </c>
      <c r="FE67" s="10">
        <v>40459</v>
      </c>
      <c r="FF67" s="320"/>
      <c r="FG67" s="320"/>
      <c r="FH67" s="317"/>
    </row>
    <row r="68" spans="1:164" ht="25.5" customHeight="1">
      <c r="A68" s="704" t="s">
        <v>521</v>
      </c>
      <c r="B68" s="704"/>
      <c r="C68" s="704"/>
      <c r="D68" s="10">
        <v>361011718</v>
      </c>
      <c r="E68" s="10"/>
      <c r="F68" s="10"/>
      <c r="G68" s="10">
        <v>305076132</v>
      </c>
      <c r="H68" s="10">
        <v>55935586</v>
      </c>
      <c r="I68" s="10">
        <v>3856270</v>
      </c>
      <c r="J68" s="10">
        <v>3607519</v>
      </c>
      <c r="K68" s="10">
        <v>248751</v>
      </c>
      <c r="L68" s="10">
        <v>1441749</v>
      </c>
      <c r="M68" s="10">
        <v>1407704</v>
      </c>
      <c r="N68" s="10">
        <v>34045</v>
      </c>
      <c r="O68" s="10">
        <v>4922782</v>
      </c>
      <c r="P68" s="10">
        <v>4460691</v>
      </c>
      <c r="Q68" s="10">
        <v>462091</v>
      </c>
      <c r="R68" s="10">
        <v>2157882</v>
      </c>
      <c r="S68" s="10">
        <v>2081988</v>
      </c>
      <c r="T68" s="10">
        <v>75894</v>
      </c>
      <c r="U68" s="10">
        <v>67995065</v>
      </c>
      <c r="V68" s="10">
        <v>53932135</v>
      </c>
      <c r="W68" s="10">
        <v>14062930</v>
      </c>
      <c r="X68" s="10">
        <v>6221452</v>
      </c>
      <c r="Y68" s="10">
        <v>5765856</v>
      </c>
      <c r="Z68" s="10">
        <v>455596</v>
      </c>
      <c r="AA68" s="10">
        <v>5856759</v>
      </c>
      <c r="AB68" s="10">
        <v>4900605</v>
      </c>
      <c r="AC68" s="10">
        <v>956154</v>
      </c>
      <c r="AD68" s="10">
        <v>816331</v>
      </c>
      <c r="AE68" s="10">
        <v>730430</v>
      </c>
      <c r="AF68" s="10">
        <v>85901</v>
      </c>
      <c r="AG68" s="10">
        <v>559292</v>
      </c>
      <c r="AH68" s="10">
        <v>0</v>
      </c>
      <c r="AI68" s="10">
        <v>559292</v>
      </c>
      <c r="AJ68" s="10">
        <v>13029414</v>
      </c>
      <c r="AK68" s="10">
        <v>10273266</v>
      </c>
      <c r="AL68" s="10">
        <v>2756148</v>
      </c>
      <c r="AM68" s="10">
        <v>8141700</v>
      </c>
      <c r="AN68" s="10">
        <v>6926878</v>
      </c>
      <c r="AO68" s="10">
        <v>1214822</v>
      </c>
      <c r="AP68" s="10">
        <v>1585961</v>
      </c>
      <c r="AQ68" s="10">
        <v>1585961</v>
      </c>
      <c r="AR68" s="10">
        <v>0</v>
      </c>
      <c r="AS68" s="10">
        <v>1184651</v>
      </c>
      <c r="AT68" s="10">
        <v>1182764</v>
      </c>
      <c r="AU68" s="10">
        <v>1887</v>
      </c>
      <c r="AV68" s="10">
        <v>21503511</v>
      </c>
      <c r="AW68" s="10">
        <v>15584456</v>
      </c>
      <c r="AX68" s="10">
        <v>5919055</v>
      </c>
      <c r="AY68" s="10">
        <v>3012227</v>
      </c>
      <c r="AZ68" s="10">
        <v>2847586</v>
      </c>
      <c r="BA68" s="10">
        <v>164641</v>
      </c>
      <c r="BB68" s="10">
        <v>2708085</v>
      </c>
      <c r="BC68" s="10">
        <v>2702612</v>
      </c>
      <c r="BD68" s="10">
        <v>5473</v>
      </c>
      <c r="BE68" s="10">
        <v>2058830</v>
      </c>
      <c r="BF68" s="10">
        <v>1940239</v>
      </c>
      <c r="BG68" s="10">
        <v>118591</v>
      </c>
      <c r="BH68" s="10">
        <v>4730539</v>
      </c>
      <c r="BI68" s="10">
        <v>4649330</v>
      </c>
      <c r="BJ68" s="10">
        <v>81209</v>
      </c>
      <c r="BK68" s="10">
        <v>4931577</v>
      </c>
      <c r="BL68" s="10">
        <v>4707860</v>
      </c>
      <c r="BM68" s="10">
        <v>223717</v>
      </c>
      <c r="BN68" s="10">
        <v>1053917</v>
      </c>
      <c r="BO68" s="10">
        <v>1053917</v>
      </c>
      <c r="BP68" s="10">
        <v>0</v>
      </c>
      <c r="BQ68" s="10">
        <v>6124136</v>
      </c>
      <c r="BR68" s="10">
        <v>4496987</v>
      </c>
      <c r="BS68" s="10">
        <v>1627149</v>
      </c>
      <c r="BT68" s="10">
        <v>8998385</v>
      </c>
      <c r="BU68" s="10">
        <v>7001129</v>
      </c>
      <c r="BV68" s="10">
        <v>1997256</v>
      </c>
      <c r="BW68" s="10">
        <v>9919510</v>
      </c>
      <c r="BX68" s="10">
        <v>8134547</v>
      </c>
      <c r="BY68" s="10">
        <v>1784963</v>
      </c>
      <c r="BZ68" s="10">
        <v>5906553</v>
      </c>
      <c r="CA68" s="10">
        <v>5679061</v>
      </c>
      <c r="CB68" s="10">
        <v>227492</v>
      </c>
      <c r="CC68" s="10">
        <v>2876024</v>
      </c>
      <c r="CD68" s="10">
        <v>2876024</v>
      </c>
      <c r="CE68" s="10">
        <v>0</v>
      </c>
      <c r="CF68" s="10">
        <v>5802320</v>
      </c>
      <c r="CG68" s="10">
        <v>4927146</v>
      </c>
      <c r="CH68" s="10">
        <v>875174</v>
      </c>
      <c r="CI68" s="10">
        <v>1111794</v>
      </c>
      <c r="CJ68" s="10">
        <v>1109865</v>
      </c>
      <c r="CK68" s="10">
        <v>1929</v>
      </c>
      <c r="CL68" s="10">
        <v>1193015</v>
      </c>
      <c r="CM68" s="10">
        <v>806190</v>
      </c>
      <c r="CN68" s="10">
        <v>386825</v>
      </c>
      <c r="CO68" s="10">
        <v>2755209</v>
      </c>
      <c r="CP68" s="10">
        <v>2755209</v>
      </c>
      <c r="CQ68" s="10">
        <v>0</v>
      </c>
      <c r="CR68" s="10">
        <v>844885</v>
      </c>
      <c r="CS68" s="10">
        <v>823664</v>
      </c>
      <c r="CT68" s="10">
        <v>21221</v>
      </c>
      <c r="CU68" s="10">
        <v>13860917</v>
      </c>
      <c r="CV68" s="10">
        <v>13848967</v>
      </c>
      <c r="CW68" s="10">
        <v>11950</v>
      </c>
      <c r="CX68" s="10">
        <v>2494069</v>
      </c>
      <c r="CY68" s="10">
        <v>2494069</v>
      </c>
      <c r="CZ68" s="10">
        <v>0</v>
      </c>
      <c r="DA68" s="10">
        <v>36836534</v>
      </c>
      <c r="DB68" s="10">
        <v>23458636</v>
      </c>
      <c r="DC68" s="10">
        <v>13377898</v>
      </c>
      <c r="DD68" s="10">
        <v>6395668</v>
      </c>
      <c r="DE68" s="10">
        <v>6344451</v>
      </c>
      <c r="DF68" s="10">
        <v>51217</v>
      </c>
      <c r="DG68" s="10">
        <v>667124</v>
      </c>
      <c r="DH68" s="10">
        <v>631076</v>
      </c>
      <c r="DI68" s="10">
        <v>36048</v>
      </c>
      <c r="DJ68" s="10">
        <v>17544805</v>
      </c>
      <c r="DK68" s="10">
        <v>17379894</v>
      </c>
      <c r="DL68" s="10">
        <v>164911</v>
      </c>
      <c r="DM68" s="10">
        <v>2797601</v>
      </c>
      <c r="DN68" s="10">
        <v>2682842</v>
      </c>
      <c r="DO68" s="10">
        <v>114759</v>
      </c>
      <c r="DP68" s="10">
        <v>6140177</v>
      </c>
      <c r="DQ68" s="10">
        <v>5928802</v>
      </c>
      <c r="DR68" s="10">
        <v>211375</v>
      </c>
      <c r="DS68" s="10">
        <v>14550732</v>
      </c>
      <c r="DT68" s="10">
        <v>12811434</v>
      </c>
      <c r="DU68" s="10">
        <v>1739298</v>
      </c>
      <c r="DV68" s="10">
        <v>1562145</v>
      </c>
      <c r="DW68" s="10">
        <v>1284610</v>
      </c>
      <c r="DX68" s="10">
        <v>277535</v>
      </c>
      <c r="DY68" s="10">
        <v>4244929</v>
      </c>
      <c r="DZ68" s="10">
        <v>4237014</v>
      </c>
      <c r="EA68" s="10">
        <v>7915</v>
      </c>
      <c r="EB68" s="10">
        <v>628484</v>
      </c>
      <c r="EC68" s="10">
        <v>597714</v>
      </c>
      <c r="ED68" s="10">
        <v>30770</v>
      </c>
      <c r="EE68" s="10">
        <v>3597480</v>
      </c>
      <c r="EF68" s="10">
        <v>2774392</v>
      </c>
      <c r="EG68" s="10">
        <v>823088</v>
      </c>
      <c r="EH68" s="10">
        <v>20957266</v>
      </c>
      <c r="EI68" s="10">
        <v>18463614</v>
      </c>
      <c r="EJ68" s="10">
        <v>2493652</v>
      </c>
      <c r="EK68" s="10">
        <v>1951982</v>
      </c>
      <c r="EL68" s="10">
        <v>1936994</v>
      </c>
      <c r="EM68" s="10">
        <v>14988</v>
      </c>
      <c r="EN68" s="10">
        <v>436509</v>
      </c>
      <c r="EO68" s="10">
        <v>411083</v>
      </c>
      <c r="EP68" s="10">
        <v>25426</v>
      </c>
      <c r="EQ68" s="10">
        <v>6412595</v>
      </c>
      <c r="ER68" s="10">
        <v>5204214</v>
      </c>
      <c r="ES68" s="10">
        <v>1208381</v>
      </c>
      <c r="ET68" s="10">
        <v>7879401</v>
      </c>
      <c r="EU68" s="10">
        <v>7563671</v>
      </c>
      <c r="EV68" s="10">
        <v>315730</v>
      </c>
      <c r="EW68" s="10">
        <v>1632120</v>
      </c>
      <c r="EX68" s="10">
        <v>1568700</v>
      </c>
      <c r="EY68" s="10">
        <v>63420</v>
      </c>
      <c r="EZ68" s="10">
        <v>6284063</v>
      </c>
      <c r="FA68" s="10">
        <v>5665042</v>
      </c>
      <c r="FB68" s="10">
        <v>619021</v>
      </c>
      <c r="FC68" s="10">
        <v>837294</v>
      </c>
      <c r="FD68" s="10">
        <v>837294</v>
      </c>
      <c r="FE68" s="10">
        <v>0</v>
      </c>
      <c r="FF68" s="320"/>
      <c r="FG68" s="320"/>
      <c r="FH68" s="317"/>
    </row>
    <row r="69" spans="1:164" ht="25.5" customHeight="1">
      <c r="A69" s="704" t="s">
        <v>522</v>
      </c>
      <c r="B69" s="704"/>
      <c r="C69" s="704"/>
      <c r="D69" s="10">
        <v>992135969</v>
      </c>
      <c r="E69" s="10"/>
      <c r="F69" s="10"/>
      <c r="G69" s="10">
        <v>284412716</v>
      </c>
      <c r="H69" s="10">
        <v>707723253</v>
      </c>
      <c r="I69" s="10">
        <v>13820757</v>
      </c>
      <c r="J69" s="10">
        <v>5102413</v>
      </c>
      <c r="K69" s="10">
        <v>8718344</v>
      </c>
      <c r="L69" s="10">
        <v>3548851</v>
      </c>
      <c r="M69" s="10">
        <v>1726266</v>
      </c>
      <c r="N69" s="10">
        <v>1822585</v>
      </c>
      <c r="O69" s="10">
        <v>15566519</v>
      </c>
      <c r="P69" s="10">
        <v>4210307</v>
      </c>
      <c r="Q69" s="10">
        <v>11356212</v>
      </c>
      <c r="R69" s="10">
        <v>7359475</v>
      </c>
      <c r="S69" s="10">
        <v>3103543</v>
      </c>
      <c r="T69" s="10">
        <v>4255932</v>
      </c>
      <c r="U69" s="10">
        <v>148429282</v>
      </c>
      <c r="V69" s="10">
        <v>37568633</v>
      </c>
      <c r="W69" s="10">
        <v>110860650</v>
      </c>
      <c r="X69" s="10">
        <v>17965744</v>
      </c>
      <c r="Y69" s="10">
        <v>5803862</v>
      </c>
      <c r="Z69" s="10">
        <v>12161883</v>
      </c>
      <c r="AA69" s="10">
        <v>13030462</v>
      </c>
      <c r="AB69" s="10">
        <v>4622814</v>
      </c>
      <c r="AC69" s="10">
        <v>8407648</v>
      </c>
      <c r="AD69" s="10">
        <v>2843606</v>
      </c>
      <c r="AE69" s="10">
        <v>1454920</v>
      </c>
      <c r="AF69" s="10">
        <v>1388686</v>
      </c>
      <c r="AG69" s="10">
        <v>4413111</v>
      </c>
      <c r="AH69" s="10">
        <v>0</v>
      </c>
      <c r="AI69" s="10">
        <v>4413111</v>
      </c>
      <c r="AJ69" s="10">
        <v>46608056</v>
      </c>
      <c r="AK69" s="10">
        <v>9777152</v>
      </c>
      <c r="AL69" s="10">
        <v>36830904</v>
      </c>
      <c r="AM69" s="10">
        <v>25772336</v>
      </c>
      <c r="AN69" s="10">
        <v>6993579</v>
      </c>
      <c r="AO69" s="10">
        <v>18778757</v>
      </c>
      <c r="AP69" s="10">
        <v>4446764</v>
      </c>
      <c r="AQ69" s="10">
        <v>3313054</v>
      </c>
      <c r="AR69" s="10">
        <v>1133710</v>
      </c>
      <c r="AS69" s="10">
        <v>4249230</v>
      </c>
      <c r="AT69" s="10">
        <v>1562991</v>
      </c>
      <c r="AU69" s="10">
        <v>2686239</v>
      </c>
      <c r="AV69" s="10">
        <v>38732711</v>
      </c>
      <c r="AW69" s="10">
        <v>8198829</v>
      </c>
      <c r="AX69" s="10">
        <v>30533882</v>
      </c>
      <c r="AY69" s="10">
        <v>15709647</v>
      </c>
      <c r="AZ69" s="10">
        <v>4884144</v>
      </c>
      <c r="BA69" s="10">
        <v>10825503</v>
      </c>
      <c r="BB69" s="10">
        <v>10654406</v>
      </c>
      <c r="BC69" s="10">
        <v>3595278</v>
      </c>
      <c r="BD69" s="10">
        <v>7059128</v>
      </c>
      <c r="BE69" s="10">
        <v>9725141</v>
      </c>
      <c r="BF69" s="10">
        <v>3016452</v>
      </c>
      <c r="BG69" s="10">
        <v>6708689</v>
      </c>
      <c r="BH69" s="10">
        <v>11425874</v>
      </c>
      <c r="BI69" s="10">
        <v>4509889</v>
      </c>
      <c r="BJ69" s="10">
        <v>6915985</v>
      </c>
      <c r="BK69" s="10">
        <v>12114070</v>
      </c>
      <c r="BL69" s="10">
        <v>4206174</v>
      </c>
      <c r="BM69" s="10">
        <v>7907896</v>
      </c>
      <c r="BN69" s="10">
        <v>3473755</v>
      </c>
      <c r="BO69" s="10">
        <v>1111004</v>
      </c>
      <c r="BP69" s="10">
        <v>2362751</v>
      </c>
      <c r="BQ69" s="10">
        <v>20169182</v>
      </c>
      <c r="BR69" s="10">
        <v>5476457</v>
      </c>
      <c r="BS69" s="10">
        <v>14692724</v>
      </c>
      <c r="BT69" s="10">
        <v>23242310</v>
      </c>
      <c r="BU69" s="10">
        <v>7735556</v>
      </c>
      <c r="BV69" s="10">
        <v>15506753</v>
      </c>
      <c r="BW69" s="10">
        <v>25816222</v>
      </c>
      <c r="BX69" s="10">
        <v>10429853</v>
      </c>
      <c r="BY69" s="10">
        <v>15386369</v>
      </c>
      <c r="BZ69" s="10">
        <v>18603280</v>
      </c>
      <c r="CA69" s="10">
        <v>5878405</v>
      </c>
      <c r="CB69" s="10">
        <v>12724875</v>
      </c>
      <c r="CC69" s="10">
        <v>7893867</v>
      </c>
      <c r="CD69" s="10">
        <v>2594994</v>
      </c>
      <c r="CE69" s="10">
        <v>5298874</v>
      </c>
      <c r="CF69" s="10">
        <v>14635600</v>
      </c>
      <c r="CG69" s="10">
        <v>4030580</v>
      </c>
      <c r="CH69" s="10">
        <v>10605020</v>
      </c>
      <c r="CI69" s="10">
        <v>2892470</v>
      </c>
      <c r="CJ69" s="10">
        <v>1115022</v>
      </c>
      <c r="CK69" s="10">
        <v>1777448</v>
      </c>
      <c r="CL69" s="10">
        <v>6495455</v>
      </c>
      <c r="CM69" s="10">
        <v>1655185</v>
      </c>
      <c r="CN69" s="10">
        <v>4840271</v>
      </c>
      <c r="CO69" s="10">
        <v>7273231</v>
      </c>
      <c r="CP69" s="10">
        <v>1873892</v>
      </c>
      <c r="CQ69" s="10">
        <v>5399339</v>
      </c>
      <c r="CR69" s="10">
        <v>3810751</v>
      </c>
      <c r="CS69" s="10">
        <v>1184335</v>
      </c>
      <c r="CT69" s="10">
        <v>2626415</v>
      </c>
      <c r="CU69" s="10">
        <v>34582527</v>
      </c>
      <c r="CV69" s="10">
        <v>10592222</v>
      </c>
      <c r="CW69" s="10">
        <v>23990305</v>
      </c>
      <c r="CX69" s="10">
        <v>6124492</v>
      </c>
      <c r="CY69" s="10">
        <v>2549731</v>
      </c>
      <c r="CZ69" s="10">
        <v>3574762</v>
      </c>
      <c r="DA69" s="10">
        <v>88718825</v>
      </c>
      <c r="DB69" s="10">
        <v>19132876</v>
      </c>
      <c r="DC69" s="10">
        <v>69585949</v>
      </c>
      <c r="DD69" s="10">
        <v>30145661</v>
      </c>
      <c r="DE69" s="10">
        <v>8508580</v>
      </c>
      <c r="DF69" s="10">
        <v>21637081</v>
      </c>
      <c r="DG69" s="10">
        <v>2575344</v>
      </c>
      <c r="DH69" s="10">
        <v>1069347</v>
      </c>
      <c r="DI69" s="10">
        <v>1505997</v>
      </c>
      <c r="DJ69" s="10">
        <v>32439768</v>
      </c>
      <c r="DK69" s="10">
        <v>8539077</v>
      </c>
      <c r="DL69" s="10">
        <v>23900692</v>
      </c>
      <c r="DM69" s="10">
        <v>9570225</v>
      </c>
      <c r="DN69" s="10">
        <v>3428661</v>
      </c>
      <c r="DO69" s="10">
        <v>6141564</v>
      </c>
      <c r="DP69" s="10">
        <v>13261111</v>
      </c>
      <c r="DQ69" s="10">
        <v>5080578</v>
      </c>
      <c r="DR69" s="10">
        <v>8180533</v>
      </c>
      <c r="DS69" s="10">
        <v>34312250</v>
      </c>
      <c r="DT69" s="10">
        <v>10764045</v>
      </c>
      <c r="DU69" s="10">
        <v>23548205</v>
      </c>
      <c r="DV69" s="10">
        <v>3331384</v>
      </c>
      <c r="DW69" s="10">
        <v>1370460</v>
      </c>
      <c r="DX69" s="10">
        <v>1960924</v>
      </c>
      <c r="DY69" s="10">
        <v>12986172</v>
      </c>
      <c r="DZ69" s="10">
        <v>4102976</v>
      </c>
      <c r="EA69" s="10">
        <v>8883195</v>
      </c>
      <c r="EB69" s="10">
        <v>2249145</v>
      </c>
      <c r="EC69" s="10">
        <v>779648</v>
      </c>
      <c r="ED69" s="10">
        <v>1469497</v>
      </c>
      <c r="EE69" s="10">
        <v>15892284</v>
      </c>
      <c r="EF69" s="10">
        <v>4302553</v>
      </c>
      <c r="EG69" s="10">
        <v>11589731</v>
      </c>
      <c r="EH69" s="10">
        <v>79054224</v>
      </c>
      <c r="EI69" s="10">
        <v>19129018</v>
      </c>
      <c r="EJ69" s="10">
        <v>59925206</v>
      </c>
      <c r="EK69" s="10">
        <v>8433293</v>
      </c>
      <c r="EL69" s="10">
        <v>3790488</v>
      </c>
      <c r="EM69" s="10">
        <v>4642805</v>
      </c>
      <c r="EN69" s="10">
        <v>2295854</v>
      </c>
      <c r="EO69" s="10">
        <v>987836</v>
      </c>
      <c r="EP69" s="10">
        <v>1308018</v>
      </c>
      <c r="EQ69" s="10">
        <v>24987534</v>
      </c>
      <c r="ER69" s="10">
        <v>7855974</v>
      </c>
      <c r="ES69" s="10">
        <v>17131559</v>
      </c>
      <c r="ET69" s="10">
        <v>27368657</v>
      </c>
      <c r="EU69" s="10">
        <v>8731634</v>
      </c>
      <c r="EV69" s="10">
        <v>18637023</v>
      </c>
      <c r="EW69" s="10">
        <v>4448908</v>
      </c>
      <c r="EX69" s="10">
        <v>1910216</v>
      </c>
      <c r="EY69" s="10">
        <v>2538691</v>
      </c>
      <c r="EZ69" s="10">
        <v>15920183</v>
      </c>
      <c r="FA69" s="10">
        <v>4380080</v>
      </c>
      <c r="FB69" s="10">
        <v>11540103</v>
      </c>
      <c r="FC69" s="10">
        <v>2715963</v>
      </c>
      <c r="FD69" s="10">
        <v>671131</v>
      </c>
      <c r="FE69" s="10">
        <v>2044832</v>
      </c>
      <c r="FF69" s="320"/>
      <c r="FG69" s="320"/>
      <c r="FH69" s="317"/>
    </row>
    <row r="70" spans="1:164" ht="25.5" customHeight="1">
      <c r="A70" s="704" t="s">
        <v>523</v>
      </c>
      <c r="B70" s="704"/>
      <c r="C70" s="704"/>
      <c r="D70" s="10">
        <v>3810632486</v>
      </c>
      <c r="E70" s="10"/>
      <c r="F70" s="10"/>
      <c r="G70" s="10">
        <v>1849648413</v>
      </c>
      <c r="H70" s="10">
        <v>1960984073</v>
      </c>
      <c r="I70" s="10">
        <v>49954775</v>
      </c>
      <c r="J70" s="10">
        <v>26893226</v>
      </c>
      <c r="K70" s="10">
        <v>23061549</v>
      </c>
      <c r="L70" s="10">
        <v>16613180</v>
      </c>
      <c r="M70" s="10">
        <v>11330253</v>
      </c>
      <c r="N70" s="10">
        <v>5282927</v>
      </c>
      <c r="O70" s="10">
        <v>61207789</v>
      </c>
      <c r="P70" s="10">
        <v>30877120</v>
      </c>
      <c r="Q70" s="10">
        <v>30330669</v>
      </c>
      <c r="R70" s="10">
        <v>27671410</v>
      </c>
      <c r="S70" s="10">
        <v>17030479</v>
      </c>
      <c r="T70" s="10">
        <v>10640931</v>
      </c>
      <c r="U70" s="10">
        <v>605439148</v>
      </c>
      <c r="V70" s="10">
        <v>266875893</v>
      </c>
      <c r="W70" s="10">
        <v>338563255</v>
      </c>
      <c r="X70" s="10">
        <v>64495315</v>
      </c>
      <c r="Y70" s="10">
        <v>29956876</v>
      </c>
      <c r="Z70" s="10">
        <v>34538439</v>
      </c>
      <c r="AA70" s="10">
        <v>41729831</v>
      </c>
      <c r="AB70" s="10">
        <v>22162222</v>
      </c>
      <c r="AC70" s="10">
        <v>19567609</v>
      </c>
      <c r="AD70" s="10">
        <v>12158019</v>
      </c>
      <c r="AE70" s="10">
        <v>8380273</v>
      </c>
      <c r="AF70" s="10">
        <v>3777746</v>
      </c>
      <c r="AG70" s="10">
        <v>18960184</v>
      </c>
      <c r="AH70" s="10">
        <v>0</v>
      </c>
      <c r="AI70" s="10">
        <v>18960184</v>
      </c>
      <c r="AJ70" s="10">
        <v>187972612</v>
      </c>
      <c r="AK70" s="10">
        <v>78388004</v>
      </c>
      <c r="AL70" s="10">
        <v>109584608</v>
      </c>
      <c r="AM70" s="10">
        <v>89126748</v>
      </c>
      <c r="AN70" s="10">
        <v>38668282</v>
      </c>
      <c r="AO70" s="10">
        <v>50458466</v>
      </c>
      <c r="AP70" s="10">
        <v>17697853</v>
      </c>
      <c r="AQ70" s="10">
        <v>13298737</v>
      </c>
      <c r="AR70" s="10">
        <v>4399116</v>
      </c>
      <c r="AS70" s="10">
        <v>14129082</v>
      </c>
      <c r="AT70" s="10">
        <v>7860277</v>
      </c>
      <c r="AU70" s="10">
        <v>6268805</v>
      </c>
      <c r="AV70" s="10">
        <v>152750476</v>
      </c>
      <c r="AW70" s="10">
        <v>71358189</v>
      </c>
      <c r="AX70" s="10">
        <v>81392287</v>
      </c>
      <c r="AY70" s="10">
        <v>60284129</v>
      </c>
      <c r="AZ70" s="10">
        <v>31290107</v>
      </c>
      <c r="BA70" s="10">
        <v>28994022</v>
      </c>
      <c r="BB70" s="10">
        <v>36498882</v>
      </c>
      <c r="BC70" s="10">
        <v>18505335</v>
      </c>
      <c r="BD70" s="10">
        <v>17993547</v>
      </c>
      <c r="BE70" s="10">
        <v>30602328</v>
      </c>
      <c r="BF70" s="10">
        <v>14542149</v>
      </c>
      <c r="BG70" s="10">
        <v>16060179</v>
      </c>
      <c r="BH70" s="10">
        <v>46927677</v>
      </c>
      <c r="BI70" s="10">
        <v>31123773</v>
      </c>
      <c r="BJ70" s="10">
        <v>15803904</v>
      </c>
      <c r="BK70" s="10">
        <v>49661057</v>
      </c>
      <c r="BL70" s="10">
        <v>28737619</v>
      </c>
      <c r="BM70" s="10">
        <v>20923438</v>
      </c>
      <c r="BN70" s="10">
        <v>13222120</v>
      </c>
      <c r="BO70" s="10">
        <v>7889848</v>
      </c>
      <c r="BP70" s="10">
        <v>5332272</v>
      </c>
      <c r="BQ70" s="10">
        <v>71466161</v>
      </c>
      <c r="BR70" s="10">
        <v>36308950</v>
      </c>
      <c r="BS70" s="10">
        <v>35157211</v>
      </c>
      <c r="BT70" s="10">
        <v>95979169</v>
      </c>
      <c r="BU70" s="10">
        <v>57965521</v>
      </c>
      <c r="BV70" s="10">
        <v>38013648</v>
      </c>
      <c r="BW70" s="10">
        <v>102716204</v>
      </c>
      <c r="BX70" s="10">
        <v>53471910</v>
      </c>
      <c r="BY70" s="10">
        <v>49244294</v>
      </c>
      <c r="BZ70" s="10">
        <v>72070781</v>
      </c>
      <c r="CA70" s="10">
        <v>35410582</v>
      </c>
      <c r="CB70" s="10">
        <v>36660199</v>
      </c>
      <c r="CC70" s="10">
        <v>30138684</v>
      </c>
      <c r="CD70" s="10">
        <v>16971447</v>
      </c>
      <c r="CE70" s="10">
        <v>13167237</v>
      </c>
      <c r="CF70" s="10">
        <v>57048651</v>
      </c>
      <c r="CG70" s="10">
        <v>28675950</v>
      </c>
      <c r="CH70" s="10">
        <v>28372701</v>
      </c>
      <c r="CI70" s="10">
        <v>11079751</v>
      </c>
      <c r="CJ70" s="10">
        <v>6693276</v>
      </c>
      <c r="CK70" s="10">
        <v>4386475</v>
      </c>
      <c r="CL70" s="10">
        <v>23475336</v>
      </c>
      <c r="CM70" s="10">
        <v>8455138</v>
      </c>
      <c r="CN70" s="10">
        <v>15020198</v>
      </c>
      <c r="CO70" s="10">
        <v>27665279</v>
      </c>
      <c r="CP70" s="10">
        <v>12234642</v>
      </c>
      <c r="CQ70" s="10">
        <v>15430637</v>
      </c>
      <c r="CR70" s="10">
        <v>12871370</v>
      </c>
      <c r="CS70" s="10">
        <v>7143307</v>
      </c>
      <c r="CT70" s="10">
        <v>5728063</v>
      </c>
      <c r="CU70" s="10">
        <v>111148987</v>
      </c>
      <c r="CV70" s="10">
        <v>63655848</v>
      </c>
      <c r="CW70" s="10">
        <v>47493139</v>
      </c>
      <c r="CX70" s="10">
        <v>25227221</v>
      </c>
      <c r="CY70" s="10">
        <v>16291884</v>
      </c>
      <c r="CZ70" s="10">
        <v>8935337</v>
      </c>
      <c r="DA70" s="10">
        <v>367207089</v>
      </c>
      <c r="DB70" s="10">
        <v>149671207</v>
      </c>
      <c r="DC70" s="10">
        <v>217535882</v>
      </c>
      <c r="DD70" s="10">
        <v>96654784</v>
      </c>
      <c r="DE70" s="10">
        <v>46366316</v>
      </c>
      <c r="DF70" s="10">
        <v>50288468</v>
      </c>
      <c r="DG70" s="10">
        <v>10203428</v>
      </c>
      <c r="DH70" s="10">
        <v>5221274</v>
      </c>
      <c r="DI70" s="10">
        <v>4982154</v>
      </c>
      <c r="DJ70" s="10">
        <v>131957892</v>
      </c>
      <c r="DK70" s="10">
        <v>70105408</v>
      </c>
      <c r="DL70" s="10">
        <v>61852484</v>
      </c>
      <c r="DM70" s="10">
        <v>35100955</v>
      </c>
      <c r="DN70" s="10">
        <v>20844295</v>
      </c>
      <c r="DO70" s="10">
        <v>14256660</v>
      </c>
      <c r="DP70" s="10">
        <v>56523536</v>
      </c>
      <c r="DQ70" s="10">
        <v>33049357</v>
      </c>
      <c r="DR70" s="10">
        <v>23474179</v>
      </c>
      <c r="DS70" s="10">
        <v>151416128</v>
      </c>
      <c r="DT70" s="10">
        <v>80323898</v>
      </c>
      <c r="DU70" s="10">
        <v>71092230</v>
      </c>
      <c r="DV70" s="10">
        <v>13169470</v>
      </c>
      <c r="DW70" s="10">
        <v>8164271</v>
      </c>
      <c r="DX70" s="10">
        <v>5005199</v>
      </c>
      <c r="DY70" s="10">
        <v>52131041</v>
      </c>
      <c r="DZ70" s="10">
        <v>28234412</v>
      </c>
      <c r="EA70" s="10">
        <v>23896629</v>
      </c>
      <c r="EB70" s="10">
        <v>8186486</v>
      </c>
      <c r="EC70" s="10">
        <v>4371576</v>
      </c>
      <c r="ED70" s="10">
        <v>3814910</v>
      </c>
      <c r="EE70" s="10">
        <v>62393225</v>
      </c>
      <c r="EF70" s="10">
        <v>26118151</v>
      </c>
      <c r="EG70" s="10">
        <v>36275074</v>
      </c>
      <c r="EH70" s="10">
        <v>271367074</v>
      </c>
      <c r="EI70" s="10">
        <v>119369538</v>
      </c>
      <c r="EJ70" s="10">
        <v>151997536</v>
      </c>
      <c r="EK70" s="10">
        <v>32636684</v>
      </c>
      <c r="EL70" s="10">
        <v>17720762</v>
      </c>
      <c r="EM70" s="10">
        <v>14915922</v>
      </c>
      <c r="EN70" s="10">
        <v>8451253</v>
      </c>
      <c r="EO70" s="10">
        <v>5270352</v>
      </c>
      <c r="EP70" s="10">
        <v>3180901</v>
      </c>
      <c r="EQ70" s="10">
        <v>86630547</v>
      </c>
      <c r="ER70" s="10">
        <v>44109025</v>
      </c>
      <c r="ES70" s="10">
        <v>42521522</v>
      </c>
      <c r="ET70" s="10">
        <v>96531086</v>
      </c>
      <c r="EU70" s="10">
        <v>43656438</v>
      </c>
      <c r="EV70" s="10">
        <v>52874648</v>
      </c>
      <c r="EW70" s="10">
        <v>18636646</v>
      </c>
      <c r="EX70" s="10">
        <v>12665772</v>
      </c>
      <c r="EY70" s="10">
        <v>5970874</v>
      </c>
      <c r="EZ70" s="10">
        <v>63516051</v>
      </c>
      <c r="FA70" s="10">
        <v>31069223</v>
      </c>
      <c r="FB70" s="10">
        <v>32446828</v>
      </c>
      <c r="FC70" s="10">
        <v>9928903</v>
      </c>
      <c r="FD70" s="10">
        <v>4870021</v>
      </c>
      <c r="FE70" s="10">
        <v>5058882</v>
      </c>
      <c r="FF70" s="320"/>
      <c r="FG70" s="320"/>
      <c r="FH70" s="317"/>
    </row>
    <row r="71" spans="1:164" ht="25.5" customHeight="1">
      <c r="A71" s="704" t="s">
        <v>524</v>
      </c>
      <c r="B71" s="704"/>
      <c r="C71" s="704"/>
      <c r="D71" s="10">
        <v>3201956454</v>
      </c>
      <c r="E71" s="10"/>
      <c r="F71" s="10"/>
      <c r="G71" s="10">
        <v>1506353385</v>
      </c>
      <c r="H71" s="10">
        <v>1695603069</v>
      </c>
      <c r="I71" s="10">
        <v>42612830</v>
      </c>
      <c r="J71" s="10">
        <v>22945006</v>
      </c>
      <c r="K71" s="10">
        <v>19667824</v>
      </c>
      <c r="L71" s="10">
        <v>14481543</v>
      </c>
      <c r="M71" s="10">
        <v>9797175</v>
      </c>
      <c r="N71" s="10">
        <v>4684368</v>
      </c>
      <c r="O71" s="10">
        <v>49982177</v>
      </c>
      <c r="P71" s="10">
        <v>26382070</v>
      </c>
      <c r="Q71" s="10">
        <v>23600107</v>
      </c>
      <c r="R71" s="10">
        <v>24518108</v>
      </c>
      <c r="S71" s="10">
        <v>14948491</v>
      </c>
      <c r="T71" s="10">
        <v>9569617</v>
      </c>
      <c r="U71" s="10">
        <v>492633874</v>
      </c>
      <c r="V71" s="10">
        <v>211330752</v>
      </c>
      <c r="W71" s="10">
        <v>281303122</v>
      </c>
      <c r="X71" s="10">
        <v>53868353</v>
      </c>
      <c r="Y71" s="10">
        <v>24177773</v>
      </c>
      <c r="Z71" s="10">
        <v>29690580</v>
      </c>
      <c r="AA71" s="10">
        <v>34417981</v>
      </c>
      <c r="AB71" s="10">
        <v>16674849</v>
      </c>
      <c r="AC71" s="10">
        <v>17743132</v>
      </c>
      <c r="AD71" s="10">
        <v>10787325</v>
      </c>
      <c r="AE71" s="10">
        <v>7493143</v>
      </c>
      <c r="AF71" s="10">
        <v>3294182</v>
      </c>
      <c r="AG71" s="10">
        <v>14324345</v>
      </c>
      <c r="AH71" s="10">
        <v>0</v>
      </c>
      <c r="AI71" s="10">
        <v>14324345</v>
      </c>
      <c r="AJ71" s="10">
        <v>163420741</v>
      </c>
      <c r="AK71" s="10">
        <v>67823814</v>
      </c>
      <c r="AL71" s="10">
        <v>95596927</v>
      </c>
      <c r="AM71" s="10">
        <v>74660256</v>
      </c>
      <c r="AN71" s="10">
        <v>31703320</v>
      </c>
      <c r="AO71" s="10">
        <v>42956936</v>
      </c>
      <c r="AP71" s="10">
        <v>14927767</v>
      </c>
      <c r="AQ71" s="10">
        <v>11712776</v>
      </c>
      <c r="AR71" s="10">
        <v>3214991</v>
      </c>
      <c r="AS71" s="10">
        <v>12559480</v>
      </c>
      <c r="AT71" s="10">
        <v>6542616</v>
      </c>
      <c r="AU71" s="10">
        <v>6016864</v>
      </c>
      <c r="AV71" s="10">
        <v>122996546</v>
      </c>
      <c r="AW71" s="10">
        <v>55765496</v>
      </c>
      <c r="AX71" s="10">
        <v>67231050</v>
      </c>
      <c r="AY71" s="10">
        <v>54639881</v>
      </c>
      <c r="AZ71" s="10">
        <v>28442521</v>
      </c>
      <c r="BA71" s="10">
        <v>26197360</v>
      </c>
      <c r="BB71" s="10">
        <v>32237734</v>
      </c>
      <c r="BC71" s="10">
        <v>15579883</v>
      </c>
      <c r="BD71" s="10">
        <v>16657851</v>
      </c>
      <c r="BE71" s="10">
        <v>26923311</v>
      </c>
      <c r="BF71" s="10">
        <v>12601910</v>
      </c>
      <c r="BG71" s="10">
        <v>14321401</v>
      </c>
      <c r="BH71" s="10">
        <v>40065496</v>
      </c>
      <c r="BI71" s="10">
        <v>26445030</v>
      </c>
      <c r="BJ71" s="10">
        <v>13620466</v>
      </c>
      <c r="BK71" s="10">
        <v>43423781</v>
      </c>
      <c r="BL71" s="10">
        <v>24023228</v>
      </c>
      <c r="BM71" s="10">
        <v>19400553</v>
      </c>
      <c r="BN71" s="10">
        <v>11975966</v>
      </c>
      <c r="BO71" s="10">
        <v>6807445</v>
      </c>
      <c r="BP71" s="10">
        <v>5168521</v>
      </c>
      <c r="BQ71" s="10">
        <v>61932412</v>
      </c>
      <c r="BR71" s="10">
        <v>30560646</v>
      </c>
      <c r="BS71" s="10">
        <v>31371766</v>
      </c>
      <c r="BT71" s="10">
        <v>80078646</v>
      </c>
      <c r="BU71" s="10">
        <v>47266264</v>
      </c>
      <c r="BV71" s="10">
        <v>32812382</v>
      </c>
      <c r="BW71" s="10">
        <v>88329649</v>
      </c>
      <c r="BX71" s="10">
        <v>44434333</v>
      </c>
      <c r="BY71" s="10">
        <v>43895316</v>
      </c>
      <c r="BZ71" s="10">
        <v>62192094</v>
      </c>
      <c r="CA71" s="10">
        <v>29162900</v>
      </c>
      <c r="CB71" s="10">
        <v>33029194</v>
      </c>
      <c r="CC71" s="10">
        <v>26137967</v>
      </c>
      <c r="CD71" s="10">
        <v>13799000</v>
      </c>
      <c r="CE71" s="10">
        <v>12338967</v>
      </c>
      <c r="CF71" s="10">
        <v>48471185</v>
      </c>
      <c r="CG71" s="10">
        <v>23742640</v>
      </c>
      <c r="CH71" s="10">
        <v>24728545</v>
      </c>
      <c r="CI71" s="10">
        <v>9648928</v>
      </c>
      <c r="CJ71" s="10">
        <v>5481996</v>
      </c>
      <c r="CK71" s="10">
        <v>4166932</v>
      </c>
      <c r="CL71" s="10">
        <v>17906196</v>
      </c>
      <c r="CM71" s="10">
        <v>7648948</v>
      </c>
      <c r="CN71" s="10">
        <v>10257248</v>
      </c>
      <c r="CO71" s="10">
        <v>23355641</v>
      </c>
      <c r="CP71" s="10">
        <v>9430763</v>
      </c>
      <c r="CQ71" s="10">
        <v>13924878</v>
      </c>
      <c r="CR71" s="10">
        <v>11313442</v>
      </c>
      <c r="CS71" s="10">
        <v>5756916</v>
      </c>
      <c r="CT71" s="10">
        <v>5556526</v>
      </c>
      <c r="CU71" s="10">
        <v>93414508</v>
      </c>
      <c r="CV71" s="10">
        <v>46936438</v>
      </c>
      <c r="CW71" s="10">
        <v>46478070</v>
      </c>
      <c r="CX71" s="10">
        <v>21826207</v>
      </c>
      <c r="CY71" s="10">
        <v>13796725</v>
      </c>
      <c r="CZ71" s="10">
        <v>8029482</v>
      </c>
      <c r="DA71" s="10">
        <v>297193860</v>
      </c>
      <c r="DB71" s="10">
        <v>110274712</v>
      </c>
      <c r="DC71" s="10">
        <v>186919148</v>
      </c>
      <c r="DD71" s="10">
        <v>84597874</v>
      </c>
      <c r="DE71" s="10">
        <v>39943151</v>
      </c>
      <c r="DF71" s="10">
        <v>44654723</v>
      </c>
      <c r="DG71" s="10">
        <v>9196277</v>
      </c>
      <c r="DH71" s="10">
        <v>4543997</v>
      </c>
      <c r="DI71" s="10">
        <v>4652280</v>
      </c>
      <c r="DJ71" s="10">
        <v>109407776</v>
      </c>
      <c r="DK71" s="10">
        <v>51787815</v>
      </c>
      <c r="DL71" s="10">
        <v>57619961</v>
      </c>
      <c r="DM71" s="10">
        <v>29398422</v>
      </c>
      <c r="DN71" s="10">
        <v>16677128</v>
      </c>
      <c r="DO71" s="10">
        <v>12721294</v>
      </c>
      <c r="DP71" s="10">
        <v>47408066</v>
      </c>
      <c r="DQ71" s="10">
        <v>26626578</v>
      </c>
      <c r="DR71" s="10">
        <v>20781488</v>
      </c>
      <c r="DS71" s="10">
        <v>129803458</v>
      </c>
      <c r="DT71" s="10">
        <v>65575082</v>
      </c>
      <c r="DU71" s="10">
        <v>64228376</v>
      </c>
      <c r="DV71" s="10">
        <v>11261460</v>
      </c>
      <c r="DW71" s="10">
        <v>6762686</v>
      </c>
      <c r="DX71" s="10">
        <v>4498774</v>
      </c>
      <c r="DY71" s="10">
        <v>44315287</v>
      </c>
      <c r="DZ71" s="10">
        <v>22216707</v>
      </c>
      <c r="EA71" s="10">
        <v>22098580</v>
      </c>
      <c r="EB71" s="10">
        <v>7195741</v>
      </c>
      <c r="EC71" s="10">
        <v>3773862</v>
      </c>
      <c r="ED71" s="10">
        <v>3421879</v>
      </c>
      <c r="EE71" s="10">
        <v>48940756</v>
      </c>
      <c r="EF71" s="10">
        <v>23343580</v>
      </c>
      <c r="EG71" s="10">
        <v>25597176</v>
      </c>
      <c r="EH71" s="10">
        <v>232800805</v>
      </c>
      <c r="EI71" s="10">
        <v>100847921</v>
      </c>
      <c r="EJ71" s="10">
        <v>131952884</v>
      </c>
      <c r="EK71" s="10">
        <v>27978752</v>
      </c>
      <c r="EL71" s="10">
        <v>15496944</v>
      </c>
      <c r="EM71" s="10">
        <v>12481808</v>
      </c>
      <c r="EN71" s="10">
        <v>7675748</v>
      </c>
      <c r="EO71" s="10">
        <v>4795082</v>
      </c>
      <c r="EP71" s="10">
        <v>2880666</v>
      </c>
      <c r="EQ71" s="10">
        <v>76129404</v>
      </c>
      <c r="ER71" s="10">
        <v>38137937</v>
      </c>
      <c r="ES71" s="10">
        <v>37991467</v>
      </c>
      <c r="ET71" s="10">
        <v>78577963</v>
      </c>
      <c r="EU71" s="10">
        <v>36019757</v>
      </c>
      <c r="EV71" s="10">
        <v>42558206</v>
      </c>
      <c r="EW71" s="10">
        <v>16527211</v>
      </c>
      <c r="EX71" s="10">
        <v>11009676</v>
      </c>
      <c r="EY71" s="10">
        <v>5517535</v>
      </c>
      <c r="EZ71" s="10">
        <v>54787306</v>
      </c>
      <c r="FA71" s="10">
        <v>25375207</v>
      </c>
      <c r="FB71" s="10">
        <v>29412099</v>
      </c>
      <c r="FC71" s="10">
        <v>8695918</v>
      </c>
      <c r="FD71" s="10">
        <v>3930696</v>
      </c>
      <c r="FE71" s="10">
        <v>4765222</v>
      </c>
      <c r="FF71" s="320"/>
      <c r="FG71" s="320"/>
      <c r="FH71" s="317"/>
    </row>
    <row r="72" spans="1:164" ht="25.5" customHeight="1">
      <c r="A72" s="704" t="s">
        <v>289</v>
      </c>
      <c r="B72" s="704"/>
      <c r="C72" s="704"/>
      <c r="D72" s="10">
        <v>323532268</v>
      </c>
      <c r="E72" s="10"/>
      <c r="F72" s="10"/>
      <c r="G72" s="10">
        <v>125275198</v>
      </c>
      <c r="H72" s="10">
        <v>198257070</v>
      </c>
      <c r="I72" s="10">
        <v>4409714</v>
      </c>
      <c r="J72" s="10">
        <v>2397764</v>
      </c>
      <c r="K72" s="10">
        <v>2011950</v>
      </c>
      <c r="L72" s="10">
        <v>1864325</v>
      </c>
      <c r="M72" s="10">
        <v>1124577</v>
      </c>
      <c r="N72" s="10">
        <v>739748</v>
      </c>
      <c r="O72" s="10">
        <v>4454943</v>
      </c>
      <c r="P72" s="10">
        <v>1747662</v>
      </c>
      <c r="Q72" s="10">
        <v>2707281</v>
      </c>
      <c r="R72" s="10">
        <v>2609525</v>
      </c>
      <c r="S72" s="10">
        <v>1364490</v>
      </c>
      <c r="T72" s="10">
        <v>1245035</v>
      </c>
      <c r="U72" s="10">
        <v>37200572</v>
      </c>
      <c r="V72" s="10">
        <v>8886177</v>
      </c>
      <c r="W72" s="10">
        <v>28314395</v>
      </c>
      <c r="X72" s="10">
        <v>6731617</v>
      </c>
      <c r="Y72" s="10">
        <v>1711872</v>
      </c>
      <c r="Z72" s="10">
        <v>5019745</v>
      </c>
      <c r="AA72" s="10">
        <v>3432682</v>
      </c>
      <c r="AB72" s="10">
        <v>1683618</v>
      </c>
      <c r="AC72" s="10">
        <v>1749064</v>
      </c>
      <c r="AD72" s="10">
        <v>1077114</v>
      </c>
      <c r="AE72" s="10">
        <v>693959</v>
      </c>
      <c r="AF72" s="10">
        <v>383155</v>
      </c>
      <c r="AG72" s="10">
        <v>1806191</v>
      </c>
      <c r="AH72" s="10">
        <v>0</v>
      </c>
      <c r="AI72" s="10">
        <v>1806191</v>
      </c>
      <c r="AJ72" s="10">
        <v>18316179</v>
      </c>
      <c r="AK72" s="10">
        <v>7319562</v>
      </c>
      <c r="AL72" s="10">
        <v>10996617</v>
      </c>
      <c r="AM72" s="10">
        <v>8259241</v>
      </c>
      <c r="AN72" s="10">
        <v>3231415</v>
      </c>
      <c r="AO72" s="10">
        <v>5027826</v>
      </c>
      <c r="AP72" s="10">
        <v>1984492</v>
      </c>
      <c r="AQ72" s="10">
        <v>1358477</v>
      </c>
      <c r="AR72" s="10">
        <v>626015</v>
      </c>
      <c r="AS72" s="10">
        <v>1429601</v>
      </c>
      <c r="AT72" s="10">
        <v>735909</v>
      </c>
      <c r="AU72" s="10">
        <v>693692</v>
      </c>
      <c r="AV72" s="10">
        <v>11609920</v>
      </c>
      <c r="AW72" s="10">
        <v>4005782</v>
      </c>
      <c r="AX72" s="10">
        <v>7604138</v>
      </c>
      <c r="AY72" s="10">
        <v>5448217</v>
      </c>
      <c r="AZ72" s="10">
        <v>2355800</v>
      </c>
      <c r="BA72" s="10">
        <v>3092417</v>
      </c>
      <c r="BB72" s="10">
        <v>4180027</v>
      </c>
      <c r="BC72" s="10">
        <v>1830005</v>
      </c>
      <c r="BD72" s="10">
        <v>2350022</v>
      </c>
      <c r="BE72" s="10">
        <v>2987990</v>
      </c>
      <c r="BF72" s="10">
        <v>1016388</v>
      </c>
      <c r="BG72" s="10">
        <v>1971602</v>
      </c>
      <c r="BH72" s="10">
        <v>3847574</v>
      </c>
      <c r="BI72" s="10">
        <v>2038249</v>
      </c>
      <c r="BJ72" s="10">
        <v>1809325</v>
      </c>
      <c r="BK72" s="10">
        <v>4384382</v>
      </c>
      <c r="BL72" s="10">
        <v>2031484</v>
      </c>
      <c r="BM72" s="10">
        <v>2352898</v>
      </c>
      <c r="BN72" s="10">
        <v>892393</v>
      </c>
      <c r="BO72" s="10">
        <v>350777</v>
      </c>
      <c r="BP72" s="10">
        <v>541616</v>
      </c>
      <c r="BQ72" s="10">
        <v>5590834</v>
      </c>
      <c r="BR72" s="10">
        <v>2994609</v>
      </c>
      <c r="BS72" s="10">
        <v>2596225</v>
      </c>
      <c r="BT72" s="10">
        <v>6294454</v>
      </c>
      <c r="BU72" s="10">
        <v>3136784</v>
      </c>
      <c r="BV72" s="10">
        <v>3157670</v>
      </c>
      <c r="BW72" s="10">
        <v>6593009</v>
      </c>
      <c r="BX72" s="10">
        <v>2715122</v>
      </c>
      <c r="BY72" s="10">
        <v>3877887</v>
      </c>
      <c r="BZ72" s="10">
        <v>7532950</v>
      </c>
      <c r="CA72" s="10">
        <v>1555161</v>
      </c>
      <c r="CB72" s="10">
        <v>5977789</v>
      </c>
      <c r="CC72" s="10">
        <v>2203939</v>
      </c>
      <c r="CD72" s="10">
        <v>1049450</v>
      </c>
      <c r="CE72" s="10">
        <v>1154489</v>
      </c>
      <c r="CF72" s="10">
        <v>4314115</v>
      </c>
      <c r="CG72" s="10">
        <v>1346190</v>
      </c>
      <c r="CH72" s="10">
        <v>2967925</v>
      </c>
      <c r="CI72" s="10">
        <v>1022179</v>
      </c>
      <c r="CJ72" s="10">
        <v>404662</v>
      </c>
      <c r="CK72" s="10">
        <v>617517</v>
      </c>
      <c r="CL72" s="10">
        <v>2358870</v>
      </c>
      <c r="CM72" s="10">
        <v>737197</v>
      </c>
      <c r="CN72" s="10">
        <v>1621673</v>
      </c>
      <c r="CO72" s="10">
        <v>2976040</v>
      </c>
      <c r="CP72" s="10">
        <v>962757</v>
      </c>
      <c r="CQ72" s="10">
        <v>2013283</v>
      </c>
      <c r="CR72" s="10">
        <v>773197</v>
      </c>
      <c r="CS72" s="10">
        <v>399927</v>
      </c>
      <c r="CT72" s="10">
        <v>373270</v>
      </c>
      <c r="CU72" s="10">
        <v>6972282</v>
      </c>
      <c r="CV72" s="10">
        <v>4364342</v>
      </c>
      <c r="CW72" s="10">
        <v>2607940</v>
      </c>
      <c r="CX72" s="10">
        <v>1535107</v>
      </c>
      <c r="CY72" s="10">
        <v>389427</v>
      </c>
      <c r="CZ72" s="10">
        <v>1145680</v>
      </c>
      <c r="DA72" s="10">
        <v>29473678</v>
      </c>
      <c r="DB72" s="10">
        <v>8027626</v>
      </c>
      <c r="DC72" s="10">
        <v>21446052</v>
      </c>
      <c r="DD72" s="10">
        <v>9272468</v>
      </c>
      <c r="DE72" s="10">
        <v>4996214</v>
      </c>
      <c r="DF72" s="10">
        <v>4276254</v>
      </c>
      <c r="DG72" s="10">
        <v>1745531</v>
      </c>
      <c r="DH72" s="10">
        <v>513437</v>
      </c>
      <c r="DI72" s="10">
        <v>1232094</v>
      </c>
      <c r="DJ72" s="10">
        <v>10827659</v>
      </c>
      <c r="DK72" s="10">
        <v>4621333</v>
      </c>
      <c r="DL72" s="10">
        <v>6206326</v>
      </c>
      <c r="DM72" s="10">
        <v>3580896</v>
      </c>
      <c r="DN72" s="10">
        <v>1901213</v>
      </c>
      <c r="DO72" s="10">
        <v>1679683</v>
      </c>
      <c r="DP72" s="10">
        <v>4443159</v>
      </c>
      <c r="DQ72" s="10">
        <v>1470377</v>
      </c>
      <c r="DR72" s="10">
        <v>2972782</v>
      </c>
      <c r="DS72" s="10">
        <v>13602167</v>
      </c>
      <c r="DT72" s="10">
        <v>8861726</v>
      </c>
      <c r="DU72" s="10">
        <v>4740441</v>
      </c>
      <c r="DV72" s="10">
        <v>703126</v>
      </c>
      <c r="DW72" s="10">
        <v>440549</v>
      </c>
      <c r="DX72" s="10">
        <v>262577</v>
      </c>
      <c r="DY72" s="10">
        <v>4751543</v>
      </c>
      <c r="DZ72" s="10">
        <v>1986458</v>
      </c>
      <c r="EA72" s="10">
        <v>2765085</v>
      </c>
      <c r="EB72" s="10">
        <v>1103433</v>
      </c>
      <c r="EC72" s="10">
        <v>613501</v>
      </c>
      <c r="ED72" s="10">
        <v>489932</v>
      </c>
      <c r="EE72" s="10">
        <v>4796198</v>
      </c>
      <c r="EF72" s="10">
        <v>1767907</v>
      </c>
      <c r="EG72" s="10">
        <v>3028291</v>
      </c>
      <c r="EH72" s="10">
        <v>32489684</v>
      </c>
      <c r="EI72" s="10">
        <v>11764854</v>
      </c>
      <c r="EJ72" s="10">
        <v>20724830</v>
      </c>
      <c r="EK72" s="10">
        <v>4287717</v>
      </c>
      <c r="EL72" s="10">
        <v>2015974</v>
      </c>
      <c r="EM72" s="10">
        <v>2271743</v>
      </c>
      <c r="EN72" s="10">
        <v>578410</v>
      </c>
      <c r="EO72" s="10">
        <v>330309</v>
      </c>
      <c r="EP72" s="10">
        <v>248101</v>
      </c>
      <c r="EQ72" s="10">
        <v>8124029</v>
      </c>
      <c r="ER72" s="10">
        <v>3840714</v>
      </c>
      <c r="ES72" s="10">
        <v>4283315</v>
      </c>
      <c r="ET72" s="10">
        <v>9724011</v>
      </c>
      <c r="EU72" s="10">
        <v>2563291</v>
      </c>
      <c r="EV72" s="10">
        <v>7160720</v>
      </c>
      <c r="EW72" s="10">
        <v>1235513</v>
      </c>
      <c r="EX72" s="10">
        <v>774236</v>
      </c>
      <c r="EY72" s="10">
        <v>461277</v>
      </c>
      <c r="EZ72" s="10">
        <v>6552458</v>
      </c>
      <c r="FA72" s="10">
        <v>2332561</v>
      </c>
      <c r="FB72" s="10">
        <v>4219897</v>
      </c>
      <c r="FC72" s="10">
        <v>1146910</v>
      </c>
      <c r="FD72" s="10">
        <v>513323</v>
      </c>
      <c r="FE72" s="10">
        <v>633587</v>
      </c>
      <c r="FF72" s="320"/>
      <c r="FG72" s="320"/>
      <c r="FH72" s="317"/>
    </row>
    <row r="73" spans="1:164" ht="25.5" customHeight="1">
      <c r="A73" s="704" t="s">
        <v>525</v>
      </c>
      <c r="B73" s="704"/>
      <c r="C73" s="704"/>
      <c r="D73" s="10">
        <v>2878424185</v>
      </c>
      <c r="E73" s="10"/>
      <c r="F73" s="10"/>
      <c r="G73" s="10">
        <v>1381078187</v>
      </c>
      <c r="H73" s="10">
        <v>1497345998</v>
      </c>
      <c r="I73" s="10">
        <v>38203116</v>
      </c>
      <c r="J73" s="10">
        <v>20547242</v>
      </c>
      <c r="K73" s="10">
        <v>17655874</v>
      </c>
      <c r="L73" s="10">
        <v>12617217</v>
      </c>
      <c r="M73" s="10">
        <v>8672598</v>
      </c>
      <c r="N73" s="10">
        <v>3944619</v>
      </c>
      <c r="O73" s="10">
        <v>45527235</v>
      </c>
      <c r="P73" s="10">
        <v>24634408</v>
      </c>
      <c r="Q73" s="10">
        <v>20892827</v>
      </c>
      <c r="R73" s="10">
        <v>21908583</v>
      </c>
      <c r="S73" s="10">
        <v>13584001</v>
      </c>
      <c r="T73" s="10">
        <v>8324582</v>
      </c>
      <c r="U73" s="10">
        <v>455433302</v>
      </c>
      <c r="V73" s="10">
        <v>202444575</v>
      </c>
      <c r="W73" s="10">
        <v>252988727</v>
      </c>
      <c r="X73" s="10">
        <v>47136736</v>
      </c>
      <c r="Y73" s="10">
        <v>22465901</v>
      </c>
      <c r="Z73" s="10">
        <v>24670835</v>
      </c>
      <c r="AA73" s="10">
        <v>30985299</v>
      </c>
      <c r="AB73" s="10">
        <v>14991231</v>
      </c>
      <c r="AC73" s="10">
        <v>15994068</v>
      </c>
      <c r="AD73" s="10">
        <v>9710211</v>
      </c>
      <c r="AE73" s="10">
        <v>6799184</v>
      </c>
      <c r="AF73" s="10">
        <v>2911027</v>
      </c>
      <c r="AG73" s="10">
        <v>12518154</v>
      </c>
      <c r="AH73" s="10">
        <v>0</v>
      </c>
      <c r="AI73" s="10">
        <v>12518154</v>
      </c>
      <c r="AJ73" s="10">
        <v>145104562</v>
      </c>
      <c r="AK73" s="10">
        <v>60504252</v>
      </c>
      <c r="AL73" s="10">
        <v>84600310</v>
      </c>
      <c r="AM73" s="10">
        <v>66401015</v>
      </c>
      <c r="AN73" s="10">
        <v>28471905</v>
      </c>
      <c r="AO73" s="10">
        <v>37929110</v>
      </c>
      <c r="AP73" s="10">
        <v>12943275</v>
      </c>
      <c r="AQ73" s="10">
        <v>10354299</v>
      </c>
      <c r="AR73" s="10">
        <v>2588976</v>
      </c>
      <c r="AS73" s="10">
        <v>11129879</v>
      </c>
      <c r="AT73" s="10">
        <v>5806707</v>
      </c>
      <c r="AU73" s="10">
        <v>5323172</v>
      </c>
      <c r="AV73" s="10">
        <v>111386626</v>
      </c>
      <c r="AW73" s="10">
        <v>51759714</v>
      </c>
      <c r="AX73" s="10">
        <v>59626912</v>
      </c>
      <c r="AY73" s="10">
        <v>49191663</v>
      </c>
      <c r="AZ73" s="10">
        <v>26086721</v>
      </c>
      <c r="BA73" s="10">
        <v>23104942</v>
      </c>
      <c r="BB73" s="10">
        <v>28057708</v>
      </c>
      <c r="BC73" s="10">
        <v>13749878</v>
      </c>
      <c r="BD73" s="10">
        <v>14307830</v>
      </c>
      <c r="BE73" s="10">
        <v>23935321</v>
      </c>
      <c r="BF73" s="10">
        <v>11585522</v>
      </c>
      <c r="BG73" s="10">
        <v>12349799</v>
      </c>
      <c r="BH73" s="10">
        <v>36217922</v>
      </c>
      <c r="BI73" s="10">
        <v>24406781</v>
      </c>
      <c r="BJ73" s="10">
        <v>11811141</v>
      </c>
      <c r="BK73" s="10">
        <v>39039399</v>
      </c>
      <c r="BL73" s="10">
        <v>21991744</v>
      </c>
      <c r="BM73" s="10">
        <v>17047655</v>
      </c>
      <c r="BN73" s="10">
        <v>11083573</v>
      </c>
      <c r="BO73" s="10">
        <v>6456668</v>
      </c>
      <c r="BP73" s="10">
        <v>4626905</v>
      </c>
      <c r="BQ73" s="10">
        <v>56341578</v>
      </c>
      <c r="BR73" s="10">
        <v>27566037</v>
      </c>
      <c r="BS73" s="10">
        <v>28775541</v>
      </c>
      <c r="BT73" s="10">
        <v>73784192</v>
      </c>
      <c r="BU73" s="10">
        <v>44129480</v>
      </c>
      <c r="BV73" s="10">
        <v>29654712</v>
      </c>
      <c r="BW73" s="10">
        <v>81736640</v>
      </c>
      <c r="BX73" s="10">
        <v>41719211</v>
      </c>
      <c r="BY73" s="10">
        <v>40017429</v>
      </c>
      <c r="BZ73" s="10">
        <v>54659144</v>
      </c>
      <c r="CA73" s="10">
        <v>27607739</v>
      </c>
      <c r="CB73" s="10">
        <v>27051405</v>
      </c>
      <c r="CC73" s="10">
        <v>23934028</v>
      </c>
      <c r="CD73" s="10">
        <v>12749550</v>
      </c>
      <c r="CE73" s="10">
        <v>11184478</v>
      </c>
      <c r="CF73" s="10">
        <v>44157070</v>
      </c>
      <c r="CG73" s="10">
        <v>22396450</v>
      </c>
      <c r="CH73" s="10">
        <v>21760620</v>
      </c>
      <c r="CI73" s="10">
        <v>8626750</v>
      </c>
      <c r="CJ73" s="10">
        <v>5077334</v>
      </c>
      <c r="CK73" s="10">
        <v>3549416</v>
      </c>
      <c r="CL73" s="10">
        <v>15547326</v>
      </c>
      <c r="CM73" s="10">
        <v>6911751</v>
      </c>
      <c r="CN73" s="10">
        <v>8635575</v>
      </c>
      <c r="CO73" s="10">
        <v>20379601</v>
      </c>
      <c r="CP73" s="10">
        <v>8468006</v>
      </c>
      <c r="CQ73" s="10">
        <v>11911595</v>
      </c>
      <c r="CR73" s="10">
        <v>10540245</v>
      </c>
      <c r="CS73" s="10">
        <v>5356989</v>
      </c>
      <c r="CT73" s="10">
        <v>5183256</v>
      </c>
      <c r="CU73" s="10">
        <v>86442226</v>
      </c>
      <c r="CV73" s="10">
        <v>42572096</v>
      </c>
      <c r="CW73" s="10">
        <v>43870130</v>
      </c>
      <c r="CX73" s="10">
        <v>20291100</v>
      </c>
      <c r="CY73" s="10">
        <v>13407298</v>
      </c>
      <c r="CZ73" s="10">
        <v>6883802</v>
      </c>
      <c r="DA73" s="10">
        <v>267720182</v>
      </c>
      <c r="DB73" s="10">
        <v>102247086</v>
      </c>
      <c r="DC73" s="10">
        <v>165473096</v>
      </c>
      <c r="DD73" s="10">
        <v>75325406</v>
      </c>
      <c r="DE73" s="10">
        <v>34946937</v>
      </c>
      <c r="DF73" s="10">
        <v>40378469</v>
      </c>
      <c r="DG73" s="10">
        <v>7450746</v>
      </c>
      <c r="DH73" s="10">
        <v>4030560</v>
      </c>
      <c r="DI73" s="10">
        <v>3420186</v>
      </c>
      <c r="DJ73" s="10">
        <v>98580117</v>
      </c>
      <c r="DK73" s="10">
        <v>47166482</v>
      </c>
      <c r="DL73" s="10">
        <v>51413635</v>
      </c>
      <c r="DM73" s="10">
        <v>25817526</v>
      </c>
      <c r="DN73" s="10">
        <v>14775915</v>
      </c>
      <c r="DO73" s="10">
        <v>11041611</v>
      </c>
      <c r="DP73" s="10">
        <v>42964907</v>
      </c>
      <c r="DQ73" s="10">
        <v>25156201</v>
      </c>
      <c r="DR73" s="10">
        <v>17808706</v>
      </c>
      <c r="DS73" s="10">
        <v>116201291</v>
      </c>
      <c r="DT73" s="10">
        <v>56713356</v>
      </c>
      <c r="DU73" s="10">
        <v>59487935</v>
      </c>
      <c r="DV73" s="10">
        <v>10558334</v>
      </c>
      <c r="DW73" s="10">
        <v>6322137</v>
      </c>
      <c r="DX73" s="10">
        <v>4236197</v>
      </c>
      <c r="DY73" s="10">
        <v>39563744</v>
      </c>
      <c r="DZ73" s="10">
        <v>20230249</v>
      </c>
      <c r="EA73" s="10">
        <v>19333495</v>
      </c>
      <c r="EB73" s="10">
        <v>6092307</v>
      </c>
      <c r="EC73" s="10">
        <v>3160361</v>
      </c>
      <c r="ED73" s="10">
        <v>2931946</v>
      </c>
      <c r="EE73" s="10">
        <v>44144558</v>
      </c>
      <c r="EF73" s="10">
        <v>21575673</v>
      </c>
      <c r="EG73" s="10">
        <v>22568885</v>
      </c>
      <c r="EH73" s="10">
        <v>200311120</v>
      </c>
      <c r="EI73" s="10">
        <v>89083067</v>
      </c>
      <c r="EJ73" s="10">
        <v>111228053</v>
      </c>
      <c r="EK73" s="10">
        <v>23691036</v>
      </c>
      <c r="EL73" s="10">
        <v>13480970</v>
      </c>
      <c r="EM73" s="10">
        <v>10210066</v>
      </c>
      <c r="EN73" s="10">
        <v>7097337</v>
      </c>
      <c r="EO73" s="10">
        <v>4464773</v>
      </c>
      <c r="EP73" s="10">
        <v>2632564</v>
      </c>
      <c r="EQ73" s="10">
        <v>68005375</v>
      </c>
      <c r="ER73" s="10">
        <v>34297223</v>
      </c>
      <c r="ES73" s="10">
        <v>33708152</v>
      </c>
      <c r="ET73" s="10">
        <v>68853953</v>
      </c>
      <c r="EU73" s="10">
        <v>33456466</v>
      </c>
      <c r="EV73" s="10">
        <v>35397487</v>
      </c>
      <c r="EW73" s="10">
        <v>15291698</v>
      </c>
      <c r="EX73" s="10">
        <v>10235440</v>
      </c>
      <c r="EY73" s="10">
        <v>5056258</v>
      </c>
      <c r="EZ73" s="10">
        <v>48234847</v>
      </c>
      <c r="FA73" s="10">
        <v>23042646</v>
      </c>
      <c r="FB73" s="10">
        <v>25192201</v>
      </c>
      <c r="FC73" s="10">
        <v>7549008</v>
      </c>
      <c r="FD73" s="10">
        <v>3417373</v>
      </c>
      <c r="FE73" s="10">
        <v>4131635</v>
      </c>
      <c r="FF73" s="320"/>
      <c r="FG73" s="320"/>
      <c r="FH73" s="317"/>
    </row>
    <row r="74" spans="1:164" ht="15" customHeight="1">
      <c r="A74" s="704" t="s">
        <v>526</v>
      </c>
      <c r="B74" s="704"/>
      <c r="C74" s="704"/>
      <c r="D74" s="629"/>
      <c r="E74" s="629"/>
      <c r="F74" s="629"/>
      <c r="G74" s="629"/>
      <c r="H74" s="629"/>
      <c r="I74" s="629"/>
      <c r="J74" s="629"/>
      <c r="K74" s="629"/>
      <c r="L74" s="629"/>
      <c r="M74" s="629"/>
      <c r="N74" s="629"/>
      <c r="O74" s="629"/>
      <c r="P74" s="629"/>
      <c r="Q74" s="629"/>
      <c r="R74" s="629"/>
      <c r="S74" s="629"/>
      <c r="T74" s="629"/>
      <c r="U74" s="629"/>
      <c r="V74" s="629"/>
      <c r="W74" s="629"/>
      <c r="X74" s="629"/>
      <c r="Y74" s="629"/>
      <c r="Z74" s="629"/>
      <c r="AA74" s="629"/>
      <c r="AB74" s="629"/>
      <c r="AC74" s="629"/>
      <c r="AD74" s="629"/>
      <c r="AE74" s="629"/>
      <c r="AF74" s="629"/>
      <c r="AG74" s="629"/>
      <c r="AH74" s="629"/>
      <c r="AI74" s="629"/>
      <c r="AJ74" s="629"/>
      <c r="AK74" s="629"/>
      <c r="AL74" s="629"/>
      <c r="AM74" s="629"/>
      <c r="AN74" s="629"/>
      <c r="AO74" s="629"/>
      <c r="AP74" s="629"/>
      <c r="AQ74" s="629"/>
      <c r="AR74" s="629"/>
      <c r="AS74" s="629"/>
      <c r="AT74" s="629"/>
      <c r="AU74" s="629"/>
      <c r="AV74" s="629"/>
      <c r="AW74" s="629"/>
      <c r="AX74" s="629"/>
      <c r="AY74" s="629"/>
      <c r="AZ74" s="629"/>
      <c r="BA74" s="629"/>
      <c r="BB74" s="629"/>
      <c r="BC74" s="629"/>
      <c r="BD74" s="629"/>
      <c r="BE74" s="629"/>
      <c r="BF74" s="629"/>
      <c r="BG74" s="629"/>
      <c r="BH74" s="629"/>
      <c r="BI74" s="629"/>
      <c r="BJ74" s="629"/>
      <c r="BK74" s="629"/>
      <c r="BL74" s="629"/>
      <c r="BM74" s="629"/>
      <c r="BN74" s="629"/>
      <c r="BO74" s="629"/>
      <c r="BP74" s="629"/>
      <c r="BQ74" s="629"/>
      <c r="BR74" s="629"/>
      <c r="BS74" s="629"/>
      <c r="BT74" s="629"/>
      <c r="BU74" s="629"/>
      <c r="BV74" s="629"/>
      <c r="BW74" s="629"/>
      <c r="BX74" s="629"/>
      <c r="BY74" s="629"/>
      <c r="BZ74" s="629"/>
      <c r="CA74" s="629"/>
      <c r="CB74" s="629"/>
      <c r="CC74" s="629"/>
      <c r="CD74" s="629"/>
      <c r="CE74" s="629"/>
      <c r="CF74" s="637"/>
      <c r="CG74" s="637"/>
      <c r="CH74" s="637"/>
      <c r="CI74" s="637"/>
      <c r="CJ74" s="637"/>
      <c r="CK74" s="637"/>
      <c r="CL74" s="637"/>
      <c r="CM74" s="637"/>
      <c r="CN74" s="637"/>
      <c r="CO74" s="637"/>
      <c r="CP74" s="637"/>
      <c r="CQ74" s="637"/>
      <c r="CR74" s="637"/>
      <c r="CS74" s="637"/>
      <c r="CT74" s="637"/>
      <c r="CU74" s="637"/>
      <c r="CV74" s="637"/>
      <c r="CW74" s="637"/>
      <c r="CX74" s="637"/>
      <c r="CY74" s="637"/>
      <c r="CZ74" s="637"/>
      <c r="DA74" s="637"/>
      <c r="DB74" s="637"/>
      <c r="DC74" s="637"/>
      <c r="DD74" s="637"/>
      <c r="DE74" s="637"/>
      <c r="DF74" s="637"/>
      <c r="DG74" s="637"/>
      <c r="DH74" s="637"/>
      <c r="DI74" s="637"/>
      <c r="DJ74" s="637"/>
      <c r="DK74" s="637"/>
      <c r="DL74" s="637"/>
      <c r="DM74" s="637"/>
      <c r="DN74" s="637"/>
      <c r="DO74" s="637"/>
      <c r="DP74" s="637"/>
      <c r="DQ74" s="637"/>
      <c r="DR74" s="637"/>
      <c r="DS74" s="637"/>
      <c r="DT74" s="637"/>
      <c r="DU74" s="637"/>
      <c r="DV74" s="637"/>
      <c r="DW74" s="637"/>
      <c r="DX74" s="637"/>
      <c r="DY74" s="637"/>
      <c r="DZ74" s="637"/>
      <c r="EA74" s="637"/>
      <c r="EB74" s="637"/>
      <c r="EC74" s="637"/>
      <c r="ED74" s="637"/>
      <c r="EE74" s="637"/>
      <c r="EF74" s="637"/>
      <c r="EG74" s="637"/>
      <c r="EH74" s="637"/>
      <c r="EI74" s="637"/>
      <c r="EJ74" s="637"/>
      <c r="EK74" s="637"/>
      <c r="EL74" s="637"/>
      <c r="EM74" s="637"/>
      <c r="EN74" s="637"/>
      <c r="EO74" s="637"/>
      <c r="EP74" s="637"/>
      <c r="EQ74" s="637"/>
      <c r="ER74" s="637"/>
      <c r="ES74" s="637"/>
      <c r="ET74" s="637"/>
      <c r="EU74" s="637"/>
      <c r="EV74" s="637"/>
      <c r="EW74" s="637"/>
      <c r="EX74" s="637"/>
      <c r="EY74" s="637"/>
      <c r="EZ74" s="637"/>
      <c r="FA74" s="637"/>
      <c r="FB74" s="637"/>
      <c r="FC74" s="637"/>
      <c r="FD74" s="637"/>
      <c r="FE74" s="637"/>
      <c r="FF74" s="320"/>
      <c r="FG74" s="320"/>
      <c r="FH74" s="317"/>
    </row>
    <row r="75" spans="1:164" ht="25.5" customHeight="1">
      <c r="A75" s="704" t="s">
        <v>482</v>
      </c>
      <c r="B75" s="704"/>
      <c r="C75" s="704"/>
      <c r="D75" s="10">
        <v>1046261863</v>
      </c>
      <c r="E75" s="10"/>
      <c r="F75" s="10"/>
      <c r="G75" s="10">
        <v>322250848</v>
      </c>
      <c r="H75" s="10">
        <v>724011015</v>
      </c>
      <c r="I75" s="10">
        <v>14694678</v>
      </c>
      <c r="J75" s="10">
        <v>6710805</v>
      </c>
      <c r="K75" s="10">
        <v>7983873</v>
      </c>
      <c r="L75" s="10">
        <v>3207323</v>
      </c>
      <c r="M75" s="10">
        <v>1372847</v>
      </c>
      <c r="N75" s="10">
        <v>1834476</v>
      </c>
      <c r="O75" s="10">
        <v>15774333</v>
      </c>
      <c r="P75" s="10">
        <v>6033542</v>
      </c>
      <c r="Q75" s="10">
        <v>9740791</v>
      </c>
      <c r="R75" s="10">
        <v>8679054</v>
      </c>
      <c r="S75" s="10">
        <v>3403285</v>
      </c>
      <c r="T75" s="10">
        <v>5275769</v>
      </c>
      <c r="U75" s="10">
        <v>141028919</v>
      </c>
      <c r="V75" s="10">
        <v>38211572</v>
      </c>
      <c r="W75" s="10">
        <v>102817347</v>
      </c>
      <c r="X75" s="10">
        <v>18705872</v>
      </c>
      <c r="Y75" s="10">
        <v>7460881</v>
      </c>
      <c r="Z75" s="10">
        <v>11244991</v>
      </c>
      <c r="AA75" s="10">
        <v>13582861</v>
      </c>
      <c r="AB75" s="10">
        <v>3837152</v>
      </c>
      <c r="AC75" s="10">
        <v>9745709</v>
      </c>
      <c r="AD75" s="10">
        <v>3900325</v>
      </c>
      <c r="AE75" s="10">
        <v>1820577</v>
      </c>
      <c r="AF75" s="10">
        <v>2079748</v>
      </c>
      <c r="AG75" s="10">
        <v>3041661</v>
      </c>
      <c r="AH75" s="10">
        <v>0</v>
      </c>
      <c r="AI75" s="10">
        <v>3041661</v>
      </c>
      <c r="AJ75" s="10">
        <v>44804346</v>
      </c>
      <c r="AK75" s="10">
        <v>12376058</v>
      </c>
      <c r="AL75" s="10">
        <v>32428288</v>
      </c>
      <c r="AM75" s="10">
        <v>29489842</v>
      </c>
      <c r="AN75" s="10">
        <v>8751865</v>
      </c>
      <c r="AO75" s="10">
        <v>20737977</v>
      </c>
      <c r="AP75" s="10">
        <v>3658257</v>
      </c>
      <c r="AQ75" s="10">
        <v>3658257</v>
      </c>
      <c r="AR75" s="10">
        <v>0</v>
      </c>
      <c r="AS75" s="10">
        <v>3842975</v>
      </c>
      <c r="AT75" s="10">
        <v>1362061</v>
      </c>
      <c r="AU75" s="10">
        <v>2480914</v>
      </c>
      <c r="AV75" s="10">
        <v>38716374</v>
      </c>
      <c r="AW75" s="10">
        <v>8619062</v>
      </c>
      <c r="AX75" s="10">
        <v>30097312</v>
      </c>
      <c r="AY75" s="10">
        <v>18360690</v>
      </c>
      <c r="AZ75" s="10">
        <v>7956737</v>
      </c>
      <c r="BA75" s="10">
        <v>10403953</v>
      </c>
      <c r="BB75" s="10">
        <v>11174324</v>
      </c>
      <c r="BC75" s="10">
        <v>3448662</v>
      </c>
      <c r="BD75" s="10">
        <v>7725662</v>
      </c>
      <c r="BE75" s="10">
        <v>9958914</v>
      </c>
      <c r="BF75" s="10">
        <v>2913589</v>
      </c>
      <c r="BG75" s="10">
        <v>7045325</v>
      </c>
      <c r="BH75" s="10">
        <v>12936223</v>
      </c>
      <c r="BI75" s="10">
        <v>6189804</v>
      </c>
      <c r="BJ75" s="10">
        <v>6746419</v>
      </c>
      <c r="BK75" s="10">
        <v>12201712</v>
      </c>
      <c r="BL75" s="10">
        <v>4221110</v>
      </c>
      <c r="BM75" s="10">
        <v>7980602</v>
      </c>
      <c r="BN75" s="10">
        <v>3697257</v>
      </c>
      <c r="BO75" s="10">
        <v>1023605</v>
      </c>
      <c r="BP75" s="10">
        <v>2673652</v>
      </c>
      <c r="BQ75" s="10">
        <v>21314702</v>
      </c>
      <c r="BR75" s="10">
        <v>5950006</v>
      </c>
      <c r="BS75" s="10">
        <v>15364696</v>
      </c>
      <c r="BT75" s="10">
        <v>23415613</v>
      </c>
      <c r="BU75" s="10">
        <v>7039266</v>
      </c>
      <c r="BV75" s="10">
        <v>16376347</v>
      </c>
      <c r="BW75" s="10">
        <v>32340042</v>
      </c>
      <c r="BX75" s="10">
        <v>12512173</v>
      </c>
      <c r="BY75" s="10">
        <v>19827869</v>
      </c>
      <c r="BZ75" s="10">
        <v>20052646</v>
      </c>
      <c r="CA75" s="10">
        <v>6653432</v>
      </c>
      <c r="CB75" s="10">
        <v>13399214</v>
      </c>
      <c r="CC75" s="10">
        <v>8129828</v>
      </c>
      <c r="CD75" s="10">
        <v>2736241</v>
      </c>
      <c r="CE75" s="10">
        <v>5393587</v>
      </c>
      <c r="CF75" s="10">
        <v>15446519</v>
      </c>
      <c r="CG75" s="10">
        <v>4079142</v>
      </c>
      <c r="CH75" s="10">
        <v>11367377</v>
      </c>
      <c r="CI75" s="10">
        <v>3088644</v>
      </c>
      <c r="CJ75" s="10">
        <v>1036596</v>
      </c>
      <c r="CK75" s="10">
        <v>2052048</v>
      </c>
      <c r="CL75" s="10">
        <v>7295336</v>
      </c>
      <c r="CM75" s="10">
        <v>2160341</v>
      </c>
      <c r="CN75" s="10">
        <v>5134995</v>
      </c>
      <c r="CO75" s="10">
        <v>7061428</v>
      </c>
      <c r="CP75" s="10">
        <v>2264553</v>
      </c>
      <c r="CQ75" s="10">
        <v>4796875</v>
      </c>
      <c r="CR75" s="10">
        <v>4232726</v>
      </c>
      <c r="CS75" s="10">
        <v>1152269</v>
      </c>
      <c r="CT75" s="10">
        <v>3080457</v>
      </c>
      <c r="CU75" s="10">
        <v>37700542</v>
      </c>
      <c r="CV75" s="10">
        <v>11508906</v>
      </c>
      <c r="CW75" s="10">
        <v>26191636</v>
      </c>
      <c r="CX75" s="10">
        <v>6778616</v>
      </c>
      <c r="CY75" s="10">
        <v>2815710</v>
      </c>
      <c r="CZ75" s="10">
        <v>3962906</v>
      </c>
      <c r="DA75" s="10">
        <v>88197671</v>
      </c>
      <c r="DB75" s="10">
        <v>12890439</v>
      </c>
      <c r="DC75" s="10">
        <v>75307232</v>
      </c>
      <c r="DD75" s="10">
        <v>28131995</v>
      </c>
      <c r="DE75" s="10">
        <v>10962930</v>
      </c>
      <c r="DF75" s="10">
        <v>17169065</v>
      </c>
      <c r="DG75" s="10">
        <v>2972818</v>
      </c>
      <c r="DH75" s="10">
        <v>1169656</v>
      </c>
      <c r="DI75" s="10">
        <v>1803162</v>
      </c>
      <c r="DJ75" s="10">
        <v>36531503</v>
      </c>
      <c r="DK75" s="10">
        <v>10910473</v>
      </c>
      <c r="DL75" s="10">
        <v>25621030</v>
      </c>
      <c r="DM75" s="10">
        <v>10494342</v>
      </c>
      <c r="DN75" s="10">
        <v>4516993</v>
      </c>
      <c r="DO75" s="10">
        <v>5977349</v>
      </c>
      <c r="DP75" s="10">
        <v>14491750</v>
      </c>
      <c r="DQ75" s="10">
        <v>5232111</v>
      </c>
      <c r="DR75" s="10">
        <v>9259639</v>
      </c>
      <c r="DS75" s="10">
        <v>44118284</v>
      </c>
      <c r="DT75" s="10">
        <v>12303431</v>
      </c>
      <c r="DU75" s="10">
        <v>31814853</v>
      </c>
      <c r="DV75" s="10">
        <v>3541946</v>
      </c>
      <c r="DW75" s="10">
        <v>1049928</v>
      </c>
      <c r="DX75" s="10">
        <v>2492018</v>
      </c>
      <c r="DY75" s="10">
        <v>15521625</v>
      </c>
      <c r="DZ75" s="10">
        <v>6066999</v>
      </c>
      <c r="EA75" s="10">
        <v>9454626</v>
      </c>
      <c r="EB75" s="10">
        <v>2567107</v>
      </c>
      <c r="EC75" s="10">
        <v>883369</v>
      </c>
      <c r="ED75" s="10">
        <v>1683738</v>
      </c>
      <c r="EE75" s="10">
        <v>14909503</v>
      </c>
      <c r="EF75" s="10">
        <v>4945447</v>
      </c>
      <c r="EG75" s="10">
        <v>9964056</v>
      </c>
      <c r="EH75" s="10">
        <v>91631584</v>
      </c>
      <c r="EI75" s="10">
        <v>28387212</v>
      </c>
      <c r="EJ75" s="10">
        <v>63244372</v>
      </c>
      <c r="EK75" s="10">
        <v>10501878</v>
      </c>
      <c r="EL75" s="10">
        <v>5068160</v>
      </c>
      <c r="EM75" s="10">
        <v>5433718</v>
      </c>
      <c r="EN75" s="10">
        <v>3058821</v>
      </c>
      <c r="EO75" s="10">
        <v>1191459</v>
      </c>
      <c r="EP75" s="10">
        <v>1867362</v>
      </c>
      <c r="EQ75" s="10">
        <v>27346039</v>
      </c>
      <c r="ER75" s="10">
        <v>9693128</v>
      </c>
      <c r="ES75" s="10">
        <v>17652911</v>
      </c>
      <c r="ET75" s="10">
        <v>26811181</v>
      </c>
      <c r="EU75" s="10">
        <v>9178297</v>
      </c>
      <c r="EV75" s="10">
        <v>17632884</v>
      </c>
      <c r="EW75" s="10">
        <v>5154856</v>
      </c>
      <c r="EX75" s="10">
        <v>2129119</v>
      </c>
      <c r="EY75" s="10">
        <v>3025737</v>
      </c>
      <c r="EZ75" s="10">
        <v>19213816</v>
      </c>
      <c r="FA75" s="10">
        <v>5640768</v>
      </c>
      <c r="FB75" s="10">
        <v>13573048</v>
      </c>
      <c r="FC75" s="10">
        <v>2752561</v>
      </c>
      <c r="FD75" s="10">
        <v>750823</v>
      </c>
      <c r="FE75" s="10">
        <v>2001738</v>
      </c>
      <c r="FF75" s="320"/>
      <c r="FG75" s="320"/>
      <c r="FH75" s="317"/>
    </row>
    <row r="76" spans="1:164" ht="15" customHeight="1">
      <c r="A76" s="704" t="s">
        <v>527</v>
      </c>
      <c r="B76" s="704"/>
      <c r="C76" s="704"/>
      <c r="D76" s="10">
        <v>103469707</v>
      </c>
      <c r="E76" s="10"/>
      <c r="F76" s="10"/>
      <c r="G76" s="10">
        <v>30447749</v>
      </c>
      <c r="H76" s="10">
        <v>73021958</v>
      </c>
      <c r="I76" s="10">
        <v>1454022</v>
      </c>
      <c r="J76" s="10">
        <v>803075</v>
      </c>
      <c r="K76" s="10">
        <v>650947</v>
      </c>
      <c r="L76" s="10">
        <v>272469</v>
      </c>
      <c r="M76" s="10">
        <v>205661</v>
      </c>
      <c r="N76" s="10">
        <v>66808</v>
      </c>
      <c r="O76" s="10">
        <v>1436425</v>
      </c>
      <c r="P76" s="10">
        <v>614484</v>
      </c>
      <c r="Q76" s="10">
        <v>821941</v>
      </c>
      <c r="R76" s="10">
        <v>905674</v>
      </c>
      <c r="S76" s="10">
        <v>329953</v>
      </c>
      <c r="T76" s="10">
        <v>575721</v>
      </c>
      <c r="U76" s="10">
        <v>13228662</v>
      </c>
      <c r="V76" s="10">
        <v>2827150</v>
      </c>
      <c r="W76" s="10">
        <v>10401512</v>
      </c>
      <c r="X76" s="10">
        <v>2523000</v>
      </c>
      <c r="Y76" s="10">
        <v>668360</v>
      </c>
      <c r="Z76" s="10">
        <v>1854640</v>
      </c>
      <c r="AA76" s="10">
        <v>906779</v>
      </c>
      <c r="AB76" s="10">
        <v>403207</v>
      </c>
      <c r="AC76" s="10">
        <v>503572</v>
      </c>
      <c r="AD76" s="10">
        <v>290856</v>
      </c>
      <c r="AE76" s="10">
        <v>165684</v>
      </c>
      <c r="AF76" s="10">
        <v>125172</v>
      </c>
      <c r="AG76" s="10">
        <v>375581</v>
      </c>
      <c r="AH76" s="10">
        <v>0</v>
      </c>
      <c r="AI76" s="10">
        <v>375581</v>
      </c>
      <c r="AJ76" s="10">
        <v>3156838</v>
      </c>
      <c r="AK76" s="10">
        <v>630160</v>
      </c>
      <c r="AL76" s="10">
        <v>2526678</v>
      </c>
      <c r="AM76" s="10">
        <v>3023531</v>
      </c>
      <c r="AN76" s="10">
        <v>1036884</v>
      </c>
      <c r="AO76" s="10">
        <v>1986647</v>
      </c>
      <c r="AP76" s="10">
        <v>494699</v>
      </c>
      <c r="AQ76" s="10">
        <v>494699</v>
      </c>
      <c r="AR76" s="10">
        <v>0</v>
      </c>
      <c r="AS76" s="10">
        <v>264758</v>
      </c>
      <c r="AT76" s="10">
        <v>109745</v>
      </c>
      <c r="AU76" s="10">
        <v>155013</v>
      </c>
      <c r="AV76" s="10">
        <v>2703752</v>
      </c>
      <c r="AW76" s="10">
        <v>323690</v>
      </c>
      <c r="AX76" s="10">
        <v>2380062</v>
      </c>
      <c r="AY76" s="10">
        <v>1947381</v>
      </c>
      <c r="AZ76" s="10">
        <v>840103</v>
      </c>
      <c r="BA76" s="10">
        <v>1107278</v>
      </c>
      <c r="BB76" s="10">
        <v>1195340</v>
      </c>
      <c r="BC76" s="10">
        <v>354548</v>
      </c>
      <c r="BD76" s="10">
        <v>840792</v>
      </c>
      <c r="BE76" s="10">
        <v>1192871</v>
      </c>
      <c r="BF76" s="10">
        <v>308563</v>
      </c>
      <c r="BG76" s="10">
        <v>884308</v>
      </c>
      <c r="BH76" s="10">
        <v>1384071</v>
      </c>
      <c r="BI76" s="10">
        <v>624298</v>
      </c>
      <c r="BJ76" s="10">
        <v>759773</v>
      </c>
      <c r="BK76" s="10">
        <v>836333</v>
      </c>
      <c r="BL76" s="10">
        <v>263974</v>
      </c>
      <c r="BM76" s="10">
        <v>572359</v>
      </c>
      <c r="BN76" s="10">
        <v>242564</v>
      </c>
      <c r="BO76" s="10">
        <v>54564</v>
      </c>
      <c r="BP76" s="10">
        <v>188000</v>
      </c>
      <c r="BQ76" s="10">
        <v>2218646</v>
      </c>
      <c r="BR76" s="10">
        <v>494797</v>
      </c>
      <c r="BS76" s="10">
        <v>1723849</v>
      </c>
      <c r="BT76" s="10">
        <v>1700294</v>
      </c>
      <c r="BU76" s="10">
        <v>742256</v>
      </c>
      <c r="BV76" s="10">
        <v>958038</v>
      </c>
      <c r="BW76" s="10">
        <v>3319259</v>
      </c>
      <c r="BX76" s="10">
        <v>1582725</v>
      </c>
      <c r="BY76" s="10">
        <v>1736534</v>
      </c>
      <c r="BZ76" s="10">
        <v>2532610</v>
      </c>
      <c r="CA76" s="10">
        <v>333514</v>
      </c>
      <c r="CB76" s="10">
        <v>2199096</v>
      </c>
      <c r="CC76" s="10">
        <v>670019</v>
      </c>
      <c r="CD76" s="10">
        <v>217910</v>
      </c>
      <c r="CE76" s="10">
        <v>452109</v>
      </c>
      <c r="CF76" s="10">
        <v>1115466</v>
      </c>
      <c r="CG76" s="10">
        <v>252137</v>
      </c>
      <c r="CH76" s="10">
        <v>863329</v>
      </c>
      <c r="CI76" s="10">
        <v>362615</v>
      </c>
      <c r="CJ76" s="10">
        <v>74293</v>
      </c>
      <c r="CK76" s="10">
        <v>288322</v>
      </c>
      <c r="CL76" s="10">
        <v>729280</v>
      </c>
      <c r="CM76" s="10">
        <v>123830</v>
      </c>
      <c r="CN76" s="10">
        <v>605450</v>
      </c>
      <c r="CO76" s="10">
        <v>754790</v>
      </c>
      <c r="CP76" s="10">
        <v>138666</v>
      </c>
      <c r="CQ76" s="10">
        <v>616124</v>
      </c>
      <c r="CR76" s="10">
        <v>218969</v>
      </c>
      <c r="CS76" s="10">
        <v>53868</v>
      </c>
      <c r="CT76" s="10">
        <v>165101</v>
      </c>
      <c r="CU76" s="10">
        <v>2498053</v>
      </c>
      <c r="CV76" s="10">
        <v>1147900</v>
      </c>
      <c r="CW76" s="10">
        <v>1350153</v>
      </c>
      <c r="CX76" s="10">
        <v>822674</v>
      </c>
      <c r="CY76" s="10">
        <v>263365</v>
      </c>
      <c r="CZ76" s="10">
        <v>559309</v>
      </c>
      <c r="DA76" s="10">
        <v>7256179</v>
      </c>
      <c r="DB76" s="10">
        <v>1395651</v>
      </c>
      <c r="DC76" s="10">
        <v>5860528</v>
      </c>
      <c r="DD76" s="10">
        <v>2343626</v>
      </c>
      <c r="DE76" s="10">
        <v>812204</v>
      </c>
      <c r="DF76" s="10">
        <v>1531422</v>
      </c>
      <c r="DG76" s="10">
        <v>322634</v>
      </c>
      <c r="DH76" s="10">
        <v>70893</v>
      </c>
      <c r="DI76" s="10">
        <v>251741</v>
      </c>
      <c r="DJ76" s="10">
        <v>3724998</v>
      </c>
      <c r="DK76" s="10">
        <v>1606367</v>
      </c>
      <c r="DL76" s="10">
        <v>2118631</v>
      </c>
      <c r="DM76" s="10">
        <v>1070464</v>
      </c>
      <c r="DN76" s="10">
        <v>360609</v>
      </c>
      <c r="DO76" s="10">
        <v>709855</v>
      </c>
      <c r="DP76" s="10">
        <v>1784742</v>
      </c>
      <c r="DQ76" s="10">
        <v>588093</v>
      </c>
      <c r="DR76" s="10">
        <v>1196649</v>
      </c>
      <c r="DS76" s="10">
        <v>3397561</v>
      </c>
      <c r="DT76" s="10">
        <v>1305587</v>
      </c>
      <c r="DU76" s="10">
        <v>2091974</v>
      </c>
      <c r="DV76" s="10">
        <v>90626</v>
      </c>
      <c r="DW76" s="10">
        <v>18410</v>
      </c>
      <c r="DX76" s="10">
        <v>72216</v>
      </c>
      <c r="DY76" s="10">
        <v>1717899</v>
      </c>
      <c r="DZ76" s="10">
        <v>397183</v>
      </c>
      <c r="EA76" s="10">
        <v>1320716</v>
      </c>
      <c r="EB76" s="10">
        <v>357135</v>
      </c>
      <c r="EC76" s="10">
        <v>137455</v>
      </c>
      <c r="ED76" s="10">
        <v>219680</v>
      </c>
      <c r="EE76" s="10">
        <v>1225600</v>
      </c>
      <c r="EF76" s="10">
        <v>394280</v>
      </c>
      <c r="EG76" s="10">
        <v>831320</v>
      </c>
      <c r="EH76" s="10">
        <v>14650431</v>
      </c>
      <c r="EI76" s="10">
        <v>3669948</v>
      </c>
      <c r="EJ76" s="10">
        <v>10980483</v>
      </c>
      <c r="EK76" s="10">
        <v>1374263</v>
      </c>
      <c r="EL76" s="10">
        <v>543441</v>
      </c>
      <c r="EM76" s="10">
        <v>830822</v>
      </c>
      <c r="EN76" s="10">
        <v>149560</v>
      </c>
      <c r="EO76" s="10">
        <v>72141</v>
      </c>
      <c r="EP76" s="10">
        <v>77419</v>
      </c>
      <c r="EQ76" s="10">
        <v>2460576</v>
      </c>
      <c r="ER76" s="10">
        <v>1014935</v>
      </c>
      <c r="ES76" s="10">
        <v>1445641</v>
      </c>
      <c r="ET76" s="10">
        <v>4062166</v>
      </c>
      <c r="EU76" s="10">
        <v>1040909</v>
      </c>
      <c r="EV76" s="10">
        <v>3021257</v>
      </c>
      <c r="EW76" s="10">
        <v>289975</v>
      </c>
      <c r="EX76" s="10">
        <v>87374</v>
      </c>
      <c r="EY76" s="10">
        <v>202601</v>
      </c>
      <c r="EZ76" s="10">
        <v>2065810</v>
      </c>
      <c r="FA76" s="10">
        <v>352293</v>
      </c>
      <c r="FB76" s="10">
        <v>1713517</v>
      </c>
      <c r="FC76" s="10">
        <v>347178</v>
      </c>
      <c r="FD76" s="10">
        <v>95913</v>
      </c>
      <c r="FE76" s="10">
        <v>251265</v>
      </c>
      <c r="FF76" s="320"/>
      <c r="FG76" s="320"/>
      <c r="FH76" s="317"/>
    </row>
    <row r="77" spans="1:164" ht="25.5" customHeight="1">
      <c r="A77" s="704" t="s">
        <v>528</v>
      </c>
      <c r="B77" s="704"/>
      <c r="C77" s="704"/>
      <c r="D77" s="10">
        <v>301849447</v>
      </c>
      <c r="E77" s="10"/>
      <c r="F77" s="10"/>
      <c r="G77" s="10">
        <v>258430143</v>
      </c>
      <c r="H77" s="10">
        <v>43419304</v>
      </c>
      <c r="I77" s="10">
        <v>5515678</v>
      </c>
      <c r="J77" s="10">
        <v>5515678</v>
      </c>
      <c r="K77" s="10">
        <v>0</v>
      </c>
      <c r="L77" s="10">
        <v>800812</v>
      </c>
      <c r="M77" s="10">
        <v>782491</v>
      </c>
      <c r="N77" s="10">
        <v>18321</v>
      </c>
      <c r="O77" s="10">
        <v>6369940</v>
      </c>
      <c r="P77" s="10">
        <v>5156509</v>
      </c>
      <c r="Q77" s="10">
        <v>1213431</v>
      </c>
      <c r="R77" s="10">
        <v>2840381</v>
      </c>
      <c r="S77" s="10">
        <v>2840381</v>
      </c>
      <c r="T77" s="10">
        <v>0</v>
      </c>
      <c r="U77" s="10">
        <v>43517089</v>
      </c>
      <c r="V77" s="10">
        <v>31359382</v>
      </c>
      <c r="W77" s="10">
        <v>12157707</v>
      </c>
      <c r="X77" s="10">
        <v>6620085</v>
      </c>
      <c r="Y77" s="10">
        <v>6380649</v>
      </c>
      <c r="Z77" s="10">
        <v>239436</v>
      </c>
      <c r="AA77" s="10">
        <v>3183496</v>
      </c>
      <c r="AB77" s="10">
        <v>3183496</v>
      </c>
      <c r="AC77" s="10">
        <v>0</v>
      </c>
      <c r="AD77" s="10">
        <v>1327495</v>
      </c>
      <c r="AE77" s="10">
        <v>1327495</v>
      </c>
      <c r="AF77" s="10">
        <v>0</v>
      </c>
      <c r="AG77" s="10">
        <v>135726</v>
      </c>
      <c r="AH77" s="10">
        <v>0</v>
      </c>
      <c r="AI77" s="10">
        <v>135726</v>
      </c>
      <c r="AJ77" s="10">
        <v>11497336</v>
      </c>
      <c r="AK77" s="10">
        <v>8316326</v>
      </c>
      <c r="AL77" s="10">
        <v>3181010</v>
      </c>
      <c r="AM77" s="10">
        <v>6329100</v>
      </c>
      <c r="AN77" s="10">
        <v>6329100</v>
      </c>
      <c r="AO77" s="10">
        <v>0</v>
      </c>
      <c r="AP77" s="10">
        <v>1263577</v>
      </c>
      <c r="AQ77" s="10">
        <v>1263577</v>
      </c>
      <c r="AR77" s="10">
        <v>0</v>
      </c>
      <c r="AS77" s="10">
        <v>1242554</v>
      </c>
      <c r="AT77" s="10">
        <v>1113124</v>
      </c>
      <c r="AU77" s="10">
        <v>129430</v>
      </c>
      <c r="AV77" s="10">
        <v>9460851</v>
      </c>
      <c r="AW77" s="10">
        <v>6668266</v>
      </c>
      <c r="AX77" s="10">
        <v>2792585</v>
      </c>
      <c r="AY77" s="10">
        <v>6703872</v>
      </c>
      <c r="AZ77" s="10">
        <v>6703872</v>
      </c>
      <c r="BA77" s="10">
        <v>0</v>
      </c>
      <c r="BB77" s="10">
        <v>3809636</v>
      </c>
      <c r="BC77" s="10">
        <v>2927323</v>
      </c>
      <c r="BD77" s="10">
        <v>882313</v>
      </c>
      <c r="BE77" s="10">
        <v>3387345</v>
      </c>
      <c r="BF77" s="10">
        <v>2618017</v>
      </c>
      <c r="BG77" s="10">
        <v>769328</v>
      </c>
      <c r="BH77" s="10">
        <v>4365418</v>
      </c>
      <c r="BI77" s="10">
        <v>4365418</v>
      </c>
      <c r="BJ77" s="10">
        <v>0</v>
      </c>
      <c r="BK77" s="10">
        <v>3337940</v>
      </c>
      <c r="BL77" s="10">
        <v>3337940</v>
      </c>
      <c r="BM77" s="10">
        <v>0</v>
      </c>
      <c r="BN77" s="10">
        <v>802726</v>
      </c>
      <c r="BO77" s="10">
        <v>802726</v>
      </c>
      <c r="BP77" s="10">
        <v>0</v>
      </c>
      <c r="BQ77" s="10">
        <v>6393096</v>
      </c>
      <c r="BR77" s="10">
        <v>5102872</v>
      </c>
      <c r="BS77" s="10">
        <v>1290224</v>
      </c>
      <c r="BT77" s="10">
        <v>5422596</v>
      </c>
      <c r="BU77" s="10">
        <v>5380243</v>
      </c>
      <c r="BV77" s="10">
        <v>42353</v>
      </c>
      <c r="BW77" s="10">
        <v>12462149</v>
      </c>
      <c r="BX77" s="10">
        <v>10850570</v>
      </c>
      <c r="BY77" s="10">
        <v>1611579</v>
      </c>
      <c r="BZ77" s="10">
        <v>5595415</v>
      </c>
      <c r="CA77" s="10">
        <v>5595415</v>
      </c>
      <c r="CB77" s="10">
        <v>0</v>
      </c>
      <c r="CC77" s="10">
        <v>2972195</v>
      </c>
      <c r="CD77" s="10">
        <v>2195798</v>
      </c>
      <c r="CE77" s="10">
        <v>776397</v>
      </c>
      <c r="CF77" s="10">
        <v>3826223</v>
      </c>
      <c r="CG77" s="10">
        <v>3167320</v>
      </c>
      <c r="CH77" s="10">
        <v>658903</v>
      </c>
      <c r="CI77" s="10">
        <v>977775</v>
      </c>
      <c r="CJ77" s="10">
        <v>933884</v>
      </c>
      <c r="CK77" s="10">
        <v>43891</v>
      </c>
      <c r="CL77" s="10">
        <v>2337391</v>
      </c>
      <c r="CM77" s="10">
        <v>1891957</v>
      </c>
      <c r="CN77" s="10">
        <v>445434</v>
      </c>
      <c r="CO77" s="10">
        <v>1614249</v>
      </c>
      <c r="CP77" s="10">
        <v>1614249</v>
      </c>
      <c r="CQ77" s="10">
        <v>0</v>
      </c>
      <c r="CR77" s="10">
        <v>891916</v>
      </c>
      <c r="CS77" s="10">
        <v>891916</v>
      </c>
      <c r="CT77" s="10">
        <v>0</v>
      </c>
      <c r="CU77" s="10">
        <v>7584124</v>
      </c>
      <c r="CV77" s="10">
        <v>6339173</v>
      </c>
      <c r="CW77" s="10">
        <v>1244951</v>
      </c>
      <c r="CX77" s="10">
        <v>2824209</v>
      </c>
      <c r="CY77" s="10">
        <v>2425872</v>
      </c>
      <c r="CZ77" s="10">
        <v>398337</v>
      </c>
      <c r="DA77" s="10">
        <v>14172670</v>
      </c>
      <c r="DB77" s="10">
        <v>10764349</v>
      </c>
      <c r="DC77" s="10">
        <v>3408321</v>
      </c>
      <c r="DD77" s="10">
        <v>10638288</v>
      </c>
      <c r="DE77" s="10">
        <v>8477165</v>
      </c>
      <c r="DF77" s="10">
        <v>2161123</v>
      </c>
      <c r="DG77" s="10">
        <v>1043811</v>
      </c>
      <c r="DH77" s="10">
        <v>1043811</v>
      </c>
      <c r="DI77" s="10">
        <v>0</v>
      </c>
      <c r="DJ77" s="10">
        <v>10080790</v>
      </c>
      <c r="DK77" s="10">
        <v>9356713</v>
      </c>
      <c r="DL77" s="10">
        <v>724077</v>
      </c>
      <c r="DM77" s="10">
        <v>3887979</v>
      </c>
      <c r="DN77" s="10">
        <v>3887979</v>
      </c>
      <c r="DO77" s="10">
        <v>0</v>
      </c>
      <c r="DP77" s="10">
        <v>4924914</v>
      </c>
      <c r="DQ77" s="10">
        <v>3900898</v>
      </c>
      <c r="DR77" s="10">
        <v>1024016</v>
      </c>
      <c r="DS77" s="10">
        <v>10535865</v>
      </c>
      <c r="DT77" s="10">
        <v>9412123</v>
      </c>
      <c r="DU77" s="10">
        <v>1123742</v>
      </c>
      <c r="DV77" s="10">
        <v>726465</v>
      </c>
      <c r="DW77" s="10">
        <v>726465</v>
      </c>
      <c r="DX77" s="10">
        <v>0</v>
      </c>
      <c r="DY77" s="10">
        <v>4511429</v>
      </c>
      <c r="DZ77" s="10">
        <v>4509982</v>
      </c>
      <c r="EA77" s="10">
        <v>1447</v>
      </c>
      <c r="EB77" s="10">
        <v>796715</v>
      </c>
      <c r="EC77" s="10">
        <v>722930</v>
      </c>
      <c r="ED77" s="10">
        <v>73785</v>
      </c>
      <c r="EE77" s="10">
        <v>3758740</v>
      </c>
      <c r="EF77" s="10">
        <v>3758740</v>
      </c>
      <c r="EG77" s="10">
        <v>0</v>
      </c>
      <c r="EH77" s="10">
        <v>30922621</v>
      </c>
      <c r="EI77" s="10">
        <v>25733511</v>
      </c>
      <c r="EJ77" s="10">
        <v>5189110</v>
      </c>
      <c r="EK77" s="10">
        <v>4817643</v>
      </c>
      <c r="EL77" s="10">
        <v>4817425</v>
      </c>
      <c r="EM77" s="10">
        <v>218</v>
      </c>
      <c r="EN77" s="10">
        <v>864705</v>
      </c>
      <c r="EO77" s="10">
        <v>864705</v>
      </c>
      <c r="EP77" s="10">
        <v>0</v>
      </c>
      <c r="EQ77" s="10">
        <v>8502330</v>
      </c>
      <c r="ER77" s="10">
        <v>8500580</v>
      </c>
      <c r="ES77" s="10">
        <v>1750</v>
      </c>
      <c r="ET77" s="10">
        <v>7725286</v>
      </c>
      <c r="EU77" s="10">
        <v>7725286</v>
      </c>
      <c r="EV77" s="10">
        <v>0</v>
      </c>
      <c r="EW77" s="10">
        <v>1644261</v>
      </c>
      <c r="EX77" s="10">
        <v>1621543</v>
      </c>
      <c r="EY77" s="10">
        <v>22718</v>
      </c>
      <c r="EZ77" s="10">
        <v>6060497</v>
      </c>
      <c r="FA77" s="10">
        <v>4679152</v>
      </c>
      <c r="FB77" s="10">
        <v>1381345</v>
      </c>
      <c r="FC77" s="10">
        <v>822043</v>
      </c>
      <c r="FD77" s="10">
        <v>545747</v>
      </c>
      <c r="FE77" s="10">
        <v>276296</v>
      </c>
      <c r="FF77" s="320"/>
      <c r="FG77" s="320"/>
      <c r="FH77" s="317"/>
    </row>
    <row r="78" spans="1:164" ht="15" customHeight="1">
      <c r="A78" s="704" t="s">
        <v>527</v>
      </c>
      <c r="B78" s="704"/>
      <c r="C78" s="704"/>
      <c r="D78" s="10">
        <v>33395335</v>
      </c>
      <c r="E78" s="10"/>
      <c r="F78" s="10"/>
      <c r="G78" s="10">
        <v>29024211</v>
      </c>
      <c r="H78" s="10">
        <v>4371124</v>
      </c>
      <c r="I78" s="10">
        <v>790996</v>
      </c>
      <c r="J78" s="10">
        <v>790996</v>
      </c>
      <c r="K78" s="10">
        <v>0</v>
      </c>
      <c r="L78" s="10">
        <v>142968</v>
      </c>
      <c r="M78" s="10">
        <v>142595</v>
      </c>
      <c r="N78" s="10">
        <v>373</v>
      </c>
      <c r="O78" s="10">
        <v>686968</v>
      </c>
      <c r="P78" s="10">
        <v>613022</v>
      </c>
      <c r="Q78" s="10">
        <v>73946</v>
      </c>
      <c r="R78" s="10">
        <v>329953</v>
      </c>
      <c r="S78" s="10">
        <v>329953</v>
      </c>
      <c r="T78" s="10">
        <v>0</v>
      </c>
      <c r="U78" s="10">
        <v>4177147</v>
      </c>
      <c r="V78" s="10">
        <v>2825471</v>
      </c>
      <c r="W78" s="10">
        <v>1351676</v>
      </c>
      <c r="X78" s="10">
        <v>665581</v>
      </c>
      <c r="Y78" s="10">
        <v>642705</v>
      </c>
      <c r="Z78" s="10">
        <v>22876</v>
      </c>
      <c r="AA78" s="10">
        <v>372491</v>
      </c>
      <c r="AB78" s="10">
        <v>372491</v>
      </c>
      <c r="AC78" s="10">
        <v>0</v>
      </c>
      <c r="AD78" s="10">
        <v>160574</v>
      </c>
      <c r="AE78" s="10">
        <v>160574</v>
      </c>
      <c r="AF78" s="10">
        <v>0</v>
      </c>
      <c r="AG78" s="10">
        <v>0</v>
      </c>
      <c r="AH78" s="10">
        <v>0</v>
      </c>
      <c r="AI78" s="10">
        <v>0</v>
      </c>
      <c r="AJ78" s="10">
        <v>814789</v>
      </c>
      <c r="AK78" s="10">
        <v>619786</v>
      </c>
      <c r="AL78" s="10">
        <v>195003</v>
      </c>
      <c r="AM78" s="10">
        <v>869270</v>
      </c>
      <c r="AN78" s="10">
        <v>869270</v>
      </c>
      <c r="AO78" s="10">
        <v>0</v>
      </c>
      <c r="AP78" s="10">
        <v>176523</v>
      </c>
      <c r="AQ78" s="10">
        <v>176523</v>
      </c>
      <c r="AR78" s="10">
        <v>0</v>
      </c>
      <c r="AS78" s="10">
        <v>112272</v>
      </c>
      <c r="AT78" s="10">
        <v>107893</v>
      </c>
      <c r="AU78" s="10">
        <v>4379</v>
      </c>
      <c r="AV78" s="10">
        <v>487213</v>
      </c>
      <c r="AW78" s="10">
        <v>318393</v>
      </c>
      <c r="AX78" s="10">
        <v>168820</v>
      </c>
      <c r="AY78" s="10">
        <v>837890</v>
      </c>
      <c r="AZ78" s="10">
        <v>837890</v>
      </c>
      <c r="BA78" s="10">
        <v>0</v>
      </c>
      <c r="BB78" s="10">
        <v>391385</v>
      </c>
      <c r="BC78" s="10">
        <v>354109</v>
      </c>
      <c r="BD78" s="10">
        <v>37276</v>
      </c>
      <c r="BE78" s="10">
        <v>327988</v>
      </c>
      <c r="BF78" s="10">
        <v>307146</v>
      </c>
      <c r="BG78" s="10">
        <v>20842</v>
      </c>
      <c r="BH78" s="10">
        <v>622901</v>
      </c>
      <c r="BI78" s="10">
        <v>622901</v>
      </c>
      <c r="BJ78" s="10">
        <v>0</v>
      </c>
      <c r="BK78" s="10">
        <v>256715</v>
      </c>
      <c r="BL78" s="10">
        <v>256715</v>
      </c>
      <c r="BM78" s="10">
        <v>0</v>
      </c>
      <c r="BN78" s="10">
        <v>53920</v>
      </c>
      <c r="BO78" s="10">
        <v>53920</v>
      </c>
      <c r="BP78" s="10">
        <v>0</v>
      </c>
      <c r="BQ78" s="10">
        <v>621646</v>
      </c>
      <c r="BR78" s="10">
        <v>492265</v>
      </c>
      <c r="BS78" s="10">
        <v>129381</v>
      </c>
      <c r="BT78" s="10">
        <v>728543</v>
      </c>
      <c r="BU78" s="10">
        <v>728392</v>
      </c>
      <c r="BV78" s="10">
        <v>151</v>
      </c>
      <c r="BW78" s="10">
        <v>1756673</v>
      </c>
      <c r="BX78" s="10">
        <v>1580406</v>
      </c>
      <c r="BY78" s="10">
        <v>176267</v>
      </c>
      <c r="BZ78" s="10">
        <v>333020</v>
      </c>
      <c r="CA78" s="10">
        <v>333020</v>
      </c>
      <c r="CB78" s="10">
        <v>0</v>
      </c>
      <c r="CC78" s="10">
        <v>326244</v>
      </c>
      <c r="CD78" s="10">
        <v>216586</v>
      </c>
      <c r="CE78" s="10">
        <v>109658</v>
      </c>
      <c r="CF78" s="10">
        <v>281778</v>
      </c>
      <c r="CG78" s="10">
        <v>250340</v>
      </c>
      <c r="CH78" s="10">
        <v>31438</v>
      </c>
      <c r="CI78" s="10">
        <v>77309</v>
      </c>
      <c r="CJ78" s="10">
        <v>74133</v>
      </c>
      <c r="CK78" s="10">
        <v>3176</v>
      </c>
      <c r="CL78" s="10">
        <v>192443</v>
      </c>
      <c r="CM78" s="10">
        <v>123759</v>
      </c>
      <c r="CN78" s="10">
        <v>68684</v>
      </c>
      <c r="CO78" s="10">
        <v>138266</v>
      </c>
      <c r="CP78" s="10">
        <v>138266</v>
      </c>
      <c r="CQ78" s="10">
        <v>0</v>
      </c>
      <c r="CR78" s="10">
        <v>41692</v>
      </c>
      <c r="CS78" s="10">
        <v>41692</v>
      </c>
      <c r="CT78" s="10">
        <v>0</v>
      </c>
      <c r="CU78" s="10">
        <v>847948</v>
      </c>
      <c r="CV78" s="10">
        <v>754050</v>
      </c>
      <c r="CW78" s="10">
        <v>93898</v>
      </c>
      <c r="CX78" s="10">
        <v>281931</v>
      </c>
      <c r="CY78" s="10">
        <v>237452</v>
      </c>
      <c r="CZ78" s="10">
        <v>44479</v>
      </c>
      <c r="DA78" s="10">
        <v>1549878</v>
      </c>
      <c r="DB78" s="10">
        <v>1394231</v>
      </c>
      <c r="DC78" s="10">
        <v>155647</v>
      </c>
      <c r="DD78" s="10">
        <v>996047</v>
      </c>
      <c r="DE78" s="10">
        <v>738797</v>
      </c>
      <c r="DF78" s="10">
        <v>257250</v>
      </c>
      <c r="DG78" s="10">
        <v>70424</v>
      </c>
      <c r="DH78" s="10">
        <v>70424</v>
      </c>
      <c r="DI78" s="10">
        <v>0</v>
      </c>
      <c r="DJ78" s="10">
        <v>1726632</v>
      </c>
      <c r="DK78" s="10">
        <v>1599204</v>
      </c>
      <c r="DL78" s="10">
        <v>127428</v>
      </c>
      <c r="DM78" s="10">
        <v>358338</v>
      </c>
      <c r="DN78" s="10">
        <v>358338</v>
      </c>
      <c r="DO78" s="10">
        <v>0</v>
      </c>
      <c r="DP78" s="10">
        <v>723758</v>
      </c>
      <c r="DQ78" s="10">
        <v>587821</v>
      </c>
      <c r="DR78" s="10">
        <v>135937</v>
      </c>
      <c r="DS78" s="10">
        <v>1219443</v>
      </c>
      <c r="DT78" s="10">
        <v>1139712</v>
      </c>
      <c r="DU78" s="10">
        <v>79731</v>
      </c>
      <c r="DV78" s="10">
        <v>9557</v>
      </c>
      <c r="DW78" s="10">
        <v>9557</v>
      </c>
      <c r="DX78" s="10">
        <v>0</v>
      </c>
      <c r="DY78" s="10">
        <v>393749</v>
      </c>
      <c r="DZ78" s="10">
        <v>393749</v>
      </c>
      <c r="EA78" s="10">
        <v>0</v>
      </c>
      <c r="EB78" s="10">
        <v>129583</v>
      </c>
      <c r="EC78" s="10">
        <v>123813</v>
      </c>
      <c r="ED78" s="10">
        <v>5770</v>
      </c>
      <c r="EE78" s="10">
        <v>373003</v>
      </c>
      <c r="EF78" s="10">
        <v>373003</v>
      </c>
      <c r="EG78" s="10">
        <v>0</v>
      </c>
      <c r="EH78" s="10">
        <v>4497696</v>
      </c>
      <c r="EI78" s="10">
        <v>3669580</v>
      </c>
      <c r="EJ78" s="10">
        <v>828116</v>
      </c>
      <c r="EK78" s="10">
        <v>543441</v>
      </c>
      <c r="EL78" s="10">
        <v>543441</v>
      </c>
      <c r="EM78" s="10">
        <v>0</v>
      </c>
      <c r="EN78" s="10">
        <v>71347</v>
      </c>
      <c r="EO78" s="10">
        <v>71347</v>
      </c>
      <c r="EP78" s="10">
        <v>0</v>
      </c>
      <c r="EQ78" s="10">
        <v>1013560</v>
      </c>
      <c r="ER78" s="10">
        <v>1013560</v>
      </c>
      <c r="ES78" s="10">
        <v>0</v>
      </c>
      <c r="ET78" s="10">
        <v>1037708</v>
      </c>
      <c r="EU78" s="10">
        <v>1037708</v>
      </c>
      <c r="EV78" s="10">
        <v>0</v>
      </c>
      <c r="EW78" s="10">
        <v>85254</v>
      </c>
      <c r="EX78" s="10">
        <v>84636</v>
      </c>
      <c r="EY78" s="10">
        <v>618</v>
      </c>
      <c r="EZ78" s="10">
        <v>547235</v>
      </c>
      <c r="FA78" s="10">
        <v>349197</v>
      </c>
      <c r="FB78" s="10">
        <v>198038</v>
      </c>
      <c r="FC78" s="10">
        <v>143644</v>
      </c>
      <c r="FD78" s="10">
        <v>93379</v>
      </c>
      <c r="FE78" s="10">
        <v>50265</v>
      </c>
      <c r="FF78" s="320"/>
      <c r="FG78" s="320"/>
      <c r="FH78" s="317"/>
    </row>
    <row r="79" spans="1:164" ht="25.5" customHeight="1">
      <c r="A79" s="704" t="s">
        <v>529</v>
      </c>
      <c r="B79" s="704"/>
      <c r="C79" s="704"/>
      <c r="D79" s="10">
        <v>687847646</v>
      </c>
      <c r="E79" s="10"/>
      <c r="F79" s="10"/>
      <c r="G79" s="10">
        <v>7255935</v>
      </c>
      <c r="H79" s="10">
        <v>680591711</v>
      </c>
      <c r="I79" s="10">
        <v>7983873</v>
      </c>
      <c r="J79" s="10">
        <v>0</v>
      </c>
      <c r="K79" s="10">
        <v>7983873</v>
      </c>
      <c r="L79" s="10">
        <v>2293980</v>
      </c>
      <c r="M79" s="10">
        <v>477825</v>
      </c>
      <c r="N79" s="10">
        <v>1816155</v>
      </c>
      <c r="O79" s="10">
        <v>8527454</v>
      </c>
      <c r="P79" s="10">
        <v>94</v>
      </c>
      <c r="Q79" s="10">
        <v>8527360</v>
      </c>
      <c r="R79" s="10">
        <v>5275769</v>
      </c>
      <c r="S79" s="10">
        <v>0</v>
      </c>
      <c r="T79" s="10">
        <v>5275769</v>
      </c>
      <c r="U79" s="10">
        <v>90659640</v>
      </c>
      <c r="V79" s="10">
        <v>0</v>
      </c>
      <c r="W79" s="10">
        <v>90659640</v>
      </c>
      <c r="X79" s="10">
        <v>11005555</v>
      </c>
      <c r="Y79" s="10">
        <v>0</v>
      </c>
      <c r="Z79" s="10">
        <v>11005555</v>
      </c>
      <c r="AA79" s="10">
        <v>9745987</v>
      </c>
      <c r="AB79" s="10">
        <v>278</v>
      </c>
      <c r="AC79" s="10">
        <v>9745709</v>
      </c>
      <c r="AD79" s="10">
        <v>2079748</v>
      </c>
      <c r="AE79" s="10">
        <v>0</v>
      </c>
      <c r="AF79" s="10">
        <v>2079748</v>
      </c>
      <c r="AG79" s="10">
        <v>2905935</v>
      </c>
      <c r="AH79" s="10">
        <v>0</v>
      </c>
      <c r="AI79" s="10">
        <v>2905935</v>
      </c>
      <c r="AJ79" s="10">
        <v>29247278</v>
      </c>
      <c r="AK79" s="10">
        <v>0</v>
      </c>
      <c r="AL79" s="10">
        <v>29247278</v>
      </c>
      <c r="AM79" s="10">
        <v>20737977</v>
      </c>
      <c r="AN79" s="10">
        <v>0</v>
      </c>
      <c r="AO79" s="10">
        <v>20737977</v>
      </c>
      <c r="AP79" s="10">
        <v>2264229</v>
      </c>
      <c r="AQ79" s="10">
        <v>2264229</v>
      </c>
      <c r="AR79" s="10">
        <v>0</v>
      </c>
      <c r="AS79" s="10">
        <v>2351484</v>
      </c>
      <c r="AT79" s="10">
        <v>0</v>
      </c>
      <c r="AU79" s="10">
        <v>2351484</v>
      </c>
      <c r="AV79" s="10">
        <v>27304727</v>
      </c>
      <c r="AW79" s="10">
        <v>0</v>
      </c>
      <c r="AX79" s="10">
        <v>27304727</v>
      </c>
      <c r="AY79" s="10">
        <v>10403953</v>
      </c>
      <c r="AZ79" s="10">
        <v>0</v>
      </c>
      <c r="BA79" s="10">
        <v>10403953</v>
      </c>
      <c r="BB79" s="10">
        <v>6843349</v>
      </c>
      <c r="BC79" s="10">
        <v>0</v>
      </c>
      <c r="BD79" s="10">
        <v>6843349</v>
      </c>
      <c r="BE79" s="10">
        <v>6275997</v>
      </c>
      <c r="BF79" s="10">
        <v>0</v>
      </c>
      <c r="BG79" s="10">
        <v>6275997</v>
      </c>
      <c r="BH79" s="10">
        <v>7447256</v>
      </c>
      <c r="BI79" s="10">
        <v>700837</v>
      </c>
      <c r="BJ79" s="10">
        <v>6746419</v>
      </c>
      <c r="BK79" s="10">
        <v>7986797</v>
      </c>
      <c r="BL79" s="10">
        <v>6195</v>
      </c>
      <c r="BM79" s="10">
        <v>7980602</v>
      </c>
      <c r="BN79" s="10">
        <v>2688446</v>
      </c>
      <c r="BO79" s="10">
        <v>14794</v>
      </c>
      <c r="BP79" s="10">
        <v>2673652</v>
      </c>
      <c r="BQ79" s="10">
        <v>14074502</v>
      </c>
      <c r="BR79" s="10">
        <v>30</v>
      </c>
      <c r="BS79" s="10">
        <v>14074472</v>
      </c>
      <c r="BT79" s="10">
        <v>16588119</v>
      </c>
      <c r="BU79" s="10">
        <v>254125</v>
      </c>
      <c r="BV79" s="10">
        <v>16333994</v>
      </c>
      <c r="BW79" s="10">
        <v>18216290</v>
      </c>
      <c r="BX79" s="10">
        <v>0</v>
      </c>
      <c r="BY79" s="10">
        <v>18216290</v>
      </c>
      <c r="BZ79" s="10">
        <v>13399214</v>
      </c>
      <c r="CA79" s="10">
        <v>0</v>
      </c>
      <c r="CB79" s="10">
        <v>13399214</v>
      </c>
      <c r="CC79" s="10">
        <v>4617190</v>
      </c>
      <c r="CD79" s="10">
        <v>0</v>
      </c>
      <c r="CE79" s="10">
        <v>4617190</v>
      </c>
      <c r="CF79" s="10">
        <v>10708474</v>
      </c>
      <c r="CG79" s="10">
        <v>0</v>
      </c>
      <c r="CH79" s="10">
        <v>10708474</v>
      </c>
      <c r="CI79" s="10">
        <v>2008157</v>
      </c>
      <c r="CJ79" s="10">
        <v>0</v>
      </c>
      <c r="CK79" s="10">
        <v>2008157</v>
      </c>
      <c r="CL79" s="10">
        <v>4689561</v>
      </c>
      <c r="CM79" s="10">
        <v>0</v>
      </c>
      <c r="CN79" s="10">
        <v>4689561</v>
      </c>
      <c r="CO79" s="10">
        <v>4813981</v>
      </c>
      <c r="CP79" s="10">
        <v>17106</v>
      </c>
      <c r="CQ79" s="10">
        <v>4796875</v>
      </c>
      <c r="CR79" s="10">
        <v>3080457</v>
      </c>
      <c r="CS79" s="10">
        <v>0</v>
      </c>
      <c r="CT79" s="10">
        <v>3080457</v>
      </c>
      <c r="CU79" s="10">
        <v>27668985</v>
      </c>
      <c r="CV79" s="10">
        <v>2722300</v>
      </c>
      <c r="CW79" s="10">
        <v>24946685</v>
      </c>
      <c r="CX79" s="10">
        <v>3569198</v>
      </c>
      <c r="CY79" s="10">
        <v>4629</v>
      </c>
      <c r="CZ79" s="10">
        <v>3564569</v>
      </c>
      <c r="DA79" s="10">
        <v>71900115</v>
      </c>
      <c r="DB79" s="10">
        <v>1203</v>
      </c>
      <c r="DC79" s="10">
        <v>71898912</v>
      </c>
      <c r="DD79" s="10">
        <v>15524570</v>
      </c>
      <c r="DE79" s="10">
        <v>516628</v>
      </c>
      <c r="DF79" s="10">
        <v>15007942</v>
      </c>
      <c r="DG79" s="10">
        <v>1803162</v>
      </c>
      <c r="DH79" s="10">
        <v>0</v>
      </c>
      <c r="DI79" s="10">
        <v>1803162</v>
      </c>
      <c r="DJ79" s="10">
        <v>24896953</v>
      </c>
      <c r="DK79" s="10">
        <v>0</v>
      </c>
      <c r="DL79" s="10">
        <v>24896953</v>
      </c>
      <c r="DM79" s="10">
        <v>5977349</v>
      </c>
      <c r="DN79" s="10">
        <v>0</v>
      </c>
      <c r="DO79" s="10">
        <v>5977349</v>
      </c>
      <c r="DP79" s="10">
        <v>8235623</v>
      </c>
      <c r="DQ79" s="10">
        <v>0</v>
      </c>
      <c r="DR79" s="10">
        <v>8235623</v>
      </c>
      <c r="DS79" s="10">
        <v>30691111</v>
      </c>
      <c r="DT79" s="10">
        <v>0</v>
      </c>
      <c r="DU79" s="10">
        <v>30691111</v>
      </c>
      <c r="DV79" s="10">
        <v>2543503</v>
      </c>
      <c r="DW79" s="10">
        <v>51485</v>
      </c>
      <c r="DX79" s="10">
        <v>2492018</v>
      </c>
      <c r="DY79" s="10">
        <v>9453179</v>
      </c>
      <c r="DZ79" s="10">
        <v>0</v>
      </c>
      <c r="EA79" s="10">
        <v>9453179</v>
      </c>
      <c r="EB79" s="10">
        <v>1609953</v>
      </c>
      <c r="EC79" s="10">
        <v>0</v>
      </c>
      <c r="ED79" s="10">
        <v>1609953</v>
      </c>
      <c r="EE79" s="10">
        <v>10102142</v>
      </c>
      <c r="EF79" s="10">
        <v>138086</v>
      </c>
      <c r="EG79" s="10">
        <v>9964056</v>
      </c>
      <c r="EH79" s="10">
        <v>58141353</v>
      </c>
      <c r="EI79" s="10">
        <v>86091</v>
      </c>
      <c r="EJ79" s="10">
        <v>58055262</v>
      </c>
      <c r="EK79" s="10">
        <v>5433500</v>
      </c>
      <c r="EL79" s="10">
        <v>0</v>
      </c>
      <c r="EM79" s="10">
        <v>5433500</v>
      </c>
      <c r="EN79" s="10">
        <v>1867362</v>
      </c>
      <c r="EO79" s="10">
        <v>0</v>
      </c>
      <c r="EP79" s="10">
        <v>1867362</v>
      </c>
      <c r="EQ79" s="10">
        <v>17651161</v>
      </c>
      <c r="ER79" s="10">
        <v>0</v>
      </c>
      <c r="ES79" s="10">
        <v>17651161</v>
      </c>
      <c r="ET79" s="10">
        <v>17632884</v>
      </c>
      <c r="EU79" s="10">
        <v>0</v>
      </c>
      <c r="EV79" s="10">
        <v>17632884</v>
      </c>
      <c r="EW79" s="10">
        <v>3003019</v>
      </c>
      <c r="EX79" s="10">
        <v>0</v>
      </c>
      <c r="EY79" s="10">
        <v>3003019</v>
      </c>
      <c r="EZ79" s="10">
        <v>12191703</v>
      </c>
      <c r="FA79" s="10">
        <v>0</v>
      </c>
      <c r="FB79" s="10">
        <v>12191703</v>
      </c>
      <c r="FC79" s="10">
        <v>1725442</v>
      </c>
      <c r="FD79" s="10">
        <v>0</v>
      </c>
      <c r="FE79" s="10">
        <v>1725442</v>
      </c>
      <c r="FF79" s="320"/>
      <c r="FG79" s="320"/>
      <c r="FH79" s="317"/>
    </row>
    <row r="80" spans="1:164" ht="15" customHeight="1">
      <c r="A80" s="704" t="s">
        <v>527</v>
      </c>
      <c r="B80" s="704"/>
      <c r="C80" s="704"/>
      <c r="D80" s="10">
        <v>69498100</v>
      </c>
      <c r="E80" s="10"/>
      <c r="F80" s="10"/>
      <c r="G80" s="10">
        <v>847266</v>
      </c>
      <c r="H80" s="10">
        <v>68650834</v>
      </c>
      <c r="I80" s="10">
        <v>650947</v>
      </c>
      <c r="J80" s="10">
        <v>0</v>
      </c>
      <c r="K80" s="10">
        <v>650947</v>
      </c>
      <c r="L80" s="10">
        <v>129383</v>
      </c>
      <c r="M80" s="10">
        <v>62948</v>
      </c>
      <c r="N80" s="10">
        <v>66435</v>
      </c>
      <c r="O80" s="10">
        <v>748089</v>
      </c>
      <c r="P80" s="10">
        <v>94</v>
      </c>
      <c r="Q80" s="10">
        <v>747995</v>
      </c>
      <c r="R80" s="10">
        <v>575721</v>
      </c>
      <c r="S80" s="10">
        <v>0</v>
      </c>
      <c r="T80" s="10">
        <v>575721</v>
      </c>
      <c r="U80" s="10">
        <v>9049836</v>
      </c>
      <c r="V80" s="10">
        <v>0</v>
      </c>
      <c r="W80" s="10">
        <v>9049836</v>
      </c>
      <c r="X80" s="10">
        <v>1831764</v>
      </c>
      <c r="Y80" s="10">
        <v>0</v>
      </c>
      <c r="Z80" s="10">
        <v>1831764</v>
      </c>
      <c r="AA80" s="10">
        <v>503850</v>
      </c>
      <c r="AB80" s="10">
        <v>278</v>
      </c>
      <c r="AC80" s="10">
        <v>503572</v>
      </c>
      <c r="AD80" s="10">
        <v>125172</v>
      </c>
      <c r="AE80" s="10">
        <v>0</v>
      </c>
      <c r="AF80" s="10">
        <v>125172</v>
      </c>
      <c r="AG80" s="10">
        <v>375581</v>
      </c>
      <c r="AH80" s="10">
        <v>0</v>
      </c>
      <c r="AI80" s="10">
        <v>375581</v>
      </c>
      <c r="AJ80" s="10">
        <v>2331675</v>
      </c>
      <c r="AK80" s="10">
        <v>0</v>
      </c>
      <c r="AL80" s="10">
        <v>2331675</v>
      </c>
      <c r="AM80" s="10">
        <v>1986647</v>
      </c>
      <c r="AN80" s="10">
        <v>0</v>
      </c>
      <c r="AO80" s="10">
        <v>1986647</v>
      </c>
      <c r="AP80" s="10">
        <v>318018</v>
      </c>
      <c r="AQ80" s="10">
        <v>318018</v>
      </c>
      <c r="AR80" s="10">
        <v>0</v>
      </c>
      <c r="AS80" s="10">
        <v>150634</v>
      </c>
      <c r="AT80" s="10">
        <v>0</v>
      </c>
      <c r="AU80" s="10">
        <v>150634</v>
      </c>
      <c r="AV80" s="10">
        <v>2211242</v>
      </c>
      <c r="AW80" s="10">
        <v>0</v>
      </c>
      <c r="AX80" s="10">
        <v>2211242</v>
      </c>
      <c r="AY80" s="10">
        <v>1107278</v>
      </c>
      <c r="AZ80" s="10">
        <v>0</v>
      </c>
      <c r="BA80" s="10">
        <v>1107278</v>
      </c>
      <c r="BB80" s="10">
        <v>803516</v>
      </c>
      <c r="BC80" s="10">
        <v>0</v>
      </c>
      <c r="BD80" s="10">
        <v>803516</v>
      </c>
      <c r="BE80" s="10">
        <v>863466</v>
      </c>
      <c r="BF80" s="10">
        <v>0</v>
      </c>
      <c r="BG80" s="10">
        <v>863466</v>
      </c>
      <c r="BH80" s="10">
        <v>759773</v>
      </c>
      <c r="BI80" s="10">
        <v>0</v>
      </c>
      <c r="BJ80" s="10">
        <v>759773</v>
      </c>
      <c r="BK80" s="10">
        <v>572461</v>
      </c>
      <c r="BL80" s="10">
        <v>102</v>
      </c>
      <c r="BM80" s="10">
        <v>572359</v>
      </c>
      <c r="BN80" s="10">
        <v>188379</v>
      </c>
      <c r="BO80" s="10">
        <v>379</v>
      </c>
      <c r="BP80" s="10">
        <v>188000</v>
      </c>
      <c r="BQ80" s="10">
        <v>1594498</v>
      </c>
      <c r="BR80" s="10">
        <v>30</v>
      </c>
      <c r="BS80" s="10">
        <v>1594468</v>
      </c>
      <c r="BT80" s="10">
        <v>959882</v>
      </c>
      <c r="BU80" s="10">
        <v>1995</v>
      </c>
      <c r="BV80" s="10">
        <v>957887</v>
      </c>
      <c r="BW80" s="10">
        <v>1560267</v>
      </c>
      <c r="BX80" s="10">
        <v>0</v>
      </c>
      <c r="BY80" s="10">
        <v>1560267</v>
      </c>
      <c r="BZ80" s="10">
        <v>2199096</v>
      </c>
      <c r="CA80" s="10">
        <v>0</v>
      </c>
      <c r="CB80" s="10">
        <v>2199096</v>
      </c>
      <c r="CC80" s="10">
        <v>342451</v>
      </c>
      <c r="CD80" s="10">
        <v>0</v>
      </c>
      <c r="CE80" s="10">
        <v>342451</v>
      </c>
      <c r="CF80" s="10">
        <v>831891</v>
      </c>
      <c r="CG80" s="10">
        <v>0</v>
      </c>
      <c r="CH80" s="10">
        <v>831891</v>
      </c>
      <c r="CI80" s="10">
        <v>285146</v>
      </c>
      <c r="CJ80" s="10">
        <v>0</v>
      </c>
      <c r="CK80" s="10">
        <v>285146</v>
      </c>
      <c r="CL80" s="10">
        <v>536766</v>
      </c>
      <c r="CM80" s="10">
        <v>0</v>
      </c>
      <c r="CN80" s="10">
        <v>536766</v>
      </c>
      <c r="CO80" s="10">
        <v>616129</v>
      </c>
      <c r="CP80" s="10">
        <v>5</v>
      </c>
      <c r="CQ80" s="10">
        <v>616124</v>
      </c>
      <c r="CR80" s="10">
        <v>165101</v>
      </c>
      <c r="CS80" s="10">
        <v>0</v>
      </c>
      <c r="CT80" s="10">
        <v>165101</v>
      </c>
      <c r="CU80" s="10">
        <v>1648998</v>
      </c>
      <c r="CV80" s="10">
        <v>392743</v>
      </c>
      <c r="CW80" s="10">
        <v>1256255</v>
      </c>
      <c r="CX80" s="10">
        <v>514830</v>
      </c>
      <c r="CY80" s="10">
        <v>0</v>
      </c>
      <c r="CZ80" s="10">
        <v>514830</v>
      </c>
      <c r="DA80" s="10">
        <v>5706083</v>
      </c>
      <c r="DB80" s="10">
        <v>1203</v>
      </c>
      <c r="DC80" s="10">
        <v>5704880</v>
      </c>
      <c r="DD80" s="10">
        <v>1336000</v>
      </c>
      <c r="DE80" s="10">
        <v>61829</v>
      </c>
      <c r="DF80" s="10">
        <v>1274171</v>
      </c>
      <c r="DG80" s="10">
        <v>251741</v>
      </c>
      <c r="DH80" s="10">
        <v>0</v>
      </c>
      <c r="DI80" s="10">
        <v>251741</v>
      </c>
      <c r="DJ80" s="10">
        <v>1991203</v>
      </c>
      <c r="DK80" s="10">
        <v>0</v>
      </c>
      <c r="DL80" s="10">
        <v>1991203</v>
      </c>
      <c r="DM80" s="10">
        <v>709855</v>
      </c>
      <c r="DN80" s="10">
        <v>0</v>
      </c>
      <c r="DO80" s="10">
        <v>709855</v>
      </c>
      <c r="DP80" s="10">
        <v>1060712</v>
      </c>
      <c r="DQ80" s="10">
        <v>0</v>
      </c>
      <c r="DR80" s="10">
        <v>1060712</v>
      </c>
      <c r="DS80" s="10">
        <v>2012243</v>
      </c>
      <c r="DT80" s="10">
        <v>0</v>
      </c>
      <c r="DU80" s="10">
        <v>2012243</v>
      </c>
      <c r="DV80" s="10">
        <v>75036</v>
      </c>
      <c r="DW80" s="10">
        <v>2820</v>
      </c>
      <c r="DX80" s="10">
        <v>72216</v>
      </c>
      <c r="DY80" s="10">
        <v>1320716</v>
      </c>
      <c r="DZ80" s="10">
        <v>0</v>
      </c>
      <c r="EA80" s="10">
        <v>1320716</v>
      </c>
      <c r="EB80" s="10">
        <v>213910</v>
      </c>
      <c r="EC80" s="10">
        <v>0</v>
      </c>
      <c r="ED80" s="10">
        <v>213910</v>
      </c>
      <c r="EE80" s="10">
        <v>836142</v>
      </c>
      <c r="EF80" s="10">
        <v>4822</v>
      </c>
      <c r="EG80" s="10">
        <v>831320</v>
      </c>
      <c r="EH80" s="10">
        <v>10152367</v>
      </c>
      <c r="EI80" s="10">
        <v>0</v>
      </c>
      <c r="EJ80" s="10">
        <v>10152367</v>
      </c>
      <c r="EK80" s="10">
        <v>830822</v>
      </c>
      <c r="EL80" s="10">
        <v>0</v>
      </c>
      <c r="EM80" s="10">
        <v>830822</v>
      </c>
      <c r="EN80" s="10">
        <v>77419</v>
      </c>
      <c r="EO80" s="10">
        <v>0</v>
      </c>
      <c r="EP80" s="10">
        <v>77419</v>
      </c>
      <c r="EQ80" s="10">
        <v>1445641</v>
      </c>
      <c r="ER80" s="10">
        <v>0</v>
      </c>
      <c r="ES80" s="10">
        <v>1445641</v>
      </c>
      <c r="ET80" s="10">
        <v>3021257</v>
      </c>
      <c r="EU80" s="10">
        <v>0</v>
      </c>
      <c r="EV80" s="10">
        <v>3021257</v>
      </c>
      <c r="EW80" s="10">
        <v>201983</v>
      </c>
      <c r="EX80" s="10">
        <v>0</v>
      </c>
      <c r="EY80" s="10">
        <v>201983</v>
      </c>
      <c r="EZ80" s="10">
        <v>1515479</v>
      </c>
      <c r="FA80" s="10">
        <v>0</v>
      </c>
      <c r="FB80" s="10">
        <v>1515479</v>
      </c>
      <c r="FC80" s="10">
        <v>201000</v>
      </c>
      <c r="FD80" s="10">
        <v>0</v>
      </c>
      <c r="FE80" s="10">
        <v>201000</v>
      </c>
      <c r="FF80" s="320"/>
      <c r="FG80" s="320"/>
      <c r="FH80" s="317"/>
    </row>
    <row r="81" spans="1:164" ht="15" customHeight="1">
      <c r="A81" s="704" t="s">
        <v>530</v>
      </c>
      <c r="B81" s="704"/>
      <c r="C81" s="704"/>
      <c r="D81" s="10">
        <v>56564770</v>
      </c>
      <c r="E81" s="10"/>
      <c r="F81" s="10"/>
      <c r="G81" s="10">
        <v>56564770</v>
      </c>
      <c r="H81" s="10">
        <v>0</v>
      </c>
      <c r="I81" s="10">
        <v>1195127</v>
      </c>
      <c r="J81" s="10">
        <v>1195127</v>
      </c>
      <c r="K81" s="10">
        <v>0</v>
      </c>
      <c r="L81" s="10">
        <v>112531</v>
      </c>
      <c r="M81" s="10">
        <v>112531</v>
      </c>
      <c r="N81" s="10">
        <v>0</v>
      </c>
      <c r="O81" s="10">
        <v>876939</v>
      </c>
      <c r="P81" s="10">
        <v>876939</v>
      </c>
      <c r="Q81" s="10">
        <v>0</v>
      </c>
      <c r="R81" s="10">
        <v>562904</v>
      </c>
      <c r="S81" s="10">
        <v>562904</v>
      </c>
      <c r="T81" s="10">
        <v>0</v>
      </c>
      <c r="U81" s="10">
        <v>6852190</v>
      </c>
      <c r="V81" s="10">
        <v>6852190</v>
      </c>
      <c r="W81" s="10">
        <v>0</v>
      </c>
      <c r="X81" s="10">
        <v>1080232</v>
      </c>
      <c r="Y81" s="10">
        <v>1080232</v>
      </c>
      <c r="Z81" s="10">
        <v>0</v>
      </c>
      <c r="AA81" s="10">
        <v>653378</v>
      </c>
      <c r="AB81" s="10">
        <v>653378</v>
      </c>
      <c r="AC81" s="10">
        <v>0</v>
      </c>
      <c r="AD81" s="10">
        <v>493082</v>
      </c>
      <c r="AE81" s="10">
        <v>493082</v>
      </c>
      <c r="AF81" s="10">
        <v>0</v>
      </c>
      <c r="AG81" s="10">
        <v>0</v>
      </c>
      <c r="AH81" s="10">
        <v>0</v>
      </c>
      <c r="AI81" s="10">
        <v>0</v>
      </c>
      <c r="AJ81" s="10">
        <v>4059732</v>
      </c>
      <c r="AK81" s="10">
        <v>4059732</v>
      </c>
      <c r="AL81" s="10">
        <v>0</v>
      </c>
      <c r="AM81" s="10">
        <v>2422765</v>
      </c>
      <c r="AN81" s="10">
        <v>2422765</v>
      </c>
      <c r="AO81" s="10">
        <v>0</v>
      </c>
      <c r="AP81" s="10">
        <v>130451</v>
      </c>
      <c r="AQ81" s="10">
        <v>130451</v>
      </c>
      <c r="AR81" s="10">
        <v>0</v>
      </c>
      <c r="AS81" s="10">
        <v>248937</v>
      </c>
      <c r="AT81" s="10">
        <v>248937</v>
      </c>
      <c r="AU81" s="10">
        <v>0</v>
      </c>
      <c r="AV81" s="10">
        <v>1950796</v>
      </c>
      <c r="AW81" s="10">
        <v>1950796</v>
      </c>
      <c r="AX81" s="10">
        <v>0</v>
      </c>
      <c r="AY81" s="10">
        <v>1252865</v>
      </c>
      <c r="AZ81" s="10">
        <v>1252865</v>
      </c>
      <c r="BA81" s="10">
        <v>0</v>
      </c>
      <c r="BB81" s="10">
        <v>521339</v>
      </c>
      <c r="BC81" s="10">
        <v>521339</v>
      </c>
      <c r="BD81" s="10">
        <v>0</v>
      </c>
      <c r="BE81" s="10">
        <v>295572</v>
      </c>
      <c r="BF81" s="10">
        <v>295572</v>
      </c>
      <c r="BG81" s="10">
        <v>0</v>
      </c>
      <c r="BH81" s="10">
        <v>1123549</v>
      </c>
      <c r="BI81" s="10">
        <v>1123549</v>
      </c>
      <c r="BJ81" s="10">
        <v>0</v>
      </c>
      <c r="BK81" s="10">
        <v>876975</v>
      </c>
      <c r="BL81" s="10">
        <v>876975</v>
      </c>
      <c r="BM81" s="10">
        <v>0</v>
      </c>
      <c r="BN81" s="10">
        <v>206085</v>
      </c>
      <c r="BO81" s="10">
        <v>206085</v>
      </c>
      <c r="BP81" s="10">
        <v>0</v>
      </c>
      <c r="BQ81" s="10">
        <v>847104</v>
      </c>
      <c r="BR81" s="10">
        <v>847104</v>
      </c>
      <c r="BS81" s="10">
        <v>0</v>
      </c>
      <c r="BT81" s="10">
        <v>1404898</v>
      </c>
      <c r="BU81" s="10">
        <v>1404898</v>
      </c>
      <c r="BV81" s="10">
        <v>0</v>
      </c>
      <c r="BW81" s="10">
        <v>1661603</v>
      </c>
      <c r="BX81" s="10">
        <v>1661603</v>
      </c>
      <c r="BY81" s="10">
        <v>0</v>
      </c>
      <c r="BZ81" s="10">
        <v>1058017</v>
      </c>
      <c r="CA81" s="10">
        <v>1058017</v>
      </c>
      <c r="CB81" s="10">
        <v>0</v>
      </c>
      <c r="CC81" s="10">
        <v>540443</v>
      </c>
      <c r="CD81" s="10">
        <v>540443</v>
      </c>
      <c r="CE81" s="10">
        <v>0</v>
      </c>
      <c r="CF81" s="10">
        <v>911822</v>
      </c>
      <c r="CG81" s="10">
        <v>911822</v>
      </c>
      <c r="CH81" s="10">
        <v>0</v>
      </c>
      <c r="CI81" s="10">
        <v>102712</v>
      </c>
      <c r="CJ81" s="10">
        <v>102712</v>
      </c>
      <c r="CK81" s="10">
        <v>0</v>
      </c>
      <c r="CL81" s="10">
        <v>268384</v>
      </c>
      <c r="CM81" s="10">
        <v>268384</v>
      </c>
      <c r="CN81" s="10">
        <v>0</v>
      </c>
      <c r="CO81" s="10">
        <v>633198</v>
      </c>
      <c r="CP81" s="10">
        <v>633198</v>
      </c>
      <c r="CQ81" s="10">
        <v>0</v>
      </c>
      <c r="CR81" s="10">
        <v>260353</v>
      </c>
      <c r="CS81" s="10">
        <v>260353</v>
      </c>
      <c r="CT81" s="10">
        <v>0</v>
      </c>
      <c r="CU81" s="10">
        <v>2447433</v>
      </c>
      <c r="CV81" s="10">
        <v>2447433</v>
      </c>
      <c r="CW81" s="10">
        <v>0</v>
      </c>
      <c r="CX81" s="10">
        <v>385209</v>
      </c>
      <c r="CY81" s="10">
        <v>385209</v>
      </c>
      <c r="CZ81" s="10">
        <v>0</v>
      </c>
      <c r="DA81" s="10">
        <v>2124887</v>
      </c>
      <c r="DB81" s="10">
        <v>2124887</v>
      </c>
      <c r="DC81" s="10">
        <v>0</v>
      </c>
      <c r="DD81" s="10">
        <v>1969137</v>
      </c>
      <c r="DE81" s="10">
        <v>1969137</v>
      </c>
      <c r="DF81" s="10">
        <v>0</v>
      </c>
      <c r="DG81" s="10">
        <v>125845</v>
      </c>
      <c r="DH81" s="10">
        <v>125845</v>
      </c>
      <c r="DI81" s="10">
        <v>0</v>
      </c>
      <c r="DJ81" s="10">
        <v>1553760</v>
      </c>
      <c r="DK81" s="10">
        <v>1553760</v>
      </c>
      <c r="DL81" s="10">
        <v>0</v>
      </c>
      <c r="DM81" s="10">
        <v>629014</v>
      </c>
      <c r="DN81" s="10">
        <v>629014</v>
      </c>
      <c r="DO81" s="10">
        <v>0</v>
      </c>
      <c r="DP81" s="10">
        <v>1331213</v>
      </c>
      <c r="DQ81" s="10">
        <v>1331213</v>
      </c>
      <c r="DR81" s="10">
        <v>0</v>
      </c>
      <c r="DS81" s="10">
        <v>2891308</v>
      </c>
      <c r="DT81" s="10">
        <v>2891308</v>
      </c>
      <c r="DU81" s="10">
        <v>0</v>
      </c>
      <c r="DV81" s="10">
        <v>271978</v>
      </c>
      <c r="DW81" s="10">
        <v>271978</v>
      </c>
      <c r="DX81" s="10">
        <v>0</v>
      </c>
      <c r="DY81" s="10">
        <v>1557017</v>
      </c>
      <c r="DZ81" s="10">
        <v>1557017</v>
      </c>
      <c r="EA81" s="10">
        <v>0</v>
      </c>
      <c r="EB81" s="10">
        <v>160439</v>
      </c>
      <c r="EC81" s="10">
        <v>160439</v>
      </c>
      <c r="ED81" s="10">
        <v>0</v>
      </c>
      <c r="EE81" s="10">
        <v>1048621</v>
      </c>
      <c r="EF81" s="10">
        <v>1048621</v>
      </c>
      <c r="EG81" s="10">
        <v>0</v>
      </c>
      <c r="EH81" s="10">
        <v>2567610</v>
      </c>
      <c r="EI81" s="10">
        <v>2567610</v>
      </c>
      <c r="EJ81" s="10">
        <v>0</v>
      </c>
      <c r="EK81" s="10">
        <v>250735</v>
      </c>
      <c r="EL81" s="10">
        <v>250735</v>
      </c>
      <c r="EM81" s="10">
        <v>0</v>
      </c>
      <c r="EN81" s="10">
        <v>326754</v>
      </c>
      <c r="EO81" s="10">
        <v>326754</v>
      </c>
      <c r="EP81" s="10">
        <v>0</v>
      </c>
      <c r="EQ81" s="10">
        <v>1192548</v>
      </c>
      <c r="ER81" s="10">
        <v>1192548</v>
      </c>
      <c r="ES81" s="10">
        <v>0</v>
      </c>
      <c r="ET81" s="10">
        <v>1453011</v>
      </c>
      <c r="EU81" s="10">
        <v>1453011</v>
      </c>
      <c r="EV81" s="10">
        <v>0</v>
      </c>
      <c r="EW81" s="10">
        <v>507576</v>
      </c>
      <c r="EX81" s="10">
        <v>507576</v>
      </c>
      <c r="EY81" s="10">
        <v>0</v>
      </c>
      <c r="EZ81" s="10">
        <v>961616</v>
      </c>
      <c r="FA81" s="10">
        <v>961616</v>
      </c>
      <c r="FB81" s="10">
        <v>0</v>
      </c>
      <c r="FC81" s="10">
        <v>205076</v>
      </c>
      <c r="FD81" s="10">
        <v>205076</v>
      </c>
      <c r="FE81" s="10">
        <v>0</v>
      </c>
      <c r="FF81" s="320"/>
      <c r="FG81" s="320"/>
      <c r="FH81" s="317"/>
    </row>
    <row r="82" spans="1:164" ht="15" customHeight="1">
      <c r="A82" s="704" t="s">
        <v>531</v>
      </c>
      <c r="B82" s="704"/>
      <c r="C82" s="704"/>
      <c r="D82" s="10">
        <v>12690509</v>
      </c>
      <c r="E82" s="10"/>
      <c r="F82" s="10"/>
      <c r="G82" s="10">
        <v>420764</v>
      </c>
      <c r="H82" s="10">
        <v>12269745</v>
      </c>
      <c r="I82" s="10">
        <v>100838</v>
      </c>
      <c r="J82" s="10">
        <v>4065</v>
      </c>
      <c r="K82" s="10">
        <v>96773</v>
      </c>
      <c r="L82" s="10">
        <v>43633</v>
      </c>
      <c r="M82" s="10">
        <v>11741</v>
      </c>
      <c r="N82" s="10">
        <v>31892</v>
      </c>
      <c r="O82" s="10">
        <v>194944</v>
      </c>
      <c r="P82" s="10">
        <v>1886</v>
      </c>
      <c r="Q82" s="10">
        <v>193058</v>
      </c>
      <c r="R82" s="10">
        <v>105697</v>
      </c>
      <c r="S82" s="10">
        <v>2689</v>
      </c>
      <c r="T82" s="10">
        <v>103008</v>
      </c>
      <c r="U82" s="10">
        <v>1680568</v>
      </c>
      <c r="V82" s="10">
        <v>23425</v>
      </c>
      <c r="W82" s="10">
        <v>1657143</v>
      </c>
      <c r="X82" s="10">
        <v>303841</v>
      </c>
      <c r="Y82" s="10">
        <v>6332</v>
      </c>
      <c r="Z82" s="10">
        <v>297509</v>
      </c>
      <c r="AA82" s="10">
        <v>175674</v>
      </c>
      <c r="AB82" s="10">
        <v>10277</v>
      </c>
      <c r="AC82" s="10">
        <v>165397</v>
      </c>
      <c r="AD82" s="10">
        <v>46148</v>
      </c>
      <c r="AE82" s="10">
        <v>8107</v>
      </c>
      <c r="AF82" s="10">
        <v>38041</v>
      </c>
      <c r="AG82" s="10">
        <v>128721</v>
      </c>
      <c r="AH82" s="10">
        <v>0</v>
      </c>
      <c r="AI82" s="10">
        <v>128721</v>
      </c>
      <c r="AJ82" s="10">
        <v>603898</v>
      </c>
      <c r="AK82" s="10">
        <v>11138</v>
      </c>
      <c r="AL82" s="10">
        <v>592760</v>
      </c>
      <c r="AM82" s="10">
        <v>170709</v>
      </c>
      <c r="AN82" s="10">
        <v>9008</v>
      </c>
      <c r="AO82" s="10">
        <v>161701</v>
      </c>
      <c r="AP82" s="10">
        <v>38124</v>
      </c>
      <c r="AQ82" s="10">
        <v>38124</v>
      </c>
      <c r="AR82" s="10">
        <v>0</v>
      </c>
      <c r="AS82" s="10">
        <v>67311</v>
      </c>
      <c r="AT82" s="10">
        <v>5077</v>
      </c>
      <c r="AU82" s="10">
        <v>62234</v>
      </c>
      <c r="AV82" s="10">
        <v>804933</v>
      </c>
      <c r="AW82" s="10">
        <v>5738</v>
      </c>
      <c r="AX82" s="10">
        <v>799195</v>
      </c>
      <c r="AY82" s="10">
        <v>406397</v>
      </c>
      <c r="AZ82" s="10">
        <v>8509</v>
      </c>
      <c r="BA82" s="10">
        <v>397888</v>
      </c>
      <c r="BB82" s="10">
        <v>150323</v>
      </c>
      <c r="BC82" s="10">
        <v>2930</v>
      </c>
      <c r="BD82" s="10">
        <v>147393</v>
      </c>
      <c r="BE82" s="10">
        <v>137177</v>
      </c>
      <c r="BF82" s="10">
        <v>3916</v>
      </c>
      <c r="BG82" s="10">
        <v>133261</v>
      </c>
      <c r="BH82" s="10">
        <v>182471</v>
      </c>
      <c r="BI82" s="10">
        <v>8107</v>
      </c>
      <c r="BJ82" s="10">
        <v>174364</v>
      </c>
      <c r="BK82" s="10">
        <v>199273</v>
      </c>
      <c r="BL82" s="10">
        <v>4566</v>
      </c>
      <c r="BM82" s="10">
        <v>194707</v>
      </c>
      <c r="BN82" s="10">
        <v>42443</v>
      </c>
      <c r="BO82" s="10">
        <v>4303</v>
      </c>
      <c r="BP82" s="10">
        <v>38140</v>
      </c>
      <c r="BQ82" s="10">
        <v>180329</v>
      </c>
      <c r="BR82" s="10">
        <v>22584</v>
      </c>
      <c r="BS82" s="10">
        <v>157745</v>
      </c>
      <c r="BT82" s="10">
        <v>322316</v>
      </c>
      <c r="BU82" s="10">
        <v>16601</v>
      </c>
      <c r="BV82" s="10">
        <v>305715</v>
      </c>
      <c r="BW82" s="10">
        <v>407219</v>
      </c>
      <c r="BX82" s="10">
        <v>11164</v>
      </c>
      <c r="BY82" s="10">
        <v>396055</v>
      </c>
      <c r="BZ82" s="10">
        <v>257427</v>
      </c>
      <c r="CA82" s="10">
        <v>1160</v>
      </c>
      <c r="CB82" s="10">
        <v>256267</v>
      </c>
      <c r="CC82" s="10">
        <v>58359</v>
      </c>
      <c r="CD82" s="10">
        <v>4119</v>
      </c>
      <c r="CE82" s="10">
        <v>54240</v>
      </c>
      <c r="CF82" s="10">
        <v>282190</v>
      </c>
      <c r="CG82" s="10">
        <v>7355</v>
      </c>
      <c r="CH82" s="10">
        <v>274835</v>
      </c>
      <c r="CI82" s="10">
        <v>28337</v>
      </c>
      <c r="CJ82" s="10">
        <v>4107</v>
      </c>
      <c r="CK82" s="10">
        <v>24230</v>
      </c>
      <c r="CL82" s="10">
        <v>77370</v>
      </c>
      <c r="CM82" s="10">
        <v>3461</v>
      </c>
      <c r="CN82" s="10">
        <v>73909</v>
      </c>
      <c r="CO82" s="10">
        <v>146928</v>
      </c>
      <c r="CP82" s="10">
        <v>9676</v>
      </c>
      <c r="CQ82" s="10">
        <v>137252</v>
      </c>
      <c r="CR82" s="10">
        <v>58778</v>
      </c>
      <c r="CS82" s="10">
        <v>2064</v>
      </c>
      <c r="CT82" s="10">
        <v>56714</v>
      </c>
      <c r="CU82" s="10">
        <v>373633</v>
      </c>
      <c r="CV82" s="10">
        <v>4299</v>
      </c>
      <c r="CW82" s="10">
        <v>369334</v>
      </c>
      <c r="CX82" s="10">
        <v>43381</v>
      </c>
      <c r="CY82" s="10">
        <v>0</v>
      </c>
      <c r="CZ82" s="10">
        <v>43381</v>
      </c>
      <c r="DA82" s="10">
        <v>1064700</v>
      </c>
      <c r="DB82" s="10">
        <v>4050</v>
      </c>
      <c r="DC82" s="10">
        <v>1060650</v>
      </c>
      <c r="DD82" s="10">
        <v>263861</v>
      </c>
      <c r="DE82" s="10">
        <v>7951</v>
      </c>
      <c r="DF82" s="10">
        <v>255910</v>
      </c>
      <c r="DG82" s="10">
        <v>20595</v>
      </c>
      <c r="DH82" s="10">
        <v>2539</v>
      </c>
      <c r="DI82" s="10">
        <v>18056</v>
      </c>
      <c r="DJ82" s="10">
        <v>553541</v>
      </c>
      <c r="DK82" s="10">
        <v>13793</v>
      </c>
      <c r="DL82" s="10">
        <v>539748</v>
      </c>
      <c r="DM82" s="10">
        <v>152598</v>
      </c>
      <c r="DN82" s="10">
        <v>4562</v>
      </c>
      <c r="DO82" s="10">
        <v>148036</v>
      </c>
      <c r="DP82" s="10">
        <v>246932</v>
      </c>
      <c r="DQ82" s="10">
        <v>5464</v>
      </c>
      <c r="DR82" s="10">
        <v>241468</v>
      </c>
      <c r="DS82" s="10">
        <v>209951</v>
      </c>
      <c r="DT82" s="10">
        <v>13638</v>
      </c>
      <c r="DU82" s="10">
        <v>196313</v>
      </c>
      <c r="DV82" s="10">
        <v>41204</v>
      </c>
      <c r="DW82" s="10">
        <v>2554</v>
      </c>
      <c r="DX82" s="10">
        <v>38650</v>
      </c>
      <c r="DY82" s="10">
        <v>177403</v>
      </c>
      <c r="DZ82" s="10">
        <v>10127</v>
      </c>
      <c r="EA82" s="10">
        <v>167276</v>
      </c>
      <c r="EB82" s="10">
        <v>29562</v>
      </c>
      <c r="EC82" s="10">
        <v>2683</v>
      </c>
      <c r="ED82" s="10">
        <v>26879</v>
      </c>
      <c r="EE82" s="10">
        <v>148398</v>
      </c>
      <c r="EF82" s="10">
        <v>10536</v>
      </c>
      <c r="EG82" s="10">
        <v>137862</v>
      </c>
      <c r="EH82" s="10">
        <v>628288</v>
      </c>
      <c r="EI82" s="10">
        <v>28675</v>
      </c>
      <c r="EJ82" s="10">
        <v>599613</v>
      </c>
      <c r="EK82" s="10">
        <v>119815</v>
      </c>
      <c r="EL82" s="10">
        <v>7162</v>
      </c>
      <c r="EM82" s="10">
        <v>112653</v>
      </c>
      <c r="EN82" s="10">
        <v>24401</v>
      </c>
      <c r="EO82" s="10">
        <v>4030</v>
      </c>
      <c r="EP82" s="10">
        <v>20371</v>
      </c>
      <c r="EQ82" s="10">
        <v>328258</v>
      </c>
      <c r="ER82" s="10">
        <v>20433</v>
      </c>
      <c r="ES82" s="10">
        <v>307825</v>
      </c>
      <c r="ET82" s="10">
        <v>460011</v>
      </c>
      <c r="EU82" s="10">
        <v>7755</v>
      </c>
      <c r="EV82" s="10">
        <v>452256</v>
      </c>
      <c r="EW82" s="10">
        <v>52684</v>
      </c>
      <c r="EX82" s="10">
        <v>13316</v>
      </c>
      <c r="EY82" s="10">
        <v>39368</v>
      </c>
      <c r="EZ82" s="10">
        <v>322807</v>
      </c>
      <c r="FA82" s="10">
        <v>0</v>
      </c>
      <c r="FB82" s="10">
        <v>322807</v>
      </c>
      <c r="FC82" s="10">
        <v>26109</v>
      </c>
      <c r="FD82" s="10">
        <v>4968</v>
      </c>
      <c r="FE82" s="10">
        <v>21141</v>
      </c>
      <c r="FF82" s="320"/>
      <c r="FG82" s="320"/>
      <c r="FH82" s="317"/>
    </row>
    <row r="83" spans="1:164" ht="15" customHeight="1">
      <c r="A83" s="704" t="s">
        <v>532</v>
      </c>
      <c r="B83" s="704"/>
      <c r="C83" s="704"/>
      <c r="D83" s="629"/>
      <c r="E83" s="629"/>
      <c r="F83" s="629"/>
      <c r="G83" s="629"/>
      <c r="H83" s="629"/>
      <c r="I83" s="629"/>
      <c r="J83" s="629"/>
      <c r="K83" s="629"/>
      <c r="L83" s="629"/>
      <c r="M83" s="629"/>
      <c r="N83" s="629"/>
      <c r="O83" s="629"/>
      <c r="P83" s="629"/>
      <c r="Q83" s="629"/>
      <c r="R83" s="629"/>
      <c r="S83" s="629"/>
      <c r="T83" s="629"/>
      <c r="U83" s="629"/>
      <c r="V83" s="629"/>
      <c r="W83" s="629"/>
      <c r="X83" s="629"/>
      <c r="Y83" s="629"/>
      <c r="Z83" s="629"/>
      <c r="AA83" s="629"/>
      <c r="AB83" s="629"/>
      <c r="AC83" s="629"/>
      <c r="AD83" s="629"/>
      <c r="AE83" s="629"/>
      <c r="AF83" s="629"/>
      <c r="AG83" s="629"/>
      <c r="AH83" s="629"/>
      <c r="AI83" s="629"/>
      <c r="AJ83" s="629"/>
      <c r="AK83" s="629"/>
      <c r="AL83" s="629"/>
      <c r="AM83" s="629"/>
      <c r="AN83" s="629"/>
      <c r="AO83" s="629"/>
      <c r="AP83" s="629"/>
      <c r="AQ83" s="629"/>
      <c r="AR83" s="629"/>
      <c r="AS83" s="629"/>
      <c r="AT83" s="629"/>
      <c r="AU83" s="629"/>
      <c r="AV83" s="629"/>
      <c r="AW83" s="629"/>
      <c r="AX83" s="629"/>
      <c r="AY83" s="629"/>
      <c r="AZ83" s="629"/>
      <c r="BA83" s="629"/>
      <c r="BB83" s="629"/>
      <c r="BC83" s="629"/>
      <c r="BD83" s="629"/>
      <c r="BE83" s="629"/>
      <c r="BF83" s="629"/>
      <c r="BG83" s="629"/>
      <c r="BH83" s="629"/>
      <c r="BI83" s="629"/>
      <c r="BJ83" s="629"/>
      <c r="BK83" s="629"/>
      <c r="BL83" s="629"/>
      <c r="BM83" s="629"/>
      <c r="BN83" s="629"/>
      <c r="BO83" s="629"/>
      <c r="BP83" s="629"/>
      <c r="BQ83" s="629"/>
      <c r="BR83" s="629"/>
      <c r="BS83" s="629"/>
      <c r="BT83" s="629"/>
      <c r="BU83" s="629"/>
      <c r="BV83" s="629"/>
      <c r="BW83" s="629"/>
      <c r="BX83" s="629"/>
      <c r="BY83" s="629"/>
      <c r="BZ83" s="629"/>
      <c r="CA83" s="629"/>
      <c r="CB83" s="629"/>
      <c r="CC83" s="629"/>
      <c r="CD83" s="629"/>
      <c r="CE83" s="629"/>
      <c r="CF83" s="637"/>
      <c r="CG83" s="637"/>
      <c r="CH83" s="637"/>
      <c r="CI83" s="637"/>
      <c r="CJ83" s="637"/>
      <c r="CK83" s="637"/>
      <c r="CL83" s="637"/>
      <c r="CM83" s="637"/>
      <c r="CN83" s="637"/>
      <c r="CO83" s="637"/>
      <c r="CP83" s="637"/>
      <c r="CQ83" s="637"/>
      <c r="CR83" s="637"/>
      <c r="CS83" s="637"/>
      <c r="CT83" s="637"/>
      <c r="CU83" s="637"/>
      <c r="CV83" s="637"/>
      <c r="CW83" s="637"/>
      <c r="CX83" s="637"/>
      <c r="CY83" s="637"/>
      <c r="CZ83" s="637"/>
      <c r="DA83" s="637"/>
      <c r="DB83" s="637"/>
      <c r="DC83" s="637"/>
      <c r="DD83" s="637"/>
      <c r="DE83" s="637"/>
      <c r="DF83" s="637"/>
      <c r="DG83" s="637"/>
      <c r="DH83" s="637"/>
      <c r="DI83" s="637"/>
      <c r="DJ83" s="637"/>
      <c r="DK83" s="637"/>
      <c r="DL83" s="637"/>
      <c r="DM83" s="637"/>
      <c r="DN83" s="637"/>
      <c r="DO83" s="637"/>
      <c r="DP83" s="637"/>
      <c r="DQ83" s="637"/>
      <c r="DR83" s="637"/>
      <c r="DS83" s="637"/>
      <c r="DT83" s="637"/>
      <c r="DU83" s="637"/>
      <c r="DV83" s="637"/>
      <c r="DW83" s="637"/>
      <c r="DX83" s="637"/>
      <c r="DY83" s="637"/>
      <c r="DZ83" s="637"/>
      <c r="EA83" s="637"/>
      <c r="EB83" s="637"/>
      <c r="EC83" s="637"/>
      <c r="ED83" s="637"/>
      <c r="EE83" s="637"/>
      <c r="EF83" s="637"/>
      <c r="EG83" s="637"/>
      <c r="EH83" s="637"/>
      <c r="EI83" s="637"/>
      <c r="EJ83" s="637"/>
      <c r="EK83" s="637"/>
      <c r="EL83" s="637"/>
      <c r="EM83" s="637"/>
      <c r="EN83" s="637"/>
      <c r="EO83" s="637"/>
      <c r="EP83" s="637"/>
      <c r="EQ83" s="637"/>
      <c r="ER83" s="637"/>
      <c r="ES83" s="637"/>
      <c r="ET83" s="637"/>
      <c r="EU83" s="637"/>
      <c r="EV83" s="637"/>
      <c r="EW83" s="637"/>
      <c r="EX83" s="637"/>
      <c r="EY83" s="637"/>
      <c r="EZ83" s="637"/>
      <c r="FA83" s="637"/>
      <c r="FB83" s="637"/>
      <c r="FC83" s="637"/>
      <c r="FD83" s="637"/>
      <c r="FE83" s="637"/>
      <c r="FF83" s="320"/>
      <c r="FG83" s="320"/>
      <c r="FH83" s="317"/>
    </row>
    <row r="84" spans="1:164" ht="25.5" customHeight="1">
      <c r="A84" s="704" t="s">
        <v>533</v>
      </c>
      <c r="B84" s="704"/>
      <c r="C84" s="704"/>
      <c r="D84" s="10">
        <v>718127952</v>
      </c>
      <c r="E84" s="10"/>
      <c r="F84" s="10"/>
      <c r="G84" s="10">
        <v>658766759</v>
      </c>
      <c r="H84" s="10">
        <v>59361193</v>
      </c>
      <c r="I84" s="10">
        <v>8563460</v>
      </c>
      <c r="J84" s="10">
        <v>8516715</v>
      </c>
      <c r="K84" s="10">
        <v>46745</v>
      </c>
      <c r="L84" s="10">
        <v>2682214</v>
      </c>
      <c r="M84" s="10">
        <v>2673991</v>
      </c>
      <c r="N84" s="10">
        <v>8223</v>
      </c>
      <c r="O84" s="10">
        <v>15215055</v>
      </c>
      <c r="P84" s="10">
        <v>15106948</v>
      </c>
      <c r="Q84" s="10">
        <v>108107</v>
      </c>
      <c r="R84" s="10">
        <v>6823856</v>
      </c>
      <c r="S84" s="10">
        <v>6805974</v>
      </c>
      <c r="T84" s="10">
        <v>17882</v>
      </c>
      <c r="U84" s="10">
        <v>131637875</v>
      </c>
      <c r="V84" s="10">
        <v>112130036</v>
      </c>
      <c r="W84" s="10">
        <v>19507839</v>
      </c>
      <c r="X84" s="10">
        <v>9758102</v>
      </c>
      <c r="Y84" s="10">
        <v>8873988</v>
      </c>
      <c r="Z84" s="10">
        <v>884114</v>
      </c>
      <c r="AA84" s="10">
        <v>3893121</v>
      </c>
      <c r="AB84" s="10">
        <v>3803327</v>
      </c>
      <c r="AC84" s="10">
        <v>89794</v>
      </c>
      <c r="AD84" s="10">
        <v>2701767</v>
      </c>
      <c r="AE84" s="10">
        <v>2700790</v>
      </c>
      <c r="AF84" s="10">
        <v>977</v>
      </c>
      <c r="AG84" s="10">
        <v>3759610</v>
      </c>
      <c r="AH84" s="10">
        <v>0</v>
      </c>
      <c r="AI84" s="10">
        <v>3759610</v>
      </c>
      <c r="AJ84" s="10">
        <v>28941081</v>
      </c>
      <c r="AK84" s="10">
        <v>27812728</v>
      </c>
      <c r="AL84" s="10">
        <v>1128353</v>
      </c>
      <c r="AM84" s="10">
        <v>12701082</v>
      </c>
      <c r="AN84" s="10">
        <v>12579320</v>
      </c>
      <c r="AO84" s="10">
        <v>121762</v>
      </c>
      <c r="AP84" s="10">
        <v>3002441</v>
      </c>
      <c r="AQ84" s="10">
        <v>2906515</v>
      </c>
      <c r="AR84" s="10">
        <v>95926</v>
      </c>
      <c r="AS84" s="10">
        <v>2742134</v>
      </c>
      <c r="AT84" s="10">
        <v>2711257</v>
      </c>
      <c r="AU84" s="10">
        <v>30877</v>
      </c>
      <c r="AV84" s="10">
        <v>23350869</v>
      </c>
      <c r="AW84" s="10">
        <v>22746886</v>
      </c>
      <c r="AX84" s="10">
        <v>603983</v>
      </c>
      <c r="AY84" s="10">
        <v>13956280</v>
      </c>
      <c r="AZ84" s="10">
        <v>13933382</v>
      </c>
      <c r="BA84" s="10">
        <v>22898</v>
      </c>
      <c r="BB84" s="10">
        <v>6211323</v>
      </c>
      <c r="BC84" s="10">
        <v>6128494</v>
      </c>
      <c r="BD84" s="10">
        <v>82829</v>
      </c>
      <c r="BE84" s="10">
        <v>4219749</v>
      </c>
      <c r="BF84" s="10">
        <v>4181169</v>
      </c>
      <c r="BG84" s="10">
        <v>38580</v>
      </c>
      <c r="BH84" s="10">
        <v>11938265</v>
      </c>
      <c r="BI84" s="10">
        <v>11873104</v>
      </c>
      <c r="BJ84" s="10">
        <v>65161</v>
      </c>
      <c r="BK84" s="10">
        <v>12239901</v>
      </c>
      <c r="BL84" s="10">
        <v>12158245</v>
      </c>
      <c r="BM84" s="10">
        <v>81656</v>
      </c>
      <c r="BN84" s="10">
        <v>3358179</v>
      </c>
      <c r="BO84" s="10">
        <v>3313395</v>
      </c>
      <c r="BP84" s="10">
        <v>44784</v>
      </c>
      <c r="BQ84" s="10">
        <v>13194454</v>
      </c>
      <c r="BR84" s="10">
        <v>13044361</v>
      </c>
      <c r="BS84" s="10">
        <v>150093</v>
      </c>
      <c r="BT84" s="10">
        <v>23728005</v>
      </c>
      <c r="BU84" s="10">
        <v>23637350</v>
      </c>
      <c r="BV84" s="10">
        <v>90655</v>
      </c>
      <c r="BW84" s="10">
        <v>17448312</v>
      </c>
      <c r="BX84" s="10">
        <v>16115949</v>
      </c>
      <c r="BY84" s="10">
        <v>1332363</v>
      </c>
      <c r="BZ84" s="10">
        <v>16975176</v>
      </c>
      <c r="CA84" s="10">
        <v>15392628</v>
      </c>
      <c r="CB84" s="10">
        <v>1582548</v>
      </c>
      <c r="CC84" s="10">
        <v>6288972</v>
      </c>
      <c r="CD84" s="10">
        <v>6259260</v>
      </c>
      <c r="CE84" s="10">
        <v>29712</v>
      </c>
      <c r="CF84" s="10">
        <v>9858747</v>
      </c>
      <c r="CG84" s="10">
        <v>9682867</v>
      </c>
      <c r="CH84" s="10">
        <v>175880</v>
      </c>
      <c r="CI84" s="10">
        <v>2268814</v>
      </c>
      <c r="CJ84" s="10">
        <v>2220855</v>
      </c>
      <c r="CK84" s="10">
        <v>47959</v>
      </c>
      <c r="CL84" s="10">
        <v>2891686</v>
      </c>
      <c r="CM84" s="10">
        <v>2789694</v>
      </c>
      <c r="CN84" s="10">
        <v>101992</v>
      </c>
      <c r="CO84" s="10">
        <v>4271885</v>
      </c>
      <c r="CP84" s="10">
        <v>3840826</v>
      </c>
      <c r="CQ84" s="10">
        <v>431059</v>
      </c>
      <c r="CR84" s="10">
        <v>2405958</v>
      </c>
      <c r="CS84" s="10">
        <v>2162169</v>
      </c>
      <c r="CT84" s="10">
        <v>243789</v>
      </c>
      <c r="CU84" s="10">
        <v>18128390</v>
      </c>
      <c r="CV84" s="10">
        <v>17182297</v>
      </c>
      <c r="CW84" s="10">
        <v>946093</v>
      </c>
      <c r="CX84" s="10">
        <v>6357701</v>
      </c>
      <c r="CY84" s="10">
        <v>6238404</v>
      </c>
      <c r="CZ84" s="10">
        <v>119297</v>
      </c>
      <c r="DA84" s="10">
        <v>76373845</v>
      </c>
      <c r="DB84" s="10">
        <v>63487318</v>
      </c>
      <c r="DC84" s="10">
        <v>12886527</v>
      </c>
      <c r="DD84" s="10">
        <v>15405196</v>
      </c>
      <c r="DE84" s="10">
        <v>13835313</v>
      </c>
      <c r="DF84" s="10">
        <v>1569883</v>
      </c>
      <c r="DG84" s="10">
        <v>1546850</v>
      </c>
      <c r="DH84" s="10">
        <v>1469691</v>
      </c>
      <c r="DI84" s="10">
        <v>77159</v>
      </c>
      <c r="DJ84" s="10">
        <v>29463595</v>
      </c>
      <c r="DK84" s="10">
        <v>26498901</v>
      </c>
      <c r="DL84" s="10">
        <v>2964694</v>
      </c>
      <c r="DM84" s="10">
        <v>6791034</v>
      </c>
      <c r="DN84" s="10">
        <v>6767382</v>
      </c>
      <c r="DO84" s="10">
        <v>23652</v>
      </c>
      <c r="DP84" s="10">
        <v>11243916</v>
      </c>
      <c r="DQ84" s="10">
        <v>11012216</v>
      </c>
      <c r="DR84" s="10">
        <v>231700</v>
      </c>
      <c r="DS84" s="10">
        <v>31684966</v>
      </c>
      <c r="DT84" s="10">
        <v>27399770</v>
      </c>
      <c r="DU84" s="10">
        <v>4285196</v>
      </c>
      <c r="DV84" s="10">
        <v>3181076</v>
      </c>
      <c r="DW84" s="10">
        <v>3172905</v>
      </c>
      <c r="DX84" s="10">
        <v>8171</v>
      </c>
      <c r="DY84" s="10">
        <v>8087335</v>
      </c>
      <c r="DZ84" s="10">
        <v>8053162</v>
      </c>
      <c r="EA84" s="10">
        <v>34173</v>
      </c>
      <c r="EB84" s="10">
        <v>1186375</v>
      </c>
      <c r="EC84" s="10">
        <v>1169983</v>
      </c>
      <c r="ED84" s="10">
        <v>16392</v>
      </c>
      <c r="EE84" s="10">
        <v>11954669</v>
      </c>
      <c r="EF84" s="10">
        <v>11782093</v>
      </c>
      <c r="EG84" s="10">
        <v>172576</v>
      </c>
      <c r="EH84" s="10">
        <v>39345076</v>
      </c>
      <c r="EI84" s="10">
        <v>38571017</v>
      </c>
      <c r="EJ84" s="10">
        <v>774059</v>
      </c>
      <c r="EK84" s="10">
        <v>4056588</v>
      </c>
      <c r="EL84" s="10">
        <v>3879610</v>
      </c>
      <c r="EM84" s="10">
        <v>176978</v>
      </c>
      <c r="EN84" s="10">
        <v>1811039</v>
      </c>
      <c r="EO84" s="10">
        <v>1809390</v>
      </c>
      <c r="EP84" s="10">
        <v>1649</v>
      </c>
      <c r="EQ84" s="10">
        <v>12591486</v>
      </c>
      <c r="ER84" s="10">
        <v>10987008</v>
      </c>
      <c r="ES84" s="10">
        <v>1604478</v>
      </c>
      <c r="ET84" s="10">
        <v>12982993</v>
      </c>
      <c r="EU84" s="10">
        <v>12770819</v>
      </c>
      <c r="EV84" s="10">
        <v>212174</v>
      </c>
      <c r="EW84" s="10">
        <v>4924467</v>
      </c>
      <c r="EX84" s="10">
        <v>4915807</v>
      </c>
      <c r="EY84" s="10">
        <v>8660</v>
      </c>
      <c r="EZ84" s="10">
        <v>13106733</v>
      </c>
      <c r="FA84" s="10">
        <v>10802371</v>
      </c>
      <c r="FB84" s="10">
        <v>2304362</v>
      </c>
      <c r="FC84" s="10">
        <v>876248</v>
      </c>
      <c r="FD84" s="10">
        <v>859079</v>
      </c>
      <c r="FE84" s="10">
        <v>17169</v>
      </c>
      <c r="FF84" s="320"/>
      <c r="FG84" s="320"/>
      <c r="FH84" s="317"/>
    </row>
    <row r="85" spans="1:164" ht="15" customHeight="1">
      <c r="A85" s="704" t="s">
        <v>534</v>
      </c>
      <c r="B85" s="704"/>
      <c r="C85" s="704"/>
      <c r="D85" s="10">
        <v>25392014</v>
      </c>
      <c r="E85" s="10"/>
      <c r="F85" s="10"/>
      <c r="G85" s="10">
        <v>13752732</v>
      </c>
      <c r="H85" s="10">
        <v>11639282</v>
      </c>
      <c r="I85" s="10">
        <v>1210365</v>
      </c>
      <c r="J85" s="10">
        <v>1210365</v>
      </c>
      <c r="K85" s="10">
        <v>0</v>
      </c>
      <c r="L85" s="10">
        <v>120962</v>
      </c>
      <c r="M85" s="10">
        <v>120962</v>
      </c>
      <c r="N85" s="10">
        <v>0</v>
      </c>
      <c r="O85" s="10">
        <v>224169</v>
      </c>
      <c r="P85" s="10">
        <v>223625</v>
      </c>
      <c r="Q85" s="10">
        <v>544</v>
      </c>
      <c r="R85" s="10">
        <v>6250</v>
      </c>
      <c r="S85" s="10">
        <v>6250</v>
      </c>
      <c r="T85" s="10">
        <v>0</v>
      </c>
      <c r="U85" s="10">
        <v>6788576</v>
      </c>
      <c r="V85" s="10">
        <v>0</v>
      </c>
      <c r="W85" s="10">
        <v>6788576</v>
      </c>
      <c r="X85" s="10">
        <v>80660</v>
      </c>
      <c r="Y85" s="10">
        <v>16942</v>
      </c>
      <c r="Z85" s="10">
        <v>63718</v>
      </c>
      <c r="AA85" s="10">
        <v>172811</v>
      </c>
      <c r="AB85" s="10">
        <v>172474</v>
      </c>
      <c r="AC85" s="10">
        <v>337</v>
      </c>
      <c r="AD85" s="10">
        <v>35717</v>
      </c>
      <c r="AE85" s="10">
        <v>35717</v>
      </c>
      <c r="AF85" s="10">
        <v>0</v>
      </c>
      <c r="AG85" s="10">
        <v>879178</v>
      </c>
      <c r="AH85" s="10">
        <v>0</v>
      </c>
      <c r="AI85" s="10">
        <v>879178</v>
      </c>
      <c r="AJ85" s="10">
        <v>171936</v>
      </c>
      <c r="AK85" s="10">
        <v>158832</v>
      </c>
      <c r="AL85" s="10">
        <v>13104</v>
      </c>
      <c r="AM85" s="10">
        <v>110400</v>
      </c>
      <c r="AN85" s="10">
        <v>110400</v>
      </c>
      <c r="AO85" s="10">
        <v>0</v>
      </c>
      <c r="AP85" s="10">
        <v>44088</v>
      </c>
      <c r="AQ85" s="10">
        <v>3568</v>
      </c>
      <c r="AR85" s="10">
        <v>40520</v>
      </c>
      <c r="AS85" s="10">
        <v>61427</v>
      </c>
      <c r="AT85" s="10">
        <v>61135</v>
      </c>
      <c r="AU85" s="10">
        <v>292</v>
      </c>
      <c r="AV85" s="10">
        <v>112879</v>
      </c>
      <c r="AW85" s="10">
        <v>112879</v>
      </c>
      <c r="AX85" s="10">
        <v>0</v>
      </c>
      <c r="AY85" s="10">
        <v>325448</v>
      </c>
      <c r="AZ85" s="10">
        <v>325448</v>
      </c>
      <c r="BA85" s="10">
        <v>0</v>
      </c>
      <c r="BB85" s="10">
        <v>240648</v>
      </c>
      <c r="BC85" s="10">
        <v>240510</v>
      </c>
      <c r="BD85" s="10">
        <v>138</v>
      </c>
      <c r="BE85" s="10">
        <v>54383</v>
      </c>
      <c r="BF85" s="10">
        <v>54319</v>
      </c>
      <c r="BG85" s="10">
        <v>64</v>
      </c>
      <c r="BH85" s="10">
        <v>178767</v>
      </c>
      <c r="BI85" s="10">
        <v>178767</v>
      </c>
      <c r="BJ85" s="10">
        <v>0</v>
      </c>
      <c r="BK85" s="10">
        <v>32894</v>
      </c>
      <c r="BL85" s="10">
        <v>32608</v>
      </c>
      <c r="BM85" s="10">
        <v>286</v>
      </c>
      <c r="BN85" s="10">
        <v>49040</v>
      </c>
      <c r="BO85" s="10">
        <v>42507</v>
      </c>
      <c r="BP85" s="10">
        <v>6533</v>
      </c>
      <c r="BQ85" s="10">
        <v>1198113</v>
      </c>
      <c r="BR85" s="10">
        <v>1198113</v>
      </c>
      <c r="BS85" s="10">
        <v>0</v>
      </c>
      <c r="BT85" s="10">
        <v>449647</v>
      </c>
      <c r="BU85" s="10">
        <v>449647</v>
      </c>
      <c r="BV85" s="10">
        <v>0</v>
      </c>
      <c r="BW85" s="10">
        <v>181503</v>
      </c>
      <c r="BX85" s="10">
        <v>180409</v>
      </c>
      <c r="BY85" s="10">
        <v>1094</v>
      </c>
      <c r="BZ85" s="10">
        <v>751270</v>
      </c>
      <c r="CA85" s="10">
        <v>484127</v>
      </c>
      <c r="CB85" s="10">
        <v>267143</v>
      </c>
      <c r="CC85" s="10">
        <v>56959</v>
      </c>
      <c r="CD85" s="10">
        <v>56625</v>
      </c>
      <c r="CE85" s="10">
        <v>334</v>
      </c>
      <c r="CF85" s="10">
        <v>67166</v>
      </c>
      <c r="CG85" s="10">
        <v>67166</v>
      </c>
      <c r="CH85" s="10">
        <v>0</v>
      </c>
      <c r="CI85" s="10">
        <v>0</v>
      </c>
      <c r="CJ85" s="10">
        <v>0</v>
      </c>
      <c r="CK85" s="10">
        <v>0</v>
      </c>
      <c r="CL85" s="10">
        <v>34016</v>
      </c>
      <c r="CM85" s="10">
        <v>34016</v>
      </c>
      <c r="CN85" s="10">
        <v>0</v>
      </c>
      <c r="CO85" s="10">
        <v>46262</v>
      </c>
      <c r="CP85" s="10">
        <v>45757</v>
      </c>
      <c r="CQ85" s="10">
        <v>505</v>
      </c>
      <c r="CR85" s="10">
        <v>49377</v>
      </c>
      <c r="CS85" s="10">
        <v>47077</v>
      </c>
      <c r="CT85" s="10">
        <v>2300</v>
      </c>
      <c r="CU85" s="10">
        <v>727556</v>
      </c>
      <c r="CV85" s="10">
        <v>484637</v>
      </c>
      <c r="CW85" s="10">
        <v>242919</v>
      </c>
      <c r="CX85" s="10">
        <v>54704</v>
      </c>
      <c r="CY85" s="10">
        <v>54704</v>
      </c>
      <c r="CZ85" s="10">
        <v>0</v>
      </c>
      <c r="DA85" s="10">
        <v>2753864</v>
      </c>
      <c r="DB85" s="10">
        <v>0</v>
      </c>
      <c r="DC85" s="10">
        <v>2753864</v>
      </c>
      <c r="DD85" s="10">
        <v>474588</v>
      </c>
      <c r="DE85" s="10">
        <v>38457</v>
      </c>
      <c r="DF85" s="10">
        <v>436131</v>
      </c>
      <c r="DG85" s="10">
        <v>71831</v>
      </c>
      <c r="DH85" s="10">
        <v>71165</v>
      </c>
      <c r="DI85" s="10">
        <v>666</v>
      </c>
      <c r="DJ85" s="10">
        <v>461258</v>
      </c>
      <c r="DK85" s="10">
        <v>453487</v>
      </c>
      <c r="DL85" s="10">
        <v>7771</v>
      </c>
      <c r="DM85" s="10">
        <v>159389</v>
      </c>
      <c r="DN85" s="10">
        <v>159389</v>
      </c>
      <c r="DO85" s="10">
        <v>0</v>
      </c>
      <c r="DP85" s="10">
        <v>255122</v>
      </c>
      <c r="DQ85" s="10">
        <v>255122</v>
      </c>
      <c r="DR85" s="10">
        <v>0</v>
      </c>
      <c r="DS85" s="10">
        <v>1910169</v>
      </c>
      <c r="DT85" s="10">
        <v>1864450</v>
      </c>
      <c r="DU85" s="10">
        <v>45719</v>
      </c>
      <c r="DV85" s="10">
        <v>23510</v>
      </c>
      <c r="DW85" s="10">
        <v>23510</v>
      </c>
      <c r="DX85" s="10">
        <v>0</v>
      </c>
      <c r="DY85" s="10">
        <v>183617</v>
      </c>
      <c r="DZ85" s="10">
        <v>183617</v>
      </c>
      <c r="EA85" s="10">
        <v>0</v>
      </c>
      <c r="EB85" s="10">
        <v>84191</v>
      </c>
      <c r="EC85" s="10">
        <v>84177</v>
      </c>
      <c r="ED85" s="10">
        <v>14</v>
      </c>
      <c r="EE85" s="10">
        <v>621958</v>
      </c>
      <c r="EF85" s="10">
        <v>621275</v>
      </c>
      <c r="EG85" s="10">
        <v>683</v>
      </c>
      <c r="EH85" s="10">
        <v>1773938</v>
      </c>
      <c r="EI85" s="10">
        <v>1772298</v>
      </c>
      <c r="EJ85" s="10">
        <v>1640</v>
      </c>
      <c r="EK85" s="10">
        <v>560391</v>
      </c>
      <c r="EL85" s="10">
        <v>560391</v>
      </c>
      <c r="EM85" s="10">
        <v>0</v>
      </c>
      <c r="EN85" s="10">
        <v>33654</v>
      </c>
      <c r="EO85" s="10">
        <v>33621</v>
      </c>
      <c r="EP85" s="10">
        <v>33</v>
      </c>
      <c r="EQ85" s="10">
        <v>326848</v>
      </c>
      <c r="ER85" s="10">
        <v>249928</v>
      </c>
      <c r="ES85" s="10">
        <v>76920</v>
      </c>
      <c r="ET85" s="10">
        <v>520387</v>
      </c>
      <c r="EU85" s="10">
        <v>520387</v>
      </c>
      <c r="EV85" s="10">
        <v>0</v>
      </c>
      <c r="EW85" s="10">
        <v>389875</v>
      </c>
      <c r="EX85" s="10">
        <v>389875</v>
      </c>
      <c r="EY85" s="10">
        <v>0</v>
      </c>
      <c r="EZ85" s="10">
        <v>270223</v>
      </c>
      <c r="FA85" s="10">
        <v>261967</v>
      </c>
      <c r="FB85" s="10">
        <v>8256</v>
      </c>
      <c r="FC85" s="10">
        <v>30</v>
      </c>
      <c r="FD85" s="10">
        <v>30</v>
      </c>
      <c r="FE85" s="10">
        <v>0</v>
      </c>
      <c r="FF85" s="320"/>
      <c r="FG85" s="320"/>
      <c r="FH85" s="317"/>
    </row>
    <row r="86" spans="1:164" ht="25.5" customHeight="1">
      <c r="A86" s="704" t="s">
        <v>535</v>
      </c>
      <c r="B86" s="704"/>
      <c r="C86" s="704"/>
      <c r="D86" s="10">
        <v>597037465</v>
      </c>
      <c r="E86" s="10"/>
      <c r="F86" s="10"/>
      <c r="G86" s="10">
        <v>592051410</v>
      </c>
      <c r="H86" s="10">
        <v>4986055</v>
      </c>
      <c r="I86" s="10">
        <v>6581198</v>
      </c>
      <c r="J86" s="10">
        <v>6581168</v>
      </c>
      <c r="K86" s="10">
        <v>30</v>
      </c>
      <c r="L86" s="10">
        <v>2140689</v>
      </c>
      <c r="M86" s="10">
        <v>2140689</v>
      </c>
      <c r="N86" s="10">
        <v>0</v>
      </c>
      <c r="O86" s="10">
        <v>11698664</v>
      </c>
      <c r="P86" s="10">
        <v>11686570</v>
      </c>
      <c r="Q86" s="10">
        <v>12094</v>
      </c>
      <c r="R86" s="10">
        <v>6252583</v>
      </c>
      <c r="S86" s="10">
        <v>6252545</v>
      </c>
      <c r="T86" s="10">
        <v>38</v>
      </c>
      <c r="U86" s="10">
        <v>107525591</v>
      </c>
      <c r="V86" s="10">
        <v>107360192</v>
      </c>
      <c r="W86" s="10">
        <v>165399</v>
      </c>
      <c r="X86" s="10">
        <v>8178945</v>
      </c>
      <c r="Y86" s="10">
        <v>8148765</v>
      </c>
      <c r="Z86" s="10">
        <v>30180</v>
      </c>
      <c r="AA86" s="10">
        <v>2655901</v>
      </c>
      <c r="AB86" s="10">
        <v>2655783</v>
      </c>
      <c r="AC86" s="10">
        <v>118</v>
      </c>
      <c r="AD86" s="10">
        <v>2359603</v>
      </c>
      <c r="AE86" s="10">
        <v>2359603</v>
      </c>
      <c r="AF86" s="10">
        <v>0</v>
      </c>
      <c r="AG86" s="10">
        <v>2021482</v>
      </c>
      <c r="AH86" s="10">
        <v>0</v>
      </c>
      <c r="AI86" s="10">
        <v>2021482</v>
      </c>
      <c r="AJ86" s="10">
        <v>25769205</v>
      </c>
      <c r="AK86" s="10">
        <v>25704376</v>
      </c>
      <c r="AL86" s="10">
        <v>64829</v>
      </c>
      <c r="AM86" s="10">
        <v>11295926</v>
      </c>
      <c r="AN86" s="10">
        <v>11295926</v>
      </c>
      <c r="AO86" s="10">
        <v>0</v>
      </c>
      <c r="AP86" s="10">
        <v>2462517</v>
      </c>
      <c r="AQ86" s="10">
        <v>2453634</v>
      </c>
      <c r="AR86" s="10">
        <v>8883</v>
      </c>
      <c r="AS86" s="10">
        <v>2321495</v>
      </c>
      <c r="AT86" s="10">
        <v>2306377</v>
      </c>
      <c r="AU86" s="10">
        <v>15118</v>
      </c>
      <c r="AV86" s="10">
        <v>19818723</v>
      </c>
      <c r="AW86" s="10">
        <v>19808460</v>
      </c>
      <c r="AX86" s="10">
        <v>10263</v>
      </c>
      <c r="AY86" s="10">
        <v>12497194</v>
      </c>
      <c r="AZ86" s="10">
        <v>12492696</v>
      </c>
      <c r="BA86" s="10">
        <v>4498</v>
      </c>
      <c r="BB86" s="10">
        <v>5448585</v>
      </c>
      <c r="BC86" s="10">
        <v>5436702</v>
      </c>
      <c r="BD86" s="10">
        <v>11883</v>
      </c>
      <c r="BE86" s="10">
        <v>3526579</v>
      </c>
      <c r="BF86" s="10">
        <v>3525958</v>
      </c>
      <c r="BG86" s="10">
        <v>621</v>
      </c>
      <c r="BH86" s="10">
        <v>10822293</v>
      </c>
      <c r="BI86" s="10">
        <v>10822293</v>
      </c>
      <c r="BJ86" s="10">
        <v>0</v>
      </c>
      <c r="BK86" s="10">
        <v>11379415</v>
      </c>
      <c r="BL86" s="10">
        <v>11379415</v>
      </c>
      <c r="BM86" s="10">
        <v>0</v>
      </c>
      <c r="BN86" s="10">
        <v>2398939</v>
      </c>
      <c r="BO86" s="10">
        <v>2398695</v>
      </c>
      <c r="BP86" s="10">
        <v>244</v>
      </c>
      <c r="BQ86" s="10">
        <v>10805837</v>
      </c>
      <c r="BR86" s="10">
        <v>10805837</v>
      </c>
      <c r="BS86" s="10">
        <v>0</v>
      </c>
      <c r="BT86" s="10">
        <v>21517606</v>
      </c>
      <c r="BU86" s="10">
        <v>21517606</v>
      </c>
      <c r="BV86" s="10">
        <v>0</v>
      </c>
      <c r="BW86" s="10">
        <v>13572776</v>
      </c>
      <c r="BX86" s="10">
        <v>13046120</v>
      </c>
      <c r="BY86" s="10">
        <v>526656</v>
      </c>
      <c r="BZ86" s="10">
        <v>13785945</v>
      </c>
      <c r="CA86" s="10">
        <v>13694422</v>
      </c>
      <c r="CB86" s="10">
        <v>91523</v>
      </c>
      <c r="CC86" s="10">
        <v>5835268</v>
      </c>
      <c r="CD86" s="10">
        <v>5835264</v>
      </c>
      <c r="CE86" s="10">
        <v>4</v>
      </c>
      <c r="CF86" s="10">
        <v>9232184</v>
      </c>
      <c r="CG86" s="10">
        <v>9230883</v>
      </c>
      <c r="CH86" s="10">
        <v>1301</v>
      </c>
      <c r="CI86" s="10">
        <v>2107526</v>
      </c>
      <c r="CJ86" s="10">
        <v>2107167</v>
      </c>
      <c r="CK86" s="10">
        <v>359</v>
      </c>
      <c r="CL86" s="10">
        <v>2046142</v>
      </c>
      <c r="CM86" s="10">
        <v>2045569</v>
      </c>
      <c r="CN86" s="10">
        <v>573</v>
      </c>
      <c r="CO86" s="10">
        <v>3525023</v>
      </c>
      <c r="CP86" s="10">
        <v>3447990</v>
      </c>
      <c r="CQ86" s="10">
        <v>77033</v>
      </c>
      <c r="CR86" s="10">
        <v>1825147</v>
      </c>
      <c r="CS86" s="10">
        <v>1821841</v>
      </c>
      <c r="CT86" s="10">
        <v>3306</v>
      </c>
      <c r="CU86" s="10">
        <v>14916975</v>
      </c>
      <c r="CV86" s="10">
        <v>14841091</v>
      </c>
      <c r="CW86" s="10">
        <v>75884</v>
      </c>
      <c r="CX86" s="10">
        <v>5869500</v>
      </c>
      <c r="CY86" s="10">
        <v>5811417</v>
      </c>
      <c r="CZ86" s="10">
        <v>58083</v>
      </c>
      <c r="DA86" s="10">
        <v>63114880</v>
      </c>
      <c r="DB86" s="10">
        <v>62760887</v>
      </c>
      <c r="DC86" s="10">
        <v>353993</v>
      </c>
      <c r="DD86" s="10">
        <v>13369660</v>
      </c>
      <c r="DE86" s="10">
        <v>13351403</v>
      </c>
      <c r="DF86" s="10">
        <v>18257</v>
      </c>
      <c r="DG86" s="10">
        <v>1239616</v>
      </c>
      <c r="DH86" s="10">
        <v>1239547</v>
      </c>
      <c r="DI86" s="10">
        <v>69</v>
      </c>
      <c r="DJ86" s="10">
        <v>25343631</v>
      </c>
      <c r="DK86" s="10">
        <v>25239895</v>
      </c>
      <c r="DL86" s="10">
        <v>103736</v>
      </c>
      <c r="DM86" s="10">
        <v>5657383</v>
      </c>
      <c r="DN86" s="10">
        <v>5656140</v>
      </c>
      <c r="DO86" s="10">
        <v>1243</v>
      </c>
      <c r="DP86" s="10">
        <v>6830558</v>
      </c>
      <c r="DQ86" s="10">
        <v>6699496</v>
      </c>
      <c r="DR86" s="10">
        <v>131062</v>
      </c>
      <c r="DS86" s="10">
        <v>25229710</v>
      </c>
      <c r="DT86" s="10">
        <v>24269212</v>
      </c>
      <c r="DU86" s="10">
        <v>960498</v>
      </c>
      <c r="DV86" s="10">
        <v>2870457</v>
      </c>
      <c r="DW86" s="10">
        <v>2870457</v>
      </c>
      <c r="DX86" s="10">
        <v>0</v>
      </c>
      <c r="DY86" s="10">
        <v>7085887</v>
      </c>
      <c r="DZ86" s="10">
        <v>7083427</v>
      </c>
      <c r="EA86" s="10">
        <v>2460</v>
      </c>
      <c r="EB86" s="10">
        <v>833784</v>
      </c>
      <c r="EC86" s="10">
        <v>827028</v>
      </c>
      <c r="ED86" s="10">
        <v>6756</v>
      </c>
      <c r="EE86" s="10">
        <v>10134959</v>
      </c>
      <c r="EF86" s="10">
        <v>10116194</v>
      </c>
      <c r="EG86" s="10">
        <v>18765</v>
      </c>
      <c r="EH86" s="10">
        <v>33630202</v>
      </c>
      <c r="EI86" s="10">
        <v>33502643</v>
      </c>
      <c r="EJ86" s="10">
        <v>127559</v>
      </c>
      <c r="EK86" s="10">
        <v>3060240</v>
      </c>
      <c r="EL86" s="10">
        <v>3060240</v>
      </c>
      <c r="EM86" s="10">
        <v>0</v>
      </c>
      <c r="EN86" s="10">
        <v>1118421</v>
      </c>
      <c r="EO86" s="10">
        <v>1118412</v>
      </c>
      <c r="EP86" s="10">
        <v>9</v>
      </c>
      <c r="EQ86" s="10">
        <v>10163191</v>
      </c>
      <c r="ER86" s="10">
        <v>10110564</v>
      </c>
      <c r="ES86" s="10">
        <v>52627</v>
      </c>
      <c r="ET86" s="10">
        <v>10811116</v>
      </c>
      <c r="EU86" s="10">
        <v>10782501</v>
      </c>
      <c r="EV86" s="10">
        <v>28615</v>
      </c>
      <c r="EW86" s="10">
        <v>3886579</v>
      </c>
      <c r="EX86" s="10">
        <v>3886579</v>
      </c>
      <c r="EY86" s="10">
        <v>0</v>
      </c>
      <c r="EZ86" s="10">
        <v>9798053</v>
      </c>
      <c r="FA86" s="10">
        <v>9798053</v>
      </c>
      <c r="FB86" s="10">
        <v>0</v>
      </c>
      <c r="FC86" s="10">
        <v>663678</v>
      </c>
      <c r="FD86" s="10">
        <v>663678</v>
      </c>
      <c r="FE86" s="10">
        <v>0</v>
      </c>
      <c r="FF86" s="320"/>
      <c r="FG86" s="320"/>
      <c r="FH86" s="317"/>
    </row>
    <row r="87" spans="1:164" ht="15" customHeight="1">
      <c r="A87" s="704" t="s">
        <v>536</v>
      </c>
      <c r="B87" s="704"/>
      <c r="C87" s="704"/>
      <c r="D87" s="10">
        <v>95698473</v>
      </c>
      <c r="E87" s="10"/>
      <c r="F87" s="10"/>
      <c r="G87" s="10">
        <v>52962617</v>
      </c>
      <c r="H87" s="10">
        <v>42735856</v>
      </c>
      <c r="I87" s="10">
        <v>771898</v>
      </c>
      <c r="J87" s="10">
        <v>725182</v>
      </c>
      <c r="K87" s="10">
        <v>46716</v>
      </c>
      <c r="L87" s="10">
        <v>420563</v>
      </c>
      <c r="M87" s="10">
        <v>412340</v>
      </c>
      <c r="N87" s="10">
        <v>8223</v>
      </c>
      <c r="O87" s="10">
        <v>3292222</v>
      </c>
      <c r="P87" s="10">
        <v>3196753</v>
      </c>
      <c r="Q87" s="10">
        <v>95469</v>
      </c>
      <c r="R87" s="10">
        <v>565023</v>
      </c>
      <c r="S87" s="10">
        <v>547179</v>
      </c>
      <c r="T87" s="10">
        <v>17844</v>
      </c>
      <c r="U87" s="10">
        <v>17323708</v>
      </c>
      <c r="V87" s="10">
        <v>4769844</v>
      </c>
      <c r="W87" s="10">
        <v>12553864</v>
      </c>
      <c r="X87" s="10">
        <v>1498496</v>
      </c>
      <c r="Y87" s="10">
        <v>708281</v>
      </c>
      <c r="Z87" s="10">
        <v>790215</v>
      </c>
      <c r="AA87" s="10">
        <v>1064409</v>
      </c>
      <c r="AB87" s="10">
        <v>975070</v>
      </c>
      <c r="AC87" s="10">
        <v>89339</v>
      </c>
      <c r="AD87" s="10">
        <v>306447</v>
      </c>
      <c r="AE87" s="10">
        <v>305470</v>
      </c>
      <c r="AF87" s="10">
        <v>977</v>
      </c>
      <c r="AG87" s="10">
        <v>858950</v>
      </c>
      <c r="AH87" s="10">
        <v>0</v>
      </c>
      <c r="AI87" s="10">
        <v>858950</v>
      </c>
      <c r="AJ87" s="10">
        <v>2999940</v>
      </c>
      <c r="AK87" s="10">
        <v>1949520</v>
      </c>
      <c r="AL87" s="10">
        <v>1050420</v>
      </c>
      <c r="AM87" s="10">
        <v>1294756</v>
      </c>
      <c r="AN87" s="10">
        <v>1172994</v>
      </c>
      <c r="AO87" s="10">
        <v>121762</v>
      </c>
      <c r="AP87" s="10">
        <v>495836</v>
      </c>
      <c r="AQ87" s="10">
        <v>449313</v>
      </c>
      <c r="AR87" s="10">
        <v>46523</v>
      </c>
      <c r="AS87" s="10">
        <v>359212</v>
      </c>
      <c r="AT87" s="10">
        <v>343745</v>
      </c>
      <c r="AU87" s="10">
        <v>15467</v>
      </c>
      <c r="AV87" s="10">
        <v>3419267</v>
      </c>
      <c r="AW87" s="10">
        <v>2825547</v>
      </c>
      <c r="AX87" s="10">
        <v>593720</v>
      </c>
      <c r="AY87" s="10">
        <v>1133638</v>
      </c>
      <c r="AZ87" s="10">
        <v>1115238</v>
      </c>
      <c r="BA87" s="10">
        <v>18400</v>
      </c>
      <c r="BB87" s="10">
        <v>522090</v>
      </c>
      <c r="BC87" s="10">
        <v>451282</v>
      </c>
      <c r="BD87" s="10">
        <v>70808</v>
      </c>
      <c r="BE87" s="10">
        <v>638787</v>
      </c>
      <c r="BF87" s="10">
        <v>600892</v>
      </c>
      <c r="BG87" s="10">
        <v>37895</v>
      </c>
      <c r="BH87" s="10">
        <v>937205</v>
      </c>
      <c r="BI87" s="10">
        <v>872044</v>
      </c>
      <c r="BJ87" s="10">
        <v>65161</v>
      </c>
      <c r="BK87" s="10">
        <v>827592</v>
      </c>
      <c r="BL87" s="10">
        <v>746222</v>
      </c>
      <c r="BM87" s="10">
        <v>81370</v>
      </c>
      <c r="BN87" s="10">
        <v>910200</v>
      </c>
      <c r="BO87" s="10">
        <v>872193</v>
      </c>
      <c r="BP87" s="10">
        <v>38007</v>
      </c>
      <c r="BQ87" s="10">
        <v>1190504</v>
      </c>
      <c r="BR87" s="10">
        <v>1040411</v>
      </c>
      <c r="BS87" s="10">
        <v>150093</v>
      </c>
      <c r="BT87" s="10">
        <v>1760752</v>
      </c>
      <c r="BU87" s="10">
        <v>1670097</v>
      </c>
      <c r="BV87" s="10">
        <v>90655</v>
      </c>
      <c r="BW87" s="10">
        <v>3694033</v>
      </c>
      <c r="BX87" s="10">
        <v>2889420</v>
      </c>
      <c r="BY87" s="10">
        <v>804613</v>
      </c>
      <c r="BZ87" s="10">
        <v>2437961</v>
      </c>
      <c r="CA87" s="10">
        <v>1214079</v>
      </c>
      <c r="CB87" s="10">
        <v>1223882</v>
      </c>
      <c r="CC87" s="10">
        <v>396745</v>
      </c>
      <c r="CD87" s="10">
        <v>367371</v>
      </c>
      <c r="CE87" s="10">
        <v>29374</v>
      </c>
      <c r="CF87" s="10">
        <v>559397</v>
      </c>
      <c r="CG87" s="10">
        <v>384818</v>
      </c>
      <c r="CH87" s="10">
        <v>174579</v>
      </c>
      <c r="CI87" s="10">
        <v>161288</v>
      </c>
      <c r="CJ87" s="10">
        <v>113688</v>
      </c>
      <c r="CK87" s="10">
        <v>47600</v>
      </c>
      <c r="CL87" s="10">
        <v>811528</v>
      </c>
      <c r="CM87" s="10">
        <v>710109</v>
      </c>
      <c r="CN87" s="10">
        <v>101419</v>
      </c>
      <c r="CO87" s="10">
        <v>700600</v>
      </c>
      <c r="CP87" s="10">
        <v>347079</v>
      </c>
      <c r="CQ87" s="10">
        <v>353521</v>
      </c>
      <c r="CR87" s="10">
        <v>531433</v>
      </c>
      <c r="CS87" s="10">
        <v>293251</v>
      </c>
      <c r="CT87" s="10">
        <v>238182</v>
      </c>
      <c r="CU87" s="10">
        <v>2483859</v>
      </c>
      <c r="CV87" s="10">
        <v>1856569</v>
      </c>
      <c r="CW87" s="10">
        <v>627290</v>
      </c>
      <c r="CX87" s="10">
        <v>433497</v>
      </c>
      <c r="CY87" s="10">
        <v>372283</v>
      </c>
      <c r="CZ87" s="10">
        <v>61214</v>
      </c>
      <c r="DA87" s="10">
        <v>10505101</v>
      </c>
      <c r="DB87" s="10">
        <v>726431</v>
      </c>
      <c r="DC87" s="10">
        <v>9778670</v>
      </c>
      <c r="DD87" s="10">
        <v>1560948</v>
      </c>
      <c r="DE87" s="10">
        <v>445453</v>
      </c>
      <c r="DF87" s="10">
        <v>1115495</v>
      </c>
      <c r="DG87" s="10">
        <v>235403</v>
      </c>
      <c r="DH87" s="10">
        <v>158979</v>
      </c>
      <c r="DI87" s="10">
        <v>76424</v>
      </c>
      <c r="DJ87" s="10">
        <v>3658706</v>
      </c>
      <c r="DK87" s="10">
        <v>805519</v>
      </c>
      <c r="DL87" s="10">
        <v>2853187</v>
      </c>
      <c r="DM87" s="10">
        <v>974262</v>
      </c>
      <c r="DN87" s="10">
        <v>951853</v>
      </c>
      <c r="DO87" s="10">
        <v>22409</v>
      </c>
      <c r="DP87" s="10">
        <v>4158236</v>
      </c>
      <c r="DQ87" s="10">
        <v>4057598</v>
      </c>
      <c r="DR87" s="10">
        <v>100638</v>
      </c>
      <c r="DS87" s="10">
        <v>4545087</v>
      </c>
      <c r="DT87" s="10">
        <v>1266108</v>
      </c>
      <c r="DU87" s="10">
        <v>3278979</v>
      </c>
      <c r="DV87" s="10">
        <v>287109</v>
      </c>
      <c r="DW87" s="10">
        <v>278938</v>
      </c>
      <c r="DX87" s="10">
        <v>8171</v>
      </c>
      <c r="DY87" s="10">
        <v>817831</v>
      </c>
      <c r="DZ87" s="10">
        <v>786118</v>
      </c>
      <c r="EA87" s="10">
        <v>31713</v>
      </c>
      <c r="EB87" s="10">
        <v>268399</v>
      </c>
      <c r="EC87" s="10">
        <v>258778</v>
      </c>
      <c r="ED87" s="10">
        <v>9621</v>
      </c>
      <c r="EE87" s="10">
        <v>1197752</v>
      </c>
      <c r="EF87" s="10">
        <v>1044624</v>
      </c>
      <c r="EG87" s="10">
        <v>153128</v>
      </c>
      <c r="EH87" s="10">
        <v>3940935</v>
      </c>
      <c r="EI87" s="10">
        <v>3296076</v>
      </c>
      <c r="EJ87" s="10">
        <v>644859</v>
      </c>
      <c r="EK87" s="10">
        <v>435957</v>
      </c>
      <c r="EL87" s="10">
        <v>258979</v>
      </c>
      <c r="EM87" s="10">
        <v>176978</v>
      </c>
      <c r="EN87" s="10">
        <v>658964</v>
      </c>
      <c r="EO87" s="10">
        <v>657357</v>
      </c>
      <c r="EP87" s="10">
        <v>1607</v>
      </c>
      <c r="EQ87" s="10">
        <v>2101447</v>
      </c>
      <c r="ER87" s="10">
        <v>626516</v>
      </c>
      <c r="ES87" s="10">
        <v>1474931</v>
      </c>
      <c r="ET87" s="10">
        <v>1651490</v>
      </c>
      <c r="EU87" s="10">
        <v>1467931</v>
      </c>
      <c r="EV87" s="10">
        <v>183559</v>
      </c>
      <c r="EW87" s="10">
        <v>648013</v>
      </c>
      <c r="EX87" s="10">
        <v>639353</v>
      </c>
      <c r="EY87" s="10">
        <v>8660</v>
      </c>
      <c r="EZ87" s="10">
        <v>3038458</v>
      </c>
      <c r="FA87" s="10">
        <v>742351</v>
      </c>
      <c r="FB87" s="10">
        <v>2296107</v>
      </c>
      <c r="FC87" s="10">
        <v>212540</v>
      </c>
      <c r="FD87" s="10">
        <v>195371</v>
      </c>
      <c r="FE87" s="10">
        <v>17169</v>
      </c>
      <c r="FF87" s="320"/>
      <c r="FG87" s="320"/>
      <c r="FH87" s="317"/>
    </row>
    <row r="88" spans="1:164" ht="15" customHeight="1">
      <c r="A88" s="704" t="s">
        <v>485</v>
      </c>
      <c r="B88" s="704"/>
      <c r="C88" s="704"/>
      <c r="D88" s="10">
        <v>199311768</v>
      </c>
      <c r="E88" s="10"/>
      <c r="F88" s="10"/>
      <c r="G88" s="10">
        <v>88563497</v>
      </c>
      <c r="H88" s="10">
        <v>110748271</v>
      </c>
      <c r="I88" s="10">
        <v>6096641</v>
      </c>
      <c r="J88" s="10">
        <v>2345330</v>
      </c>
      <c r="K88" s="10">
        <v>3751311</v>
      </c>
      <c r="L88" s="10">
        <v>452387</v>
      </c>
      <c r="M88" s="10">
        <v>33660</v>
      </c>
      <c r="N88" s="10">
        <v>418727</v>
      </c>
      <c r="O88" s="10">
        <v>709005</v>
      </c>
      <c r="P88" s="10">
        <v>247</v>
      </c>
      <c r="Q88" s="10">
        <v>708758</v>
      </c>
      <c r="R88" s="10">
        <v>1401268</v>
      </c>
      <c r="S88" s="10">
        <v>1182854</v>
      </c>
      <c r="T88" s="10">
        <v>218414</v>
      </c>
      <c r="U88" s="10">
        <v>30359704</v>
      </c>
      <c r="V88" s="10">
        <v>13661880</v>
      </c>
      <c r="W88" s="10">
        <v>16697824</v>
      </c>
      <c r="X88" s="10">
        <v>2827406</v>
      </c>
      <c r="Y88" s="10">
        <v>1166904</v>
      </c>
      <c r="Z88" s="10">
        <v>1660502</v>
      </c>
      <c r="AA88" s="10">
        <v>1447948</v>
      </c>
      <c r="AB88" s="10">
        <v>1447948</v>
      </c>
      <c r="AC88" s="10">
        <v>0</v>
      </c>
      <c r="AD88" s="10">
        <v>80689</v>
      </c>
      <c r="AE88" s="10">
        <v>80689</v>
      </c>
      <c r="AF88" s="10">
        <v>0</v>
      </c>
      <c r="AG88" s="10">
        <v>357699</v>
      </c>
      <c r="AH88" s="10">
        <v>0</v>
      </c>
      <c r="AI88" s="10">
        <v>357699</v>
      </c>
      <c r="AJ88" s="10">
        <v>10199396</v>
      </c>
      <c r="AK88" s="10">
        <v>1448208</v>
      </c>
      <c r="AL88" s="10">
        <v>8751188</v>
      </c>
      <c r="AM88" s="10">
        <v>5302725</v>
      </c>
      <c r="AN88" s="10">
        <v>1242220</v>
      </c>
      <c r="AO88" s="10">
        <v>4060505</v>
      </c>
      <c r="AP88" s="10">
        <v>553025</v>
      </c>
      <c r="AQ88" s="10">
        <v>553025</v>
      </c>
      <c r="AR88" s="10">
        <v>0</v>
      </c>
      <c r="AS88" s="10">
        <v>729541</v>
      </c>
      <c r="AT88" s="10">
        <v>54726</v>
      </c>
      <c r="AU88" s="10">
        <v>674815</v>
      </c>
      <c r="AV88" s="10">
        <v>3207656</v>
      </c>
      <c r="AW88" s="10">
        <v>954931</v>
      </c>
      <c r="AX88" s="10">
        <v>2252725</v>
      </c>
      <c r="AY88" s="10">
        <v>4645132</v>
      </c>
      <c r="AZ88" s="10">
        <v>140266</v>
      </c>
      <c r="BA88" s="10">
        <v>4504866</v>
      </c>
      <c r="BB88" s="10">
        <v>4178905</v>
      </c>
      <c r="BC88" s="10">
        <v>2218372</v>
      </c>
      <c r="BD88" s="10">
        <v>1960533</v>
      </c>
      <c r="BE88" s="10">
        <v>3543036</v>
      </c>
      <c r="BF88" s="10">
        <v>2682388</v>
      </c>
      <c r="BG88" s="10">
        <v>860648</v>
      </c>
      <c r="BH88" s="10">
        <v>2617701</v>
      </c>
      <c r="BI88" s="10">
        <v>1962174</v>
      </c>
      <c r="BJ88" s="10">
        <v>655527</v>
      </c>
      <c r="BK88" s="10">
        <v>2877524</v>
      </c>
      <c r="BL88" s="10">
        <v>360569</v>
      </c>
      <c r="BM88" s="10">
        <v>2516955</v>
      </c>
      <c r="BN88" s="10">
        <v>220163</v>
      </c>
      <c r="BO88" s="10">
        <v>104638</v>
      </c>
      <c r="BP88" s="10">
        <v>115525</v>
      </c>
      <c r="BQ88" s="10">
        <v>605003</v>
      </c>
      <c r="BR88" s="10">
        <v>546031</v>
      </c>
      <c r="BS88" s="10">
        <v>58972</v>
      </c>
      <c r="BT88" s="10">
        <v>1612105</v>
      </c>
      <c r="BU88" s="10">
        <v>696126</v>
      </c>
      <c r="BV88" s="10">
        <v>915979</v>
      </c>
      <c r="BW88" s="10">
        <v>5424564</v>
      </c>
      <c r="BX88" s="10">
        <v>4639200</v>
      </c>
      <c r="BY88" s="10">
        <v>785364</v>
      </c>
      <c r="BZ88" s="10">
        <v>2017003</v>
      </c>
      <c r="CA88" s="10">
        <v>259512</v>
      </c>
      <c r="CB88" s="10">
        <v>1757491</v>
      </c>
      <c r="CC88" s="10">
        <v>4045349</v>
      </c>
      <c r="CD88" s="10">
        <v>1492875</v>
      </c>
      <c r="CE88" s="10">
        <v>2552474</v>
      </c>
      <c r="CF88" s="10">
        <v>4369056</v>
      </c>
      <c r="CG88" s="10">
        <v>2436367</v>
      </c>
      <c r="CH88" s="10">
        <v>1932689</v>
      </c>
      <c r="CI88" s="10">
        <v>153510</v>
      </c>
      <c r="CJ88" s="10">
        <v>63105</v>
      </c>
      <c r="CK88" s="10">
        <v>90405</v>
      </c>
      <c r="CL88" s="10">
        <v>885328</v>
      </c>
      <c r="CM88" s="10">
        <v>183303</v>
      </c>
      <c r="CN88" s="10">
        <v>702025</v>
      </c>
      <c r="CO88" s="10">
        <v>1118385</v>
      </c>
      <c r="CP88" s="10">
        <v>284257</v>
      </c>
      <c r="CQ88" s="10">
        <v>834128</v>
      </c>
      <c r="CR88" s="10">
        <v>63389</v>
      </c>
      <c r="CS88" s="10">
        <v>63389</v>
      </c>
      <c r="CT88" s="10">
        <v>0</v>
      </c>
      <c r="CU88" s="10">
        <v>2377973</v>
      </c>
      <c r="CV88" s="10">
        <v>2117053</v>
      </c>
      <c r="CW88" s="10">
        <v>260920</v>
      </c>
      <c r="CX88" s="10">
        <v>1372557</v>
      </c>
      <c r="CY88" s="10">
        <v>1165291</v>
      </c>
      <c r="CZ88" s="10">
        <v>207266</v>
      </c>
      <c r="DA88" s="10">
        <v>17974459</v>
      </c>
      <c r="DB88" s="10">
        <v>5879853</v>
      </c>
      <c r="DC88" s="10">
        <v>12094606</v>
      </c>
      <c r="DD88" s="10">
        <v>10929612</v>
      </c>
      <c r="DE88" s="10">
        <v>2412935</v>
      </c>
      <c r="DF88" s="10">
        <v>8516677</v>
      </c>
      <c r="DG88" s="10">
        <v>49587</v>
      </c>
      <c r="DH88" s="10">
        <v>49411</v>
      </c>
      <c r="DI88" s="10">
        <v>176</v>
      </c>
      <c r="DJ88" s="10">
        <v>5236507</v>
      </c>
      <c r="DK88" s="10">
        <v>3347135</v>
      </c>
      <c r="DL88" s="10">
        <v>1889372</v>
      </c>
      <c r="DM88" s="10">
        <v>1292769</v>
      </c>
      <c r="DN88" s="10">
        <v>232753</v>
      </c>
      <c r="DO88" s="10">
        <v>1060016</v>
      </c>
      <c r="DP88" s="10">
        <v>2973362</v>
      </c>
      <c r="DQ88" s="10">
        <v>2580178</v>
      </c>
      <c r="DR88" s="10">
        <v>393184</v>
      </c>
      <c r="DS88" s="10">
        <v>4713470</v>
      </c>
      <c r="DT88" s="10">
        <v>4711993</v>
      </c>
      <c r="DU88" s="10">
        <v>1477</v>
      </c>
      <c r="DV88" s="10">
        <v>56365</v>
      </c>
      <c r="DW88" s="10">
        <v>56365</v>
      </c>
      <c r="DX88" s="10">
        <v>0</v>
      </c>
      <c r="DY88" s="10">
        <v>6931077</v>
      </c>
      <c r="DZ88" s="10">
        <v>1984218</v>
      </c>
      <c r="EA88" s="10">
        <v>4946859</v>
      </c>
      <c r="EB88" s="10">
        <v>121301</v>
      </c>
      <c r="EC88" s="10">
        <v>22971</v>
      </c>
      <c r="ED88" s="10">
        <v>98330</v>
      </c>
      <c r="EE88" s="10">
        <v>4049964</v>
      </c>
      <c r="EF88" s="10">
        <v>346793</v>
      </c>
      <c r="EG88" s="10">
        <v>3703171</v>
      </c>
      <c r="EH88" s="10">
        <v>19642090</v>
      </c>
      <c r="EI88" s="10">
        <v>7582487</v>
      </c>
      <c r="EJ88" s="10">
        <v>12059603</v>
      </c>
      <c r="EK88" s="10">
        <v>2494225</v>
      </c>
      <c r="EL88" s="10">
        <v>2137234</v>
      </c>
      <c r="EM88" s="10">
        <v>356991</v>
      </c>
      <c r="EN88" s="10">
        <v>24763</v>
      </c>
      <c r="EO88" s="10">
        <v>24763</v>
      </c>
      <c r="EP88" s="10">
        <v>0</v>
      </c>
      <c r="EQ88" s="10">
        <v>5827681</v>
      </c>
      <c r="ER88" s="10">
        <v>5500763</v>
      </c>
      <c r="ES88" s="10">
        <v>326918</v>
      </c>
      <c r="ET88" s="10">
        <v>7019946</v>
      </c>
      <c r="EU88" s="10">
        <v>3652849</v>
      </c>
      <c r="EV88" s="10">
        <v>3367097</v>
      </c>
      <c r="EW88" s="10">
        <v>485889</v>
      </c>
      <c r="EX88" s="10">
        <v>158504</v>
      </c>
      <c r="EY88" s="10">
        <v>327385</v>
      </c>
      <c r="EZ88" s="10">
        <v>2442716</v>
      </c>
      <c r="FA88" s="10">
        <v>2291169</v>
      </c>
      <c r="FB88" s="10">
        <v>151547</v>
      </c>
      <c r="FC88" s="10">
        <v>1194212</v>
      </c>
      <c r="FD88" s="10">
        <v>3585</v>
      </c>
      <c r="FE88" s="10">
        <v>1190627</v>
      </c>
      <c r="FF88" s="320"/>
      <c r="FG88" s="320"/>
      <c r="FH88" s="317"/>
    </row>
    <row r="89" spans="1:164" ht="15" customHeight="1">
      <c r="A89" s="704" t="s">
        <v>527</v>
      </c>
      <c r="B89" s="704"/>
      <c r="C89" s="704"/>
      <c r="D89" s="10">
        <v>8932583</v>
      </c>
      <c r="E89" s="10"/>
      <c r="F89" s="10"/>
      <c r="G89" s="10">
        <v>3744002</v>
      </c>
      <c r="H89" s="10">
        <v>5188581</v>
      </c>
      <c r="I89" s="10">
        <v>314936</v>
      </c>
      <c r="J89" s="10">
        <v>71936</v>
      </c>
      <c r="K89" s="10">
        <v>243000</v>
      </c>
      <c r="L89" s="10">
        <v>8015</v>
      </c>
      <c r="M89" s="10">
        <v>27</v>
      </c>
      <c r="N89" s="10">
        <v>7988</v>
      </c>
      <c r="O89" s="10">
        <v>33030</v>
      </c>
      <c r="P89" s="10">
        <v>3</v>
      </c>
      <c r="Q89" s="10">
        <v>33027</v>
      </c>
      <c r="R89" s="10">
        <v>49361</v>
      </c>
      <c r="S89" s="10">
        <v>8386</v>
      </c>
      <c r="T89" s="10">
        <v>40975</v>
      </c>
      <c r="U89" s="10">
        <v>1338927</v>
      </c>
      <c r="V89" s="10">
        <v>710847</v>
      </c>
      <c r="W89" s="10">
        <v>628080</v>
      </c>
      <c r="X89" s="10">
        <v>190064</v>
      </c>
      <c r="Y89" s="10">
        <v>2501</v>
      </c>
      <c r="Z89" s="10">
        <v>187563</v>
      </c>
      <c r="AA89" s="10">
        <v>40602</v>
      </c>
      <c r="AB89" s="10">
        <v>40602</v>
      </c>
      <c r="AC89" s="10">
        <v>0</v>
      </c>
      <c r="AD89" s="10">
        <v>269</v>
      </c>
      <c r="AE89" s="10">
        <v>269</v>
      </c>
      <c r="AF89" s="10">
        <v>0</v>
      </c>
      <c r="AG89" s="10">
        <v>98283</v>
      </c>
      <c r="AH89" s="10">
        <v>0</v>
      </c>
      <c r="AI89" s="10">
        <v>98283</v>
      </c>
      <c r="AJ89" s="10">
        <v>582952</v>
      </c>
      <c r="AK89" s="10">
        <v>84129</v>
      </c>
      <c r="AL89" s="10">
        <v>498823</v>
      </c>
      <c r="AM89" s="10">
        <v>144518</v>
      </c>
      <c r="AN89" s="10">
        <v>10826</v>
      </c>
      <c r="AO89" s="10">
        <v>133692</v>
      </c>
      <c r="AP89" s="10">
        <v>5276</v>
      </c>
      <c r="AQ89" s="10">
        <v>5276</v>
      </c>
      <c r="AR89" s="10">
        <v>0</v>
      </c>
      <c r="AS89" s="10">
        <v>61661</v>
      </c>
      <c r="AT89" s="10">
        <v>1015</v>
      </c>
      <c r="AU89" s="10">
        <v>60646</v>
      </c>
      <c r="AV89" s="10">
        <v>37967</v>
      </c>
      <c r="AW89" s="10">
        <v>20725</v>
      </c>
      <c r="AX89" s="10">
        <v>17242</v>
      </c>
      <c r="AY89" s="10">
        <v>333461</v>
      </c>
      <c r="AZ89" s="10">
        <v>447</v>
      </c>
      <c r="BA89" s="10">
        <v>333014</v>
      </c>
      <c r="BB89" s="10">
        <v>210756</v>
      </c>
      <c r="BC89" s="10">
        <v>119184</v>
      </c>
      <c r="BD89" s="10">
        <v>91572</v>
      </c>
      <c r="BE89" s="10">
        <v>256416</v>
      </c>
      <c r="BF89" s="10">
        <v>202350</v>
      </c>
      <c r="BG89" s="10">
        <v>54066</v>
      </c>
      <c r="BH89" s="10">
        <v>144818</v>
      </c>
      <c r="BI89" s="10">
        <v>109350</v>
      </c>
      <c r="BJ89" s="10">
        <v>35468</v>
      </c>
      <c r="BK89" s="10">
        <v>142068</v>
      </c>
      <c r="BL89" s="10">
        <v>7817</v>
      </c>
      <c r="BM89" s="10">
        <v>134251</v>
      </c>
      <c r="BN89" s="10">
        <v>1026</v>
      </c>
      <c r="BO89" s="10">
        <v>19</v>
      </c>
      <c r="BP89" s="10">
        <v>1007</v>
      </c>
      <c r="BQ89" s="10">
        <v>6702</v>
      </c>
      <c r="BR89" s="10">
        <v>2355</v>
      </c>
      <c r="BS89" s="10">
        <v>4347</v>
      </c>
      <c r="BT89" s="10">
        <v>56135</v>
      </c>
      <c r="BU89" s="10">
        <v>25453</v>
      </c>
      <c r="BV89" s="10">
        <v>30682</v>
      </c>
      <c r="BW89" s="10">
        <v>26236</v>
      </c>
      <c r="BX89" s="10">
        <v>5200</v>
      </c>
      <c r="BY89" s="10">
        <v>21036</v>
      </c>
      <c r="BZ89" s="10">
        <v>56441</v>
      </c>
      <c r="CA89" s="10">
        <v>9109</v>
      </c>
      <c r="CB89" s="10">
        <v>47332</v>
      </c>
      <c r="CC89" s="10">
        <v>152972</v>
      </c>
      <c r="CD89" s="10">
        <v>50757</v>
      </c>
      <c r="CE89" s="10">
        <v>102215</v>
      </c>
      <c r="CF89" s="10">
        <v>228031</v>
      </c>
      <c r="CG89" s="10">
        <v>118987</v>
      </c>
      <c r="CH89" s="10">
        <v>109044</v>
      </c>
      <c r="CI89" s="10">
        <v>1618</v>
      </c>
      <c r="CJ89" s="10">
        <v>749</v>
      </c>
      <c r="CK89" s="10">
        <v>869</v>
      </c>
      <c r="CL89" s="10">
        <v>57284</v>
      </c>
      <c r="CM89" s="10">
        <v>8278</v>
      </c>
      <c r="CN89" s="10">
        <v>49006</v>
      </c>
      <c r="CO89" s="10">
        <v>49067</v>
      </c>
      <c r="CP89" s="10">
        <v>1174</v>
      </c>
      <c r="CQ89" s="10">
        <v>47893</v>
      </c>
      <c r="CR89" s="10">
        <v>1047</v>
      </c>
      <c r="CS89" s="10">
        <v>1047</v>
      </c>
      <c r="CT89" s="10">
        <v>0</v>
      </c>
      <c r="CU89" s="10">
        <v>2808</v>
      </c>
      <c r="CV89" s="10">
        <v>2808</v>
      </c>
      <c r="CW89" s="10">
        <v>0</v>
      </c>
      <c r="CX89" s="10">
        <v>31765</v>
      </c>
      <c r="CY89" s="10">
        <v>26942</v>
      </c>
      <c r="CZ89" s="10">
        <v>4823</v>
      </c>
      <c r="DA89" s="10">
        <v>1125959</v>
      </c>
      <c r="DB89" s="10">
        <v>570726</v>
      </c>
      <c r="DC89" s="10">
        <v>555233</v>
      </c>
      <c r="DD89" s="10">
        <v>437831</v>
      </c>
      <c r="DE89" s="10">
        <v>58346</v>
      </c>
      <c r="DF89" s="10">
        <v>379485</v>
      </c>
      <c r="DG89" s="10">
        <v>220</v>
      </c>
      <c r="DH89" s="10">
        <v>44</v>
      </c>
      <c r="DI89" s="10">
        <v>176</v>
      </c>
      <c r="DJ89" s="10">
        <v>223782</v>
      </c>
      <c r="DK89" s="10">
        <v>128610</v>
      </c>
      <c r="DL89" s="10">
        <v>95172</v>
      </c>
      <c r="DM89" s="10">
        <v>38643</v>
      </c>
      <c r="DN89" s="10">
        <v>3092</v>
      </c>
      <c r="DO89" s="10">
        <v>35551</v>
      </c>
      <c r="DP89" s="10">
        <v>351177</v>
      </c>
      <c r="DQ89" s="10">
        <v>304193</v>
      </c>
      <c r="DR89" s="10">
        <v>46984</v>
      </c>
      <c r="DS89" s="10">
        <v>202302</v>
      </c>
      <c r="DT89" s="10">
        <v>202302</v>
      </c>
      <c r="DU89" s="10">
        <v>0</v>
      </c>
      <c r="DV89" s="10">
        <v>3373</v>
      </c>
      <c r="DW89" s="10">
        <v>3373</v>
      </c>
      <c r="DX89" s="10">
        <v>0</v>
      </c>
      <c r="DY89" s="10">
        <v>185805</v>
      </c>
      <c r="DZ89" s="10">
        <v>35930</v>
      </c>
      <c r="EA89" s="10">
        <v>149875</v>
      </c>
      <c r="EB89" s="10">
        <v>20970</v>
      </c>
      <c r="EC89" s="10">
        <v>226</v>
      </c>
      <c r="ED89" s="10">
        <v>20744</v>
      </c>
      <c r="EE89" s="10">
        <v>287381</v>
      </c>
      <c r="EF89" s="10">
        <v>2731</v>
      </c>
      <c r="EG89" s="10">
        <v>284650</v>
      </c>
      <c r="EH89" s="10">
        <v>589738</v>
      </c>
      <c r="EI89" s="10">
        <v>227444</v>
      </c>
      <c r="EJ89" s="10">
        <v>362294</v>
      </c>
      <c r="EK89" s="10">
        <v>152585</v>
      </c>
      <c r="EL89" s="10">
        <v>151828</v>
      </c>
      <c r="EM89" s="10">
        <v>757</v>
      </c>
      <c r="EN89" s="10">
        <v>19</v>
      </c>
      <c r="EO89" s="10">
        <v>19</v>
      </c>
      <c r="EP89" s="10">
        <v>0</v>
      </c>
      <c r="EQ89" s="10">
        <v>255823</v>
      </c>
      <c r="ER89" s="10">
        <v>242621</v>
      </c>
      <c r="ES89" s="10">
        <v>13202</v>
      </c>
      <c r="ET89" s="10">
        <v>254628</v>
      </c>
      <c r="EU89" s="10">
        <v>73493</v>
      </c>
      <c r="EV89" s="10">
        <v>181135</v>
      </c>
      <c r="EW89" s="10">
        <v>1985</v>
      </c>
      <c r="EX89" s="10">
        <v>1086</v>
      </c>
      <c r="EY89" s="10">
        <v>899</v>
      </c>
      <c r="EZ89" s="10">
        <v>89370</v>
      </c>
      <c r="FA89" s="10">
        <v>89370</v>
      </c>
      <c r="FB89" s="10">
        <v>0</v>
      </c>
      <c r="FC89" s="10">
        <v>46480</v>
      </c>
      <c r="FD89" s="10">
        <v>0</v>
      </c>
      <c r="FE89" s="10">
        <v>46480</v>
      </c>
      <c r="FF89" s="320"/>
      <c r="FG89" s="320"/>
      <c r="FH89" s="317"/>
    </row>
    <row r="90" spans="1:164" ht="15" customHeight="1">
      <c r="A90" s="704" t="s">
        <v>537</v>
      </c>
      <c r="B90" s="704"/>
      <c r="C90" s="704"/>
      <c r="D90" s="10">
        <v>101840889</v>
      </c>
      <c r="E90" s="10"/>
      <c r="F90" s="10"/>
      <c r="G90" s="10">
        <v>44225184</v>
      </c>
      <c r="H90" s="10">
        <v>57615705</v>
      </c>
      <c r="I90" s="10">
        <v>847584</v>
      </c>
      <c r="J90" s="10">
        <v>411809</v>
      </c>
      <c r="K90" s="10">
        <v>435775</v>
      </c>
      <c r="L90" s="10">
        <v>271450</v>
      </c>
      <c r="M90" s="10">
        <v>194671</v>
      </c>
      <c r="N90" s="10">
        <v>76779</v>
      </c>
      <c r="O90" s="10">
        <v>801696</v>
      </c>
      <c r="P90" s="10">
        <v>514787</v>
      </c>
      <c r="Q90" s="10">
        <v>286909</v>
      </c>
      <c r="R90" s="10">
        <v>252820</v>
      </c>
      <c r="S90" s="10">
        <v>174510</v>
      </c>
      <c r="T90" s="10">
        <v>78310</v>
      </c>
      <c r="U90" s="10">
        <v>24952416</v>
      </c>
      <c r="V90" s="10">
        <v>2000676</v>
      </c>
      <c r="W90" s="10">
        <v>22951740</v>
      </c>
      <c r="X90" s="10">
        <v>827466</v>
      </c>
      <c r="Y90" s="10">
        <v>372237</v>
      </c>
      <c r="Z90" s="10">
        <v>455229</v>
      </c>
      <c r="AA90" s="10">
        <v>1027182</v>
      </c>
      <c r="AB90" s="10">
        <v>876628</v>
      </c>
      <c r="AC90" s="10">
        <v>150554</v>
      </c>
      <c r="AD90" s="10">
        <v>508370</v>
      </c>
      <c r="AE90" s="10">
        <v>468835</v>
      </c>
      <c r="AF90" s="10">
        <v>39535</v>
      </c>
      <c r="AG90" s="10">
        <v>739427</v>
      </c>
      <c r="AH90" s="10">
        <v>0</v>
      </c>
      <c r="AI90" s="10">
        <v>739427</v>
      </c>
      <c r="AJ90" s="10">
        <v>5697878</v>
      </c>
      <c r="AK90" s="10">
        <v>4014987</v>
      </c>
      <c r="AL90" s="10">
        <v>1682891</v>
      </c>
      <c r="AM90" s="10">
        <v>2162157</v>
      </c>
      <c r="AN90" s="10">
        <v>1110489</v>
      </c>
      <c r="AO90" s="10">
        <v>1051668</v>
      </c>
      <c r="AP90" s="10">
        <v>543469</v>
      </c>
      <c r="AQ90" s="10">
        <v>513110</v>
      </c>
      <c r="AR90" s="10">
        <v>30359</v>
      </c>
      <c r="AS90" s="10">
        <v>254532</v>
      </c>
      <c r="AT90" s="10">
        <v>140912</v>
      </c>
      <c r="AU90" s="10">
        <v>113620</v>
      </c>
      <c r="AV90" s="10">
        <v>1986917</v>
      </c>
      <c r="AW90" s="10">
        <v>1029133</v>
      </c>
      <c r="AX90" s="10">
        <v>957784</v>
      </c>
      <c r="AY90" s="10">
        <v>847793</v>
      </c>
      <c r="AZ90" s="10">
        <v>566962</v>
      </c>
      <c r="BA90" s="10">
        <v>280831</v>
      </c>
      <c r="BB90" s="10">
        <v>449556</v>
      </c>
      <c r="BC90" s="10">
        <v>111425</v>
      </c>
      <c r="BD90" s="10">
        <v>338131</v>
      </c>
      <c r="BE90" s="10">
        <v>684748</v>
      </c>
      <c r="BF90" s="10">
        <v>369094</v>
      </c>
      <c r="BG90" s="10">
        <v>315654</v>
      </c>
      <c r="BH90" s="10">
        <v>807833</v>
      </c>
      <c r="BI90" s="10">
        <v>355141</v>
      </c>
      <c r="BJ90" s="10">
        <v>452692</v>
      </c>
      <c r="BK90" s="10">
        <v>664664</v>
      </c>
      <c r="BL90" s="10">
        <v>444667</v>
      </c>
      <c r="BM90" s="10">
        <v>219997</v>
      </c>
      <c r="BN90" s="10">
        <v>237402</v>
      </c>
      <c r="BO90" s="10">
        <v>195512</v>
      </c>
      <c r="BP90" s="10">
        <v>41890</v>
      </c>
      <c r="BQ90" s="10">
        <v>1583259</v>
      </c>
      <c r="BR90" s="10">
        <v>1052859</v>
      </c>
      <c r="BS90" s="10">
        <v>530400</v>
      </c>
      <c r="BT90" s="10">
        <v>1692628</v>
      </c>
      <c r="BU90" s="10">
        <v>1531954</v>
      </c>
      <c r="BV90" s="10">
        <v>160674</v>
      </c>
      <c r="BW90" s="10">
        <v>4031325</v>
      </c>
      <c r="BX90" s="10">
        <v>1625872</v>
      </c>
      <c r="BY90" s="10">
        <v>2405453</v>
      </c>
      <c r="BZ90" s="10">
        <v>1415478</v>
      </c>
      <c r="CA90" s="10">
        <v>389343</v>
      </c>
      <c r="CB90" s="10">
        <v>1026135</v>
      </c>
      <c r="CC90" s="10">
        <v>387511</v>
      </c>
      <c r="CD90" s="10">
        <v>292477</v>
      </c>
      <c r="CE90" s="10">
        <v>95034</v>
      </c>
      <c r="CF90" s="10">
        <v>2430944</v>
      </c>
      <c r="CG90" s="10">
        <v>2006506</v>
      </c>
      <c r="CH90" s="10">
        <v>424438</v>
      </c>
      <c r="CI90" s="10">
        <v>333132</v>
      </c>
      <c r="CJ90" s="10">
        <v>172819</v>
      </c>
      <c r="CK90" s="10">
        <v>160313</v>
      </c>
      <c r="CL90" s="10">
        <v>301493</v>
      </c>
      <c r="CM90" s="10">
        <v>248335</v>
      </c>
      <c r="CN90" s="10">
        <v>53158</v>
      </c>
      <c r="CO90" s="10">
        <v>421992</v>
      </c>
      <c r="CP90" s="10">
        <v>278411</v>
      </c>
      <c r="CQ90" s="10">
        <v>143581</v>
      </c>
      <c r="CR90" s="10">
        <v>165950</v>
      </c>
      <c r="CS90" s="10">
        <v>144369</v>
      </c>
      <c r="CT90" s="10">
        <v>21581</v>
      </c>
      <c r="CU90" s="10">
        <v>3177257</v>
      </c>
      <c r="CV90" s="10">
        <v>2811214</v>
      </c>
      <c r="CW90" s="10">
        <v>366043</v>
      </c>
      <c r="CX90" s="10">
        <v>437080</v>
      </c>
      <c r="CY90" s="10">
        <v>358731</v>
      </c>
      <c r="CZ90" s="10">
        <v>78349</v>
      </c>
      <c r="DA90" s="10">
        <v>7043711</v>
      </c>
      <c r="DB90" s="10">
        <v>3299847</v>
      </c>
      <c r="DC90" s="10">
        <v>3743864</v>
      </c>
      <c r="DD90" s="10">
        <v>4027596</v>
      </c>
      <c r="DE90" s="10">
        <v>1021888</v>
      </c>
      <c r="DF90" s="10">
        <v>3005708</v>
      </c>
      <c r="DG90" s="10">
        <v>191414</v>
      </c>
      <c r="DH90" s="10">
        <v>122130</v>
      </c>
      <c r="DI90" s="10">
        <v>69284</v>
      </c>
      <c r="DJ90" s="10">
        <v>2937297</v>
      </c>
      <c r="DK90" s="10">
        <v>1073255</v>
      </c>
      <c r="DL90" s="10">
        <v>1864042</v>
      </c>
      <c r="DM90" s="10">
        <v>988975</v>
      </c>
      <c r="DN90" s="10">
        <v>742429</v>
      </c>
      <c r="DO90" s="10">
        <v>246546</v>
      </c>
      <c r="DP90" s="10">
        <v>1630346</v>
      </c>
      <c r="DQ90" s="10">
        <v>787360</v>
      </c>
      <c r="DR90" s="10">
        <v>842986</v>
      </c>
      <c r="DS90" s="10">
        <v>5745618</v>
      </c>
      <c r="DT90" s="10">
        <v>2606355</v>
      </c>
      <c r="DU90" s="10">
        <v>3139263</v>
      </c>
      <c r="DV90" s="10">
        <v>246230</v>
      </c>
      <c r="DW90" s="10">
        <v>225931</v>
      </c>
      <c r="DX90" s="10">
        <v>20299</v>
      </c>
      <c r="DY90" s="10">
        <v>1426887</v>
      </c>
      <c r="DZ90" s="10">
        <v>1207128</v>
      </c>
      <c r="EA90" s="10">
        <v>219759</v>
      </c>
      <c r="EB90" s="10">
        <v>186636</v>
      </c>
      <c r="EC90" s="10">
        <v>148546</v>
      </c>
      <c r="ED90" s="10">
        <v>38090</v>
      </c>
      <c r="EE90" s="10">
        <v>1093991</v>
      </c>
      <c r="EF90" s="10">
        <v>654957</v>
      </c>
      <c r="EG90" s="10">
        <v>439034</v>
      </c>
      <c r="EH90" s="10">
        <v>6158367</v>
      </c>
      <c r="EI90" s="10">
        <v>2840035</v>
      </c>
      <c r="EJ90" s="10">
        <v>3318332</v>
      </c>
      <c r="EK90" s="10">
        <v>764491</v>
      </c>
      <c r="EL90" s="10">
        <v>314614</v>
      </c>
      <c r="EM90" s="10">
        <v>449877</v>
      </c>
      <c r="EN90" s="10">
        <v>393149</v>
      </c>
      <c r="EO90" s="10">
        <v>383459</v>
      </c>
      <c r="EP90" s="10">
        <v>9690</v>
      </c>
      <c r="EQ90" s="10">
        <v>2295809</v>
      </c>
      <c r="ER90" s="10">
        <v>982489</v>
      </c>
      <c r="ES90" s="10">
        <v>1313320</v>
      </c>
      <c r="ET90" s="10">
        <v>3719368</v>
      </c>
      <c r="EU90" s="10">
        <v>2113785</v>
      </c>
      <c r="EV90" s="10">
        <v>1605583</v>
      </c>
      <c r="EW90" s="10">
        <v>278686</v>
      </c>
      <c r="EX90" s="10">
        <v>228524</v>
      </c>
      <c r="EY90" s="10">
        <v>50162</v>
      </c>
      <c r="EZ90" s="10">
        <v>1329831</v>
      </c>
      <c r="FA90" s="10">
        <v>301130</v>
      </c>
      <c r="FB90" s="10">
        <v>1028701</v>
      </c>
      <c r="FC90" s="10">
        <v>439079</v>
      </c>
      <c r="FD90" s="10">
        <v>392847</v>
      </c>
      <c r="FE90" s="10">
        <v>46232</v>
      </c>
      <c r="FF90" s="320"/>
      <c r="FG90" s="320"/>
      <c r="FH90" s="317"/>
    </row>
    <row r="91" spans="1:164" ht="15" customHeight="1">
      <c r="A91" s="704" t="s">
        <v>538</v>
      </c>
      <c r="B91" s="704"/>
      <c r="C91" s="704"/>
      <c r="D91" s="10">
        <v>3859469</v>
      </c>
      <c r="E91" s="10"/>
      <c r="F91" s="10"/>
      <c r="G91" s="10">
        <v>3815138</v>
      </c>
      <c r="H91" s="10">
        <v>44331</v>
      </c>
      <c r="I91" s="10">
        <v>96758</v>
      </c>
      <c r="J91" s="10">
        <v>96758</v>
      </c>
      <c r="K91" s="10">
        <v>0</v>
      </c>
      <c r="L91" s="10">
        <v>33956</v>
      </c>
      <c r="M91" s="10">
        <v>33956</v>
      </c>
      <c r="N91" s="10">
        <v>0</v>
      </c>
      <c r="O91" s="10">
        <v>0</v>
      </c>
      <c r="P91" s="10">
        <v>0</v>
      </c>
      <c r="Q91" s="10">
        <v>0</v>
      </c>
      <c r="R91" s="10">
        <v>90015</v>
      </c>
      <c r="S91" s="10">
        <v>90015</v>
      </c>
      <c r="T91" s="10">
        <v>0</v>
      </c>
      <c r="U91" s="10">
        <v>314709</v>
      </c>
      <c r="V91" s="10">
        <v>314709</v>
      </c>
      <c r="W91" s="10">
        <v>0</v>
      </c>
      <c r="X91" s="10">
        <v>59972</v>
      </c>
      <c r="Y91" s="10">
        <v>59972</v>
      </c>
      <c r="Z91" s="10">
        <v>0</v>
      </c>
      <c r="AA91" s="10">
        <v>20868</v>
      </c>
      <c r="AB91" s="10">
        <v>20868</v>
      </c>
      <c r="AC91" s="10">
        <v>0</v>
      </c>
      <c r="AD91" s="10">
        <v>16540</v>
      </c>
      <c r="AE91" s="10">
        <v>16540</v>
      </c>
      <c r="AF91" s="10">
        <v>0</v>
      </c>
      <c r="AG91" s="10">
        <v>44331</v>
      </c>
      <c r="AH91" s="10">
        <v>0</v>
      </c>
      <c r="AI91" s="10">
        <v>44331</v>
      </c>
      <c r="AJ91" s="10">
        <v>305179</v>
      </c>
      <c r="AK91" s="10">
        <v>305179</v>
      </c>
      <c r="AL91" s="10">
        <v>0</v>
      </c>
      <c r="AM91" s="10">
        <v>30598</v>
      </c>
      <c r="AN91" s="10">
        <v>30598</v>
      </c>
      <c r="AO91" s="10">
        <v>0</v>
      </c>
      <c r="AP91" s="10">
        <v>6883</v>
      </c>
      <c r="AQ91" s="10">
        <v>6883</v>
      </c>
      <c r="AR91" s="10">
        <v>0</v>
      </c>
      <c r="AS91" s="10">
        <v>6722</v>
      </c>
      <c r="AT91" s="10">
        <v>6722</v>
      </c>
      <c r="AU91" s="10">
        <v>0</v>
      </c>
      <c r="AV91" s="10">
        <v>45692</v>
      </c>
      <c r="AW91" s="10">
        <v>45692</v>
      </c>
      <c r="AX91" s="10">
        <v>0</v>
      </c>
      <c r="AY91" s="10">
        <v>79292</v>
      </c>
      <c r="AZ91" s="10">
        <v>79292</v>
      </c>
      <c r="BA91" s="10">
        <v>0</v>
      </c>
      <c r="BB91" s="10">
        <v>51413</v>
      </c>
      <c r="BC91" s="10">
        <v>51413</v>
      </c>
      <c r="BD91" s="10">
        <v>0</v>
      </c>
      <c r="BE91" s="10">
        <v>30351</v>
      </c>
      <c r="BF91" s="10">
        <v>30351</v>
      </c>
      <c r="BG91" s="10">
        <v>0</v>
      </c>
      <c r="BH91" s="10">
        <v>129379</v>
      </c>
      <c r="BI91" s="10">
        <v>129379</v>
      </c>
      <c r="BJ91" s="10">
        <v>0</v>
      </c>
      <c r="BK91" s="10">
        <v>111263</v>
      </c>
      <c r="BL91" s="10">
        <v>111263</v>
      </c>
      <c r="BM91" s="10">
        <v>0</v>
      </c>
      <c r="BN91" s="10">
        <v>62277</v>
      </c>
      <c r="BO91" s="10">
        <v>62277</v>
      </c>
      <c r="BP91" s="10">
        <v>0</v>
      </c>
      <c r="BQ91" s="10">
        <v>47424</v>
      </c>
      <c r="BR91" s="10">
        <v>47424</v>
      </c>
      <c r="BS91" s="10">
        <v>0</v>
      </c>
      <c r="BT91" s="10">
        <v>185244</v>
      </c>
      <c r="BU91" s="10">
        <v>185244</v>
      </c>
      <c r="BV91" s="10">
        <v>0</v>
      </c>
      <c r="BW91" s="10">
        <v>176744</v>
      </c>
      <c r="BX91" s="10">
        <v>176744</v>
      </c>
      <c r="BY91" s="10">
        <v>0</v>
      </c>
      <c r="BZ91" s="10">
        <v>42130</v>
      </c>
      <c r="CA91" s="10">
        <v>42130</v>
      </c>
      <c r="CB91" s="10">
        <v>0</v>
      </c>
      <c r="CC91" s="10">
        <v>71914</v>
      </c>
      <c r="CD91" s="10">
        <v>71914</v>
      </c>
      <c r="CE91" s="10">
        <v>0</v>
      </c>
      <c r="CF91" s="10">
        <v>41464</v>
      </c>
      <c r="CG91" s="10">
        <v>41464</v>
      </c>
      <c r="CH91" s="10">
        <v>0</v>
      </c>
      <c r="CI91" s="10">
        <v>42907</v>
      </c>
      <c r="CJ91" s="10">
        <v>42907</v>
      </c>
      <c r="CK91" s="10">
        <v>0</v>
      </c>
      <c r="CL91" s="10">
        <v>44487</v>
      </c>
      <c r="CM91" s="10">
        <v>44487</v>
      </c>
      <c r="CN91" s="10">
        <v>0</v>
      </c>
      <c r="CO91" s="10">
        <v>64124</v>
      </c>
      <c r="CP91" s="10">
        <v>64124</v>
      </c>
      <c r="CQ91" s="10">
        <v>0</v>
      </c>
      <c r="CR91" s="10">
        <v>29585</v>
      </c>
      <c r="CS91" s="10">
        <v>29585</v>
      </c>
      <c r="CT91" s="10">
        <v>0</v>
      </c>
      <c r="CU91" s="10">
        <v>194170</v>
      </c>
      <c r="CV91" s="10">
        <v>194170</v>
      </c>
      <c r="CW91" s="10">
        <v>0</v>
      </c>
      <c r="CX91" s="10">
        <v>10669</v>
      </c>
      <c r="CY91" s="10">
        <v>10669</v>
      </c>
      <c r="CZ91" s="10">
        <v>0</v>
      </c>
      <c r="DA91" s="10">
        <v>206733</v>
      </c>
      <c r="DB91" s="10">
        <v>206733</v>
      </c>
      <c r="DC91" s="10">
        <v>0</v>
      </c>
      <c r="DD91" s="10">
        <v>56605</v>
      </c>
      <c r="DE91" s="10">
        <v>56605</v>
      </c>
      <c r="DF91" s="10">
        <v>0</v>
      </c>
      <c r="DG91" s="10">
        <v>15278</v>
      </c>
      <c r="DH91" s="10">
        <v>15278</v>
      </c>
      <c r="DI91" s="10">
        <v>0</v>
      </c>
      <c r="DJ91" s="10">
        <v>118942</v>
      </c>
      <c r="DK91" s="10">
        <v>118942</v>
      </c>
      <c r="DL91" s="10">
        <v>0</v>
      </c>
      <c r="DM91" s="10">
        <v>75543</v>
      </c>
      <c r="DN91" s="10">
        <v>75543</v>
      </c>
      <c r="DO91" s="10">
        <v>0</v>
      </c>
      <c r="DP91" s="10">
        <v>51799</v>
      </c>
      <c r="DQ91" s="10">
        <v>51799</v>
      </c>
      <c r="DR91" s="10">
        <v>0</v>
      </c>
      <c r="DS91" s="10">
        <v>102559</v>
      </c>
      <c r="DT91" s="10">
        <v>102559</v>
      </c>
      <c r="DU91" s="10">
        <v>0</v>
      </c>
      <c r="DV91" s="10">
        <v>40772</v>
      </c>
      <c r="DW91" s="10">
        <v>40772</v>
      </c>
      <c r="DX91" s="10">
        <v>0</v>
      </c>
      <c r="DY91" s="10">
        <v>98397</v>
      </c>
      <c r="DZ91" s="10">
        <v>98397</v>
      </c>
      <c r="EA91" s="10">
        <v>0</v>
      </c>
      <c r="EB91" s="10">
        <v>24430</v>
      </c>
      <c r="EC91" s="10">
        <v>24430</v>
      </c>
      <c r="ED91" s="10">
        <v>0</v>
      </c>
      <c r="EE91" s="10">
        <v>58842</v>
      </c>
      <c r="EF91" s="10">
        <v>58842</v>
      </c>
      <c r="EG91" s="10">
        <v>0</v>
      </c>
      <c r="EH91" s="10">
        <v>91145</v>
      </c>
      <c r="EI91" s="10">
        <v>91145</v>
      </c>
      <c r="EJ91" s="10">
        <v>0</v>
      </c>
      <c r="EK91" s="10">
        <v>11096</v>
      </c>
      <c r="EL91" s="10">
        <v>11096</v>
      </c>
      <c r="EM91" s="10">
        <v>0</v>
      </c>
      <c r="EN91" s="10">
        <v>1955</v>
      </c>
      <c r="EO91" s="10">
        <v>1955</v>
      </c>
      <c r="EP91" s="10">
        <v>0</v>
      </c>
      <c r="EQ91" s="10">
        <v>78147</v>
      </c>
      <c r="ER91" s="10">
        <v>78147</v>
      </c>
      <c r="ES91" s="10">
        <v>0</v>
      </c>
      <c r="ET91" s="10">
        <v>187155</v>
      </c>
      <c r="EU91" s="10">
        <v>187155</v>
      </c>
      <c r="EV91" s="10">
        <v>0</v>
      </c>
      <c r="EW91" s="10">
        <v>20612</v>
      </c>
      <c r="EX91" s="10">
        <v>20612</v>
      </c>
      <c r="EY91" s="10">
        <v>0</v>
      </c>
      <c r="EZ91" s="10">
        <v>94727</v>
      </c>
      <c r="FA91" s="10">
        <v>94727</v>
      </c>
      <c r="FB91" s="10">
        <v>0</v>
      </c>
      <c r="FC91" s="10">
        <v>37672</v>
      </c>
      <c r="FD91" s="10">
        <v>37672</v>
      </c>
      <c r="FE91" s="10">
        <v>0</v>
      </c>
      <c r="FF91" s="320"/>
      <c r="FG91" s="320"/>
      <c r="FH91" s="317"/>
    </row>
    <row r="92" spans="1:164" ht="15" customHeight="1">
      <c r="A92" s="704" t="s">
        <v>539</v>
      </c>
      <c r="B92" s="704"/>
      <c r="C92" s="704"/>
      <c r="D92" s="10">
        <v>1315584</v>
      </c>
      <c r="E92" s="10"/>
      <c r="F92" s="10"/>
      <c r="G92" s="10">
        <v>1315584</v>
      </c>
      <c r="H92" s="10">
        <v>0</v>
      </c>
      <c r="I92" s="10">
        <v>6767</v>
      </c>
      <c r="J92" s="10">
        <v>6767</v>
      </c>
      <c r="K92" s="10">
        <v>0</v>
      </c>
      <c r="L92" s="10">
        <v>0</v>
      </c>
      <c r="M92" s="10">
        <v>0</v>
      </c>
      <c r="N92" s="10">
        <v>0</v>
      </c>
      <c r="O92" s="10">
        <v>8689</v>
      </c>
      <c r="P92" s="10">
        <v>8689</v>
      </c>
      <c r="Q92" s="10">
        <v>0</v>
      </c>
      <c r="R92" s="10">
        <v>1850</v>
      </c>
      <c r="S92" s="10">
        <v>1850</v>
      </c>
      <c r="T92" s="10">
        <v>0</v>
      </c>
      <c r="U92" s="10">
        <v>19058</v>
      </c>
      <c r="V92" s="10">
        <v>19058</v>
      </c>
      <c r="W92" s="10">
        <v>0</v>
      </c>
      <c r="X92" s="10">
        <v>2949</v>
      </c>
      <c r="Y92" s="10">
        <v>2949</v>
      </c>
      <c r="Z92" s="10">
        <v>0</v>
      </c>
      <c r="AA92" s="10">
        <v>26331</v>
      </c>
      <c r="AB92" s="10">
        <v>26331</v>
      </c>
      <c r="AC92" s="10">
        <v>0</v>
      </c>
      <c r="AD92" s="10">
        <v>0</v>
      </c>
      <c r="AE92" s="10">
        <v>0</v>
      </c>
      <c r="AF92" s="10">
        <v>0</v>
      </c>
      <c r="AG92" s="10">
        <v>0</v>
      </c>
      <c r="AH92" s="10">
        <v>0</v>
      </c>
      <c r="AI92" s="10">
        <v>0</v>
      </c>
      <c r="AJ92" s="10">
        <v>11857</v>
      </c>
      <c r="AK92" s="10">
        <v>11857</v>
      </c>
      <c r="AL92" s="10">
        <v>0</v>
      </c>
      <c r="AM92" s="10">
        <v>11261</v>
      </c>
      <c r="AN92" s="10">
        <v>11261</v>
      </c>
      <c r="AO92" s="10">
        <v>0</v>
      </c>
      <c r="AP92" s="10">
        <v>0</v>
      </c>
      <c r="AQ92" s="10">
        <v>0</v>
      </c>
      <c r="AR92" s="10">
        <v>0</v>
      </c>
      <c r="AS92" s="10">
        <v>0</v>
      </c>
      <c r="AT92" s="10">
        <v>0</v>
      </c>
      <c r="AU92" s="10">
        <v>0</v>
      </c>
      <c r="AV92" s="10">
        <v>18840</v>
      </c>
      <c r="AW92" s="10">
        <v>18840</v>
      </c>
      <c r="AX92" s="10">
        <v>0</v>
      </c>
      <c r="AY92" s="10">
        <v>8230</v>
      </c>
      <c r="AZ92" s="10">
        <v>8230</v>
      </c>
      <c r="BA92" s="10">
        <v>0</v>
      </c>
      <c r="BB92" s="10">
        <v>1665</v>
      </c>
      <c r="BC92" s="10">
        <v>1665</v>
      </c>
      <c r="BD92" s="10">
        <v>0</v>
      </c>
      <c r="BE92" s="10">
        <v>10435</v>
      </c>
      <c r="BF92" s="10">
        <v>10435</v>
      </c>
      <c r="BG92" s="10">
        <v>0</v>
      </c>
      <c r="BH92" s="10">
        <v>67630</v>
      </c>
      <c r="BI92" s="10">
        <v>67630</v>
      </c>
      <c r="BJ92" s="10">
        <v>0</v>
      </c>
      <c r="BK92" s="10">
        <v>7217</v>
      </c>
      <c r="BL92" s="10">
        <v>7217</v>
      </c>
      <c r="BM92" s="10">
        <v>0</v>
      </c>
      <c r="BN92" s="10">
        <v>366</v>
      </c>
      <c r="BO92" s="10">
        <v>366</v>
      </c>
      <c r="BP92" s="10">
        <v>0</v>
      </c>
      <c r="BQ92" s="10">
        <v>2464</v>
      </c>
      <c r="BR92" s="10">
        <v>2464</v>
      </c>
      <c r="BS92" s="10">
        <v>0</v>
      </c>
      <c r="BT92" s="10">
        <v>86178</v>
      </c>
      <c r="BU92" s="10">
        <v>86178</v>
      </c>
      <c r="BV92" s="10">
        <v>0</v>
      </c>
      <c r="BW92" s="10">
        <v>0</v>
      </c>
      <c r="BX92" s="10">
        <v>0</v>
      </c>
      <c r="BY92" s="10">
        <v>0</v>
      </c>
      <c r="BZ92" s="10">
        <v>30832</v>
      </c>
      <c r="CA92" s="10">
        <v>30832</v>
      </c>
      <c r="CB92" s="10">
        <v>0</v>
      </c>
      <c r="CC92" s="10">
        <v>2726</v>
      </c>
      <c r="CD92" s="10">
        <v>2726</v>
      </c>
      <c r="CE92" s="10">
        <v>0</v>
      </c>
      <c r="CF92" s="10">
        <v>2700</v>
      </c>
      <c r="CG92" s="10">
        <v>2700</v>
      </c>
      <c r="CH92" s="10">
        <v>0</v>
      </c>
      <c r="CI92" s="10">
        <v>2295</v>
      </c>
      <c r="CJ92" s="10">
        <v>2295</v>
      </c>
      <c r="CK92" s="10">
        <v>0</v>
      </c>
      <c r="CL92" s="10">
        <v>2686</v>
      </c>
      <c r="CM92" s="10">
        <v>2686</v>
      </c>
      <c r="CN92" s="10">
        <v>0</v>
      </c>
      <c r="CO92" s="10">
        <v>520</v>
      </c>
      <c r="CP92" s="10">
        <v>520</v>
      </c>
      <c r="CQ92" s="10">
        <v>0</v>
      </c>
      <c r="CR92" s="10">
        <v>1225</v>
      </c>
      <c r="CS92" s="10">
        <v>1225</v>
      </c>
      <c r="CT92" s="10">
        <v>0</v>
      </c>
      <c r="CU92" s="10">
        <v>13648</v>
      </c>
      <c r="CV92" s="10">
        <v>13648</v>
      </c>
      <c r="CW92" s="10">
        <v>0</v>
      </c>
      <c r="CX92" s="10">
        <v>4503</v>
      </c>
      <c r="CY92" s="10">
        <v>4503</v>
      </c>
      <c r="CZ92" s="10">
        <v>0</v>
      </c>
      <c r="DA92" s="10">
        <v>11746</v>
      </c>
      <c r="DB92" s="10">
        <v>11746</v>
      </c>
      <c r="DC92" s="10">
        <v>0</v>
      </c>
      <c r="DD92" s="10">
        <v>9347</v>
      </c>
      <c r="DE92" s="10">
        <v>9347</v>
      </c>
      <c r="DF92" s="10">
        <v>0</v>
      </c>
      <c r="DG92" s="10">
        <v>4720</v>
      </c>
      <c r="DH92" s="10">
        <v>4720</v>
      </c>
      <c r="DI92" s="10">
        <v>0</v>
      </c>
      <c r="DJ92" s="10">
        <v>31867</v>
      </c>
      <c r="DK92" s="10">
        <v>31867</v>
      </c>
      <c r="DL92" s="10">
        <v>0</v>
      </c>
      <c r="DM92" s="10">
        <v>15894</v>
      </c>
      <c r="DN92" s="10">
        <v>15894</v>
      </c>
      <c r="DO92" s="10">
        <v>0</v>
      </c>
      <c r="DP92" s="10">
        <v>7678</v>
      </c>
      <c r="DQ92" s="10">
        <v>7678</v>
      </c>
      <c r="DR92" s="10">
        <v>0</v>
      </c>
      <c r="DS92" s="10">
        <v>6932</v>
      </c>
      <c r="DT92" s="10">
        <v>6932</v>
      </c>
      <c r="DU92" s="10">
        <v>0</v>
      </c>
      <c r="DV92" s="10">
        <v>0</v>
      </c>
      <c r="DW92" s="10">
        <v>0</v>
      </c>
      <c r="DX92" s="10">
        <v>0</v>
      </c>
      <c r="DY92" s="10">
        <v>0</v>
      </c>
      <c r="DZ92" s="10">
        <v>0</v>
      </c>
      <c r="EA92" s="10">
        <v>0</v>
      </c>
      <c r="EB92" s="10">
        <v>1569</v>
      </c>
      <c r="EC92" s="10">
        <v>1569</v>
      </c>
      <c r="ED92" s="10">
        <v>0</v>
      </c>
      <c r="EE92" s="10">
        <v>5844</v>
      </c>
      <c r="EF92" s="10">
        <v>5844</v>
      </c>
      <c r="EG92" s="10">
        <v>0</v>
      </c>
      <c r="EH92" s="10">
        <v>784964</v>
      </c>
      <c r="EI92" s="10">
        <v>784964</v>
      </c>
      <c r="EJ92" s="10">
        <v>0</v>
      </c>
      <c r="EK92" s="10">
        <v>3785</v>
      </c>
      <c r="EL92" s="10">
        <v>3785</v>
      </c>
      <c r="EM92" s="10">
        <v>0</v>
      </c>
      <c r="EN92" s="10">
        <v>1160</v>
      </c>
      <c r="EO92" s="10">
        <v>1160</v>
      </c>
      <c r="EP92" s="10">
        <v>0</v>
      </c>
      <c r="EQ92" s="10">
        <v>30499</v>
      </c>
      <c r="ER92" s="10">
        <v>30499</v>
      </c>
      <c r="ES92" s="10">
        <v>0</v>
      </c>
      <c r="ET92" s="10">
        <v>14061</v>
      </c>
      <c r="EU92" s="10">
        <v>14061</v>
      </c>
      <c r="EV92" s="10">
        <v>0</v>
      </c>
      <c r="EW92" s="10">
        <v>12967</v>
      </c>
      <c r="EX92" s="10">
        <v>12967</v>
      </c>
      <c r="EY92" s="10">
        <v>0</v>
      </c>
      <c r="EZ92" s="10">
        <v>19508</v>
      </c>
      <c r="FA92" s="10">
        <v>19508</v>
      </c>
      <c r="FB92" s="10">
        <v>0</v>
      </c>
      <c r="FC92" s="10">
        <v>121</v>
      </c>
      <c r="FD92" s="10">
        <v>121</v>
      </c>
      <c r="FE92" s="10">
        <v>0</v>
      </c>
      <c r="FF92" s="320"/>
      <c r="FG92" s="320"/>
      <c r="FH92" s="317"/>
    </row>
    <row r="93" spans="1:164" ht="15" customHeight="1">
      <c r="A93" s="704" t="s">
        <v>540</v>
      </c>
      <c r="B93" s="704"/>
      <c r="C93" s="704"/>
      <c r="D93" s="629"/>
      <c r="E93" s="629"/>
      <c r="F93" s="629"/>
      <c r="G93" s="629"/>
      <c r="H93" s="629"/>
      <c r="I93" s="629"/>
      <c r="J93" s="629"/>
      <c r="K93" s="629"/>
      <c r="L93" s="629"/>
      <c r="M93" s="629"/>
      <c r="N93" s="629"/>
      <c r="O93" s="629"/>
      <c r="P93" s="629"/>
      <c r="Q93" s="629"/>
      <c r="R93" s="629"/>
      <c r="S93" s="629"/>
      <c r="T93" s="629"/>
      <c r="U93" s="629"/>
      <c r="V93" s="629"/>
      <c r="W93" s="629"/>
      <c r="X93" s="629"/>
      <c r="Y93" s="629"/>
      <c r="Z93" s="629"/>
      <c r="AA93" s="629"/>
      <c r="AB93" s="629"/>
      <c r="AC93" s="629"/>
      <c r="AD93" s="629"/>
      <c r="AE93" s="629"/>
      <c r="AF93" s="629"/>
      <c r="AG93" s="629"/>
      <c r="AH93" s="629"/>
      <c r="AI93" s="629"/>
      <c r="AJ93" s="629"/>
      <c r="AK93" s="629"/>
      <c r="AL93" s="629"/>
      <c r="AM93" s="629"/>
      <c r="AN93" s="629"/>
      <c r="AO93" s="629"/>
      <c r="AP93" s="629"/>
      <c r="AQ93" s="629"/>
      <c r="AR93" s="629"/>
      <c r="AS93" s="629"/>
      <c r="AT93" s="629"/>
      <c r="AU93" s="629"/>
      <c r="AV93" s="629"/>
      <c r="AW93" s="629"/>
      <c r="AX93" s="629"/>
      <c r="AY93" s="629"/>
      <c r="AZ93" s="629"/>
      <c r="BA93" s="629"/>
      <c r="BB93" s="629"/>
      <c r="BC93" s="629"/>
      <c r="BD93" s="629"/>
      <c r="BE93" s="629"/>
      <c r="BF93" s="629"/>
      <c r="BG93" s="629"/>
      <c r="BH93" s="629"/>
      <c r="BI93" s="629"/>
      <c r="BJ93" s="629"/>
      <c r="BK93" s="629"/>
      <c r="BL93" s="629"/>
      <c r="BM93" s="629"/>
      <c r="BN93" s="629"/>
      <c r="BO93" s="629"/>
      <c r="BP93" s="629"/>
      <c r="BQ93" s="629"/>
      <c r="BR93" s="629"/>
      <c r="BS93" s="629"/>
      <c r="BT93" s="629"/>
      <c r="BU93" s="629"/>
      <c r="BV93" s="629"/>
      <c r="BW93" s="629"/>
      <c r="BX93" s="629"/>
      <c r="BY93" s="629"/>
      <c r="BZ93" s="629"/>
      <c r="CA93" s="629"/>
      <c r="CB93" s="629"/>
      <c r="CC93" s="629"/>
      <c r="CD93" s="629"/>
      <c r="CE93" s="629"/>
      <c r="CF93" s="637"/>
      <c r="CG93" s="637"/>
      <c r="CH93" s="637"/>
      <c r="CI93" s="637"/>
      <c r="CJ93" s="637"/>
      <c r="CK93" s="637"/>
      <c r="CL93" s="637"/>
      <c r="CM93" s="637"/>
      <c r="CN93" s="637"/>
      <c r="CO93" s="637"/>
      <c r="CP93" s="637"/>
      <c r="CQ93" s="637"/>
      <c r="CR93" s="637"/>
      <c r="CS93" s="637"/>
      <c r="CT93" s="637"/>
      <c r="CU93" s="637"/>
      <c r="CV93" s="637"/>
      <c r="CW93" s="637"/>
      <c r="CX93" s="637"/>
      <c r="CY93" s="637"/>
      <c r="CZ93" s="637"/>
      <c r="DA93" s="637"/>
      <c r="DB93" s="637"/>
      <c r="DC93" s="637"/>
      <c r="DD93" s="637"/>
      <c r="DE93" s="637"/>
      <c r="DF93" s="637"/>
      <c r="DG93" s="637"/>
      <c r="DH93" s="637"/>
      <c r="DI93" s="637"/>
      <c r="DJ93" s="637"/>
      <c r="DK93" s="637"/>
      <c r="DL93" s="637"/>
      <c r="DM93" s="637"/>
      <c r="DN93" s="637"/>
      <c r="DO93" s="637"/>
      <c r="DP93" s="637"/>
      <c r="DQ93" s="637"/>
      <c r="DR93" s="637"/>
      <c r="DS93" s="637"/>
      <c r="DT93" s="637"/>
      <c r="DU93" s="637"/>
      <c r="DV93" s="637"/>
      <c r="DW93" s="637"/>
      <c r="DX93" s="637"/>
      <c r="DY93" s="637"/>
      <c r="DZ93" s="637"/>
      <c r="EA93" s="637"/>
      <c r="EB93" s="637"/>
      <c r="EC93" s="637"/>
      <c r="ED93" s="637"/>
      <c r="EE93" s="637"/>
      <c r="EF93" s="637"/>
      <c r="EG93" s="637"/>
      <c r="EH93" s="637"/>
      <c r="EI93" s="637"/>
      <c r="EJ93" s="637"/>
      <c r="EK93" s="637"/>
      <c r="EL93" s="637"/>
      <c r="EM93" s="637"/>
      <c r="EN93" s="637"/>
      <c r="EO93" s="637"/>
      <c r="EP93" s="637"/>
      <c r="EQ93" s="637"/>
      <c r="ER93" s="637"/>
      <c r="ES93" s="637"/>
      <c r="ET93" s="637"/>
      <c r="EU93" s="637"/>
      <c r="EV93" s="637"/>
      <c r="EW93" s="637"/>
      <c r="EX93" s="637"/>
      <c r="EY93" s="637"/>
      <c r="EZ93" s="637"/>
      <c r="FA93" s="637"/>
      <c r="FB93" s="637"/>
      <c r="FC93" s="637"/>
      <c r="FD93" s="637"/>
      <c r="FE93" s="637"/>
      <c r="FF93" s="320"/>
      <c r="FG93" s="320"/>
      <c r="FH93" s="317"/>
    </row>
    <row r="94" spans="1:164" ht="15" customHeight="1">
      <c r="A94" s="704" t="s">
        <v>486</v>
      </c>
      <c r="B94" s="704"/>
      <c r="C94" s="704"/>
      <c r="D94" s="10">
        <v>186751947</v>
      </c>
      <c r="E94" s="10"/>
      <c r="F94" s="10"/>
      <c r="G94" s="10">
        <v>111641536</v>
      </c>
      <c r="H94" s="10">
        <v>75110411</v>
      </c>
      <c r="I94" s="10">
        <v>2894822</v>
      </c>
      <c r="J94" s="10">
        <v>2002873</v>
      </c>
      <c r="K94" s="10">
        <v>891949</v>
      </c>
      <c r="L94" s="10">
        <v>1577519</v>
      </c>
      <c r="M94" s="10">
        <v>1310107</v>
      </c>
      <c r="N94" s="10">
        <v>267412</v>
      </c>
      <c r="O94" s="10">
        <v>2667510</v>
      </c>
      <c r="P94" s="10">
        <v>1485223</v>
      </c>
      <c r="Q94" s="10">
        <v>1182287</v>
      </c>
      <c r="R94" s="10">
        <v>2020408</v>
      </c>
      <c r="S94" s="10">
        <v>1474749</v>
      </c>
      <c r="T94" s="10">
        <v>545659</v>
      </c>
      <c r="U94" s="10">
        <v>15891996</v>
      </c>
      <c r="V94" s="10">
        <v>7662440</v>
      </c>
      <c r="W94" s="10">
        <v>8229556</v>
      </c>
      <c r="X94" s="10">
        <v>3335323</v>
      </c>
      <c r="Y94" s="10">
        <v>1499255</v>
      </c>
      <c r="Z94" s="10">
        <v>1836068</v>
      </c>
      <c r="AA94" s="10">
        <v>2153079</v>
      </c>
      <c r="AB94" s="10">
        <v>1444084</v>
      </c>
      <c r="AC94" s="10">
        <v>708995</v>
      </c>
      <c r="AD94" s="10">
        <v>761619</v>
      </c>
      <c r="AE94" s="10">
        <v>554513</v>
      </c>
      <c r="AF94" s="10">
        <v>207106</v>
      </c>
      <c r="AG94" s="10">
        <v>601126</v>
      </c>
      <c r="AH94" s="10">
        <v>0</v>
      </c>
      <c r="AI94" s="10">
        <v>601126</v>
      </c>
      <c r="AJ94" s="10">
        <v>11144152</v>
      </c>
      <c r="AK94" s="10">
        <v>7865189</v>
      </c>
      <c r="AL94" s="10">
        <v>3278963</v>
      </c>
      <c r="AM94" s="10">
        <v>4400571</v>
      </c>
      <c r="AN94" s="10">
        <v>2565156</v>
      </c>
      <c r="AO94" s="10">
        <v>1835415</v>
      </c>
      <c r="AP94" s="10">
        <v>878205</v>
      </c>
      <c r="AQ94" s="10">
        <v>579813</v>
      </c>
      <c r="AR94" s="10">
        <v>298392</v>
      </c>
      <c r="AS94" s="10">
        <v>1036104</v>
      </c>
      <c r="AT94" s="10">
        <v>658799</v>
      </c>
      <c r="AU94" s="10">
        <v>377305</v>
      </c>
      <c r="AV94" s="10">
        <v>7847996</v>
      </c>
      <c r="AW94" s="10">
        <v>4540632</v>
      </c>
      <c r="AX94" s="10">
        <v>3307364</v>
      </c>
      <c r="AY94" s="10">
        <v>2611640</v>
      </c>
      <c r="AZ94" s="10">
        <v>1651719</v>
      </c>
      <c r="BA94" s="10">
        <v>959921</v>
      </c>
      <c r="BB94" s="10">
        <v>2931070</v>
      </c>
      <c r="BC94" s="10">
        <v>1683423</v>
      </c>
      <c r="BD94" s="10">
        <v>1247647</v>
      </c>
      <c r="BE94" s="10">
        <v>1697872</v>
      </c>
      <c r="BF94" s="10">
        <v>755794</v>
      </c>
      <c r="BG94" s="10">
        <v>942078</v>
      </c>
      <c r="BH94" s="10">
        <v>2267796</v>
      </c>
      <c r="BI94" s="10">
        <v>1743256</v>
      </c>
      <c r="BJ94" s="10">
        <v>524540</v>
      </c>
      <c r="BK94" s="10">
        <v>2135116</v>
      </c>
      <c r="BL94" s="10">
        <v>1339407</v>
      </c>
      <c r="BM94" s="10">
        <v>795709</v>
      </c>
      <c r="BN94" s="10">
        <v>979803</v>
      </c>
      <c r="BO94" s="10">
        <v>647122</v>
      </c>
      <c r="BP94" s="10">
        <v>332681</v>
      </c>
      <c r="BQ94" s="10">
        <v>3705777</v>
      </c>
      <c r="BR94" s="10">
        <v>2622809</v>
      </c>
      <c r="BS94" s="10">
        <v>1082968</v>
      </c>
      <c r="BT94" s="10">
        <v>3459784</v>
      </c>
      <c r="BU94" s="10">
        <v>2256415</v>
      </c>
      <c r="BV94" s="10">
        <v>1203369</v>
      </c>
      <c r="BW94" s="10">
        <v>4669580</v>
      </c>
      <c r="BX94" s="10">
        <v>1632086</v>
      </c>
      <c r="BY94" s="10">
        <v>3037494</v>
      </c>
      <c r="BZ94" s="10">
        <v>4841281</v>
      </c>
      <c r="CA94" s="10">
        <v>1671251</v>
      </c>
      <c r="CB94" s="10">
        <v>3170030</v>
      </c>
      <c r="CC94" s="10">
        <v>1738119</v>
      </c>
      <c r="CD94" s="10">
        <v>1035223</v>
      </c>
      <c r="CE94" s="10">
        <v>702896</v>
      </c>
      <c r="CF94" s="10">
        <v>2557664</v>
      </c>
      <c r="CG94" s="10">
        <v>1367076</v>
      </c>
      <c r="CH94" s="10">
        <v>1190588</v>
      </c>
      <c r="CI94" s="10">
        <v>865471</v>
      </c>
      <c r="CJ94" s="10">
        <v>625481</v>
      </c>
      <c r="CK94" s="10">
        <v>239990</v>
      </c>
      <c r="CL94" s="10">
        <v>1625957</v>
      </c>
      <c r="CM94" s="10">
        <v>813233</v>
      </c>
      <c r="CN94" s="10">
        <v>812724</v>
      </c>
      <c r="CO94" s="10">
        <v>2099489</v>
      </c>
      <c r="CP94" s="10">
        <v>949581</v>
      </c>
      <c r="CQ94" s="10">
        <v>1149908</v>
      </c>
      <c r="CR94" s="10">
        <v>760717</v>
      </c>
      <c r="CS94" s="10">
        <v>463834</v>
      </c>
      <c r="CT94" s="10">
        <v>296883</v>
      </c>
      <c r="CU94" s="10">
        <v>5033982</v>
      </c>
      <c r="CV94" s="10">
        <v>3813576</v>
      </c>
      <c r="CW94" s="10">
        <v>1220406</v>
      </c>
      <c r="CX94" s="10">
        <v>958575</v>
      </c>
      <c r="CY94" s="10">
        <v>658289</v>
      </c>
      <c r="CZ94" s="10">
        <v>300286</v>
      </c>
      <c r="DA94" s="10">
        <v>14801706</v>
      </c>
      <c r="DB94" s="10">
        <v>6290032</v>
      </c>
      <c r="DC94" s="10">
        <v>8511674</v>
      </c>
      <c r="DD94" s="10">
        <v>5736441</v>
      </c>
      <c r="DE94" s="10">
        <v>5051441</v>
      </c>
      <c r="DF94" s="10">
        <v>685000</v>
      </c>
      <c r="DG94" s="10">
        <v>1411284</v>
      </c>
      <c r="DH94" s="10">
        <v>625867</v>
      </c>
      <c r="DI94" s="10">
        <v>785417</v>
      </c>
      <c r="DJ94" s="10">
        <v>6019291</v>
      </c>
      <c r="DK94" s="10">
        <v>3360197</v>
      </c>
      <c r="DL94" s="10">
        <v>2659094</v>
      </c>
      <c r="DM94" s="10">
        <v>2598988</v>
      </c>
      <c r="DN94" s="10">
        <v>1814584</v>
      </c>
      <c r="DO94" s="10">
        <v>784404</v>
      </c>
      <c r="DP94" s="10">
        <v>2107139</v>
      </c>
      <c r="DQ94" s="10">
        <v>1124378</v>
      </c>
      <c r="DR94" s="10">
        <v>982761</v>
      </c>
      <c r="DS94" s="10">
        <v>10806234</v>
      </c>
      <c r="DT94" s="10">
        <v>8305286</v>
      </c>
      <c r="DU94" s="10">
        <v>2500948</v>
      </c>
      <c r="DV94" s="10">
        <v>546568</v>
      </c>
      <c r="DW94" s="10">
        <v>412144</v>
      </c>
      <c r="DX94" s="10">
        <v>134424</v>
      </c>
      <c r="DY94" s="10">
        <v>2346992</v>
      </c>
      <c r="DZ94" s="10">
        <v>1810736</v>
      </c>
      <c r="EA94" s="10">
        <v>536256</v>
      </c>
      <c r="EB94" s="10">
        <v>963107</v>
      </c>
      <c r="EC94" s="10">
        <v>579095</v>
      </c>
      <c r="ED94" s="10">
        <v>384012</v>
      </c>
      <c r="EE94" s="10">
        <v>2492267</v>
      </c>
      <c r="EF94" s="10">
        <v>1570923</v>
      </c>
      <c r="EG94" s="10">
        <v>921344</v>
      </c>
      <c r="EH94" s="10">
        <v>15374301</v>
      </c>
      <c r="EI94" s="10">
        <v>9420076</v>
      </c>
      <c r="EJ94" s="10">
        <v>5954225</v>
      </c>
      <c r="EK94" s="10">
        <v>2031188</v>
      </c>
      <c r="EL94" s="10">
        <v>1278582</v>
      </c>
      <c r="EM94" s="10">
        <v>752606</v>
      </c>
      <c r="EN94" s="10">
        <v>666188</v>
      </c>
      <c r="EO94" s="10">
        <v>394198</v>
      </c>
      <c r="EP94" s="10">
        <v>271990</v>
      </c>
      <c r="EQ94" s="10">
        <v>5556079</v>
      </c>
      <c r="ER94" s="10">
        <v>4156532</v>
      </c>
      <c r="ES94" s="10">
        <v>1399547</v>
      </c>
      <c r="ET94" s="10">
        <v>4430451</v>
      </c>
      <c r="EU94" s="10">
        <v>2200949</v>
      </c>
      <c r="EV94" s="10">
        <v>2229502</v>
      </c>
      <c r="EW94" s="10">
        <v>1306433</v>
      </c>
      <c r="EX94" s="10">
        <v>1208518</v>
      </c>
      <c r="EY94" s="10">
        <v>97915</v>
      </c>
      <c r="EZ94" s="10">
        <v>4727733</v>
      </c>
      <c r="FA94" s="10">
        <v>2150888</v>
      </c>
      <c r="FB94" s="10">
        <v>2576845</v>
      </c>
      <c r="FC94" s="10">
        <v>679435</v>
      </c>
      <c r="FD94" s="10">
        <v>514702</v>
      </c>
      <c r="FE94" s="10">
        <v>164733</v>
      </c>
      <c r="FF94" s="320"/>
      <c r="FG94" s="320"/>
      <c r="FH94" s="317"/>
    </row>
    <row r="95" spans="1:164" ht="15" customHeight="1">
      <c r="A95" s="704" t="s">
        <v>527</v>
      </c>
      <c r="B95" s="704"/>
      <c r="C95" s="704"/>
      <c r="D95" s="10">
        <v>104383261</v>
      </c>
      <c r="E95" s="10"/>
      <c r="F95" s="10"/>
      <c r="G95" s="10">
        <v>75144931</v>
      </c>
      <c r="H95" s="10">
        <v>29238330</v>
      </c>
      <c r="I95" s="10">
        <v>1553970</v>
      </c>
      <c r="J95" s="10">
        <v>1357066</v>
      </c>
      <c r="K95" s="10">
        <v>196904</v>
      </c>
      <c r="L95" s="10">
        <v>673355</v>
      </c>
      <c r="M95" s="10">
        <v>553270</v>
      </c>
      <c r="N95" s="10">
        <v>120085</v>
      </c>
      <c r="O95" s="10">
        <v>1492869</v>
      </c>
      <c r="P95" s="10">
        <v>1026667</v>
      </c>
      <c r="Q95" s="10">
        <v>466202</v>
      </c>
      <c r="R95" s="10">
        <v>1174176</v>
      </c>
      <c r="S95" s="10">
        <v>1013274</v>
      </c>
      <c r="T95" s="10">
        <v>160902</v>
      </c>
      <c r="U95" s="10">
        <v>5532764</v>
      </c>
      <c r="V95" s="10">
        <v>3274286</v>
      </c>
      <c r="W95" s="10">
        <v>2258478</v>
      </c>
      <c r="X95" s="10">
        <v>1608713</v>
      </c>
      <c r="Y95" s="10">
        <v>864969</v>
      </c>
      <c r="Z95" s="10">
        <v>743744</v>
      </c>
      <c r="AA95" s="10">
        <v>1121999</v>
      </c>
      <c r="AB95" s="10">
        <v>959614</v>
      </c>
      <c r="AC95" s="10">
        <v>162385</v>
      </c>
      <c r="AD95" s="10">
        <v>506704</v>
      </c>
      <c r="AE95" s="10">
        <v>405690</v>
      </c>
      <c r="AF95" s="10">
        <v>101014</v>
      </c>
      <c r="AG95" s="10">
        <v>369311</v>
      </c>
      <c r="AH95" s="10">
        <v>0</v>
      </c>
      <c r="AI95" s="10">
        <v>369311</v>
      </c>
      <c r="AJ95" s="10">
        <v>7364875</v>
      </c>
      <c r="AK95" s="10">
        <v>6138353</v>
      </c>
      <c r="AL95" s="10">
        <v>1226522</v>
      </c>
      <c r="AM95" s="10">
        <v>2591490</v>
      </c>
      <c r="AN95" s="10">
        <v>1732970</v>
      </c>
      <c r="AO95" s="10">
        <v>858520</v>
      </c>
      <c r="AP95" s="10">
        <v>448364</v>
      </c>
      <c r="AQ95" s="10">
        <v>286782</v>
      </c>
      <c r="AR95" s="10">
        <v>161582</v>
      </c>
      <c r="AS95" s="10">
        <v>592672</v>
      </c>
      <c r="AT95" s="10">
        <v>441688</v>
      </c>
      <c r="AU95" s="10">
        <v>150984</v>
      </c>
      <c r="AV95" s="10">
        <v>4577469</v>
      </c>
      <c r="AW95" s="10">
        <v>3471913</v>
      </c>
      <c r="AX95" s="10">
        <v>1105556</v>
      </c>
      <c r="AY95" s="10">
        <v>1493243</v>
      </c>
      <c r="AZ95" s="10">
        <v>1251108</v>
      </c>
      <c r="BA95" s="10">
        <v>242135</v>
      </c>
      <c r="BB95" s="10">
        <v>1626581</v>
      </c>
      <c r="BC95" s="10">
        <v>1266989</v>
      </c>
      <c r="BD95" s="10">
        <v>359592</v>
      </c>
      <c r="BE95" s="10">
        <v>839764</v>
      </c>
      <c r="BF95" s="10">
        <v>440585</v>
      </c>
      <c r="BG95" s="10">
        <v>399179</v>
      </c>
      <c r="BH95" s="10">
        <v>1324420</v>
      </c>
      <c r="BI95" s="10">
        <v>1164115</v>
      </c>
      <c r="BJ95" s="10">
        <v>160305</v>
      </c>
      <c r="BK95" s="10">
        <v>1254168</v>
      </c>
      <c r="BL95" s="10">
        <v>900645</v>
      </c>
      <c r="BM95" s="10">
        <v>353523</v>
      </c>
      <c r="BN95" s="10">
        <v>338363</v>
      </c>
      <c r="BO95" s="10">
        <v>275314</v>
      </c>
      <c r="BP95" s="10">
        <v>63049</v>
      </c>
      <c r="BQ95" s="10">
        <v>1967419</v>
      </c>
      <c r="BR95" s="10">
        <v>1933685</v>
      </c>
      <c r="BS95" s="10">
        <v>33734</v>
      </c>
      <c r="BT95" s="10">
        <v>1658278</v>
      </c>
      <c r="BU95" s="10">
        <v>1359088</v>
      </c>
      <c r="BV95" s="10">
        <v>299190</v>
      </c>
      <c r="BW95" s="10">
        <v>1565109</v>
      </c>
      <c r="BX95" s="10">
        <v>915746</v>
      </c>
      <c r="BY95" s="10">
        <v>649363</v>
      </c>
      <c r="BZ95" s="10">
        <v>2915756</v>
      </c>
      <c r="CA95" s="10">
        <v>994161</v>
      </c>
      <c r="CB95" s="10">
        <v>1921595</v>
      </c>
      <c r="CC95" s="10">
        <v>828454</v>
      </c>
      <c r="CD95" s="10">
        <v>656793</v>
      </c>
      <c r="CE95" s="10">
        <v>171661</v>
      </c>
      <c r="CF95" s="10">
        <v>1226036</v>
      </c>
      <c r="CG95" s="10">
        <v>842455</v>
      </c>
      <c r="CH95" s="10">
        <v>383581</v>
      </c>
      <c r="CI95" s="10">
        <v>344119</v>
      </c>
      <c r="CJ95" s="10">
        <v>287389</v>
      </c>
      <c r="CK95" s="10">
        <v>56730</v>
      </c>
      <c r="CL95" s="10">
        <v>879574</v>
      </c>
      <c r="CM95" s="10">
        <v>517420</v>
      </c>
      <c r="CN95" s="10">
        <v>362154</v>
      </c>
      <c r="CO95" s="10">
        <v>1268585</v>
      </c>
      <c r="CP95" s="10">
        <v>710567</v>
      </c>
      <c r="CQ95" s="10">
        <v>558018</v>
      </c>
      <c r="CR95" s="10">
        <v>282587</v>
      </c>
      <c r="CS95" s="10">
        <v>238485</v>
      </c>
      <c r="CT95" s="10">
        <v>44102</v>
      </c>
      <c r="CU95" s="10">
        <v>3247573</v>
      </c>
      <c r="CV95" s="10">
        <v>2923312</v>
      </c>
      <c r="CW95" s="10">
        <v>324261</v>
      </c>
      <c r="CX95" s="10">
        <v>182687</v>
      </c>
      <c r="CY95" s="10">
        <v>96903</v>
      </c>
      <c r="CZ95" s="10">
        <v>85784</v>
      </c>
      <c r="DA95" s="10">
        <v>9788282</v>
      </c>
      <c r="DB95" s="10">
        <v>4995070</v>
      </c>
      <c r="DC95" s="10">
        <v>4793212</v>
      </c>
      <c r="DD95" s="10">
        <v>4144377</v>
      </c>
      <c r="DE95" s="10">
        <v>3873437</v>
      </c>
      <c r="DF95" s="10">
        <v>270940</v>
      </c>
      <c r="DG95" s="10">
        <v>847268</v>
      </c>
      <c r="DH95" s="10">
        <v>424270</v>
      </c>
      <c r="DI95" s="10">
        <v>422998</v>
      </c>
      <c r="DJ95" s="10">
        <v>3579447</v>
      </c>
      <c r="DK95" s="10">
        <v>2592887</v>
      </c>
      <c r="DL95" s="10">
        <v>986560</v>
      </c>
      <c r="DM95" s="10">
        <v>1674840</v>
      </c>
      <c r="DN95" s="10">
        <v>1386962</v>
      </c>
      <c r="DO95" s="10">
        <v>287878</v>
      </c>
      <c r="DP95" s="10">
        <v>828040</v>
      </c>
      <c r="DQ95" s="10">
        <v>481905</v>
      </c>
      <c r="DR95" s="10">
        <v>346135</v>
      </c>
      <c r="DS95" s="10">
        <v>7121788</v>
      </c>
      <c r="DT95" s="10">
        <v>6565831</v>
      </c>
      <c r="DU95" s="10">
        <v>555957</v>
      </c>
      <c r="DV95" s="10">
        <v>294835</v>
      </c>
      <c r="DW95" s="10">
        <v>277136</v>
      </c>
      <c r="DX95" s="10">
        <v>17699</v>
      </c>
      <c r="DY95" s="10">
        <v>1513141</v>
      </c>
      <c r="DZ95" s="10">
        <v>1240504</v>
      </c>
      <c r="EA95" s="10">
        <v>272637</v>
      </c>
      <c r="EB95" s="10">
        <v>502774</v>
      </c>
      <c r="EC95" s="10">
        <v>418340</v>
      </c>
      <c r="ED95" s="10">
        <v>84434</v>
      </c>
      <c r="EE95" s="10">
        <v>1321147</v>
      </c>
      <c r="EF95" s="10">
        <v>1045261</v>
      </c>
      <c r="EG95" s="10">
        <v>275886</v>
      </c>
      <c r="EH95" s="10">
        <v>9865883</v>
      </c>
      <c r="EI95" s="10">
        <v>6781754</v>
      </c>
      <c r="EJ95" s="10">
        <v>3084129</v>
      </c>
      <c r="EK95" s="10">
        <v>1104571</v>
      </c>
      <c r="EL95" s="10">
        <v>950158</v>
      </c>
      <c r="EM95" s="10">
        <v>154413</v>
      </c>
      <c r="EN95" s="10">
        <v>271224</v>
      </c>
      <c r="EO95" s="10">
        <v>197904</v>
      </c>
      <c r="EP95" s="10">
        <v>73320</v>
      </c>
      <c r="EQ95" s="10">
        <v>2917746</v>
      </c>
      <c r="ER95" s="10">
        <v>2218717</v>
      </c>
      <c r="ES95" s="10">
        <v>699029</v>
      </c>
      <c r="ET95" s="10">
        <v>2207212</v>
      </c>
      <c r="EU95" s="10">
        <v>1078388</v>
      </c>
      <c r="EV95" s="10">
        <v>1128824</v>
      </c>
      <c r="EW95" s="10">
        <v>615961</v>
      </c>
      <c r="EX95" s="10">
        <v>607982</v>
      </c>
      <c r="EY95" s="10">
        <v>7979</v>
      </c>
      <c r="EZ95" s="10">
        <v>2587154</v>
      </c>
      <c r="FA95" s="10">
        <v>1429867</v>
      </c>
      <c r="FB95" s="10">
        <v>1157287</v>
      </c>
      <c r="FC95" s="10">
        <v>346125</v>
      </c>
      <c r="FD95" s="10">
        <v>277256</v>
      </c>
      <c r="FE95" s="10">
        <v>68869</v>
      </c>
      <c r="FF95" s="320"/>
      <c r="FG95" s="320"/>
      <c r="FH95" s="317"/>
    </row>
    <row r="96" spans="1:164" ht="15" customHeight="1">
      <c r="A96" s="704" t="s">
        <v>487</v>
      </c>
      <c r="B96" s="704"/>
      <c r="C96" s="704"/>
      <c r="D96" s="10">
        <v>28417878</v>
      </c>
      <c r="E96" s="10"/>
      <c r="F96" s="10"/>
      <c r="G96" s="10">
        <v>2383605</v>
      </c>
      <c r="H96" s="10">
        <v>26034273</v>
      </c>
      <c r="I96" s="10">
        <v>141341</v>
      </c>
      <c r="J96" s="10">
        <v>1250</v>
      </c>
      <c r="K96" s="10">
        <v>140091</v>
      </c>
      <c r="L96" s="10">
        <v>402322</v>
      </c>
      <c r="M96" s="10">
        <v>325494</v>
      </c>
      <c r="N96" s="10">
        <v>76828</v>
      </c>
      <c r="O96" s="10">
        <v>676899</v>
      </c>
      <c r="P96" s="10">
        <v>3338</v>
      </c>
      <c r="Q96" s="10">
        <v>673561</v>
      </c>
      <c r="R96" s="10">
        <v>132722</v>
      </c>
      <c r="S96" s="10">
        <v>439</v>
      </c>
      <c r="T96" s="10">
        <v>132283</v>
      </c>
      <c r="U96" s="10">
        <v>5009413</v>
      </c>
      <c r="V96" s="10">
        <v>4250</v>
      </c>
      <c r="W96" s="10">
        <v>5005163</v>
      </c>
      <c r="X96" s="10">
        <v>858858</v>
      </c>
      <c r="Y96" s="10">
        <v>1721</v>
      </c>
      <c r="Z96" s="10">
        <v>857137</v>
      </c>
      <c r="AA96" s="10">
        <v>29715</v>
      </c>
      <c r="AB96" s="10">
        <v>23877</v>
      </c>
      <c r="AC96" s="10">
        <v>5838</v>
      </c>
      <c r="AD96" s="10">
        <v>7896</v>
      </c>
      <c r="AE96" s="10">
        <v>0</v>
      </c>
      <c r="AF96" s="10">
        <v>7896</v>
      </c>
      <c r="AG96" s="10">
        <v>0</v>
      </c>
      <c r="AH96" s="10">
        <v>0</v>
      </c>
      <c r="AI96" s="10">
        <v>0</v>
      </c>
      <c r="AJ96" s="10">
        <v>3013833</v>
      </c>
      <c r="AK96" s="10">
        <v>0</v>
      </c>
      <c r="AL96" s="10">
        <v>3013833</v>
      </c>
      <c r="AM96" s="10">
        <v>885598</v>
      </c>
      <c r="AN96" s="10">
        <v>3158</v>
      </c>
      <c r="AO96" s="10">
        <v>882440</v>
      </c>
      <c r="AP96" s="10">
        <v>563559</v>
      </c>
      <c r="AQ96" s="10">
        <v>563559</v>
      </c>
      <c r="AR96" s="10">
        <v>0</v>
      </c>
      <c r="AS96" s="10">
        <v>59048</v>
      </c>
      <c r="AT96" s="10">
        <v>1960</v>
      </c>
      <c r="AU96" s="10">
        <v>57088</v>
      </c>
      <c r="AV96" s="10">
        <v>1743340</v>
      </c>
      <c r="AW96" s="10">
        <v>32386</v>
      </c>
      <c r="AX96" s="10">
        <v>1710954</v>
      </c>
      <c r="AY96" s="10">
        <v>213857</v>
      </c>
      <c r="AZ96" s="10">
        <v>2226</v>
      </c>
      <c r="BA96" s="10">
        <v>211631</v>
      </c>
      <c r="BB96" s="10">
        <v>119504</v>
      </c>
      <c r="BC96" s="10">
        <v>1</v>
      </c>
      <c r="BD96" s="10">
        <v>119503</v>
      </c>
      <c r="BE96" s="10">
        <v>109069</v>
      </c>
      <c r="BF96" s="10">
        <v>3416</v>
      </c>
      <c r="BG96" s="10">
        <v>105653</v>
      </c>
      <c r="BH96" s="10">
        <v>174885</v>
      </c>
      <c r="BI96" s="10">
        <v>5606</v>
      </c>
      <c r="BJ96" s="10">
        <v>169279</v>
      </c>
      <c r="BK96" s="10">
        <v>412080</v>
      </c>
      <c r="BL96" s="10">
        <v>31714</v>
      </c>
      <c r="BM96" s="10">
        <v>380366</v>
      </c>
      <c r="BN96" s="10">
        <v>52487</v>
      </c>
      <c r="BO96" s="10">
        <v>163</v>
      </c>
      <c r="BP96" s="10">
        <v>52324</v>
      </c>
      <c r="BQ96" s="10">
        <v>326086</v>
      </c>
      <c r="BR96" s="10">
        <v>300041</v>
      </c>
      <c r="BS96" s="10">
        <v>26045</v>
      </c>
      <c r="BT96" s="10">
        <v>644325</v>
      </c>
      <c r="BU96" s="10">
        <v>597771</v>
      </c>
      <c r="BV96" s="10">
        <v>46554</v>
      </c>
      <c r="BW96" s="10">
        <v>592685</v>
      </c>
      <c r="BX96" s="10">
        <v>19176</v>
      </c>
      <c r="BY96" s="10">
        <v>573509</v>
      </c>
      <c r="BZ96" s="10">
        <v>526149</v>
      </c>
      <c r="CA96" s="10">
        <v>9336</v>
      </c>
      <c r="CB96" s="10">
        <v>516813</v>
      </c>
      <c r="CC96" s="10">
        <v>94558</v>
      </c>
      <c r="CD96" s="10">
        <v>0</v>
      </c>
      <c r="CE96" s="10">
        <v>94558</v>
      </c>
      <c r="CF96" s="10">
        <v>352879</v>
      </c>
      <c r="CG96" s="10">
        <v>607</v>
      </c>
      <c r="CH96" s="10">
        <v>352272</v>
      </c>
      <c r="CI96" s="10">
        <v>74142</v>
      </c>
      <c r="CJ96" s="10">
        <v>7302</v>
      </c>
      <c r="CK96" s="10">
        <v>66840</v>
      </c>
      <c r="CL96" s="10">
        <v>112665</v>
      </c>
      <c r="CM96" s="10">
        <v>2082</v>
      </c>
      <c r="CN96" s="10">
        <v>110583</v>
      </c>
      <c r="CO96" s="10">
        <v>396750</v>
      </c>
      <c r="CP96" s="10">
        <v>0</v>
      </c>
      <c r="CQ96" s="10">
        <v>396750</v>
      </c>
      <c r="CR96" s="10">
        <v>41477</v>
      </c>
      <c r="CS96" s="10">
        <v>828</v>
      </c>
      <c r="CT96" s="10">
        <v>40649</v>
      </c>
      <c r="CU96" s="10">
        <v>20671</v>
      </c>
      <c r="CV96" s="10">
        <v>4235</v>
      </c>
      <c r="CW96" s="10">
        <v>16436</v>
      </c>
      <c r="CX96" s="10">
        <v>89444</v>
      </c>
      <c r="CY96" s="10">
        <v>563</v>
      </c>
      <c r="CZ96" s="10">
        <v>88881</v>
      </c>
      <c r="DA96" s="10">
        <v>2754597</v>
      </c>
      <c r="DB96" s="10">
        <v>94849</v>
      </c>
      <c r="DC96" s="10">
        <v>2659748</v>
      </c>
      <c r="DD96" s="10">
        <v>607560</v>
      </c>
      <c r="DE96" s="10">
        <v>11862</v>
      </c>
      <c r="DF96" s="10">
        <v>595698</v>
      </c>
      <c r="DG96" s="10">
        <v>123937</v>
      </c>
      <c r="DH96" s="10">
        <v>2313</v>
      </c>
      <c r="DI96" s="10">
        <v>121624</v>
      </c>
      <c r="DJ96" s="10">
        <v>347741</v>
      </c>
      <c r="DK96" s="10">
        <v>0</v>
      </c>
      <c r="DL96" s="10">
        <v>347741</v>
      </c>
      <c r="DM96" s="10">
        <v>132044</v>
      </c>
      <c r="DN96" s="10">
        <v>4685</v>
      </c>
      <c r="DO96" s="10">
        <v>127359</v>
      </c>
      <c r="DP96" s="10">
        <v>409891</v>
      </c>
      <c r="DQ96" s="10">
        <v>8400</v>
      </c>
      <c r="DR96" s="10">
        <v>401491</v>
      </c>
      <c r="DS96" s="10">
        <v>675104</v>
      </c>
      <c r="DT96" s="10">
        <v>2487</v>
      </c>
      <c r="DU96" s="10">
        <v>672617</v>
      </c>
      <c r="DV96" s="10">
        <v>50865</v>
      </c>
      <c r="DW96" s="10">
        <v>50865</v>
      </c>
      <c r="DX96" s="10">
        <v>0</v>
      </c>
      <c r="DY96" s="10">
        <v>183108</v>
      </c>
      <c r="DZ96" s="10">
        <v>5855</v>
      </c>
      <c r="EA96" s="10">
        <v>177253</v>
      </c>
      <c r="EB96" s="10">
        <v>37231</v>
      </c>
      <c r="EC96" s="10">
        <v>0</v>
      </c>
      <c r="ED96" s="10">
        <v>37231</v>
      </c>
      <c r="EE96" s="10">
        <v>505576</v>
      </c>
      <c r="EF96" s="10">
        <v>38816</v>
      </c>
      <c r="EG96" s="10">
        <v>466760</v>
      </c>
      <c r="EH96" s="10">
        <v>2018920</v>
      </c>
      <c r="EI96" s="10">
        <v>10106</v>
      </c>
      <c r="EJ96" s="10">
        <v>2008814</v>
      </c>
      <c r="EK96" s="10">
        <v>679599</v>
      </c>
      <c r="EL96" s="10">
        <v>5865</v>
      </c>
      <c r="EM96" s="10">
        <v>673734</v>
      </c>
      <c r="EN96" s="10">
        <v>41187</v>
      </c>
      <c r="EO96" s="10">
        <v>11563</v>
      </c>
      <c r="EP96" s="10">
        <v>29624</v>
      </c>
      <c r="EQ96" s="10">
        <v>733472</v>
      </c>
      <c r="ER96" s="10">
        <v>10700</v>
      </c>
      <c r="ES96" s="10">
        <v>722772</v>
      </c>
      <c r="ET96" s="10">
        <v>725316</v>
      </c>
      <c r="EU96" s="10">
        <v>4254</v>
      </c>
      <c r="EV96" s="10">
        <v>721062</v>
      </c>
      <c r="EW96" s="10">
        <v>52800</v>
      </c>
      <c r="EX96" s="10">
        <v>1765</v>
      </c>
      <c r="EY96" s="10">
        <v>51035</v>
      </c>
      <c r="EZ96" s="10">
        <v>324203</v>
      </c>
      <c r="FA96" s="10">
        <v>129926</v>
      </c>
      <c r="FB96" s="10">
        <v>194277</v>
      </c>
      <c r="FC96" s="10">
        <v>136464</v>
      </c>
      <c r="FD96" s="10">
        <v>42795</v>
      </c>
      <c r="FE96" s="10">
        <v>93669</v>
      </c>
      <c r="FF96" s="320"/>
      <c r="FG96" s="320"/>
      <c r="FH96" s="317"/>
    </row>
    <row r="97" spans="1:164" ht="15" customHeight="1">
      <c r="A97" s="704" t="s">
        <v>488</v>
      </c>
      <c r="B97" s="704"/>
      <c r="C97" s="704"/>
      <c r="D97" s="10">
        <v>2253140</v>
      </c>
      <c r="E97" s="10"/>
      <c r="F97" s="10"/>
      <c r="G97" s="10">
        <v>13496</v>
      </c>
      <c r="H97" s="10">
        <v>2239644</v>
      </c>
      <c r="I97" s="10">
        <v>17212</v>
      </c>
      <c r="J97" s="10">
        <v>0</v>
      </c>
      <c r="K97" s="10">
        <v>17212</v>
      </c>
      <c r="L97" s="10">
        <v>1303</v>
      </c>
      <c r="M97" s="10">
        <v>0</v>
      </c>
      <c r="N97" s="10">
        <v>1303</v>
      </c>
      <c r="O97" s="10">
        <v>10527</v>
      </c>
      <c r="P97" s="10">
        <v>0</v>
      </c>
      <c r="Q97" s="10">
        <v>10527</v>
      </c>
      <c r="R97" s="10">
        <v>2718</v>
      </c>
      <c r="S97" s="10">
        <v>0</v>
      </c>
      <c r="T97" s="10">
        <v>2718</v>
      </c>
      <c r="U97" s="10">
        <v>562927</v>
      </c>
      <c r="V97" s="10">
        <v>3331</v>
      </c>
      <c r="W97" s="10">
        <v>559596</v>
      </c>
      <c r="X97" s="10">
        <v>60263</v>
      </c>
      <c r="Y97" s="10">
        <v>0</v>
      </c>
      <c r="Z97" s="10">
        <v>60263</v>
      </c>
      <c r="AA97" s="10">
        <v>56777</v>
      </c>
      <c r="AB97" s="10">
        <v>3813</v>
      </c>
      <c r="AC97" s="10">
        <v>52964</v>
      </c>
      <c r="AD97" s="10">
        <v>10718</v>
      </c>
      <c r="AE97" s="10">
        <v>0</v>
      </c>
      <c r="AF97" s="10">
        <v>10718</v>
      </c>
      <c r="AG97" s="10">
        <v>35421</v>
      </c>
      <c r="AH97" s="10">
        <v>0</v>
      </c>
      <c r="AI97" s="10">
        <v>35421</v>
      </c>
      <c r="AJ97" s="10">
        <v>206200</v>
      </c>
      <c r="AK97" s="10">
        <v>0</v>
      </c>
      <c r="AL97" s="10">
        <v>206200</v>
      </c>
      <c r="AM97" s="10">
        <v>9956</v>
      </c>
      <c r="AN97" s="10">
        <v>0</v>
      </c>
      <c r="AO97" s="10">
        <v>9956</v>
      </c>
      <c r="AP97" s="10">
        <v>3896</v>
      </c>
      <c r="AQ97" s="10">
        <v>3431</v>
      </c>
      <c r="AR97" s="10">
        <v>465</v>
      </c>
      <c r="AS97" s="10">
        <v>888</v>
      </c>
      <c r="AT97" s="10">
        <v>0</v>
      </c>
      <c r="AU97" s="10">
        <v>888</v>
      </c>
      <c r="AV97" s="10">
        <v>68492</v>
      </c>
      <c r="AW97" s="10">
        <v>0</v>
      </c>
      <c r="AX97" s="10">
        <v>68492</v>
      </c>
      <c r="AY97" s="10">
        <v>14174</v>
      </c>
      <c r="AZ97" s="10">
        <v>0</v>
      </c>
      <c r="BA97" s="10">
        <v>14174</v>
      </c>
      <c r="BB97" s="10">
        <v>26426</v>
      </c>
      <c r="BC97" s="10">
        <v>0</v>
      </c>
      <c r="BD97" s="10">
        <v>26426</v>
      </c>
      <c r="BE97" s="10">
        <v>5336</v>
      </c>
      <c r="BF97" s="10">
        <v>0</v>
      </c>
      <c r="BG97" s="10">
        <v>5336</v>
      </c>
      <c r="BH97" s="10">
        <v>66555</v>
      </c>
      <c r="BI97" s="10">
        <v>0</v>
      </c>
      <c r="BJ97" s="10">
        <v>66555</v>
      </c>
      <c r="BK97" s="10">
        <v>3473</v>
      </c>
      <c r="BL97" s="10">
        <v>0</v>
      </c>
      <c r="BM97" s="10">
        <v>3473</v>
      </c>
      <c r="BN97" s="10">
        <v>4373</v>
      </c>
      <c r="BO97" s="10">
        <v>0</v>
      </c>
      <c r="BP97" s="10">
        <v>4373</v>
      </c>
      <c r="BQ97" s="10">
        <v>53553</v>
      </c>
      <c r="BR97" s="10">
        <v>0</v>
      </c>
      <c r="BS97" s="10">
        <v>53553</v>
      </c>
      <c r="BT97" s="10">
        <v>16096</v>
      </c>
      <c r="BU97" s="10">
        <v>0</v>
      </c>
      <c r="BV97" s="10">
        <v>16096</v>
      </c>
      <c r="BW97" s="10">
        <v>48448</v>
      </c>
      <c r="BX97" s="10">
        <v>0</v>
      </c>
      <c r="BY97" s="10">
        <v>48448</v>
      </c>
      <c r="BZ97" s="10">
        <v>72763</v>
      </c>
      <c r="CA97" s="10">
        <v>0</v>
      </c>
      <c r="CB97" s="10">
        <v>72763</v>
      </c>
      <c r="CC97" s="10">
        <v>1329</v>
      </c>
      <c r="CD97" s="10">
        <v>0</v>
      </c>
      <c r="CE97" s="10">
        <v>1329</v>
      </c>
      <c r="CF97" s="10">
        <v>23977</v>
      </c>
      <c r="CG97" s="10">
        <v>0</v>
      </c>
      <c r="CH97" s="10">
        <v>23977</v>
      </c>
      <c r="CI97" s="10">
        <v>7159</v>
      </c>
      <c r="CJ97" s="10">
        <v>0</v>
      </c>
      <c r="CK97" s="10">
        <v>7159</v>
      </c>
      <c r="CL97" s="10">
        <v>8817</v>
      </c>
      <c r="CM97" s="10">
        <v>0</v>
      </c>
      <c r="CN97" s="10">
        <v>8817</v>
      </c>
      <c r="CO97" s="10">
        <v>9925</v>
      </c>
      <c r="CP97" s="10">
        <v>0</v>
      </c>
      <c r="CQ97" s="10">
        <v>9925</v>
      </c>
      <c r="CR97" s="10">
        <v>15688</v>
      </c>
      <c r="CS97" s="10">
        <v>0</v>
      </c>
      <c r="CT97" s="10">
        <v>15688</v>
      </c>
      <c r="CU97" s="10">
        <v>73279</v>
      </c>
      <c r="CV97" s="10">
        <v>0</v>
      </c>
      <c r="CW97" s="10">
        <v>73279</v>
      </c>
      <c r="CX97" s="10">
        <v>7643</v>
      </c>
      <c r="CY97" s="10">
        <v>0</v>
      </c>
      <c r="CZ97" s="10">
        <v>7643</v>
      </c>
      <c r="DA97" s="10">
        <v>88469</v>
      </c>
      <c r="DB97" s="10">
        <v>0</v>
      </c>
      <c r="DC97" s="10">
        <v>88469</v>
      </c>
      <c r="DD97" s="10">
        <v>38940</v>
      </c>
      <c r="DE97" s="10">
        <v>1790</v>
      </c>
      <c r="DF97" s="10">
        <v>37150</v>
      </c>
      <c r="DG97" s="10">
        <v>2765</v>
      </c>
      <c r="DH97" s="10">
        <v>0</v>
      </c>
      <c r="DI97" s="10">
        <v>2765</v>
      </c>
      <c r="DJ97" s="10">
        <v>41681</v>
      </c>
      <c r="DK97" s="10">
        <v>0</v>
      </c>
      <c r="DL97" s="10">
        <v>41681</v>
      </c>
      <c r="DM97" s="10">
        <v>12099</v>
      </c>
      <c r="DN97" s="10">
        <v>0</v>
      </c>
      <c r="DO97" s="10">
        <v>12099</v>
      </c>
      <c r="DP97" s="10">
        <v>21248</v>
      </c>
      <c r="DQ97" s="10">
        <v>0</v>
      </c>
      <c r="DR97" s="10">
        <v>21248</v>
      </c>
      <c r="DS97" s="10">
        <v>231640</v>
      </c>
      <c r="DT97" s="10">
        <v>0</v>
      </c>
      <c r="DU97" s="10">
        <v>231640</v>
      </c>
      <c r="DV97" s="10">
        <v>3521</v>
      </c>
      <c r="DW97" s="10">
        <v>0</v>
      </c>
      <c r="DX97" s="10">
        <v>3521</v>
      </c>
      <c r="DY97" s="10">
        <v>30689</v>
      </c>
      <c r="DZ97" s="10">
        <v>0</v>
      </c>
      <c r="EA97" s="10">
        <v>30689</v>
      </c>
      <c r="EB97" s="10">
        <v>5320</v>
      </c>
      <c r="EC97" s="10">
        <v>0</v>
      </c>
      <c r="ED97" s="10">
        <v>5320</v>
      </c>
      <c r="EE97" s="10">
        <v>16175</v>
      </c>
      <c r="EF97" s="10">
        <v>0</v>
      </c>
      <c r="EG97" s="10">
        <v>16175</v>
      </c>
      <c r="EH97" s="10">
        <v>30997</v>
      </c>
      <c r="EI97" s="10">
        <v>0</v>
      </c>
      <c r="EJ97" s="10">
        <v>30997</v>
      </c>
      <c r="EK97" s="10">
        <v>6030</v>
      </c>
      <c r="EL97" s="10">
        <v>0</v>
      </c>
      <c r="EM97" s="10">
        <v>6030</v>
      </c>
      <c r="EN97" s="10">
        <v>8387</v>
      </c>
      <c r="EO97" s="10">
        <v>0</v>
      </c>
      <c r="EP97" s="10">
        <v>8387</v>
      </c>
      <c r="EQ97" s="10">
        <v>97029</v>
      </c>
      <c r="ER97" s="10">
        <v>0</v>
      </c>
      <c r="ES97" s="10">
        <v>97029</v>
      </c>
      <c r="ET97" s="10">
        <v>31401</v>
      </c>
      <c r="EU97" s="10">
        <v>0</v>
      </c>
      <c r="EV97" s="10">
        <v>31401</v>
      </c>
      <c r="EW97" s="10">
        <v>7093</v>
      </c>
      <c r="EX97" s="10">
        <v>0</v>
      </c>
      <c r="EY97" s="10">
        <v>7093</v>
      </c>
      <c r="EZ97" s="10">
        <v>72525</v>
      </c>
      <c r="FA97" s="10">
        <v>1131</v>
      </c>
      <c r="FB97" s="10">
        <v>71394</v>
      </c>
      <c r="FC97" s="10">
        <v>820</v>
      </c>
      <c r="FD97" s="10">
        <v>0</v>
      </c>
      <c r="FE97" s="10">
        <v>820</v>
      </c>
      <c r="FF97" s="320"/>
      <c r="FG97" s="320"/>
      <c r="FH97" s="317"/>
    </row>
    <row r="98" spans="1:164" ht="15" customHeight="1">
      <c r="A98" s="704" t="s">
        <v>489</v>
      </c>
      <c r="B98" s="704"/>
      <c r="C98" s="704"/>
      <c r="D98" s="10">
        <v>6532243</v>
      </c>
      <c r="E98" s="10"/>
      <c r="F98" s="10"/>
      <c r="G98" s="10">
        <v>2359041</v>
      </c>
      <c r="H98" s="10">
        <v>4173202</v>
      </c>
      <c r="I98" s="10">
        <v>91218</v>
      </c>
      <c r="J98" s="10">
        <v>91218</v>
      </c>
      <c r="K98" s="10">
        <v>0</v>
      </c>
      <c r="L98" s="10">
        <v>122419</v>
      </c>
      <c r="M98" s="10">
        <v>90</v>
      </c>
      <c r="N98" s="10">
        <v>122329</v>
      </c>
      <c r="O98" s="10">
        <v>0</v>
      </c>
      <c r="P98" s="10">
        <v>0</v>
      </c>
      <c r="Q98" s="10">
        <v>0</v>
      </c>
      <c r="R98" s="10">
        <v>3777</v>
      </c>
      <c r="S98" s="10">
        <v>0</v>
      </c>
      <c r="T98" s="10">
        <v>3777</v>
      </c>
      <c r="U98" s="10">
        <v>1441931</v>
      </c>
      <c r="V98" s="10">
        <v>0</v>
      </c>
      <c r="W98" s="10">
        <v>1441931</v>
      </c>
      <c r="X98" s="10">
        <v>0</v>
      </c>
      <c r="Y98" s="10">
        <v>0</v>
      </c>
      <c r="Z98" s="10">
        <v>0</v>
      </c>
      <c r="AA98" s="10">
        <v>1840</v>
      </c>
      <c r="AB98" s="10">
        <v>708</v>
      </c>
      <c r="AC98" s="10">
        <v>1132</v>
      </c>
      <c r="AD98" s="10">
        <v>55656</v>
      </c>
      <c r="AE98" s="10">
        <v>55656</v>
      </c>
      <c r="AF98" s="10">
        <v>0</v>
      </c>
      <c r="AG98" s="10">
        <v>0</v>
      </c>
      <c r="AH98" s="10">
        <v>0</v>
      </c>
      <c r="AI98" s="10">
        <v>0</v>
      </c>
      <c r="AJ98" s="10">
        <v>555418</v>
      </c>
      <c r="AK98" s="10">
        <v>0</v>
      </c>
      <c r="AL98" s="10">
        <v>555418</v>
      </c>
      <c r="AM98" s="10">
        <v>364273</v>
      </c>
      <c r="AN98" s="10">
        <v>364273</v>
      </c>
      <c r="AO98" s="10">
        <v>0</v>
      </c>
      <c r="AP98" s="10">
        <v>124093</v>
      </c>
      <c r="AQ98" s="10">
        <v>124093</v>
      </c>
      <c r="AR98" s="10">
        <v>0</v>
      </c>
      <c r="AS98" s="10">
        <v>1502</v>
      </c>
      <c r="AT98" s="10">
        <v>0</v>
      </c>
      <c r="AU98" s="10">
        <v>1502</v>
      </c>
      <c r="AV98" s="10">
        <v>5043</v>
      </c>
      <c r="AW98" s="10">
        <v>0</v>
      </c>
      <c r="AX98" s="10">
        <v>5043</v>
      </c>
      <c r="AY98" s="10">
        <v>21208</v>
      </c>
      <c r="AZ98" s="10">
        <v>15346</v>
      </c>
      <c r="BA98" s="10">
        <v>5862</v>
      </c>
      <c r="BB98" s="10">
        <v>0</v>
      </c>
      <c r="BC98" s="10">
        <v>0</v>
      </c>
      <c r="BD98" s="10">
        <v>0</v>
      </c>
      <c r="BE98" s="10">
        <v>0</v>
      </c>
      <c r="BF98" s="10">
        <v>0</v>
      </c>
      <c r="BG98" s="10">
        <v>0</v>
      </c>
      <c r="BH98" s="10">
        <v>23092</v>
      </c>
      <c r="BI98" s="10">
        <v>0</v>
      </c>
      <c r="BJ98" s="10">
        <v>23092</v>
      </c>
      <c r="BK98" s="10">
        <v>463316</v>
      </c>
      <c r="BL98" s="10">
        <v>317600</v>
      </c>
      <c r="BM98" s="10">
        <v>145716</v>
      </c>
      <c r="BN98" s="10">
        <v>5899</v>
      </c>
      <c r="BO98" s="10">
        <v>191</v>
      </c>
      <c r="BP98" s="10">
        <v>5708</v>
      </c>
      <c r="BQ98" s="10">
        <v>136359</v>
      </c>
      <c r="BR98" s="10">
        <v>136359</v>
      </c>
      <c r="BS98" s="10">
        <v>0</v>
      </c>
      <c r="BT98" s="10">
        <v>112199</v>
      </c>
      <c r="BU98" s="10">
        <v>105123</v>
      </c>
      <c r="BV98" s="10">
        <v>7076</v>
      </c>
      <c r="BW98" s="10">
        <v>2781</v>
      </c>
      <c r="BX98" s="10">
        <v>0</v>
      </c>
      <c r="BY98" s="10">
        <v>2781</v>
      </c>
      <c r="BZ98" s="10">
        <v>57415</v>
      </c>
      <c r="CA98" s="10">
        <v>0</v>
      </c>
      <c r="CB98" s="10">
        <v>57415</v>
      </c>
      <c r="CC98" s="10">
        <v>52222</v>
      </c>
      <c r="CD98" s="10">
        <v>17768</v>
      </c>
      <c r="CE98" s="10">
        <v>34454</v>
      </c>
      <c r="CF98" s="10">
        <v>1045</v>
      </c>
      <c r="CG98" s="10">
        <v>61</v>
      </c>
      <c r="CH98" s="10">
        <v>984</v>
      </c>
      <c r="CI98" s="10">
        <v>2232</v>
      </c>
      <c r="CJ98" s="10">
        <v>0</v>
      </c>
      <c r="CK98" s="10">
        <v>2232</v>
      </c>
      <c r="CL98" s="10">
        <v>0</v>
      </c>
      <c r="CM98" s="10">
        <v>0</v>
      </c>
      <c r="CN98" s="10">
        <v>0</v>
      </c>
      <c r="CO98" s="10">
        <v>0</v>
      </c>
      <c r="CP98" s="10">
        <v>0</v>
      </c>
      <c r="CQ98" s="10">
        <v>0</v>
      </c>
      <c r="CR98" s="10">
        <v>11</v>
      </c>
      <c r="CS98" s="10">
        <v>11</v>
      </c>
      <c r="CT98" s="10">
        <v>0</v>
      </c>
      <c r="CU98" s="10">
        <v>38162</v>
      </c>
      <c r="CV98" s="10">
        <v>37824</v>
      </c>
      <c r="CW98" s="10">
        <v>338</v>
      </c>
      <c r="CX98" s="10">
        <v>0</v>
      </c>
      <c r="CY98" s="10">
        <v>0</v>
      </c>
      <c r="CZ98" s="10">
        <v>0</v>
      </c>
      <c r="DA98" s="10">
        <v>298343</v>
      </c>
      <c r="DB98" s="10">
        <v>21968</v>
      </c>
      <c r="DC98" s="10">
        <v>276375</v>
      </c>
      <c r="DD98" s="10">
        <v>42786</v>
      </c>
      <c r="DE98" s="10">
        <v>42786</v>
      </c>
      <c r="DF98" s="10">
        <v>0</v>
      </c>
      <c r="DG98" s="10">
        <v>0</v>
      </c>
      <c r="DH98" s="10">
        <v>0</v>
      </c>
      <c r="DI98" s="10">
        <v>0</v>
      </c>
      <c r="DJ98" s="10">
        <v>53776</v>
      </c>
      <c r="DK98" s="10">
        <v>0</v>
      </c>
      <c r="DL98" s="10">
        <v>53776</v>
      </c>
      <c r="DM98" s="10">
        <v>6934</v>
      </c>
      <c r="DN98" s="10">
        <v>0</v>
      </c>
      <c r="DO98" s="10">
        <v>6934</v>
      </c>
      <c r="DP98" s="10">
        <v>135549</v>
      </c>
      <c r="DQ98" s="10">
        <v>0</v>
      </c>
      <c r="DR98" s="10">
        <v>135549</v>
      </c>
      <c r="DS98" s="10">
        <v>103258</v>
      </c>
      <c r="DT98" s="10">
        <v>1819</v>
      </c>
      <c r="DU98" s="10">
        <v>101439</v>
      </c>
      <c r="DV98" s="10">
        <v>2554</v>
      </c>
      <c r="DW98" s="10">
        <v>0</v>
      </c>
      <c r="DX98" s="10">
        <v>2554</v>
      </c>
      <c r="DY98" s="10">
        <v>401950</v>
      </c>
      <c r="DZ98" s="10">
        <v>401950</v>
      </c>
      <c r="EA98" s="10">
        <v>0</v>
      </c>
      <c r="EB98" s="10">
        <v>0</v>
      </c>
      <c r="EC98" s="10">
        <v>0</v>
      </c>
      <c r="ED98" s="10">
        <v>0</v>
      </c>
      <c r="EE98" s="10">
        <v>1650</v>
      </c>
      <c r="EF98" s="10">
        <v>0</v>
      </c>
      <c r="EG98" s="10">
        <v>1650</v>
      </c>
      <c r="EH98" s="10">
        <v>614472</v>
      </c>
      <c r="EI98" s="10">
        <v>0</v>
      </c>
      <c r="EJ98" s="10">
        <v>614472</v>
      </c>
      <c r="EK98" s="10">
        <v>0</v>
      </c>
      <c r="EL98" s="10">
        <v>0</v>
      </c>
      <c r="EM98" s="10">
        <v>0</v>
      </c>
      <c r="EN98" s="10">
        <v>0</v>
      </c>
      <c r="EO98" s="10">
        <v>0</v>
      </c>
      <c r="EP98" s="10">
        <v>0</v>
      </c>
      <c r="EQ98" s="10">
        <v>615217</v>
      </c>
      <c r="ER98" s="10">
        <v>614556</v>
      </c>
      <c r="ES98" s="10">
        <v>661</v>
      </c>
      <c r="ET98" s="10">
        <v>551934</v>
      </c>
      <c r="EU98" s="10">
        <v>0</v>
      </c>
      <c r="EV98" s="10">
        <v>551934</v>
      </c>
      <c r="EW98" s="10">
        <v>0</v>
      </c>
      <c r="EX98" s="10">
        <v>0</v>
      </c>
      <c r="EY98" s="10">
        <v>0</v>
      </c>
      <c r="EZ98" s="10">
        <v>20708</v>
      </c>
      <c r="FA98" s="10">
        <v>9641</v>
      </c>
      <c r="FB98" s="10">
        <v>11067</v>
      </c>
      <c r="FC98" s="10">
        <v>0</v>
      </c>
      <c r="FD98" s="10">
        <v>0</v>
      </c>
      <c r="FE98" s="10">
        <v>0</v>
      </c>
      <c r="FF98" s="320"/>
      <c r="FG98" s="320"/>
      <c r="FH98" s="317"/>
    </row>
    <row r="99" spans="1:164" ht="15" customHeight="1">
      <c r="A99" s="704" t="s">
        <v>541</v>
      </c>
      <c r="B99" s="704"/>
      <c r="C99" s="704"/>
      <c r="D99" s="629"/>
      <c r="E99" s="629"/>
      <c r="F99" s="629"/>
      <c r="G99" s="629"/>
      <c r="H99" s="629"/>
      <c r="I99" s="629"/>
      <c r="J99" s="629"/>
      <c r="K99" s="629"/>
      <c r="L99" s="629"/>
      <c r="M99" s="629"/>
      <c r="N99" s="629"/>
      <c r="O99" s="629"/>
      <c r="P99" s="629"/>
      <c r="Q99" s="629"/>
      <c r="R99" s="629"/>
      <c r="S99" s="629"/>
      <c r="T99" s="629"/>
      <c r="U99" s="629"/>
      <c r="V99" s="629"/>
      <c r="W99" s="629"/>
      <c r="X99" s="629"/>
      <c r="Y99" s="629"/>
      <c r="Z99" s="629"/>
      <c r="AA99" s="629"/>
      <c r="AB99" s="629"/>
      <c r="AC99" s="629"/>
      <c r="AD99" s="629"/>
      <c r="AE99" s="629"/>
      <c r="AF99" s="629"/>
      <c r="AG99" s="629"/>
      <c r="AH99" s="629"/>
      <c r="AI99" s="629"/>
      <c r="AJ99" s="629"/>
      <c r="AK99" s="629"/>
      <c r="AL99" s="629"/>
      <c r="AM99" s="629"/>
      <c r="AN99" s="629"/>
      <c r="AO99" s="629"/>
      <c r="AP99" s="629"/>
      <c r="AQ99" s="629"/>
      <c r="AR99" s="629"/>
      <c r="AS99" s="629"/>
      <c r="AT99" s="629"/>
      <c r="AU99" s="629"/>
      <c r="AV99" s="629"/>
      <c r="AW99" s="629"/>
      <c r="AX99" s="629"/>
      <c r="AY99" s="629"/>
      <c r="AZ99" s="629"/>
      <c r="BA99" s="629"/>
      <c r="BB99" s="629"/>
      <c r="BC99" s="629"/>
      <c r="BD99" s="629"/>
      <c r="BE99" s="629"/>
      <c r="BF99" s="629"/>
      <c r="BG99" s="629"/>
      <c r="BH99" s="629"/>
      <c r="BI99" s="629"/>
      <c r="BJ99" s="629"/>
      <c r="BK99" s="629"/>
      <c r="BL99" s="629"/>
      <c r="BM99" s="629"/>
      <c r="BN99" s="629"/>
      <c r="BO99" s="629"/>
      <c r="BP99" s="629"/>
      <c r="BQ99" s="629"/>
      <c r="BR99" s="629"/>
      <c r="BS99" s="629"/>
      <c r="BT99" s="629"/>
      <c r="BU99" s="629"/>
      <c r="BV99" s="629"/>
      <c r="BW99" s="629"/>
      <c r="BX99" s="629"/>
      <c r="BY99" s="629"/>
      <c r="BZ99" s="629"/>
      <c r="CA99" s="629"/>
      <c r="CB99" s="629"/>
      <c r="CC99" s="629"/>
      <c r="CD99" s="629"/>
      <c r="CE99" s="629"/>
      <c r="CF99" s="637"/>
      <c r="CG99" s="637"/>
      <c r="CH99" s="637"/>
      <c r="CI99" s="637"/>
      <c r="CJ99" s="637"/>
      <c r="CK99" s="637"/>
      <c r="CL99" s="637"/>
      <c r="CM99" s="637"/>
      <c r="CN99" s="637"/>
      <c r="CO99" s="637"/>
      <c r="CP99" s="637"/>
      <c r="CQ99" s="637"/>
      <c r="CR99" s="637"/>
      <c r="CS99" s="637"/>
      <c r="CT99" s="637"/>
      <c r="CU99" s="637"/>
      <c r="CV99" s="637"/>
      <c r="CW99" s="637"/>
      <c r="CX99" s="637"/>
      <c r="CY99" s="637"/>
      <c r="CZ99" s="637"/>
      <c r="DA99" s="637"/>
      <c r="DB99" s="637"/>
      <c r="DC99" s="637"/>
      <c r="DD99" s="637"/>
      <c r="DE99" s="637"/>
      <c r="DF99" s="637"/>
      <c r="DG99" s="637"/>
      <c r="DH99" s="637"/>
      <c r="DI99" s="637"/>
      <c r="DJ99" s="637"/>
      <c r="DK99" s="637"/>
      <c r="DL99" s="637"/>
      <c r="DM99" s="637"/>
      <c r="DN99" s="637"/>
      <c r="DO99" s="637"/>
      <c r="DP99" s="637"/>
      <c r="DQ99" s="637"/>
      <c r="DR99" s="637"/>
      <c r="DS99" s="637"/>
      <c r="DT99" s="637"/>
      <c r="DU99" s="637"/>
      <c r="DV99" s="637"/>
      <c r="DW99" s="637"/>
      <c r="DX99" s="637"/>
      <c r="DY99" s="637"/>
      <c r="DZ99" s="637"/>
      <c r="EA99" s="637"/>
      <c r="EB99" s="637"/>
      <c r="EC99" s="637"/>
      <c r="ED99" s="637"/>
      <c r="EE99" s="637"/>
      <c r="EF99" s="637"/>
      <c r="EG99" s="637"/>
      <c r="EH99" s="637"/>
      <c r="EI99" s="637"/>
      <c r="EJ99" s="637"/>
      <c r="EK99" s="637"/>
      <c r="EL99" s="637"/>
      <c r="EM99" s="637"/>
      <c r="EN99" s="637"/>
      <c r="EO99" s="637"/>
      <c r="EP99" s="637"/>
      <c r="EQ99" s="637"/>
      <c r="ER99" s="637"/>
      <c r="ES99" s="637"/>
      <c r="ET99" s="637"/>
      <c r="EU99" s="637"/>
      <c r="EV99" s="637"/>
      <c r="EW99" s="637"/>
      <c r="EX99" s="637"/>
      <c r="EY99" s="637"/>
      <c r="EZ99" s="637"/>
      <c r="FA99" s="637"/>
      <c r="FB99" s="637"/>
      <c r="FC99" s="637"/>
      <c r="FD99" s="637"/>
      <c r="FE99" s="637"/>
      <c r="FF99" s="320"/>
      <c r="FG99" s="320"/>
      <c r="FH99" s="317"/>
    </row>
    <row r="100" spans="1:164" ht="25.5" customHeight="1">
      <c r="A100" s="704" t="s">
        <v>542</v>
      </c>
      <c r="B100" s="704"/>
      <c r="C100" s="704"/>
      <c r="D100" s="10">
        <v>118800031</v>
      </c>
      <c r="E100" s="10"/>
      <c r="F100" s="10"/>
      <c r="G100" s="10">
        <v>16099464</v>
      </c>
      <c r="H100" s="10">
        <v>102700567</v>
      </c>
      <c r="I100" s="10">
        <v>1312449</v>
      </c>
      <c r="J100" s="10">
        <v>172589</v>
      </c>
      <c r="K100" s="10">
        <v>1139860</v>
      </c>
      <c r="L100" s="10">
        <v>425273</v>
      </c>
      <c r="M100" s="10">
        <v>162050</v>
      </c>
      <c r="N100" s="10">
        <v>263223</v>
      </c>
      <c r="O100" s="10">
        <v>2395240</v>
      </c>
      <c r="P100" s="10">
        <v>255421</v>
      </c>
      <c r="Q100" s="10">
        <v>2139819</v>
      </c>
      <c r="R100" s="10">
        <v>695923</v>
      </c>
      <c r="S100" s="10">
        <v>105107</v>
      </c>
      <c r="T100" s="10">
        <v>590816</v>
      </c>
      <c r="U100" s="10">
        <v>19983844</v>
      </c>
      <c r="V100" s="10">
        <v>1916350</v>
      </c>
      <c r="W100" s="10">
        <v>18067494</v>
      </c>
      <c r="X100" s="10">
        <v>1920013</v>
      </c>
      <c r="Y100" s="10">
        <v>208820</v>
      </c>
      <c r="Z100" s="10">
        <v>1711193</v>
      </c>
      <c r="AA100" s="10">
        <v>1225784</v>
      </c>
      <c r="AB100" s="10">
        <v>228432</v>
      </c>
      <c r="AC100" s="10">
        <v>997352</v>
      </c>
      <c r="AD100" s="10">
        <v>368410</v>
      </c>
      <c r="AE100" s="10">
        <v>146002</v>
      </c>
      <c r="AF100" s="10">
        <v>222408</v>
      </c>
      <c r="AG100" s="10">
        <v>627829</v>
      </c>
      <c r="AH100" s="10">
        <v>0</v>
      </c>
      <c r="AI100" s="10">
        <v>627829</v>
      </c>
      <c r="AJ100" s="10">
        <v>8877458</v>
      </c>
      <c r="AK100" s="10">
        <v>631680</v>
      </c>
      <c r="AL100" s="10">
        <v>8245778</v>
      </c>
      <c r="AM100" s="10">
        <v>2814041</v>
      </c>
      <c r="AN100" s="10">
        <v>421238</v>
      </c>
      <c r="AO100" s="10">
        <v>2392803</v>
      </c>
      <c r="AP100" s="10">
        <v>487184</v>
      </c>
      <c r="AQ100" s="10">
        <v>44930</v>
      </c>
      <c r="AR100" s="10">
        <v>442254</v>
      </c>
      <c r="AS100" s="10">
        <v>458162</v>
      </c>
      <c r="AT100" s="10">
        <v>65354</v>
      </c>
      <c r="AU100" s="10">
        <v>392808</v>
      </c>
      <c r="AV100" s="10">
        <v>5631166</v>
      </c>
      <c r="AW100" s="10">
        <v>475241</v>
      </c>
      <c r="AX100" s="10">
        <v>5155925</v>
      </c>
      <c r="AY100" s="10">
        <v>1493171</v>
      </c>
      <c r="AZ100" s="10">
        <v>251703</v>
      </c>
      <c r="BA100" s="10">
        <v>1241468</v>
      </c>
      <c r="BB100" s="10">
        <v>839533</v>
      </c>
      <c r="BC100" s="10">
        <v>99422</v>
      </c>
      <c r="BD100" s="10">
        <v>740111</v>
      </c>
      <c r="BE100" s="10">
        <v>872456</v>
      </c>
      <c r="BF100" s="10">
        <v>105544</v>
      </c>
      <c r="BG100" s="10">
        <v>766912</v>
      </c>
      <c r="BH100" s="10">
        <v>868077</v>
      </c>
      <c r="BI100" s="10">
        <v>252981</v>
      </c>
      <c r="BJ100" s="10">
        <v>615096</v>
      </c>
      <c r="BK100" s="10">
        <v>1560733</v>
      </c>
      <c r="BL100" s="10">
        <v>246657</v>
      </c>
      <c r="BM100" s="10">
        <v>1314076</v>
      </c>
      <c r="BN100" s="10">
        <v>310974</v>
      </c>
      <c r="BO100" s="10">
        <v>91828</v>
      </c>
      <c r="BP100" s="10">
        <v>219146</v>
      </c>
      <c r="BQ100" s="10">
        <v>2749698</v>
      </c>
      <c r="BR100" s="10">
        <v>560060</v>
      </c>
      <c r="BS100" s="10">
        <v>2189638</v>
      </c>
      <c r="BT100" s="10">
        <v>2706134</v>
      </c>
      <c r="BU100" s="10">
        <v>895198</v>
      </c>
      <c r="BV100" s="10">
        <v>1810936</v>
      </c>
      <c r="BW100" s="10">
        <v>2691087</v>
      </c>
      <c r="BX100" s="10">
        <v>489803</v>
      </c>
      <c r="BY100" s="10">
        <v>2201284</v>
      </c>
      <c r="BZ100" s="10">
        <v>2213782</v>
      </c>
      <c r="CA100" s="10">
        <v>365797</v>
      </c>
      <c r="CB100" s="10">
        <v>1847985</v>
      </c>
      <c r="CC100" s="10">
        <v>782283</v>
      </c>
      <c r="CD100" s="10">
        <v>138796</v>
      </c>
      <c r="CE100" s="10">
        <v>643487</v>
      </c>
      <c r="CF100" s="10">
        <v>1898174</v>
      </c>
      <c r="CG100" s="10">
        <v>285862</v>
      </c>
      <c r="CH100" s="10">
        <v>1612312</v>
      </c>
      <c r="CI100" s="10">
        <v>328097</v>
      </c>
      <c r="CJ100" s="10">
        <v>37029</v>
      </c>
      <c r="CK100" s="10">
        <v>291068</v>
      </c>
      <c r="CL100" s="10">
        <v>525240</v>
      </c>
      <c r="CM100" s="10">
        <v>83018</v>
      </c>
      <c r="CN100" s="10">
        <v>442222</v>
      </c>
      <c r="CO100" s="10">
        <v>1358095</v>
      </c>
      <c r="CP100" s="10">
        <v>96797</v>
      </c>
      <c r="CQ100" s="10">
        <v>1261298</v>
      </c>
      <c r="CR100" s="10">
        <v>443926</v>
      </c>
      <c r="CS100" s="10">
        <v>65702</v>
      </c>
      <c r="CT100" s="10">
        <v>378224</v>
      </c>
      <c r="CU100" s="10">
        <v>3541732</v>
      </c>
      <c r="CV100" s="10">
        <v>635092</v>
      </c>
      <c r="CW100" s="10">
        <v>2906640</v>
      </c>
      <c r="CX100" s="10">
        <v>716023</v>
      </c>
      <c r="CY100" s="10">
        <v>125058</v>
      </c>
      <c r="CZ100" s="10">
        <v>590965</v>
      </c>
      <c r="DA100" s="10">
        <v>10789525</v>
      </c>
      <c r="DB100" s="10">
        <v>893094</v>
      </c>
      <c r="DC100" s="10">
        <v>9896431</v>
      </c>
      <c r="DD100" s="10">
        <v>3355251</v>
      </c>
      <c r="DE100" s="10">
        <v>559388</v>
      </c>
      <c r="DF100" s="10">
        <v>2795863</v>
      </c>
      <c r="DG100" s="10">
        <v>223713</v>
      </c>
      <c r="DH100" s="10">
        <v>29140</v>
      </c>
      <c r="DI100" s="10">
        <v>194573</v>
      </c>
      <c r="DJ100" s="10">
        <v>3971190</v>
      </c>
      <c r="DK100" s="10">
        <v>440657</v>
      </c>
      <c r="DL100" s="10">
        <v>3530533</v>
      </c>
      <c r="DM100" s="10">
        <v>1051882</v>
      </c>
      <c r="DN100" s="10">
        <v>177125</v>
      </c>
      <c r="DO100" s="10">
        <v>874757</v>
      </c>
      <c r="DP100" s="10">
        <v>1429499</v>
      </c>
      <c r="DQ100" s="10">
        <v>230842</v>
      </c>
      <c r="DR100" s="10">
        <v>1198657</v>
      </c>
      <c r="DS100" s="10">
        <v>4024667</v>
      </c>
      <c r="DT100" s="10">
        <v>1109409</v>
      </c>
      <c r="DU100" s="10">
        <v>2915258</v>
      </c>
      <c r="DV100" s="10">
        <v>476254</v>
      </c>
      <c r="DW100" s="10">
        <v>90281</v>
      </c>
      <c r="DX100" s="10">
        <v>385973</v>
      </c>
      <c r="DY100" s="10">
        <v>1335847</v>
      </c>
      <c r="DZ100" s="10">
        <v>164349</v>
      </c>
      <c r="EA100" s="10">
        <v>1171498</v>
      </c>
      <c r="EB100" s="10">
        <v>218917</v>
      </c>
      <c r="EC100" s="10">
        <v>47212</v>
      </c>
      <c r="ED100" s="10">
        <v>171705</v>
      </c>
      <c r="EE100" s="10">
        <v>2077855</v>
      </c>
      <c r="EF100" s="10">
        <v>240716</v>
      </c>
      <c r="EG100" s="10">
        <v>1837139</v>
      </c>
      <c r="EH100" s="10">
        <v>8360996</v>
      </c>
      <c r="EI100" s="10">
        <v>1262939</v>
      </c>
      <c r="EJ100" s="10">
        <v>7098057</v>
      </c>
      <c r="EK100" s="10">
        <v>824914</v>
      </c>
      <c r="EL100" s="10">
        <v>159512</v>
      </c>
      <c r="EM100" s="10">
        <v>665402</v>
      </c>
      <c r="EN100" s="10">
        <v>231369</v>
      </c>
      <c r="EO100" s="10">
        <v>108678</v>
      </c>
      <c r="EP100" s="10">
        <v>122691</v>
      </c>
      <c r="EQ100" s="10">
        <v>2566977</v>
      </c>
      <c r="ER100" s="10">
        <v>434066</v>
      </c>
      <c r="ES100" s="10">
        <v>2132911</v>
      </c>
      <c r="ET100" s="10">
        <v>2210190</v>
      </c>
      <c r="EU100" s="10">
        <v>329465</v>
      </c>
      <c r="EV100" s="10">
        <v>1880725</v>
      </c>
      <c r="EW100" s="10">
        <v>403004</v>
      </c>
      <c r="EX100" s="10">
        <v>77494</v>
      </c>
      <c r="EY100" s="10">
        <v>325510</v>
      </c>
      <c r="EZ100" s="10">
        <v>1903477</v>
      </c>
      <c r="FA100" s="10">
        <v>45368</v>
      </c>
      <c r="FB100" s="10">
        <v>1858109</v>
      </c>
      <c r="FC100" s="10">
        <v>222513</v>
      </c>
      <c r="FD100" s="10">
        <v>40168</v>
      </c>
      <c r="FE100" s="10">
        <v>182345</v>
      </c>
      <c r="FF100" s="320"/>
      <c r="FG100" s="320"/>
      <c r="FH100" s="317"/>
    </row>
    <row r="101" spans="1:164" ht="15" customHeight="1">
      <c r="A101" s="704" t="s">
        <v>543</v>
      </c>
      <c r="B101" s="704"/>
      <c r="C101" s="704"/>
      <c r="D101" s="10">
        <v>52044155</v>
      </c>
      <c r="E101" s="10"/>
      <c r="F101" s="10"/>
      <c r="G101" s="10">
        <v>0</v>
      </c>
      <c r="H101" s="10">
        <v>52044155</v>
      </c>
      <c r="I101" s="10">
        <v>525076</v>
      </c>
      <c r="J101" s="10">
        <v>0</v>
      </c>
      <c r="K101" s="10">
        <v>525076</v>
      </c>
      <c r="L101" s="10">
        <v>225378</v>
      </c>
      <c r="M101" s="10">
        <v>0</v>
      </c>
      <c r="N101" s="10">
        <v>225378</v>
      </c>
      <c r="O101" s="10">
        <v>1198426</v>
      </c>
      <c r="P101" s="10">
        <v>0</v>
      </c>
      <c r="Q101" s="10">
        <v>1198426</v>
      </c>
      <c r="R101" s="10">
        <v>320653</v>
      </c>
      <c r="S101" s="10">
        <v>0</v>
      </c>
      <c r="T101" s="10">
        <v>320653</v>
      </c>
      <c r="U101" s="10">
        <v>9161991</v>
      </c>
      <c r="V101" s="10">
        <v>0</v>
      </c>
      <c r="W101" s="10">
        <v>9161991</v>
      </c>
      <c r="X101" s="10">
        <v>1111491</v>
      </c>
      <c r="Y101" s="10">
        <v>0</v>
      </c>
      <c r="Z101" s="10">
        <v>1111491</v>
      </c>
      <c r="AA101" s="10">
        <v>636922</v>
      </c>
      <c r="AB101" s="10">
        <v>0</v>
      </c>
      <c r="AC101" s="10">
        <v>636922</v>
      </c>
      <c r="AD101" s="10">
        <v>38294</v>
      </c>
      <c r="AE101" s="10">
        <v>0</v>
      </c>
      <c r="AF101" s="10">
        <v>38294</v>
      </c>
      <c r="AG101" s="10">
        <v>317468</v>
      </c>
      <c r="AH101" s="10">
        <v>0</v>
      </c>
      <c r="AI101" s="10">
        <v>317468</v>
      </c>
      <c r="AJ101" s="10">
        <v>4260649</v>
      </c>
      <c r="AK101" s="10">
        <v>0</v>
      </c>
      <c r="AL101" s="10">
        <v>4260649</v>
      </c>
      <c r="AM101" s="10">
        <v>1187270</v>
      </c>
      <c r="AN101" s="10">
        <v>0</v>
      </c>
      <c r="AO101" s="10">
        <v>1187270</v>
      </c>
      <c r="AP101" s="10">
        <v>256643</v>
      </c>
      <c r="AQ101" s="10">
        <v>0</v>
      </c>
      <c r="AR101" s="10">
        <v>256643</v>
      </c>
      <c r="AS101" s="10">
        <v>225964</v>
      </c>
      <c r="AT101" s="10">
        <v>0</v>
      </c>
      <c r="AU101" s="10">
        <v>225964</v>
      </c>
      <c r="AV101" s="10">
        <v>2661532</v>
      </c>
      <c r="AW101" s="10">
        <v>0</v>
      </c>
      <c r="AX101" s="10">
        <v>2661532</v>
      </c>
      <c r="AY101" s="10">
        <v>890877</v>
      </c>
      <c r="AZ101" s="10">
        <v>0</v>
      </c>
      <c r="BA101" s="10">
        <v>890877</v>
      </c>
      <c r="BB101" s="10">
        <v>284231</v>
      </c>
      <c r="BC101" s="10">
        <v>0</v>
      </c>
      <c r="BD101" s="10">
        <v>284231</v>
      </c>
      <c r="BE101" s="10">
        <v>365685</v>
      </c>
      <c r="BF101" s="10">
        <v>0</v>
      </c>
      <c r="BG101" s="10">
        <v>365685</v>
      </c>
      <c r="BH101" s="10">
        <v>393420</v>
      </c>
      <c r="BI101" s="10">
        <v>0</v>
      </c>
      <c r="BJ101" s="10">
        <v>393420</v>
      </c>
      <c r="BK101" s="10">
        <v>720843</v>
      </c>
      <c r="BL101" s="10">
        <v>0</v>
      </c>
      <c r="BM101" s="10">
        <v>720843</v>
      </c>
      <c r="BN101" s="10">
        <v>179570</v>
      </c>
      <c r="BO101" s="10">
        <v>0</v>
      </c>
      <c r="BP101" s="10">
        <v>179570</v>
      </c>
      <c r="BQ101" s="10">
        <v>1231595</v>
      </c>
      <c r="BR101" s="10">
        <v>0</v>
      </c>
      <c r="BS101" s="10">
        <v>1231595</v>
      </c>
      <c r="BT101" s="10">
        <v>1356757</v>
      </c>
      <c r="BU101" s="10">
        <v>0</v>
      </c>
      <c r="BV101" s="10">
        <v>1356757</v>
      </c>
      <c r="BW101" s="10">
        <v>1067281</v>
      </c>
      <c r="BX101" s="10">
        <v>0</v>
      </c>
      <c r="BY101" s="10">
        <v>1067281</v>
      </c>
      <c r="BZ101" s="10">
        <v>504052</v>
      </c>
      <c r="CA101" s="10">
        <v>0</v>
      </c>
      <c r="CB101" s="10">
        <v>504052</v>
      </c>
      <c r="CC101" s="10">
        <v>299799</v>
      </c>
      <c r="CD101" s="10">
        <v>0</v>
      </c>
      <c r="CE101" s="10">
        <v>299799</v>
      </c>
      <c r="CF101" s="10">
        <v>853729</v>
      </c>
      <c r="CG101" s="10">
        <v>0</v>
      </c>
      <c r="CH101" s="10">
        <v>853729</v>
      </c>
      <c r="CI101" s="10">
        <v>132155</v>
      </c>
      <c r="CJ101" s="10">
        <v>0</v>
      </c>
      <c r="CK101" s="10">
        <v>132155</v>
      </c>
      <c r="CL101" s="10">
        <v>273102</v>
      </c>
      <c r="CM101" s="10">
        <v>0</v>
      </c>
      <c r="CN101" s="10">
        <v>273102</v>
      </c>
      <c r="CO101" s="10">
        <v>569396</v>
      </c>
      <c r="CP101" s="10">
        <v>0</v>
      </c>
      <c r="CQ101" s="10">
        <v>569396</v>
      </c>
      <c r="CR101" s="10">
        <v>241045</v>
      </c>
      <c r="CS101" s="10">
        <v>0</v>
      </c>
      <c r="CT101" s="10">
        <v>241045</v>
      </c>
      <c r="CU101" s="10">
        <v>952886</v>
      </c>
      <c r="CV101" s="10">
        <v>0</v>
      </c>
      <c r="CW101" s="10">
        <v>952886</v>
      </c>
      <c r="CX101" s="10">
        <v>324004</v>
      </c>
      <c r="CY101" s="10">
        <v>0</v>
      </c>
      <c r="CZ101" s="10">
        <v>324004</v>
      </c>
      <c r="DA101" s="10">
        <v>4006803</v>
      </c>
      <c r="DB101" s="10">
        <v>0</v>
      </c>
      <c r="DC101" s="10">
        <v>4006803</v>
      </c>
      <c r="DD101" s="10">
        <v>1146021</v>
      </c>
      <c r="DE101" s="10">
        <v>0</v>
      </c>
      <c r="DF101" s="10">
        <v>1146021</v>
      </c>
      <c r="DG101" s="10">
        <v>105219</v>
      </c>
      <c r="DH101" s="10">
        <v>0</v>
      </c>
      <c r="DI101" s="10">
        <v>105219</v>
      </c>
      <c r="DJ101" s="10">
        <v>2093858</v>
      </c>
      <c r="DK101" s="10">
        <v>0</v>
      </c>
      <c r="DL101" s="10">
        <v>2093858</v>
      </c>
      <c r="DM101" s="10">
        <v>594130</v>
      </c>
      <c r="DN101" s="10">
        <v>0</v>
      </c>
      <c r="DO101" s="10">
        <v>594130</v>
      </c>
      <c r="DP101" s="10">
        <v>825335</v>
      </c>
      <c r="DQ101" s="10">
        <v>0</v>
      </c>
      <c r="DR101" s="10">
        <v>825335</v>
      </c>
      <c r="DS101" s="10">
        <v>873112</v>
      </c>
      <c r="DT101" s="10">
        <v>0</v>
      </c>
      <c r="DU101" s="10">
        <v>873112</v>
      </c>
      <c r="DV101" s="10">
        <v>339361</v>
      </c>
      <c r="DW101" s="10">
        <v>0</v>
      </c>
      <c r="DX101" s="10">
        <v>339361</v>
      </c>
      <c r="DY101" s="10">
        <v>568668</v>
      </c>
      <c r="DZ101" s="10">
        <v>0</v>
      </c>
      <c r="EA101" s="10">
        <v>568668</v>
      </c>
      <c r="EB101" s="10">
        <v>66321</v>
      </c>
      <c r="EC101" s="10">
        <v>0</v>
      </c>
      <c r="ED101" s="10">
        <v>66321</v>
      </c>
      <c r="EE101" s="10">
        <v>788290</v>
      </c>
      <c r="EF101" s="10">
        <v>0</v>
      </c>
      <c r="EG101" s="10">
        <v>788290</v>
      </c>
      <c r="EH101" s="10">
        <v>3526427</v>
      </c>
      <c r="EI101" s="10">
        <v>0</v>
      </c>
      <c r="EJ101" s="10">
        <v>3526427</v>
      </c>
      <c r="EK101" s="10">
        <v>306049</v>
      </c>
      <c r="EL101" s="10">
        <v>0</v>
      </c>
      <c r="EM101" s="10">
        <v>306049</v>
      </c>
      <c r="EN101" s="10">
        <v>71921</v>
      </c>
      <c r="EO101" s="10">
        <v>0</v>
      </c>
      <c r="EP101" s="10">
        <v>71921</v>
      </c>
      <c r="EQ101" s="10">
        <v>1438009</v>
      </c>
      <c r="ER101" s="10">
        <v>0</v>
      </c>
      <c r="ES101" s="10">
        <v>1438009</v>
      </c>
      <c r="ET101" s="10">
        <v>1573265</v>
      </c>
      <c r="EU101" s="10">
        <v>0</v>
      </c>
      <c r="EV101" s="10">
        <v>1573265</v>
      </c>
      <c r="EW101" s="10">
        <v>125622</v>
      </c>
      <c r="EX101" s="10">
        <v>0</v>
      </c>
      <c r="EY101" s="10">
        <v>125622</v>
      </c>
      <c r="EZ101" s="10">
        <v>743541</v>
      </c>
      <c r="FA101" s="10">
        <v>0</v>
      </c>
      <c r="FB101" s="10">
        <v>743541</v>
      </c>
      <c r="FC101" s="10">
        <v>84019</v>
      </c>
      <c r="FD101" s="10">
        <v>0</v>
      </c>
      <c r="FE101" s="10">
        <v>84019</v>
      </c>
      <c r="FF101" s="320"/>
      <c r="FG101" s="320"/>
      <c r="FH101" s="317"/>
    </row>
    <row r="102" spans="1:164" ht="15" customHeight="1">
      <c r="A102" s="704" t="s">
        <v>544</v>
      </c>
      <c r="B102" s="704"/>
      <c r="C102" s="704"/>
      <c r="D102" s="10">
        <v>81271621</v>
      </c>
      <c r="E102" s="10"/>
      <c r="F102" s="10"/>
      <c r="G102" s="10">
        <v>50718809</v>
      </c>
      <c r="H102" s="10">
        <v>30552812</v>
      </c>
      <c r="I102" s="10">
        <v>769932</v>
      </c>
      <c r="J102" s="10">
        <v>555552</v>
      </c>
      <c r="K102" s="10">
        <v>214380</v>
      </c>
      <c r="L102" s="10">
        <v>443144</v>
      </c>
      <c r="M102" s="10">
        <v>435667</v>
      </c>
      <c r="N102" s="10">
        <v>7477</v>
      </c>
      <c r="O102" s="10">
        <v>1722749</v>
      </c>
      <c r="P102" s="10">
        <v>1052057</v>
      </c>
      <c r="Q102" s="10">
        <v>670692</v>
      </c>
      <c r="R102" s="10">
        <v>504604</v>
      </c>
      <c r="S102" s="10">
        <v>337111</v>
      </c>
      <c r="T102" s="10">
        <v>167493</v>
      </c>
      <c r="U102" s="10">
        <v>15527102</v>
      </c>
      <c r="V102" s="10">
        <v>8965133</v>
      </c>
      <c r="W102" s="10">
        <v>6561969</v>
      </c>
      <c r="X102" s="10">
        <v>1433235</v>
      </c>
      <c r="Y102" s="10">
        <v>953187</v>
      </c>
      <c r="Z102" s="10">
        <v>480048</v>
      </c>
      <c r="AA102" s="10">
        <v>616241</v>
      </c>
      <c r="AB102" s="10">
        <v>616241</v>
      </c>
      <c r="AC102" s="10">
        <v>0</v>
      </c>
      <c r="AD102" s="10">
        <v>340098</v>
      </c>
      <c r="AE102" s="10">
        <v>340098</v>
      </c>
      <c r="AF102" s="10">
        <v>0</v>
      </c>
      <c r="AG102" s="10">
        <v>252810</v>
      </c>
      <c r="AH102" s="10">
        <v>0</v>
      </c>
      <c r="AI102" s="10">
        <v>252810</v>
      </c>
      <c r="AJ102" s="10">
        <v>4842769</v>
      </c>
      <c r="AK102" s="10">
        <v>2768527</v>
      </c>
      <c r="AL102" s="10">
        <v>2074242</v>
      </c>
      <c r="AM102" s="10">
        <v>2196055</v>
      </c>
      <c r="AN102" s="10">
        <v>1320745</v>
      </c>
      <c r="AO102" s="10">
        <v>875310</v>
      </c>
      <c r="AP102" s="10">
        <v>228068</v>
      </c>
      <c r="AQ102" s="10">
        <v>228068</v>
      </c>
      <c r="AR102" s="10">
        <v>0</v>
      </c>
      <c r="AS102" s="10">
        <v>423658</v>
      </c>
      <c r="AT102" s="10">
        <v>279962</v>
      </c>
      <c r="AU102" s="10">
        <v>143696</v>
      </c>
      <c r="AV102" s="10">
        <v>2721708</v>
      </c>
      <c r="AW102" s="10">
        <v>1957784</v>
      </c>
      <c r="AX102" s="10">
        <v>763924</v>
      </c>
      <c r="AY102" s="10">
        <v>1137846</v>
      </c>
      <c r="AZ102" s="10">
        <v>654932</v>
      </c>
      <c r="BA102" s="10">
        <v>482914</v>
      </c>
      <c r="BB102" s="10">
        <v>440162</v>
      </c>
      <c r="BC102" s="10">
        <v>282045</v>
      </c>
      <c r="BD102" s="10">
        <v>158117</v>
      </c>
      <c r="BE102" s="10">
        <v>538201</v>
      </c>
      <c r="BF102" s="10">
        <v>306392</v>
      </c>
      <c r="BG102" s="10">
        <v>231809</v>
      </c>
      <c r="BH102" s="10">
        <v>962349</v>
      </c>
      <c r="BI102" s="10">
        <v>655650</v>
      </c>
      <c r="BJ102" s="10">
        <v>306699</v>
      </c>
      <c r="BK102" s="10">
        <v>916836</v>
      </c>
      <c r="BL102" s="10">
        <v>525160</v>
      </c>
      <c r="BM102" s="10">
        <v>391676</v>
      </c>
      <c r="BN102" s="10">
        <v>253069</v>
      </c>
      <c r="BO102" s="10">
        <v>159658</v>
      </c>
      <c r="BP102" s="10">
        <v>93411</v>
      </c>
      <c r="BQ102" s="10">
        <v>1890761</v>
      </c>
      <c r="BR102" s="10">
        <v>1445361</v>
      </c>
      <c r="BS102" s="10">
        <v>445400</v>
      </c>
      <c r="BT102" s="10">
        <v>987537</v>
      </c>
      <c r="BU102" s="10">
        <v>987537</v>
      </c>
      <c r="BV102" s="10">
        <v>0</v>
      </c>
      <c r="BW102" s="10">
        <v>2496613</v>
      </c>
      <c r="BX102" s="10">
        <v>1884743</v>
      </c>
      <c r="BY102" s="10">
        <v>611870</v>
      </c>
      <c r="BZ102" s="10">
        <v>1217608</v>
      </c>
      <c r="CA102" s="10">
        <v>583565</v>
      </c>
      <c r="CB102" s="10">
        <v>634043</v>
      </c>
      <c r="CC102" s="10">
        <v>518203</v>
      </c>
      <c r="CD102" s="10">
        <v>325624</v>
      </c>
      <c r="CE102" s="10">
        <v>192579</v>
      </c>
      <c r="CF102" s="10">
        <v>949301</v>
      </c>
      <c r="CG102" s="10">
        <v>740071</v>
      </c>
      <c r="CH102" s="10">
        <v>209230</v>
      </c>
      <c r="CI102" s="10">
        <v>262914</v>
      </c>
      <c r="CJ102" s="10">
        <v>218688</v>
      </c>
      <c r="CK102" s="10">
        <v>44226</v>
      </c>
      <c r="CL102" s="10">
        <v>526173</v>
      </c>
      <c r="CM102" s="10">
        <v>371531</v>
      </c>
      <c r="CN102" s="10">
        <v>154642</v>
      </c>
      <c r="CO102" s="10">
        <v>787853</v>
      </c>
      <c r="CP102" s="10">
        <v>333076</v>
      </c>
      <c r="CQ102" s="10">
        <v>454777</v>
      </c>
      <c r="CR102" s="10">
        <v>219086</v>
      </c>
      <c r="CS102" s="10">
        <v>135173</v>
      </c>
      <c r="CT102" s="10">
        <v>83913</v>
      </c>
      <c r="CU102" s="10">
        <v>2029553</v>
      </c>
      <c r="CV102" s="10">
        <v>1376059</v>
      </c>
      <c r="CW102" s="10">
        <v>653494</v>
      </c>
      <c r="CX102" s="10">
        <v>724448</v>
      </c>
      <c r="CY102" s="10">
        <v>480832</v>
      </c>
      <c r="CZ102" s="10">
        <v>243616</v>
      </c>
      <c r="DA102" s="10">
        <v>6240792</v>
      </c>
      <c r="DB102" s="10">
        <v>3125704</v>
      </c>
      <c r="DC102" s="10">
        <v>3115088</v>
      </c>
      <c r="DD102" s="10">
        <v>2042056</v>
      </c>
      <c r="DE102" s="10">
        <v>1412095</v>
      </c>
      <c r="DF102" s="10">
        <v>629961</v>
      </c>
      <c r="DG102" s="10">
        <v>166180</v>
      </c>
      <c r="DH102" s="10">
        <v>104032</v>
      </c>
      <c r="DI102" s="10">
        <v>62148</v>
      </c>
      <c r="DJ102" s="10">
        <v>2168538</v>
      </c>
      <c r="DK102" s="10">
        <v>1575760</v>
      </c>
      <c r="DL102" s="10">
        <v>592778</v>
      </c>
      <c r="DM102" s="10">
        <v>734581</v>
      </c>
      <c r="DN102" s="10">
        <v>600233</v>
      </c>
      <c r="DO102" s="10">
        <v>134348</v>
      </c>
      <c r="DP102" s="10">
        <v>1370667</v>
      </c>
      <c r="DQ102" s="10">
        <v>798307</v>
      </c>
      <c r="DR102" s="10">
        <v>572360</v>
      </c>
      <c r="DS102" s="10">
        <v>3721299</v>
      </c>
      <c r="DT102" s="10">
        <v>2129970</v>
      </c>
      <c r="DU102" s="10">
        <v>1591329</v>
      </c>
      <c r="DV102" s="10">
        <v>241184</v>
      </c>
      <c r="DW102" s="10">
        <v>219705</v>
      </c>
      <c r="DX102" s="10">
        <v>21479</v>
      </c>
      <c r="DY102" s="10">
        <v>792393</v>
      </c>
      <c r="DZ102" s="10">
        <v>513277</v>
      </c>
      <c r="EA102" s="10">
        <v>279116</v>
      </c>
      <c r="EB102" s="10">
        <v>182470</v>
      </c>
      <c r="EC102" s="10">
        <v>124131</v>
      </c>
      <c r="ED102" s="10">
        <v>58339</v>
      </c>
      <c r="EE102" s="10">
        <v>1171837</v>
      </c>
      <c r="EF102" s="10">
        <v>680562</v>
      </c>
      <c r="EG102" s="10">
        <v>491275</v>
      </c>
      <c r="EH102" s="10">
        <v>6278605</v>
      </c>
      <c r="EI102" s="10">
        <v>3665435</v>
      </c>
      <c r="EJ102" s="10">
        <v>2613170</v>
      </c>
      <c r="EK102" s="10">
        <v>574552</v>
      </c>
      <c r="EL102" s="10">
        <v>377619</v>
      </c>
      <c r="EM102" s="10">
        <v>196933</v>
      </c>
      <c r="EN102" s="10">
        <v>153392</v>
      </c>
      <c r="EO102" s="10">
        <v>152813</v>
      </c>
      <c r="EP102" s="10">
        <v>579</v>
      </c>
      <c r="EQ102" s="10">
        <v>2681249</v>
      </c>
      <c r="ER102" s="10">
        <v>1477991</v>
      </c>
      <c r="ES102" s="10">
        <v>1203258</v>
      </c>
      <c r="ET102" s="10">
        <v>1782602</v>
      </c>
      <c r="EU102" s="10">
        <v>1039580</v>
      </c>
      <c r="EV102" s="10">
        <v>743022</v>
      </c>
      <c r="EW102" s="10">
        <v>363648</v>
      </c>
      <c r="EX102" s="10">
        <v>306006</v>
      </c>
      <c r="EY102" s="10">
        <v>57642</v>
      </c>
      <c r="EZ102" s="10">
        <v>1514510</v>
      </c>
      <c r="FA102" s="10">
        <v>1001101</v>
      </c>
      <c r="FB102" s="10">
        <v>513409</v>
      </c>
      <c r="FC102" s="10">
        <v>210379</v>
      </c>
      <c r="FD102" s="10">
        <v>138259</v>
      </c>
      <c r="FE102" s="10">
        <v>72120</v>
      </c>
      <c r="FF102" s="320"/>
      <c r="FG102" s="320"/>
      <c r="FH102" s="317"/>
    </row>
    <row r="103" spans="1:164" ht="15" customHeight="1">
      <c r="A103" s="704" t="s">
        <v>527</v>
      </c>
      <c r="B103" s="704"/>
      <c r="C103" s="704"/>
      <c r="D103" s="10">
        <v>2300268</v>
      </c>
      <c r="E103" s="10"/>
      <c r="F103" s="10"/>
      <c r="G103" s="10">
        <v>1506707</v>
      </c>
      <c r="H103" s="10">
        <v>793561</v>
      </c>
      <c r="I103" s="10">
        <v>28934</v>
      </c>
      <c r="J103" s="10">
        <v>27379</v>
      </c>
      <c r="K103" s="10">
        <v>1555</v>
      </c>
      <c r="L103" s="10">
        <v>4895</v>
      </c>
      <c r="M103" s="10">
        <v>4860</v>
      </c>
      <c r="N103" s="10">
        <v>35</v>
      </c>
      <c r="O103" s="10">
        <v>28196</v>
      </c>
      <c r="P103" s="10">
        <v>13363</v>
      </c>
      <c r="Q103" s="10">
        <v>14833</v>
      </c>
      <c r="R103" s="10">
        <v>13969</v>
      </c>
      <c r="S103" s="10">
        <v>1860</v>
      </c>
      <c r="T103" s="10">
        <v>12109</v>
      </c>
      <c r="U103" s="10">
        <v>717949</v>
      </c>
      <c r="V103" s="10">
        <v>539528</v>
      </c>
      <c r="W103" s="10">
        <v>178421</v>
      </c>
      <c r="X103" s="10">
        <v>19166</v>
      </c>
      <c r="Y103" s="10">
        <v>17952</v>
      </c>
      <c r="Z103" s="10">
        <v>1214</v>
      </c>
      <c r="AA103" s="10">
        <v>5069</v>
      </c>
      <c r="AB103" s="10">
        <v>5069</v>
      </c>
      <c r="AC103" s="10">
        <v>0</v>
      </c>
      <c r="AD103" s="10">
        <v>4661</v>
      </c>
      <c r="AE103" s="10">
        <v>4661</v>
      </c>
      <c r="AF103" s="10">
        <v>0</v>
      </c>
      <c r="AG103" s="10">
        <v>2498</v>
      </c>
      <c r="AH103" s="10">
        <v>0</v>
      </c>
      <c r="AI103" s="10">
        <v>2498</v>
      </c>
      <c r="AJ103" s="10">
        <v>114188</v>
      </c>
      <c r="AK103" s="10">
        <v>24611</v>
      </c>
      <c r="AL103" s="10">
        <v>89577</v>
      </c>
      <c r="AM103" s="10">
        <v>80832</v>
      </c>
      <c r="AN103" s="10">
        <v>57356</v>
      </c>
      <c r="AO103" s="10">
        <v>23476</v>
      </c>
      <c r="AP103" s="10">
        <v>2557</v>
      </c>
      <c r="AQ103" s="10">
        <v>2557</v>
      </c>
      <c r="AR103" s="10">
        <v>0</v>
      </c>
      <c r="AS103" s="10">
        <v>10730</v>
      </c>
      <c r="AT103" s="10">
        <v>5811</v>
      </c>
      <c r="AU103" s="10">
        <v>4919</v>
      </c>
      <c r="AV103" s="10">
        <v>51435</v>
      </c>
      <c r="AW103" s="10">
        <v>25934</v>
      </c>
      <c r="AX103" s="10">
        <v>25501</v>
      </c>
      <c r="AY103" s="10">
        <v>19572</v>
      </c>
      <c r="AZ103" s="10">
        <v>9951</v>
      </c>
      <c r="BA103" s="10">
        <v>9621</v>
      </c>
      <c r="BB103" s="10">
        <v>4340</v>
      </c>
      <c r="BC103" s="10">
        <v>2827</v>
      </c>
      <c r="BD103" s="10">
        <v>1513</v>
      </c>
      <c r="BE103" s="10">
        <v>19383</v>
      </c>
      <c r="BF103" s="10">
        <v>6013</v>
      </c>
      <c r="BG103" s="10">
        <v>13370</v>
      </c>
      <c r="BH103" s="10">
        <v>19343</v>
      </c>
      <c r="BI103" s="10">
        <v>823</v>
      </c>
      <c r="BJ103" s="10">
        <v>18520</v>
      </c>
      <c r="BK103" s="10">
        <v>26484</v>
      </c>
      <c r="BL103" s="10">
        <v>15462</v>
      </c>
      <c r="BM103" s="10">
        <v>11022</v>
      </c>
      <c r="BN103" s="10">
        <v>1811</v>
      </c>
      <c r="BO103" s="10">
        <v>826</v>
      </c>
      <c r="BP103" s="10">
        <v>985</v>
      </c>
      <c r="BQ103" s="10">
        <v>37970</v>
      </c>
      <c r="BR103" s="10">
        <v>37082</v>
      </c>
      <c r="BS103" s="10">
        <v>888</v>
      </c>
      <c r="BT103" s="10">
        <v>38423</v>
      </c>
      <c r="BU103" s="10">
        <v>38423</v>
      </c>
      <c r="BV103" s="10">
        <v>0</v>
      </c>
      <c r="BW103" s="10">
        <v>21953</v>
      </c>
      <c r="BX103" s="10">
        <v>19138</v>
      </c>
      <c r="BY103" s="10">
        <v>2815</v>
      </c>
      <c r="BZ103" s="10">
        <v>28954</v>
      </c>
      <c r="CA103" s="10">
        <v>5733</v>
      </c>
      <c r="CB103" s="10">
        <v>23221</v>
      </c>
      <c r="CC103" s="10">
        <v>7156</v>
      </c>
      <c r="CD103" s="10">
        <v>3793</v>
      </c>
      <c r="CE103" s="10">
        <v>3363</v>
      </c>
      <c r="CF103" s="10">
        <v>8155</v>
      </c>
      <c r="CG103" s="10">
        <v>7048</v>
      </c>
      <c r="CH103" s="10">
        <v>1107</v>
      </c>
      <c r="CI103" s="10">
        <v>6696</v>
      </c>
      <c r="CJ103" s="10">
        <v>5440</v>
      </c>
      <c r="CK103" s="10">
        <v>1256</v>
      </c>
      <c r="CL103" s="10">
        <v>10071</v>
      </c>
      <c r="CM103" s="10">
        <v>4251</v>
      </c>
      <c r="CN103" s="10">
        <v>5820</v>
      </c>
      <c r="CO103" s="10">
        <v>25175</v>
      </c>
      <c r="CP103" s="10">
        <v>23765</v>
      </c>
      <c r="CQ103" s="10">
        <v>1410</v>
      </c>
      <c r="CR103" s="10">
        <v>14880</v>
      </c>
      <c r="CS103" s="10">
        <v>14880</v>
      </c>
      <c r="CT103" s="10">
        <v>0</v>
      </c>
      <c r="CU103" s="10">
        <v>30528</v>
      </c>
      <c r="CV103" s="10">
        <v>8267</v>
      </c>
      <c r="CW103" s="10">
        <v>22261</v>
      </c>
      <c r="CX103" s="10">
        <v>12551</v>
      </c>
      <c r="CY103" s="10">
        <v>0</v>
      </c>
      <c r="CZ103" s="10">
        <v>12551</v>
      </c>
      <c r="DA103" s="10">
        <v>182816</v>
      </c>
      <c r="DB103" s="10">
        <v>120479</v>
      </c>
      <c r="DC103" s="10">
        <v>62337</v>
      </c>
      <c r="DD103" s="10">
        <v>72704</v>
      </c>
      <c r="DE103" s="10">
        <v>20670</v>
      </c>
      <c r="DF103" s="10">
        <v>52034</v>
      </c>
      <c r="DG103" s="10">
        <v>13910</v>
      </c>
      <c r="DH103" s="10">
        <v>1348</v>
      </c>
      <c r="DI103" s="10">
        <v>12562</v>
      </c>
      <c r="DJ103" s="10">
        <v>97713</v>
      </c>
      <c r="DK103" s="10">
        <v>93453</v>
      </c>
      <c r="DL103" s="10">
        <v>4260</v>
      </c>
      <c r="DM103" s="10">
        <v>16450</v>
      </c>
      <c r="DN103" s="10">
        <v>5794</v>
      </c>
      <c r="DO103" s="10">
        <v>10656</v>
      </c>
      <c r="DP103" s="10">
        <v>24370</v>
      </c>
      <c r="DQ103" s="10">
        <v>22640</v>
      </c>
      <c r="DR103" s="10">
        <v>1730</v>
      </c>
      <c r="DS103" s="10">
        <v>76587</v>
      </c>
      <c r="DT103" s="10">
        <v>56014</v>
      </c>
      <c r="DU103" s="10">
        <v>20573</v>
      </c>
      <c r="DV103" s="10">
        <v>5067</v>
      </c>
      <c r="DW103" s="10">
        <v>5067</v>
      </c>
      <c r="DX103" s="10">
        <v>0</v>
      </c>
      <c r="DY103" s="10">
        <v>28071</v>
      </c>
      <c r="DZ103" s="10">
        <v>22516</v>
      </c>
      <c r="EA103" s="10">
        <v>5555</v>
      </c>
      <c r="EB103" s="10">
        <v>1495</v>
      </c>
      <c r="EC103" s="10">
        <v>1372</v>
      </c>
      <c r="ED103" s="10">
        <v>123</v>
      </c>
      <c r="EE103" s="10">
        <v>16027</v>
      </c>
      <c r="EF103" s="10">
        <v>8894</v>
      </c>
      <c r="EG103" s="10">
        <v>7133</v>
      </c>
      <c r="EH103" s="10">
        <v>126949</v>
      </c>
      <c r="EI103" s="10">
        <v>69539</v>
      </c>
      <c r="EJ103" s="10">
        <v>57410</v>
      </c>
      <c r="EK103" s="10">
        <v>42601</v>
      </c>
      <c r="EL103" s="10">
        <v>41552</v>
      </c>
      <c r="EM103" s="10">
        <v>1049</v>
      </c>
      <c r="EN103" s="10">
        <v>1182</v>
      </c>
      <c r="EO103" s="10">
        <v>1182</v>
      </c>
      <c r="EP103" s="10">
        <v>0</v>
      </c>
      <c r="EQ103" s="10">
        <v>68463</v>
      </c>
      <c r="ER103" s="10">
        <v>37210</v>
      </c>
      <c r="ES103" s="10">
        <v>31253</v>
      </c>
      <c r="ET103" s="10">
        <v>53681</v>
      </c>
      <c r="EU103" s="10">
        <v>30519</v>
      </c>
      <c r="EV103" s="10">
        <v>23162</v>
      </c>
      <c r="EW103" s="10">
        <v>7200</v>
      </c>
      <c r="EX103" s="10">
        <v>7191</v>
      </c>
      <c r="EY103" s="10">
        <v>9</v>
      </c>
      <c r="EZ103" s="10">
        <v>43387</v>
      </c>
      <c r="FA103" s="10">
        <v>26224</v>
      </c>
      <c r="FB103" s="10">
        <v>17163</v>
      </c>
      <c r="FC103" s="10">
        <v>3070</v>
      </c>
      <c r="FD103" s="10">
        <v>380</v>
      </c>
      <c r="FE103" s="10">
        <v>2690</v>
      </c>
      <c r="FF103" s="320"/>
      <c r="FG103" s="320"/>
      <c r="FH103" s="317"/>
    </row>
    <row r="104" spans="1:164" ht="15" customHeight="1">
      <c r="A104" s="704" t="s">
        <v>545</v>
      </c>
      <c r="B104" s="704"/>
      <c r="C104" s="704"/>
      <c r="D104" s="10">
        <v>14869236</v>
      </c>
      <c r="E104" s="10"/>
      <c r="F104" s="10"/>
      <c r="G104" s="10">
        <v>8654655</v>
      </c>
      <c r="H104" s="10">
        <v>6214581</v>
      </c>
      <c r="I104" s="10">
        <v>144383</v>
      </c>
      <c r="J104" s="10">
        <v>88253</v>
      </c>
      <c r="K104" s="10">
        <v>56130</v>
      </c>
      <c r="L104" s="10">
        <v>50685</v>
      </c>
      <c r="M104" s="10">
        <v>38351</v>
      </c>
      <c r="N104" s="10">
        <v>12334</v>
      </c>
      <c r="O104" s="10">
        <v>202509</v>
      </c>
      <c r="P104" s="10">
        <v>104391</v>
      </c>
      <c r="Q104" s="10">
        <v>98118</v>
      </c>
      <c r="R104" s="10">
        <v>94642</v>
      </c>
      <c r="S104" s="10">
        <v>82699</v>
      </c>
      <c r="T104" s="10">
        <v>11943</v>
      </c>
      <c r="U104" s="10">
        <v>4417079</v>
      </c>
      <c r="V104" s="10">
        <v>2475907</v>
      </c>
      <c r="W104" s="10">
        <v>1941172</v>
      </c>
      <c r="X104" s="10">
        <v>132636</v>
      </c>
      <c r="Y104" s="10">
        <v>93089</v>
      </c>
      <c r="Z104" s="10">
        <v>39547</v>
      </c>
      <c r="AA104" s="10">
        <v>102799</v>
      </c>
      <c r="AB104" s="10">
        <v>72335</v>
      </c>
      <c r="AC104" s="10">
        <v>30464</v>
      </c>
      <c r="AD104" s="10">
        <v>67409</v>
      </c>
      <c r="AE104" s="10">
        <v>46999</v>
      </c>
      <c r="AF104" s="10">
        <v>20410</v>
      </c>
      <c r="AG104" s="10">
        <v>121079</v>
      </c>
      <c r="AH104" s="10">
        <v>0</v>
      </c>
      <c r="AI104" s="10">
        <v>121079</v>
      </c>
      <c r="AJ104" s="10">
        <v>857877</v>
      </c>
      <c r="AK104" s="10">
        <v>254514</v>
      </c>
      <c r="AL104" s="10">
        <v>603363</v>
      </c>
      <c r="AM104" s="10">
        <v>167713</v>
      </c>
      <c r="AN104" s="10">
        <v>68970</v>
      </c>
      <c r="AO104" s="10">
        <v>98743</v>
      </c>
      <c r="AP104" s="10">
        <v>65886</v>
      </c>
      <c r="AQ104" s="10">
        <v>58428</v>
      </c>
      <c r="AR104" s="10">
        <v>7458</v>
      </c>
      <c r="AS104" s="10">
        <v>73151</v>
      </c>
      <c r="AT104" s="10">
        <v>53315</v>
      </c>
      <c r="AU104" s="10">
        <v>19836</v>
      </c>
      <c r="AV104" s="10">
        <v>237652</v>
      </c>
      <c r="AW104" s="10">
        <v>134794</v>
      </c>
      <c r="AX104" s="10">
        <v>102858</v>
      </c>
      <c r="AY104" s="10">
        <v>163166</v>
      </c>
      <c r="AZ104" s="10">
        <v>131079</v>
      </c>
      <c r="BA104" s="10">
        <v>32087</v>
      </c>
      <c r="BB104" s="10">
        <v>108694</v>
      </c>
      <c r="BC104" s="10">
        <v>67104</v>
      </c>
      <c r="BD104" s="10">
        <v>41590</v>
      </c>
      <c r="BE104" s="10">
        <v>94362</v>
      </c>
      <c r="BF104" s="10">
        <v>67238</v>
      </c>
      <c r="BG104" s="10">
        <v>27124</v>
      </c>
      <c r="BH104" s="10">
        <v>136463</v>
      </c>
      <c r="BI104" s="10">
        <v>108958</v>
      </c>
      <c r="BJ104" s="10">
        <v>27505</v>
      </c>
      <c r="BK104" s="10">
        <v>118570</v>
      </c>
      <c r="BL104" s="10">
        <v>55467</v>
      </c>
      <c r="BM104" s="10">
        <v>63103</v>
      </c>
      <c r="BN104" s="10">
        <v>49549</v>
      </c>
      <c r="BO104" s="10">
        <v>37070</v>
      </c>
      <c r="BP104" s="10">
        <v>12479</v>
      </c>
      <c r="BQ104" s="10">
        <v>288518</v>
      </c>
      <c r="BR104" s="10">
        <v>194744</v>
      </c>
      <c r="BS104" s="10">
        <v>93774</v>
      </c>
      <c r="BT104" s="10">
        <v>311330</v>
      </c>
      <c r="BU104" s="10">
        <v>93536</v>
      </c>
      <c r="BV104" s="10">
        <v>217794</v>
      </c>
      <c r="BW104" s="10">
        <v>505518</v>
      </c>
      <c r="BX104" s="10">
        <v>330080</v>
      </c>
      <c r="BY104" s="10">
        <v>175438</v>
      </c>
      <c r="BZ104" s="10">
        <v>163734</v>
      </c>
      <c r="CA104" s="10">
        <v>69746</v>
      </c>
      <c r="CB104" s="10">
        <v>93988</v>
      </c>
      <c r="CC104" s="10">
        <v>77282</v>
      </c>
      <c r="CD104" s="10">
        <v>62098</v>
      </c>
      <c r="CE104" s="10">
        <v>15184</v>
      </c>
      <c r="CF104" s="10">
        <v>106958</v>
      </c>
      <c r="CG104" s="10">
        <v>57273</v>
      </c>
      <c r="CH104" s="10">
        <v>49685</v>
      </c>
      <c r="CI104" s="10">
        <v>38776</v>
      </c>
      <c r="CJ104" s="10">
        <v>26614</v>
      </c>
      <c r="CK104" s="10">
        <v>12162</v>
      </c>
      <c r="CL104" s="10">
        <v>78976</v>
      </c>
      <c r="CM104" s="10">
        <v>49339</v>
      </c>
      <c r="CN104" s="10">
        <v>29637</v>
      </c>
      <c r="CO104" s="10">
        <v>196044</v>
      </c>
      <c r="CP104" s="10">
        <v>99716</v>
      </c>
      <c r="CQ104" s="10">
        <v>96328</v>
      </c>
      <c r="CR104" s="10">
        <v>59152</v>
      </c>
      <c r="CS104" s="10">
        <v>50851</v>
      </c>
      <c r="CT104" s="10">
        <v>8301</v>
      </c>
      <c r="CU104" s="10">
        <v>423923</v>
      </c>
      <c r="CV104" s="10">
        <v>260316</v>
      </c>
      <c r="CW104" s="10">
        <v>163607</v>
      </c>
      <c r="CX104" s="10">
        <v>104756</v>
      </c>
      <c r="CY104" s="10">
        <v>97092</v>
      </c>
      <c r="CZ104" s="10">
        <v>7664</v>
      </c>
      <c r="DA104" s="10">
        <v>966843</v>
      </c>
      <c r="DB104" s="10">
        <v>394812</v>
      </c>
      <c r="DC104" s="10">
        <v>572031</v>
      </c>
      <c r="DD104" s="10">
        <v>352654</v>
      </c>
      <c r="DE104" s="10">
        <v>237465</v>
      </c>
      <c r="DF104" s="10">
        <v>115189</v>
      </c>
      <c r="DG104" s="10">
        <v>41277</v>
      </c>
      <c r="DH104" s="10">
        <v>28222</v>
      </c>
      <c r="DI104" s="10">
        <v>13055</v>
      </c>
      <c r="DJ104" s="10">
        <v>321951</v>
      </c>
      <c r="DK104" s="10">
        <v>225508</v>
      </c>
      <c r="DL104" s="10">
        <v>96443</v>
      </c>
      <c r="DM104" s="10">
        <v>146609</v>
      </c>
      <c r="DN104" s="10">
        <v>114573</v>
      </c>
      <c r="DO104" s="10">
        <v>32036</v>
      </c>
      <c r="DP104" s="10">
        <v>371067</v>
      </c>
      <c r="DQ104" s="10">
        <v>251933</v>
      </c>
      <c r="DR104" s="10">
        <v>119134</v>
      </c>
      <c r="DS104" s="10">
        <v>399483</v>
      </c>
      <c r="DT104" s="10">
        <v>259177</v>
      </c>
      <c r="DU104" s="10">
        <v>140306</v>
      </c>
      <c r="DV104" s="10">
        <v>30980</v>
      </c>
      <c r="DW104" s="10">
        <v>18329</v>
      </c>
      <c r="DX104" s="10">
        <v>12651</v>
      </c>
      <c r="DY104" s="10">
        <v>141188</v>
      </c>
      <c r="DZ104" s="10">
        <v>103166</v>
      </c>
      <c r="EA104" s="10">
        <v>38022</v>
      </c>
      <c r="EB104" s="10">
        <v>37691</v>
      </c>
      <c r="EC104" s="10">
        <v>32927</v>
      </c>
      <c r="ED104" s="10">
        <v>4764</v>
      </c>
      <c r="EE104" s="10">
        <v>149300</v>
      </c>
      <c r="EF104" s="10">
        <v>93058</v>
      </c>
      <c r="EG104" s="10">
        <v>56242</v>
      </c>
      <c r="EH104" s="10">
        <v>856029</v>
      </c>
      <c r="EI104" s="10">
        <v>523918</v>
      </c>
      <c r="EJ104" s="10">
        <v>332111</v>
      </c>
      <c r="EK104" s="10">
        <v>92070</v>
      </c>
      <c r="EL104" s="10">
        <v>59201</v>
      </c>
      <c r="EM104" s="10">
        <v>32869</v>
      </c>
      <c r="EN104" s="10">
        <v>40211</v>
      </c>
      <c r="EO104" s="10">
        <v>38146</v>
      </c>
      <c r="EP104" s="10">
        <v>2065</v>
      </c>
      <c r="EQ104" s="10">
        <v>306551</v>
      </c>
      <c r="ER104" s="10">
        <v>199507</v>
      </c>
      <c r="ES104" s="10">
        <v>107044</v>
      </c>
      <c r="ET104" s="10">
        <v>526963</v>
      </c>
      <c r="EU104" s="10">
        <v>402927</v>
      </c>
      <c r="EV104" s="10">
        <v>124036</v>
      </c>
      <c r="EW104" s="10">
        <v>64979</v>
      </c>
      <c r="EX104" s="10">
        <v>60941</v>
      </c>
      <c r="EY104" s="10">
        <v>4038</v>
      </c>
      <c r="EZ104" s="10">
        <v>223841</v>
      </c>
      <c r="FA104" s="10">
        <v>148201</v>
      </c>
      <c r="FB104" s="10">
        <v>75640</v>
      </c>
      <c r="FC104" s="10">
        <v>38276</v>
      </c>
      <c r="FD104" s="10">
        <v>32278</v>
      </c>
      <c r="FE104" s="10">
        <v>5998</v>
      </c>
      <c r="FF104" s="320"/>
      <c r="FG104" s="320"/>
      <c r="FH104" s="317"/>
    </row>
    <row r="105" spans="1:164" ht="15" customHeight="1">
      <c r="A105" s="704" t="s">
        <v>546</v>
      </c>
      <c r="B105" s="704"/>
      <c r="C105" s="704"/>
      <c r="D105" s="629"/>
      <c r="E105" s="629"/>
      <c r="F105" s="629"/>
      <c r="G105" s="629"/>
      <c r="H105" s="629"/>
      <c r="I105" s="629"/>
      <c r="J105" s="629"/>
      <c r="K105" s="629"/>
      <c r="L105" s="629"/>
      <c r="M105" s="629"/>
      <c r="N105" s="629"/>
      <c r="O105" s="629"/>
      <c r="P105" s="629"/>
      <c r="Q105" s="629"/>
      <c r="R105" s="629"/>
      <c r="S105" s="629"/>
      <c r="T105" s="629"/>
      <c r="U105" s="629"/>
      <c r="V105" s="629"/>
      <c r="W105" s="629"/>
      <c r="X105" s="629"/>
      <c r="Y105" s="629"/>
      <c r="Z105" s="629"/>
      <c r="AA105" s="629"/>
      <c r="AB105" s="629"/>
      <c r="AC105" s="629"/>
      <c r="AD105" s="629"/>
      <c r="AE105" s="629"/>
      <c r="AF105" s="629"/>
      <c r="AG105" s="629"/>
      <c r="AH105" s="629"/>
      <c r="AI105" s="629"/>
      <c r="AJ105" s="629"/>
      <c r="AK105" s="629"/>
      <c r="AL105" s="629"/>
      <c r="AM105" s="629"/>
      <c r="AN105" s="629"/>
      <c r="AO105" s="629"/>
      <c r="AP105" s="629"/>
      <c r="AQ105" s="629"/>
      <c r="AR105" s="629"/>
      <c r="AS105" s="629"/>
      <c r="AT105" s="629"/>
      <c r="AU105" s="629"/>
      <c r="AV105" s="629"/>
      <c r="AW105" s="629"/>
      <c r="AX105" s="629"/>
      <c r="AY105" s="629"/>
      <c r="AZ105" s="629"/>
      <c r="BA105" s="629"/>
      <c r="BB105" s="629"/>
      <c r="BC105" s="629"/>
      <c r="BD105" s="629"/>
      <c r="BE105" s="629"/>
      <c r="BF105" s="629"/>
      <c r="BG105" s="629"/>
      <c r="BH105" s="629"/>
      <c r="BI105" s="629"/>
      <c r="BJ105" s="629"/>
      <c r="BK105" s="629"/>
      <c r="BL105" s="629"/>
      <c r="BM105" s="629"/>
      <c r="BN105" s="629"/>
      <c r="BO105" s="629"/>
      <c r="BP105" s="629"/>
      <c r="BQ105" s="629"/>
      <c r="BR105" s="629"/>
      <c r="BS105" s="629"/>
      <c r="BT105" s="629"/>
      <c r="BU105" s="629"/>
      <c r="BV105" s="629"/>
      <c r="BW105" s="629"/>
      <c r="BX105" s="629"/>
      <c r="BY105" s="629"/>
      <c r="BZ105" s="629"/>
      <c r="CA105" s="629"/>
      <c r="CB105" s="629"/>
      <c r="CC105" s="629"/>
      <c r="CD105" s="629"/>
      <c r="CE105" s="629"/>
      <c r="CF105" s="637"/>
      <c r="CG105" s="637"/>
      <c r="CH105" s="637"/>
      <c r="CI105" s="637"/>
      <c r="CJ105" s="637"/>
      <c r="CK105" s="637"/>
      <c r="CL105" s="637"/>
      <c r="CM105" s="637"/>
      <c r="CN105" s="637"/>
      <c r="CO105" s="637"/>
      <c r="CP105" s="637"/>
      <c r="CQ105" s="637"/>
      <c r="CR105" s="637"/>
      <c r="CS105" s="637"/>
      <c r="CT105" s="637"/>
      <c r="CU105" s="637"/>
      <c r="CV105" s="637"/>
      <c r="CW105" s="637"/>
      <c r="CX105" s="637"/>
      <c r="CY105" s="637"/>
      <c r="CZ105" s="637"/>
      <c r="DA105" s="637"/>
      <c r="DB105" s="637"/>
      <c r="DC105" s="637"/>
      <c r="DD105" s="637"/>
      <c r="DE105" s="637"/>
      <c r="DF105" s="637"/>
      <c r="DG105" s="637"/>
      <c r="DH105" s="637"/>
      <c r="DI105" s="637"/>
      <c r="DJ105" s="637"/>
      <c r="DK105" s="637"/>
      <c r="DL105" s="637"/>
      <c r="DM105" s="637"/>
      <c r="DN105" s="637"/>
      <c r="DO105" s="637"/>
      <c r="DP105" s="637"/>
      <c r="DQ105" s="637"/>
      <c r="DR105" s="637"/>
      <c r="DS105" s="637"/>
      <c r="DT105" s="637"/>
      <c r="DU105" s="637"/>
      <c r="DV105" s="637"/>
      <c r="DW105" s="637"/>
      <c r="DX105" s="637"/>
      <c r="DY105" s="637"/>
      <c r="DZ105" s="637"/>
      <c r="EA105" s="637"/>
      <c r="EB105" s="637"/>
      <c r="EC105" s="637"/>
      <c r="ED105" s="637"/>
      <c r="EE105" s="637"/>
      <c r="EF105" s="637"/>
      <c r="EG105" s="637"/>
      <c r="EH105" s="637"/>
      <c r="EI105" s="637"/>
      <c r="EJ105" s="637"/>
      <c r="EK105" s="637"/>
      <c r="EL105" s="637"/>
      <c r="EM105" s="637"/>
      <c r="EN105" s="637"/>
      <c r="EO105" s="637"/>
      <c r="EP105" s="637"/>
      <c r="EQ105" s="637"/>
      <c r="ER105" s="637"/>
      <c r="ES105" s="637"/>
      <c r="ET105" s="637"/>
      <c r="EU105" s="637"/>
      <c r="EV105" s="637"/>
      <c r="EW105" s="637"/>
      <c r="EX105" s="637"/>
      <c r="EY105" s="637"/>
      <c r="EZ105" s="637"/>
      <c r="FA105" s="637"/>
      <c r="FB105" s="637"/>
      <c r="FC105" s="637"/>
      <c r="FD105" s="637"/>
      <c r="FE105" s="637"/>
      <c r="FF105" s="320"/>
      <c r="FG105" s="320"/>
      <c r="FH105" s="317"/>
    </row>
    <row r="106" spans="1:164" ht="15" customHeight="1">
      <c r="A106" s="704" t="s">
        <v>490</v>
      </c>
      <c r="B106" s="704"/>
      <c r="C106" s="704"/>
      <c r="D106" s="10">
        <v>32283978</v>
      </c>
      <c r="E106" s="10"/>
      <c r="F106" s="10"/>
      <c r="G106" s="10">
        <v>21762318</v>
      </c>
      <c r="H106" s="10">
        <v>10521660</v>
      </c>
      <c r="I106" s="10">
        <v>269004</v>
      </c>
      <c r="J106" s="10">
        <v>258495</v>
      </c>
      <c r="K106" s="10">
        <v>10509</v>
      </c>
      <c r="L106" s="10">
        <v>546218</v>
      </c>
      <c r="M106" s="10">
        <v>533901</v>
      </c>
      <c r="N106" s="10">
        <v>12317</v>
      </c>
      <c r="O106" s="10">
        <v>443513</v>
      </c>
      <c r="P106" s="10">
        <v>271389</v>
      </c>
      <c r="Q106" s="10">
        <v>172124</v>
      </c>
      <c r="R106" s="10">
        <v>348863</v>
      </c>
      <c r="S106" s="10">
        <v>273570</v>
      </c>
      <c r="T106" s="10">
        <v>75293</v>
      </c>
      <c r="U106" s="10">
        <v>6632192</v>
      </c>
      <c r="V106" s="10">
        <v>4621812</v>
      </c>
      <c r="W106" s="10">
        <v>2010380</v>
      </c>
      <c r="X106" s="10">
        <v>603325</v>
      </c>
      <c r="Y106" s="10">
        <v>378682</v>
      </c>
      <c r="Z106" s="10">
        <v>224643</v>
      </c>
      <c r="AA106" s="10">
        <v>197921</v>
      </c>
      <c r="AB106" s="10">
        <v>183042</v>
      </c>
      <c r="AC106" s="10">
        <v>14879</v>
      </c>
      <c r="AD106" s="10">
        <v>81879</v>
      </c>
      <c r="AE106" s="10">
        <v>79663</v>
      </c>
      <c r="AF106" s="10">
        <v>2216</v>
      </c>
      <c r="AG106" s="10">
        <v>86889</v>
      </c>
      <c r="AH106" s="10">
        <v>0</v>
      </c>
      <c r="AI106" s="10">
        <v>86889</v>
      </c>
      <c r="AJ106" s="10">
        <v>4085750</v>
      </c>
      <c r="AK106" s="10">
        <v>1404365</v>
      </c>
      <c r="AL106" s="10">
        <v>2681385</v>
      </c>
      <c r="AM106" s="10">
        <v>611228</v>
      </c>
      <c r="AN106" s="10">
        <v>568495</v>
      </c>
      <c r="AO106" s="10">
        <v>42733</v>
      </c>
      <c r="AP106" s="10">
        <v>156759</v>
      </c>
      <c r="AQ106" s="10">
        <v>151906</v>
      </c>
      <c r="AR106" s="10">
        <v>4853</v>
      </c>
      <c r="AS106" s="10">
        <v>333765</v>
      </c>
      <c r="AT106" s="10">
        <v>252583</v>
      </c>
      <c r="AU106" s="10">
        <v>81182</v>
      </c>
      <c r="AV106" s="10">
        <v>689852</v>
      </c>
      <c r="AW106" s="10">
        <v>209746</v>
      </c>
      <c r="AX106" s="10">
        <v>480106</v>
      </c>
      <c r="AY106" s="10">
        <v>501956</v>
      </c>
      <c r="AZ106" s="10">
        <v>370133</v>
      </c>
      <c r="BA106" s="10">
        <v>131823</v>
      </c>
      <c r="BB106" s="10">
        <v>483465</v>
      </c>
      <c r="BC106" s="10">
        <v>284035</v>
      </c>
      <c r="BD106" s="10">
        <v>199430</v>
      </c>
      <c r="BE106" s="10">
        <v>282684</v>
      </c>
      <c r="BF106" s="10">
        <v>222455</v>
      </c>
      <c r="BG106" s="10">
        <v>60229</v>
      </c>
      <c r="BH106" s="10">
        <v>476044</v>
      </c>
      <c r="BI106" s="10">
        <v>436070</v>
      </c>
      <c r="BJ106" s="10">
        <v>39974</v>
      </c>
      <c r="BK106" s="10">
        <v>1090752</v>
      </c>
      <c r="BL106" s="10">
        <v>845387</v>
      </c>
      <c r="BM106" s="10">
        <v>245365</v>
      </c>
      <c r="BN106" s="10">
        <v>147072</v>
      </c>
      <c r="BO106" s="10">
        <v>137440</v>
      </c>
      <c r="BP106" s="10">
        <v>9632</v>
      </c>
      <c r="BQ106" s="10">
        <v>583169</v>
      </c>
      <c r="BR106" s="10">
        <v>437509</v>
      </c>
      <c r="BS106" s="10">
        <v>145660</v>
      </c>
      <c r="BT106" s="10">
        <v>266789</v>
      </c>
      <c r="BU106" s="10">
        <v>240614</v>
      </c>
      <c r="BV106" s="10">
        <v>26175</v>
      </c>
      <c r="BW106" s="10">
        <v>454233</v>
      </c>
      <c r="BX106" s="10">
        <v>401652</v>
      </c>
      <c r="BY106" s="10">
        <v>52581</v>
      </c>
      <c r="BZ106" s="10">
        <v>829770</v>
      </c>
      <c r="CA106" s="10">
        <v>592135</v>
      </c>
      <c r="CB106" s="10">
        <v>237635</v>
      </c>
      <c r="CC106" s="10">
        <v>319137</v>
      </c>
      <c r="CD106" s="10">
        <v>293035</v>
      </c>
      <c r="CE106" s="10">
        <v>26102</v>
      </c>
      <c r="CF106" s="10">
        <v>434611</v>
      </c>
      <c r="CG106" s="10">
        <v>357801</v>
      </c>
      <c r="CH106" s="10">
        <v>76810</v>
      </c>
      <c r="CI106" s="10">
        <v>357622</v>
      </c>
      <c r="CJ106" s="10">
        <v>308657</v>
      </c>
      <c r="CK106" s="10">
        <v>48965</v>
      </c>
      <c r="CL106" s="10">
        <v>309333</v>
      </c>
      <c r="CM106" s="10">
        <v>172712</v>
      </c>
      <c r="CN106" s="10">
        <v>136621</v>
      </c>
      <c r="CO106" s="10">
        <v>348143</v>
      </c>
      <c r="CP106" s="10">
        <v>148689</v>
      </c>
      <c r="CQ106" s="10">
        <v>199454</v>
      </c>
      <c r="CR106" s="10">
        <v>66305</v>
      </c>
      <c r="CS106" s="10">
        <v>59802</v>
      </c>
      <c r="CT106" s="10">
        <v>6503</v>
      </c>
      <c r="CU106" s="10">
        <v>530812</v>
      </c>
      <c r="CV106" s="10">
        <v>514803</v>
      </c>
      <c r="CW106" s="10">
        <v>16009</v>
      </c>
      <c r="CX106" s="10">
        <v>306204</v>
      </c>
      <c r="CY106" s="10">
        <v>187501</v>
      </c>
      <c r="CZ106" s="10">
        <v>118703</v>
      </c>
      <c r="DA106" s="10">
        <v>547189</v>
      </c>
      <c r="DB106" s="10">
        <v>440653</v>
      </c>
      <c r="DC106" s="10">
        <v>106536</v>
      </c>
      <c r="DD106" s="10">
        <v>707352</v>
      </c>
      <c r="DE106" s="10">
        <v>506931</v>
      </c>
      <c r="DF106" s="10">
        <v>200421</v>
      </c>
      <c r="DG106" s="10">
        <v>271272</v>
      </c>
      <c r="DH106" s="10">
        <v>150105</v>
      </c>
      <c r="DI106" s="10">
        <v>121167</v>
      </c>
      <c r="DJ106" s="10">
        <v>446947</v>
      </c>
      <c r="DK106" s="10">
        <v>357087</v>
      </c>
      <c r="DL106" s="10">
        <v>89860</v>
      </c>
      <c r="DM106" s="10">
        <v>177132</v>
      </c>
      <c r="DN106" s="10">
        <v>163926</v>
      </c>
      <c r="DO106" s="10">
        <v>13206</v>
      </c>
      <c r="DP106" s="10">
        <v>625421</v>
      </c>
      <c r="DQ106" s="10">
        <v>452781</v>
      </c>
      <c r="DR106" s="10">
        <v>172640</v>
      </c>
      <c r="DS106" s="10">
        <v>829785</v>
      </c>
      <c r="DT106" s="10">
        <v>704736</v>
      </c>
      <c r="DU106" s="10">
        <v>125049</v>
      </c>
      <c r="DV106" s="10">
        <v>87651</v>
      </c>
      <c r="DW106" s="10">
        <v>78868</v>
      </c>
      <c r="DX106" s="10">
        <v>8783</v>
      </c>
      <c r="DY106" s="10">
        <v>254461</v>
      </c>
      <c r="DZ106" s="10">
        <v>204299</v>
      </c>
      <c r="EA106" s="10">
        <v>50162</v>
      </c>
      <c r="EB106" s="10">
        <v>199664</v>
      </c>
      <c r="EC106" s="10">
        <v>163631</v>
      </c>
      <c r="ED106" s="10">
        <v>36033</v>
      </c>
      <c r="EE106" s="10">
        <v>425312</v>
      </c>
      <c r="EF106" s="10">
        <v>379045</v>
      </c>
      <c r="EG106" s="10">
        <v>46267</v>
      </c>
      <c r="EH106" s="10">
        <v>1583204</v>
      </c>
      <c r="EI106" s="10">
        <v>683291</v>
      </c>
      <c r="EJ106" s="10">
        <v>899913</v>
      </c>
      <c r="EK106" s="10">
        <v>321017</v>
      </c>
      <c r="EL106" s="10">
        <v>241862</v>
      </c>
      <c r="EM106" s="10">
        <v>79155</v>
      </c>
      <c r="EN106" s="10">
        <v>124112</v>
      </c>
      <c r="EO106" s="10">
        <v>121734</v>
      </c>
      <c r="EP106" s="10">
        <v>2378</v>
      </c>
      <c r="EQ106" s="10">
        <v>422224</v>
      </c>
      <c r="ER106" s="10">
        <v>261067</v>
      </c>
      <c r="ES106" s="10">
        <v>161157</v>
      </c>
      <c r="ET106" s="10">
        <v>1251640</v>
      </c>
      <c r="EU106" s="10">
        <v>797752</v>
      </c>
      <c r="EV106" s="10">
        <v>453888</v>
      </c>
      <c r="EW106" s="10">
        <v>233057</v>
      </c>
      <c r="EX106" s="10">
        <v>227019</v>
      </c>
      <c r="EY106" s="10">
        <v>6038</v>
      </c>
      <c r="EZ106" s="10">
        <v>676252</v>
      </c>
      <c r="FA106" s="10">
        <v>471304</v>
      </c>
      <c r="FB106" s="10">
        <v>204948</v>
      </c>
      <c r="FC106" s="10">
        <v>225027</v>
      </c>
      <c r="FD106" s="10">
        <v>158148</v>
      </c>
      <c r="FE106" s="10">
        <v>66879</v>
      </c>
      <c r="FF106" s="320"/>
      <c r="FG106" s="320"/>
      <c r="FH106" s="317"/>
    </row>
    <row r="107" spans="1:164" ht="15" customHeight="1">
      <c r="A107" s="704" t="s">
        <v>527</v>
      </c>
      <c r="B107" s="704"/>
      <c r="C107" s="704"/>
      <c r="D107" s="10">
        <v>5346250</v>
      </c>
      <c r="E107" s="10"/>
      <c r="F107" s="10"/>
      <c r="G107" s="10">
        <v>2422703</v>
      </c>
      <c r="H107" s="10">
        <v>2923547</v>
      </c>
      <c r="I107" s="10">
        <v>44367</v>
      </c>
      <c r="J107" s="10">
        <v>43705</v>
      </c>
      <c r="K107" s="10">
        <v>662</v>
      </c>
      <c r="L107" s="10">
        <v>45760</v>
      </c>
      <c r="M107" s="10">
        <v>45387</v>
      </c>
      <c r="N107" s="10">
        <v>373</v>
      </c>
      <c r="O107" s="10">
        <v>54416</v>
      </c>
      <c r="P107" s="10">
        <v>15377</v>
      </c>
      <c r="Q107" s="10">
        <v>39039</v>
      </c>
      <c r="R107" s="10">
        <v>40855</v>
      </c>
      <c r="S107" s="10">
        <v>8499</v>
      </c>
      <c r="T107" s="10">
        <v>32356</v>
      </c>
      <c r="U107" s="10">
        <v>975996</v>
      </c>
      <c r="V107" s="10">
        <v>530954</v>
      </c>
      <c r="W107" s="10">
        <v>445042</v>
      </c>
      <c r="X107" s="10">
        <v>95794</v>
      </c>
      <c r="Y107" s="10">
        <v>27370</v>
      </c>
      <c r="Z107" s="10">
        <v>68424</v>
      </c>
      <c r="AA107" s="10">
        <v>32312</v>
      </c>
      <c r="AB107" s="10">
        <v>27230</v>
      </c>
      <c r="AC107" s="10">
        <v>5082</v>
      </c>
      <c r="AD107" s="10">
        <v>10343</v>
      </c>
      <c r="AE107" s="10">
        <v>10342</v>
      </c>
      <c r="AF107" s="10">
        <v>1</v>
      </c>
      <c r="AG107" s="10">
        <v>7916</v>
      </c>
      <c r="AH107" s="10">
        <v>0</v>
      </c>
      <c r="AI107" s="10">
        <v>7916</v>
      </c>
      <c r="AJ107" s="10">
        <v>914578</v>
      </c>
      <c r="AK107" s="10">
        <v>154711</v>
      </c>
      <c r="AL107" s="10">
        <v>759867</v>
      </c>
      <c r="AM107" s="10">
        <v>67695</v>
      </c>
      <c r="AN107" s="10">
        <v>63512</v>
      </c>
      <c r="AO107" s="10">
        <v>4183</v>
      </c>
      <c r="AP107" s="10">
        <v>39039</v>
      </c>
      <c r="AQ107" s="10">
        <v>36822</v>
      </c>
      <c r="AR107" s="10">
        <v>2217</v>
      </c>
      <c r="AS107" s="10">
        <v>29673</v>
      </c>
      <c r="AT107" s="10">
        <v>16934</v>
      </c>
      <c r="AU107" s="10">
        <v>12739</v>
      </c>
      <c r="AV107" s="10">
        <v>80608</v>
      </c>
      <c r="AW107" s="10">
        <v>19088</v>
      </c>
      <c r="AX107" s="10">
        <v>61520</v>
      </c>
      <c r="AY107" s="10">
        <v>56154</v>
      </c>
      <c r="AZ107" s="10">
        <v>31174</v>
      </c>
      <c r="BA107" s="10">
        <v>24980</v>
      </c>
      <c r="BB107" s="10">
        <v>159422</v>
      </c>
      <c r="BC107" s="10">
        <v>48015</v>
      </c>
      <c r="BD107" s="10">
        <v>111407</v>
      </c>
      <c r="BE107" s="10">
        <v>16881</v>
      </c>
      <c r="BF107" s="10">
        <v>7888</v>
      </c>
      <c r="BG107" s="10">
        <v>8993</v>
      </c>
      <c r="BH107" s="10">
        <v>27689</v>
      </c>
      <c r="BI107" s="10">
        <v>24258</v>
      </c>
      <c r="BJ107" s="10">
        <v>3431</v>
      </c>
      <c r="BK107" s="10">
        <v>473519</v>
      </c>
      <c r="BL107" s="10">
        <v>341150</v>
      </c>
      <c r="BM107" s="10">
        <v>132369</v>
      </c>
      <c r="BN107" s="10">
        <v>8855</v>
      </c>
      <c r="BO107" s="10">
        <v>6964</v>
      </c>
      <c r="BP107" s="10">
        <v>1891</v>
      </c>
      <c r="BQ107" s="10">
        <v>63357</v>
      </c>
      <c r="BR107" s="10">
        <v>60216</v>
      </c>
      <c r="BS107" s="10">
        <v>3141</v>
      </c>
      <c r="BT107" s="10">
        <v>48567</v>
      </c>
      <c r="BU107" s="10">
        <v>44870</v>
      </c>
      <c r="BV107" s="10">
        <v>3697</v>
      </c>
      <c r="BW107" s="10">
        <v>21020</v>
      </c>
      <c r="BX107" s="10">
        <v>13689</v>
      </c>
      <c r="BY107" s="10">
        <v>7331</v>
      </c>
      <c r="BZ107" s="10">
        <v>77231</v>
      </c>
      <c r="CA107" s="10">
        <v>28531</v>
      </c>
      <c r="CB107" s="10">
        <v>48700</v>
      </c>
      <c r="CC107" s="10">
        <v>48269</v>
      </c>
      <c r="CD107" s="10">
        <v>44485</v>
      </c>
      <c r="CE107" s="10">
        <v>3784</v>
      </c>
      <c r="CF107" s="10">
        <v>47874</v>
      </c>
      <c r="CG107" s="10">
        <v>28347</v>
      </c>
      <c r="CH107" s="10">
        <v>19527</v>
      </c>
      <c r="CI107" s="10">
        <v>22110</v>
      </c>
      <c r="CJ107" s="10">
        <v>17020</v>
      </c>
      <c r="CK107" s="10">
        <v>5090</v>
      </c>
      <c r="CL107" s="10">
        <v>44447</v>
      </c>
      <c r="CM107" s="10">
        <v>10391</v>
      </c>
      <c r="CN107" s="10">
        <v>34056</v>
      </c>
      <c r="CO107" s="10">
        <v>144721</v>
      </c>
      <c r="CP107" s="10">
        <v>5992</v>
      </c>
      <c r="CQ107" s="10">
        <v>138729</v>
      </c>
      <c r="CR107" s="10">
        <v>13999</v>
      </c>
      <c r="CS107" s="10">
        <v>13620</v>
      </c>
      <c r="CT107" s="10">
        <v>379</v>
      </c>
      <c r="CU107" s="10">
        <v>69047</v>
      </c>
      <c r="CV107" s="10">
        <v>66065</v>
      </c>
      <c r="CW107" s="10">
        <v>2982</v>
      </c>
      <c r="CX107" s="10">
        <v>33716</v>
      </c>
      <c r="CY107" s="10">
        <v>0</v>
      </c>
      <c r="CZ107" s="10">
        <v>33716</v>
      </c>
      <c r="DA107" s="10">
        <v>81650</v>
      </c>
      <c r="DB107" s="10">
        <v>66420</v>
      </c>
      <c r="DC107" s="10">
        <v>15230</v>
      </c>
      <c r="DD107" s="10">
        <v>134532</v>
      </c>
      <c r="DE107" s="10">
        <v>56635</v>
      </c>
      <c r="DF107" s="10">
        <v>77897</v>
      </c>
      <c r="DG107" s="10">
        <v>62580</v>
      </c>
      <c r="DH107" s="10">
        <v>6652</v>
      </c>
      <c r="DI107" s="10">
        <v>55928</v>
      </c>
      <c r="DJ107" s="10">
        <v>36981</v>
      </c>
      <c r="DK107" s="10">
        <v>24254</v>
      </c>
      <c r="DL107" s="10">
        <v>12727</v>
      </c>
      <c r="DM107" s="10">
        <v>29222</v>
      </c>
      <c r="DN107" s="10">
        <v>27917</v>
      </c>
      <c r="DO107" s="10">
        <v>1305</v>
      </c>
      <c r="DP107" s="10">
        <v>46852</v>
      </c>
      <c r="DQ107" s="10">
        <v>10599</v>
      </c>
      <c r="DR107" s="10">
        <v>36253</v>
      </c>
      <c r="DS107" s="10">
        <v>116059</v>
      </c>
      <c r="DT107" s="10">
        <v>108289</v>
      </c>
      <c r="DU107" s="10">
        <v>7770</v>
      </c>
      <c r="DV107" s="10">
        <v>12690</v>
      </c>
      <c r="DW107" s="10">
        <v>11636</v>
      </c>
      <c r="DX107" s="10">
        <v>1054</v>
      </c>
      <c r="DY107" s="10">
        <v>34951</v>
      </c>
      <c r="DZ107" s="10">
        <v>11922</v>
      </c>
      <c r="EA107" s="10">
        <v>23029</v>
      </c>
      <c r="EB107" s="10">
        <v>10615</v>
      </c>
      <c r="EC107" s="10">
        <v>5598</v>
      </c>
      <c r="ED107" s="10">
        <v>5017</v>
      </c>
      <c r="EE107" s="10">
        <v>30287</v>
      </c>
      <c r="EF107" s="10">
        <v>20263</v>
      </c>
      <c r="EG107" s="10">
        <v>10024</v>
      </c>
      <c r="EH107" s="10">
        <v>475364</v>
      </c>
      <c r="EI107" s="10">
        <v>41228</v>
      </c>
      <c r="EJ107" s="10">
        <v>434136</v>
      </c>
      <c r="EK107" s="10">
        <v>35372</v>
      </c>
      <c r="EL107" s="10">
        <v>16159</v>
      </c>
      <c r="EM107" s="10">
        <v>19213</v>
      </c>
      <c r="EN107" s="10">
        <v>4871</v>
      </c>
      <c r="EO107" s="10">
        <v>4283</v>
      </c>
      <c r="EP107" s="10">
        <v>588</v>
      </c>
      <c r="EQ107" s="10">
        <v>37796</v>
      </c>
      <c r="ER107" s="10">
        <v>28771</v>
      </c>
      <c r="ES107" s="10">
        <v>9025</v>
      </c>
      <c r="ET107" s="10">
        <v>269906</v>
      </c>
      <c r="EU107" s="10">
        <v>115562</v>
      </c>
      <c r="EV107" s="10">
        <v>154344</v>
      </c>
      <c r="EW107" s="10">
        <v>30559</v>
      </c>
      <c r="EX107" s="10">
        <v>30005</v>
      </c>
      <c r="EY107" s="10">
        <v>554</v>
      </c>
      <c r="EZ107" s="10">
        <v>54507</v>
      </c>
      <c r="FA107" s="10">
        <v>26879</v>
      </c>
      <c r="FB107" s="10">
        <v>27628</v>
      </c>
      <c r="FC107" s="10">
        <v>25226</v>
      </c>
      <c r="FD107" s="10">
        <v>17025</v>
      </c>
      <c r="FE107" s="10">
        <v>8201</v>
      </c>
      <c r="FF107" s="320"/>
      <c r="FG107" s="320"/>
      <c r="FH107" s="317"/>
    </row>
    <row r="108" spans="1:164" ht="15" customHeight="1">
      <c r="A108" s="704" t="s">
        <v>491</v>
      </c>
      <c r="B108" s="704"/>
      <c r="C108" s="704"/>
      <c r="D108" s="10">
        <v>45767313</v>
      </c>
      <c r="E108" s="10"/>
      <c r="F108" s="10"/>
      <c r="G108" s="10">
        <v>5742593</v>
      </c>
      <c r="H108" s="10">
        <v>40024720</v>
      </c>
      <c r="I108" s="10">
        <v>482033</v>
      </c>
      <c r="J108" s="10">
        <v>18731</v>
      </c>
      <c r="K108" s="10">
        <v>463302</v>
      </c>
      <c r="L108" s="10">
        <v>129214</v>
      </c>
      <c r="M108" s="10">
        <v>20061</v>
      </c>
      <c r="N108" s="10">
        <v>109153</v>
      </c>
      <c r="O108" s="10">
        <v>836787</v>
      </c>
      <c r="P108" s="10">
        <v>103501</v>
      </c>
      <c r="Q108" s="10">
        <v>733286</v>
      </c>
      <c r="R108" s="10">
        <v>260676</v>
      </c>
      <c r="S108" s="10">
        <v>64248</v>
      </c>
      <c r="T108" s="10">
        <v>196428</v>
      </c>
      <c r="U108" s="10">
        <v>6829549</v>
      </c>
      <c r="V108" s="10">
        <v>590587</v>
      </c>
      <c r="W108" s="10">
        <v>6238962</v>
      </c>
      <c r="X108" s="10">
        <v>1553503</v>
      </c>
      <c r="Y108" s="10">
        <v>98524</v>
      </c>
      <c r="Z108" s="10">
        <v>1454979</v>
      </c>
      <c r="AA108" s="10">
        <v>270159</v>
      </c>
      <c r="AB108" s="10">
        <v>29452</v>
      </c>
      <c r="AC108" s="10">
        <v>240707</v>
      </c>
      <c r="AD108" s="10">
        <v>76258</v>
      </c>
      <c r="AE108" s="10">
        <v>45033</v>
      </c>
      <c r="AF108" s="10">
        <v>31225</v>
      </c>
      <c r="AG108" s="10">
        <v>333052</v>
      </c>
      <c r="AH108" s="10">
        <v>0</v>
      </c>
      <c r="AI108" s="10">
        <v>333052</v>
      </c>
      <c r="AJ108" s="10">
        <v>3516038</v>
      </c>
      <c r="AK108" s="10">
        <v>194489</v>
      </c>
      <c r="AL108" s="10">
        <v>3321549</v>
      </c>
      <c r="AM108" s="10">
        <v>1167645</v>
      </c>
      <c r="AN108" s="10">
        <v>209135</v>
      </c>
      <c r="AO108" s="10">
        <v>958510</v>
      </c>
      <c r="AP108" s="10">
        <v>312473</v>
      </c>
      <c r="AQ108" s="10">
        <v>71446</v>
      </c>
      <c r="AR108" s="10">
        <v>241027</v>
      </c>
      <c r="AS108" s="10">
        <v>210786</v>
      </c>
      <c r="AT108" s="10">
        <v>36475</v>
      </c>
      <c r="AU108" s="10">
        <v>174311</v>
      </c>
      <c r="AV108" s="10">
        <v>3045451</v>
      </c>
      <c r="AW108" s="10">
        <v>85748</v>
      </c>
      <c r="AX108" s="10">
        <v>2959703</v>
      </c>
      <c r="AY108" s="10">
        <v>535689</v>
      </c>
      <c r="AZ108" s="10">
        <v>56697</v>
      </c>
      <c r="BA108" s="10">
        <v>478992</v>
      </c>
      <c r="BB108" s="10">
        <v>378129</v>
      </c>
      <c r="BC108" s="10">
        <v>24338</v>
      </c>
      <c r="BD108" s="10">
        <v>353791</v>
      </c>
      <c r="BE108" s="10">
        <v>385961</v>
      </c>
      <c r="BF108" s="10">
        <v>42547</v>
      </c>
      <c r="BG108" s="10">
        <v>343414</v>
      </c>
      <c r="BH108" s="10">
        <v>427428</v>
      </c>
      <c r="BI108" s="10">
        <v>131812</v>
      </c>
      <c r="BJ108" s="10">
        <v>295616</v>
      </c>
      <c r="BK108" s="10">
        <v>741184</v>
      </c>
      <c r="BL108" s="10">
        <v>276661</v>
      </c>
      <c r="BM108" s="10">
        <v>464523</v>
      </c>
      <c r="BN108" s="10">
        <v>103106</v>
      </c>
      <c r="BO108" s="10">
        <v>7744</v>
      </c>
      <c r="BP108" s="10">
        <v>95362</v>
      </c>
      <c r="BQ108" s="10">
        <v>1142153</v>
      </c>
      <c r="BR108" s="10">
        <v>268618</v>
      </c>
      <c r="BS108" s="10">
        <v>873535</v>
      </c>
      <c r="BT108" s="10">
        <v>511966</v>
      </c>
      <c r="BU108" s="10">
        <v>189169</v>
      </c>
      <c r="BV108" s="10">
        <v>322797</v>
      </c>
      <c r="BW108" s="10">
        <v>1142625</v>
      </c>
      <c r="BX108" s="10">
        <v>140271</v>
      </c>
      <c r="BY108" s="10">
        <v>1002354</v>
      </c>
      <c r="BZ108" s="10">
        <v>1401314</v>
      </c>
      <c r="CA108" s="10">
        <v>212285</v>
      </c>
      <c r="CB108" s="10">
        <v>1189029</v>
      </c>
      <c r="CC108" s="10">
        <v>242086</v>
      </c>
      <c r="CD108" s="10">
        <v>39875</v>
      </c>
      <c r="CE108" s="10">
        <v>202211</v>
      </c>
      <c r="CF108" s="10">
        <v>751064</v>
      </c>
      <c r="CG108" s="10">
        <v>41499</v>
      </c>
      <c r="CH108" s="10">
        <v>709565</v>
      </c>
      <c r="CI108" s="10">
        <v>111387</v>
      </c>
      <c r="CJ108" s="10">
        <v>16694</v>
      </c>
      <c r="CK108" s="10">
        <v>94693</v>
      </c>
      <c r="CL108" s="10">
        <v>254465</v>
      </c>
      <c r="CM108" s="10">
        <v>59415</v>
      </c>
      <c r="CN108" s="10">
        <v>195050</v>
      </c>
      <c r="CO108" s="10">
        <v>717944</v>
      </c>
      <c r="CP108" s="10">
        <v>28420</v>
      </c>
      <c r="CQ108" s="10">
        <v>689524</v>
      </c>
      <c r="CR108" s="10">
        <v>112030</v>
      </c>
      <c r="CS108" s="10">
        <v>23573</v>
      </c>
      <c r="CT108" s="10">
        <v>88457</v>
      </c>
      <c r="CU108" s="10">
        <v>657335</v>
      </c>
      <c r="CV108" s="10">
        <v>151743</v>
      </c>
      <c r="CW108" s="10">
        <v>505592</v>
      </c>
      <c r="CX108" s="10">
        <v>344116</v>
      </c>
      <c r="CY108" s="10">
        <v>46095</v>
      </c>
      <c r="CZ108" s="10">
        <v>298021</v>
      </c>
      <c r="DA108" s="10">
        <v>3053847</v>
      </c>
      <c r="DB108" s="10">
        <v>656288</v>
      </c>
      <c r="DC108" s="10">
        <v>2397559</v>
      </c>
      <c r="DD108" s="10">
        <v>1172640</v>
      </c>
      <c r="DE108" s="10">
        <v>188051</v>
      </c>
      <c r="DF108" s="10">
        <v>984589</v>
      </c>
      <c r="DG108" s="10">
        <v>324086</v>
      </c>
      <c r="DH108" s="10">
        <v>24934</v>
      </c>
      <c r="DI108" s="10">
        <v>299152</v>
      </c>
      <c r="DJ108" s="10">
        <v>1542566</v>
      </c>
      <c r="DK108" s="10">
        <v>132376</v>
      </c>
      <c r="DL108" s="10">
        <v>1410190</v>
      </c>
      <c r="DM108" s="10">
        <v>528057</v>
      </c>
      <c r="DN108" s="10">
        <v>59463</v>
      </c>
      <c r="DO108" s="10">
        <v>468594</v>
      </c>
      <c r="DP108" s="10">
        <v>741936</v>
      </c>
      <c r="DQ108" s="10">
        <v>81649</v>
      </c>
      <c r="DR108" s="10">
        <v>660287</v>
      </c>
      <c r="DS108" s="10">
        <v>1068190</v>
      </c>
      <c r="DT108" s="10">
        <v>291986</v>
      </c>
      <c r="DU108" s="10">
        <v>776204</v>
      </c>
      <c r="DV108" s="10">
        <v>83182</v>
      </c>
      <c r="DW108" s="10">
        <v>37891</v>
      </c>
      <c r="DX108" s="10">
        <v>45291</v>
      </c>
      <c r="DY108" s="10">
        <v>623827</v>
      </c>
      <c r="DZ108" s="10">
        <v>117328</v>
      </c>
      <c r="EA108" s="10">
        <v>506499</v>
      </c>
      <c r="EB108" s="10">
        <v>161193</v>
      </c>
      <c r="EC108" s="10">
        <v>36280</v>
      </c>
      <c r="ED108" s="10">
        <v>124913</v>
      </c>
      <c r="EE108" s="10">
        <v>640450</v>
      </c>
      <c r="EF108" s="10">
        <v>96181</v>
      </c>
      <c r="EG108" s="10">
        <v>544269</v>
      </c>
      <c r="EH108" s="10">
        <v>2676176</v>
      </c>
      <c r="EI108" s="10">
        <v>258643</v>
      </c>
      <c r="EJ108" s="10">
        <v>2417533</v>
      </c>
      <c r="EK108" s="10">
        <v>521913</v>
      </c>
      <c r="EL108" s="10">
        <v>55481</v>
      </c>
      <c r="EM108" s="10">
        <v>466432</v>
      </c>
      <c r="EN108" s="10">
        <v>67609</v>
      </c>
      <c r="EO108" s="10">
        <v>22385</v>
      </c>
      <c r="EP108" s="10">
        <v>45224</v>
      </c>
      <c r="EQ108" s="10">
        <v>1117503</v>
      </c>
      <c r="ER108" s="10">
        <v>151948</v>
      </c>
      <c r="ES108" s="10">
        <v>965555</v>
      </c>
      <c r="ET108" s="10">
        <v>1346121</v>
      </c>
      <c r="EU108" s="10">
        <v>107087</v>
      </c>
      <c r="EV108" s="10">
        <v>1239034</v>
      </c>
      <c r="EW108" s="10">
        <v>224797</v>
      </c>
      <c r="EX108" s="10">
        <v>51746</v>
      </c>
      <c r="EY108" s="10">
        <v>173051</v>
      </c>
      <c r="EZ108" s="10">
        <v>756941</v>
      </c>
      <c r="FA108" s="10">
        <v>24673</v>
      </c>
      <c r="FB108" s="10">
        <v>732268</v>
      </c>
      <c r="FC108" s="10">
        <v>132673</v>
      </c>
      <c r="FD108" s="10">
        <v>23317</v>
      </c>
      <c r="FE108" s="10">
        <v>109356</v>
      </c>
      <c r="FF108" s="320"/>
      <c r="FG108" s="320"/>
      <c r="FH108" s="317"/>
    </row>
    <row r="109" spans="1:164" ht="15" customHeight="1">
      <c r="A109" s="704" t="s">
        <v>527</v>
      </c>
      <c r="B109" s="704"/>
      <c r="C109" s="704"/>
      <c r="D109" s="10">
        <v>9886114</v>
      </c>
      <c r="E109" s="10"/>
      <c r="F109" s="10"/>
      <c r="G109" s="10">
        <v>925514</v>
      </c>
      <c r="H109" s="10">
        <v>8960600</v>
      </c>
      <c r="I109" s="10">
        <v>116091</v>
      </c>
      <c r="J109" s="10">
        <v>4914</v>
      </c>
      <c r="K109" s="10">
        <v>111177</v>
      </c>
      <c r="L109" s="10">
        <v>19384</v>
      </c>
      <c r="M109" s="10">
        <v>260</v>
      </c>
      <c r="N109" s="10">
        <v>19124</v>
      </c>
      <c r="O109" s="10">
        <v>112001</v>
      </c>
      <c r="P109" s="10">
        <v>9922</v>
      </c>
      <c r="Q109" s="10">
        <v>102079</v>
      </c>
      <c r="R109" s="10">
        <v>45496</v>
      </c>
      <c r="S109" s="10">
        <v>35</v>
      </c>
      <c r="T109" s="10">
        <v>45461</v>
      </c>
      <c r="U109" s="10">
        <v>917908</v>
      </c>
      <c r="V109" s="10">
        <v>83478</v>
      </c>
      <c r="W109" s="10">
        <v>834430</v>
      </c>
      <c r="X109" s="10">
        <v>329246</v>
      </c>
      <c r="Y109" s="10">
        <v>18007</v>
      </c>
      <c r="Z109" s="10">
        <v>311239</v>
      </c>
      <c r="AA109" s="10">
        <v>34333</v>
      </c>
      <c r="AB109" s="10">
        <v>12922</v>
      </c>
      <c r="AC109" s="10">
        <v>21411</v>
      </c>
      <c r="AD109" s="10">
        <v>15381</v>
      </c>
      <c r="AE109" s="10">
        <v>8519</v>
      </c>
      <c r="AF109" s="10">
        <v>6862</v>
      </c>
      <c r="AG109" s="10">
        <v>130198</v>
      </c>
      <c r="AH109" s="10">
        <v>0</v>
      </c>
      <c r="AI109" s="10">
        <v>130198</v>
      </c>
      <c r="AJ109" s="10">
        <v>851286</v>
      </c>
      <c r="AK109" s="10">
        <v>28815</v>
      </c>
      <c r="AL109" s="10">
        <v>822471</v>
      </c>
      <c r="AM109" s="10">
        <v>438055</v>
      </c>
      <c r="AN109" s="10">
        <v>38854</v>
      </c>
      <c r="AO109" s="10">
        <v>399201</v>
      </c>
      <c r="AP109" s="10">
        <v>85318</v>
      </c>
      <c r="AQ109" s="10">
        <v>26139</v>
      </c>
      <c r="AR109" s="10">
        <v>59179</v>
      </c>
      <c r="AS109" s="10">
        <v>49866</v>
      </c>
      <c r="AT109" s="10">
        <v>6284</v>
      </c>
      <c r="AU109" s="10">
        <v>43582</v>
      </c>
      <c r="AV109" s="10">
        <v>617011</v>
      </c>
      <c r="AW109" s="10">
        <v>15731</v>
      </c>
      <c r="AX109" s="10">
        <v>601280</v>
      </c>
      <c r="AY109" s="10">
        <v>66642</v>
      </c>
      <c r="AZ109" s="10">
        <v>1244</v>
      </c>
      <c r="BA109" s="10">
        <v>65398</v>
      </c>
      <c r="BB109" s="10">
        <v>50365</v>
      </c>
      <c r="BC109" s="10">
        <v>3582</v>
      </c>
      <c r="BD109" s="10">
        <v>46783</v>
      </c>
      <c r="BE109" s="10">
        <v>78626</v>
      </c>
      <c r="BF109" s="10">
        <v>15244</v>
      </c>
      <c r="BG109" s="10">
        <v>63382</v>
      </c>
      <c r="BH109" s="10">
        <v>56834</v>
      </c>
      <c r="BI109" s="10">
        <v>1107</v>
      </c>
      <c r="BJ109" s="10">
        <v>55727</v>
      </c>
      <c r="BK109" s="10">
        <v>123981</v>
      </c>
      <c r="BL109" s="10">
        <v>60693</v>
      </c>
      <c r="BM109" s="10">
        <v>63288</v>
      </c>
      <c r="BN109" s="10">
        <v>12848</v>
      </c>
      <c r="BO109" s="10">
        <v>506</v>
      </c>
      <c r="BP109" s="10">
        <v>12342</v>
      </c>
      <c r="BQ109" s="10">
        <v>144459</v>
      </c>
      <c r="BR109" s="10">
        <v>113442</v>
      </c>
      <c r="BS109" s="10">
        <v>31017</v>
      </c>
      <c r="BT109" s="10">
        <v>117650</v>
      </c>
      <c r="BU109" s="10">
        <v>34973</v>
      </c>
      <c r="BV109" s="10">
        <v>82677</v>
      </c>
      <c r="BW109" s="10">
        <v>358305</v>
      </c>
      <c r="BX109" s="10">
        <v>19733</v>
      </c>
      <c r="BY109" s="10">
        <v>338572</v>
      </c>
      <c r="BZ109" s="10">
        <v>390237</v>
      </c>
      <c r="CA109" s="10">
        <v>18841</v>
      </c>
      <c r="CB109" s="10">
        <v>371396</v>
      </c>
      <c r="CC109" s="10">
        <v>48908</v>
      </c>
      <c r="CD109" s="10">
        <v>5474</v>
      </c>
      <c r="CE109" s="10">
        <v>43434</v>
      </c>
      <c r="CF109" s="10">
        <v>180739</v>
      </c>
      <c r="CG109" s="10">
        <v>4669</v>
      </c>
      <c r="CH109" s="10">
        <v>176070</v>
      </c>
      <c r="CI109" s="10">
        <v>31128</v>
      </c>
      <c r="CJ109" s="10">
        <v>487</v>
      </c>
      <c r="CK109" s="10">
        <v>30641</v>
      </c>
      <c r="CL109" s="10">
        <v>79052</v>
      </c>
      <c r="CM109" s="10">
        <v>22619</v>
      </c>
      <c r="CN109" s="10">
        <v>56433</v>
      </c>
      <c r="CO109" s="10">
        <v>192549</v>
      </c>
      <c r="CP109" s="10">
        <v>3084</v>
      </c>
      <c r="CQ109" s="10">
        <v>189465</v>
      </c>
      <c r="CR109" s="10">
        <v>6917</v>
      </c>
      <c r="CS109" s="10">
        <v>1137</v>
      </c>
      <c r="CT109" s="10">
        <v>5780</v>
      </c>
      <c r="CU109" s="10">
        <v>85399</v>
      </c>
      <c r="CV109" s="10">
        <v>28485</v>
      </c>
      <c r="CW109" s="10">
        <v>56914</v>
      </c>
      <c r="CX109" s="10">
        <v>76616</v>
      </c>
      <c r="CY109" s="10">
        <v>756</v>
      </c>
      <c r="CZ109" s="10">
        <v>75860</v>
      </c>
      <c r="DA109" s="10">
        <v>902126</v>
      </c>
      <c r="DB109" s="10">
        <v>88370</v>
      </c>
      <c r="DC109" s="10">
        <v>813756</v>
      </c>
      <c r="DD109" s="10">
        <v>301409</v>
      </c>
      <c r="DE109" s="10">
        <v>21929</v>
      </c>
      <c r="DF109" s="10">
        <v>279480</v>
      </c>
      <c r="DG109" s="10">
        <v>65956</v>
      </c>
      <c r="DH109" s="10">
        <v>1537</v>
      </c>
      <c r="DI109" s="10">
        <v>64419</v>
      </c>
      <c r="DJ109" s="10">
        <v>383669</v>
      </c>
      <c r="DK109" s="10">
        <v>54740</v>
      </c>
      <c r="DL109" s="10">
        <v>328929</v>
      </c>
      <c r="DM109" s="10">
        <v>188770</v>
      </c>
      <c r="DN109" s="10">
        <v>8018</v>
      </c>
      <c r="DO109" s="10">
        <v>180752</v>
      </c>
      <c r="DP109" s="10">
        <v>111810</v>
      </c>
      <c r="DQ109" s="10">
        <v>5905</v>
      </c>
      <c r="DR109" s="10">
        <v>105905</v>
      </c>
      <c r="DS109" s="10">
        <v>192344</v>
      </c>
      <c r="DT109" s="10">
        <v>30823</v>
      </c>
      <c r="DU109" s="10">
        <v>161521</v>
      </c>
      <c r="DV109" s="10">
        <v>5077</v>
      </c>
      <c r="DW109" s="10">
        <v>1093</v>
      </c>
      <c r="DX109" s="10">
        <v>3984</v>
      </c>
      <c r="DY109" s="10">
        <v>104122</v>
      </c>
      <c r="DZ109" s="10">
        <v>10181</v>
      </c>
      <c r="EA109" s="10">
        <v>93941</v>
      </c>
      <c r="EB109" s="10">
        <v>26250</v>
      </c>
      <c r="EC109" s="10">
        <v>9881</v>
      </c>
      <c r="ED109" s="10">
        <v>16369</v>
      </c>
      <c r="EE109" s="10">
        <v>110068</v>
      </c>
      <c r="EF109" s="10">
        <v>6765</v>
      </c>
      <c r="EG109" s="10">
        <v>103303</v>
      </c>
      <c r="EH109" s="10">
        <v>654133</v>
      </c>
      <c r="EI109" s="10">
        <v>66716</v>
      </c>
      <c r="EJ109" s="10">
        <v>587417</v>
      </c>
      <c r="EK109" s="10">
        <v>99675</v>
      </c>
      <c r="EL109" s="10">
        <v>4036</v>
      </c>
      <c r="EM109" s="10">
        <v>95639</v>
      </c>
      <c r="EN109" s="10">
        <v>9001</v>
      </c>
      <c r="EO109" s="10">
        <v>1379</v>
      </c>
      <c r="EP109" s="10">
        <v>7622</v>
      </c>
      <c r="EQ109" s="10">
        <v>206211</v>
      </c>
      <c r="ER109" s="10">
        <v>5141</v>
      </c>
      <c r="ES109" s="10">
        <v>201070</v>
      </c>
      <c r="ET109" s="10">
        <v>364052</v>
      </c>
      <c r="EU109" s="10">
        <v>8957</v>
      </c>
      <c r="EV109" s="10">
        <v>355095</v>
      </c>
      <c r="EW109" s="10">
        <v>52377</v>
      </c>
      <c r="EX109" s="10">
        <v>7794</v>
      </c>
      <c r="EY109" s="10">
        <v>44583</v>
      </c>
      <c r="EZ109" s="10">
        <v>223141</v>
      </c>
      <c r="FA109" s="10">
        <v>2293</v>
      </c>
      <c r="FB109" s="10">
        <v>220848</v>
      </c>
      <c r="FC109" s="10">
        <v>23096</v>
      </c>
      <c r="FD109" s="10">
        <v>0</v>
      </c>
      <c r="FE109" s="10">
        <v>23096</v>
      </c>
      <c r="FF109" s="320"/>
      <c r="FG109" s="320"/>
      <c r="FH109" s="317"/>
    </row>
    <row r="110" spans="1:164" ht="15" customHeight="1">
      <c r="A110" s="704" t="s">
        <v>492</v>
      </c>
      <c r="B110" s="704"/>
      <c r="C110" s="704"/>
      <c r="D110" s="10">
        <v>53889451</v>
      </c>
      <c r="E110" s="10"/>
      <c r="F110" s="10"/>
      <c r="G110" s="10">
        <v>9046726</v>
      </c>
      <c r="H110" s="10">
        <v>44842725</v>
      </c>
      <c r="I110" s="10">
        <v>553675</v>
      </c>
      <c r="J110" s="10">
        <v>40192</v>
      </c>
      <c r="K110" s="10">
        <v>513483</v>
      </c>
      <c r="L110" s="10">
        <v>277296</v>
      </c>
      <c r="M110" s="10">
        <v>99130</v>
      </c>
      <c r="N110" s="10">
        <v>178166</v>
      </c>
      <c r="O110" s="10">
        <v>449495</v>
      </c>
      <c r="P110" s="10">
        <v>75964</v>
      </c>
      <c r="Q110" s="10">
        <v>373531</v>
      </c>
      <c r="R110" s="10">
        <v>195517</v>
      </c>
      <c r="S110" s="10">
        <v>13528</v>
      </c>
      <c r="T110" s="10">
        <v>181989</v>
      </c>
      <c r="U110" s="10">
        <v>8800764</v>
      </c>
      <c r="V110" s="10">
        <v>256867</v>
      </c>
      <c r="W110" s="10">
        <v>8543897</v>
      </c>
      <c r="X110" s="10">
        <v>1039144</v>
      </c>
      <c r="Y110" s="10">
        <v>207725</v>
      </c>
      <c r="Z110" s="10">
        <v>831419</v>
      </c>
      <c r="AA110" s="10">
        <v>719929</v>
      </c>
      <c r="AB110" s="10">
        <v>158391</v>
      </c>
      <c r="AC110" s="10">
        <v>561538</v>
      </c>
      <c r="AD110" s="10">
        <v>179926</v>
      </c>
      <c r="AE110" s="10">
        <v>92184</v>
      </c>
      <c r="AF110" s="10">
        <v>87742</v>
      </c>
      <c r="AG110" s="10">
        <v>1024369</v>
      </c>
      <c r="AH110" s="10">
        <v>0</v>
      </c>
      <c r="AI110" s="10">
        <v>1024369</v>
      </c>
      <c r="AJ110" s="10">
        <v>2607120</v>
      </c>
      <c r="AK110" s="10">
        <v>418984</v>
      </c>
      <c r="AL110" s="10">
        <v>2188136</v>
      </c>
      <c r="AM110" s="10">
        <v>1153324</v>
      </c>
      <c r="AN110" s="10">
        <v>265107</v>
      </c>
      <c r="AO110" s="10">
        <v>888217</v>
      </c>
      <c r="AP110" s="10">
        <v>315226</v>
      </c>
      <c r="AQ110" s="10">
        <v>164223</v>
      </c>
      <c r="AR110" s="10">
        <v>151003</v>
      </c>
      <c r="AS110" s="10">
        <v>165329</v>
      </c>
      <c r="AT110" s="10">
        <v>107827</v>
      </c>
      <c r="AU110" s="10">
        <v>57502</v>
      </c>
      <c r="AV110" s="10">
        <v>2068989</v>
      </c>
      <c r="AW110" s="10">
        <v>228102</v>
      </c>
      <c r="AX110" s="10">
        <v>1840887</v>
      </c>
      <c r="AY110" s="10">
        <v>859702</v>
      </c>
      <c r="AZ110" s="10">
        <v>390579</v>
      </c>
      <c r="BA110" s="10">
        <v>469123</v>
      </c>
      <c r="BB110" s="10">
        <v>255552</v>
      </c>
      <c r="BC110" s="10">
        <v>104750</v>
      </c>
      <c r="BD110" s="10">
        <v>150802</v>
      </c>
      <c r="BE110" s="10">
        <v>276248</v>
      </c>
      <c r="BF110" s="10">
        <v>86384</v>
      </c>
      <c r="BG110" s="10">
        <v>189864</v>
      </c>
      <c r="BH110" s="10">
        <v>436057</v>
      </c>
      <c r="BI110" s="10">
        <v>265505</v>
      </c>
      <c r="BJ110" s="10">
        <v>170552</v>
      </c>
      <c r="BK110" s="10">
        <v>621132</v>
      </c>
      <c r="BL110" s="10">
        <v>59436</v>
      </c>
      <c r="BM110" s="10">
        <v>561696</v>
      </c>
      <c r="BN110" s="10">
        <v>246752</v>
      </c>
      <c r="BO110" s="10">
        <v>124839</v>
      </c>
      <c r="BP110" s="10">
        <v>121913</v>
      </c>
      <c r="BQ110" s="10">
        <v>1591452</v>
      </c>
      <c r="BR110" s="10">
        <v>422050</v>
      </c>
      <c r="BS110" s="10">
        <v>1169402</v>
      </c>
      <c r="BT110" s="10">
        <v>2807511</v>
      </c>
      <c r="BU110" s="10">
        <v>1171251</v>
      </c>
      <c r="BV110" s="10">
        <v>1636260</v>
      </c>
      <c r="BW110" s="10">
        <v>1031364</v>
      </c>
      <c r="BX110" s="10">
        <v>612845</v>
      </c>
      <c r="BY110" s="10">
        <v>418519</v>
      </c>
      <c r="BZ110" s="10">
        <v>1125789</v>
      </c>
      <c r="CA110" s="10">
        <v>146952</v>
      </c>
      <c r="CB110" s="10">
        <v>978837</v>
      </c>
      <c r="CC110" s="10">
        <v>311507</v>
      </c>
      <c r="CD110" s="10">
        <v>27157</v>
      </c>
      <c r="CE110" s="10">
        <v>284350</v>
      </c>
      <c r="CF110" s="10">
        <v>742492</v>
      </c>
      <c r="CG110" s="10">
        <v>212152</v>
      </c>
      <c r="CH110" s="10">
        <v>530340</v>
      </c>
      <c r="CI110" s="10">
        <v>81533</v>
      </c>
      <c r="CJ110" s="10">
        <v>28632</v>
      </c>
      <c r="CK110" s="10">
        <v>52901</v>
      </c>
      <c r="CL110" s="10">
        <v>230885</v>
      </c>
      <c r="CM110" s="10">
        <v>1508</v>
      </c>
      <c r="CN110" s="10">
        <v>229377</v>
      </c>
      <c r="CO110" s="10">
        <v>295086</v>
      </c>
      <c r="CP110" s="10">
        <v>14084</v>
      </c>
      <c r="CQ110" s="10">
        <v>281002</v>
      </c>
      <c r="CR110" s="10">
        <v>217673</v>
      </c>
      <c r="CS110" s="10">
        <v>118267</v>
      </c>
      <c r="CT110" s="10">
        <v>99406</v>
      </c>
      <c r="CU110" s="10">
        <v>1488391</v>
      </c>
      <c r="CV110" s="10">
        <v>559798</v>
      </c>
      <c r="CW110" s="10">
        <v>928593</v>
      </c>
      <c r="CX110" s="10">
        <v>136777</v>
      </c>
      <c r="CY110" s="10">
        <v>57859</v>
      </c>
      <c r="CZ110" s="10">
        <v>78918</v>
      </c>
      <c r="DA110" s="10">
        <v>7054112</v>
      </c>
      <c r="DB110" s="10">
        <v>605244</v>
      </c>
      <c r="DC110" s="10">
        <v>6448868</v>
      </c>
      <c r="DD110" s="10">
        <v>1623202</v>
      </c>
      <c r="DE110" s="10">
        <v>301048</v>
      </c>
      <c r="DF110" s="10">
        <v>1322154</v>
      </c>
      <c r="DG110" s="10">
        <v>88746</v>
      </c>
      <c r="DH110" s="10">
        <v>24123</v>
      </c>
      <c r="DI110" s="10">
        <v>64623</v>
      </c>
      <c r="DJ110" s="10">
        <v>2084718</v>
      </c>
      <c r="DK110" s="10">
        <v>129435</v>
      </c>
      <c r="DL110" s="10">
        <v>1955283</v>
      </c>
      <c r="DM110" s="10">
        <v>527318</v>
      </c>
      <c r="DN110" s="10">
        <v>163033</v>
      </c>
      <c r="DO110" s="10">
        <v>364285</v>
      </c>
      <c r="DP110" s="10">
        <v>714101</v>
      </c>
      <c r="DQ110" s="10">
        <v>129924</v>
      </c>
      <c r="DR110" s="10">
        <v>584177</v>
      </c>
      <c r="DS110" s="10">
        <v>2119342</v>
      </c>
      <c r="DT110" s="10">
        <v>117885</v>
      </c>
      <c r="DU110" s="10">
        <v>2001457</v>
      </c>
      <c r="DV110" s="10">
        <v>277301</v>
      </c>
      <c r="DW110" s="10">
        <v>89777</v>
      </c>
      <c r="DX110" s="10">
        <v>187524</v>
      </c>
      <c r="DY110" s="10">
        <v>478275</v>
      </c>
      <c r="DZ110" s="10">
        <v>164916</v>
      </c>
      <c r="EA110" s="10">
        <v>313359</v>
      </c>
      <c r="EB110" s="10">
        <v>104736</v>
      </c>
      <c r="EC110" s="10">
        <v>47364</v>
      </c>
      <c r="ED110" s="10">
        <v>57372</v>
      </c>
      <c r="EE110" s="10">
        <v>860081</v>
      </c>
      <c r="EF110" s="10">
        <v>284319</v>
      </c>
      <c r="EG110" s="10">
        <v>575762</v>
      </c>
      <c r="EH110" s="10">
        <v>2056200</v>
      </c>
      <c r="EI110" s="10">
        <v>43184</v>
      </c>
      <c r="EJ110" s="10">
        <v>2013016</v>
      </c>
      <c r="EK110" s="10">
        <v>380694</v>
      </c>
      <c r="EL110" s="10">
        <v>96152</v>
      </c>
      <c r="EM110" s="10">
        <v>284542</v>
      </c>
      <c r="EN110" s="10">
        <v>156159</v>
      </c>
      <c r="EO110" s="10">
        <v>91924</v>
      </c>
      <c r="EP110" s="10">
        <v>64235</v>
      </c>
      <c r="EQ110" s="10">
        <v>932627</v>
      </c>
      <c r="ER110" s="10">
        <v>136530</v>
      </c>
      <c r="ES110" s="10">
        <v>796097</v>
      </c>
      <c r="ET110" s="10">
        <v>1605888</v>
      </c>
      <c r="EU110" s="10">
        <v>29274</v>
      </c>
      <c r="EV110" s="10">
        <v>1576614</v>
      </c>
      <c r="EW110" s="10">
        <v>143429</v>
      </c>
      <c r="EX110" s="10">
        <v>18107</v>
      </c>
      <c r="EY110" s="10">
        <v>125322</v>
      </c>
      <c r="EZ110" s="10">
        <v>341452</v>
      </c>
      <c r="FA110" s="10">
        <v>32044</v>
      </c>
      <c r="FB110" s="10">
        <v>309408</v>
      </c>
      <c r="FC110" s="10">
        <v>35063</v>
      </c>
      <c r="FD110" s="10">
        <v>10171</v>
      </c>
      <c r="FE110" s="10">
        <v>24892</v>
      </c>
      <c r="FF110" s="320"/>
      <c r="FG110" s="320"/>
      <c r="FH110" s="317"/>
    </row>
    <row r="111" spans="1:164" ht="15" customHeight="1">
      <c r="A111" s="704" t="s">
        <v>493</v>
      </c>
      <c r="B111" s="704"/>
      <c r="C111" s="704"/>
      <c r="D111" s="10">
        <v>58770336</v>
      </c>
      <c r="E111" s="10"/>
      <c r="F111" s="10"/>
      <c r="G111" s="10">
        <v>1324149</v>
      </c>
      <c r="H111" s="10">
        <v>57446187</v>
      </c>
      <c r="I111" s="10">
        <v>497861</v>
      </c>
      <c r="J111" s="10">
        <v>0</v>
      </c>
      <c r="K111" s="10">
        <v>497861</v>
      </c>
      <c r="L111" s="10">
        <v>139525</v>
      </c>
      <c r="M111" s="10">
        <v>27</v>
      </c>
      <c r="N111" s="10">
        <v>139498</v>
      </c>
      <c r="O111" s="10">
        <v>756616</v>
      </c>
      <c r="P111" s="10">
        <v>0</v>
      </c>
      <c r="Q111" s="10">
        <v>756616</v>
      </c>
      <c r="R111" s="10">
        <v>299882</v>
      </c>
      <c r="S111" s="10">
        <v>258</v>
      </c>
      <c r="T111" s="10">
        <v>299624</v>
      </c>
      <c r="U111" s="10">
        <v>9404386</v>
      </c>
      <c r="V111" s="10">
        <v>461691</v>
      </c>
      <c r="W111" s="10">
        <v>8942695</v>
      </c>
      <c r="X111" s="10">
        <v>1102030</v>
      </c>
      <c r="Y111" s="10">
        <v>4009</v>
      </c>
      <c r="Z111" s="10">
        <v>1098021</v>
      </c>
      <c r="AA111" s="10">
        <v>660437</v>
      </c>
      <c r="AB111" s="10">
        <v>0</v>
      </c>
      <c r="AC111" s="10">
        <v>660437</v>
      </c>
      <c r="AD111" s="10">
        <v>218985</v>
      </c>
      <c r="AE111" s="10">
        <v>9297</v>
      </c>
      <c r="AF111" s="10">
        <v>209688</v>
      </c>
      <c r="AG111" s="10">
        <v>611516</v>
      </c>
      <c r="AH111" s="10">
        <v>0</v>
      </c>
      <c r="AI111" s="10">
        <v>611516</v>
      </c>
      <c r="AJ111" s="10">
        <v>4003325</v>
      </c>
      <c r="AK111" s="10">
        <v>0</v>
      </c>
      <c r="AL111" s="10">
        <v>4003325</v>
      </c>
      <c r="AM111" s="10">
        <v>1349664</v>
      </c>
      <c r="AN111" s="10">
        <v>8588</v>
      </c>
      <c r="AO111" s="10">
        <v>1341076</v>
      </c>
      <c r="AP111" s="10">
        <v>431652</v>
      </c>
      <c r="AQ111" s="10">
        <v>15</v>
      </c>
      <c r="AR111" s="10">
        <v>431637</v>
      </c>
      <c r="AS111" s="10">
        <v>251908</v>
      </c>
      <c r="AT111" s="10">
        <v>230</v>
      </c>
      <c r="AU111" s="10">
        <v>251678</v>
      </c>
      <c r="AV111" s="10">
        <v>1535767</v>
      </c>
      <c r="AW111" s="10">
        <v>74</v>
      </c>
      <c r="AX111" s="10">
        <v>1535693</v>
      </c>
      <c r="AY111" s="10">
        <v>1129299</v>
      </c>
      <c r="AZ111" s="10">
        <v>1334</v>
      </c>
      <c r="BA111" s="10">
        <v>1127965</v>
      </c>
      <c r="BB111" s="10">
        <v>644798</v>
      </c>
      <c r="BC111" s="10">
        <v>811</v>
      </c>
      <c r="BD111" s="10">
        <v>643987</v>
      </c>
      <c r="BE111" s="10">
        <v>442225</v>
      </c>
      <c r="BF111" s="10">
        <v>0</v>
      </c>
      <c r="BG111" s="10">
        <v>442225</v>
      </c>
      <c r="BH111" s="10">
        <v>743004</v>
      </c>
      <c r="BI111" s="10">
        <v>0</v>
      </c>
      <c r="BJ111" s="10">
        <v>743004</v>
      </c>
      <c r="BK111" s="10">
        <v>601699</v>
      </c>
      <c r="BL111" s="10">
        <v>0</v>
      </c>
      <c r="BM111" s="10">
        <v>601699</v>
      </c>
      <c r="BN111" s="10">
        <v>201604</v>
      </c>
      <c r="BO111" s="10">
        <v>0</v>
      </c>
      <c r="BP111" s="10">
        <v>201604</v>
      </c>
      <c r="BQ111" s="10">
        <v>1491521</v>
      </c>
      <c r="BR111" s="10">
        <v>185122</v>
      </c>
      <c r="BS111" s="10">
        <v>1306399</v>
      </c>
      <c r="BT111" s="10">
        <v>1368374</v>
      </c>
      <c r="BU111" s="10">
        <v>282876</v>
      </c>
      <c r="BV111" s="10">
        <v>1085498</v>
      </c>
      <c r="BW111" s="10">
        <v>2404219</v>
      </c>
      <c r="BX111" s="10">
        <v>0</v>
      </c>
      <c r="BY111" s="10">
        <v>2404219</v>
      </c>
      <c r="BZ111" s="10">
        <v>1049906</v>
      </c>
      <c r="CA111" s="10">
        <v>151011</v>
      </c>
      <c r="CB111" s="10">
        <v>898895</v>
      </c>
      <c r="CC111" s="10">
        <v>268439</v>
      </c>
      <c r="CD111" s="10">
        <v>0</v>
      </c>
      <c r="CE111" s="10">
        <v>268439</v>
      </c>
      <c r="CF111" s="10">
        <v>1252290</v>
      </c>
      <c r="CG111" s="10">
        <v>0</v>
      </c>
      <c r="CH111" s="10">
        <v>1252290</v>
      </c>
      <c r="CI111" s="10">
        <v>157036</v>
      </c>
      <c r="CJ111" s="10">
        <v>0</v>
      </c>
      <c r="CK111" s="10">
        <v>157036</v>
      </c>
      <c r="CL111" s="10">
        <v>324230</v>
      </c>
      <c r="CM111" s="10">
        <v>30</v>
      </c>
      <c r="CN111" s="10">
        <v>324200</v>
      </c>
      <c r="CO111" s="10">
        <v>389696</v>
      </c>
      <c r="CP111" s="10">
        <v>0</v>
      </c>
      <c r="CQ111" s="10">
        <v>389696</v>
      </c>
      <c r="CR111" s="10">
        <v>203237</v>
      </c>
      <c r="CS111" s="10">
        <v>23896</v>
      </c>
      <c r="CT111" s="10">
        <v>179341</v>
      </c>
      <c r="CU111" s="10">
        <v>1626888</v>
      </c>
      <c r="CV111" s="10">
        <v>92350</v>
      </c>
      <c r="CW111" s="10">
        <v>1534538</v>
      </c>
      <c r="CX111" s="10">
        <v>223637</v>
      </c>
      <c r="CY111" s="10">
        <v>0</v>
      </c>
      <c r="CZ111" s="10">
        <v>223637</v>
      </c>
      <c r="DA111" s="10">
        <v>3888102</v>
      </c>
      <c r="DB111" s="10">
        <v>73</v>
      </c>
      <c r="DC111" s="10">
        <v>3888029</v>
      </c>
      <c r="DD111" s="10">
        <v>1035149</v>
      </c>
      <c r="DE111" s="10">
        <v>656</v>
      </c>
      <c r="DF111" s="10">
        <v>1034493</v>
      </c>
      <c r="DG111" s="10">
        <v>76392</v>
      </c>
      <c r="DH111" s="10">
        <v>0</v>
      </c>
      <c r="DI111" s="10">
        <v>76392</v>
      </c>
      <c r="DJ111" s="10">
        <v>2733725</v>
      </c>
      <c r="DK111" s="10">
        <v>0</v>
      </c>
      <c r="DL111" s="10">
        <v>2733725</v>
      </c>
      <c r="DM111" s="10">
        <v>310666</v>
      </c>
      <c r="DN111" s="10">
        <v>0</v>
      </c>
      <c r="DO111" s="10">
        <v>310666</v>
      </c>
      <c r="DP111" s="10">
        <v>1003099</v>
      </c>
      <c r="DQ111" s="10">
        <v>3326</v>
      </c>
      <c r="DR111" s="10">
        <v>999773</v>
      </c>
      <c r="DS111" s="10">
        <v>2688933</v>
      </c>
      <c r="DT111" s="10">
        <v>19473</v>
      </c>
      <c r="DU111" s="10">
        <v>2669460</v>
      </c>
      <c r="DV111" s="10">
        <v>177759</v>
      </c>
      <c r="DW111" s="10">
        <v>55591</v>
      </c>
      <c r="DX111" s="10">
        <v>122168</v>
      </c>
      <c r="DY111" s="10">
        <v>708841</v>
      </c>
      <c r="DZ111" s="10">
        <v>1015</v>
      </c>
      <c r="EA111" s="10">
        <v>707826</v>
      </c>
      <c r="EB111" s="10">
        <v>115111</v>
      </c>
      <c r="EC111" s="10">
        <v>0</v>
      </c>
      <c r="ED111" s="10">
        <v>115111</v>
      </c>
      <c r="EE111" s="10">
        <v>740939</v>
      </c>
      <c r="EF111" s="10">
        <v>1130</v>
      </c>
      <c r="EG111" s="10">
        <v>739809</v>
      </c>
      <c r="EH111" s="10">
        <v>3993589</v>
      </c>
      <c r="EI111" s="10">
        <v>12836</v>
      </c>
      <c r="EJ111" s="10">
        <v>3980753</v>
      </c>
      <c r="EK111" s="10">
        <v>353112</v>
      </c>
      <c r="EL111" s="10">
        <v>0</v>
      </c>
      <c r="EM111" s="10">
        <v>353112</v>
      </c>
      <c r="EN111" s="10">
        <v>81101</v>
      </c>
      <c r="EO111" s="10">
        <v>2119</v>
      </c>
      <c r="EP111" s="10">
        <v>78982</v>
      </c>
      <c r="EQ111" s="10">
        <v>1591535</v>
      </c>
      <c r="ER111" s="10">
        <v>91</v>
      </c>
      <c r="ES111" s="10">
        <v>1591444</v>
      </c>
      <c r="ET111" s="10">
        <v>1892064</v>
      </c>
      <c r="EU111" s="10">
        <v>0</v>
      </c>
      <c r="EV111" s="10">
        <v>1892064</v>
      </c>
      <c r="EW111" s="10">
        <v>291438</v>
      </c>
      <c r="EX111" s="10">
        <v>3004</v>
      </c>
      <c r="EY111" s="10">
        <v>288434</v>
      </c>
      <c r="EZ111" s="10">
        <v>1213147</v>
      </c>
      <c r="FA111" s="10">
        <v>3216</v>
      </c>
      <c r="FB111" s="10">
        <v>1209931</v>
      </c>
      <c r="FC111" s="10">
        <v>89977</v>
      </c>
      <c r="FD111" s="10">
        <v>0</v>
      </c>
      <c r="FE111" s="10">
        <v>89977</v>
      </c>
      <c r="FF111" s="320"/>
      <c r="FG111" s="320"/>
      <c r="FH111" s="317"/>
    </row>
    <row r="112" spans="1:164" ht="15" customHeight="1">
      <c r="A112" s="704" t="s">
        <v>527</v>
      </c>
      <c r="B112" s="704"/>
      <c r="C112" s="704"/>
      <c r="D112" s="10">
        <v>20124809</v>
      </c>
      <c r="E112" s="10"/>
      <c r="F112" s="10"/>
      <c r="G112" s="10">
        <v>132975</v>
      </c>
      <c r="H112" s="10">
        <v>19991834</v>
      </c>
      <c r="I112" s="10">
        <v>203766</v>
      </c>
      <c r="J112" s="10">
        <v>0</v>
      </c>
      <c r="K112" s="10">
        <v>203766</v>
      </c>
      <c r="L112" s="10">
        <v>51297</v>
      </c>
      <c r="M112" s="10">
        <v>0</v>
      </c>
      <c r="N112" s="10">
        <v>51297</v>
      </c>
      <c r="O112" s="10">
        <v>244703</v>
      </c>
      <c r="P112" s="10">
        <v>0</v>
      </c>
      <c r="Q112" s="10">
        <v>244703</v>
      </c>
      <c r="R112" s="10">
        <v>102338</v>
      </c>
      <c r="S112" s="10">
        <v>0</v>
      </c>
      <c r="T112" s="10">
        <v>102338</v>
      </c>
      <c r="U112" s="10">
        <v>3440372</v>
      </c>
      <c r="V112" s="10">
        <v>0</v>
      </c>
      <c r="W112" s="10">
        <v>3440372</v>
      </c>
      <c r="X112" s="10">
        <v>381345</v>
      </c>
      <c r="Y112" s="10">
        <v>0</v>
      </c>
      <c r="Z112" s="10">
        <v>381345</v>
      </c>
      <c r="AA112" s="10">
        <v>307247</v>
      </c>
      <c r="AB112" s="10">
        <v>0</v>
      </c>
      <c r="AC112" s="10">
        <v>307247</v>
      </c>
      <c r="AD112" s="10">
        <v>89889</v>
      </c>
      <c r="AE112" s="10">
        <v>1</v>
      </c>
      <c r="AF112" s="10">
        <v>89888</v>
      </c>
      <c r="AG112" s="10">
        <v>397681</v>
      </c>
      <c r="AH112" s="10">
        <v>0</v>
      </c>
      <c r="AI112" s="10">
        <v>397681</v>
      </c>
      <c r="AJ112" s="10">
        <v>1069038</v>
      </c>
      <c r="AK112" s="10">
        <v>0</v>
      </c>
      <c r="AL112" s="10">
        <v>1069038</v>
      </c>
      <c r="AM112" s="10">
        <v>215001</v>
      </c>
      <c r="AN112" s="10">
        <v>0</v>
      </c>
      <c r="AO112" s="10">
        <v>215001</v>
      </c>
      <c r="AP112" s="10">
        <v>252412</v>
      </c>
      <c r="AQ112" s="10">
        <v>0</v>
      </c>
      <c r="AR112" s="10">
        <v>252412</v>
      </c>
      <c r="AS112" s="10">
        <v>98949</v>
      </c>
      <c r="AT112" s="10">
        <v>0</v>
      </c>
      <c r="AU112" s="10">
        <v>98949</v>
      </c>
      <c r="AV112" s="10">
        <v>566596</v>
      </c>
      <c r="AW112" s="10">
        <v>74</v>
      </c>
      <c r="AX112" s="10">
        <v>566522</v>
      </c>
      <c r="AY112" s="10">
        <v>477656</v>
      </c>
      <c r="AZ112" s="10">
        <v>0</v>
      </c>
      <c r="BA112" s="10">
        <v>477656</v>
      </c>
      <c r="BB112" s="10">
        <v>206706</v>
      </c>
      <c r="BC112" s="10">
        <v>0</v>
      </c>
      <c r="BD112" s="10">
        <v>206706</v>
      </c>
      <c r="BE112" s="10">
        <v>151149</v>
      </c>
      <c r="BF112" s="10">
        <v>0</v>
      </c>
      <c r="BG112" s="10">
        <v>151149</v>
      </c>
      <c r="BH112" s="10">
        <v>333419</v>
      </c>
      <c r="BI112" s="10">
        <v>0</v>
      </c>
      <c r="BJ112" s="10">
        <v>333419</v>
      </c>
      <c r="BK112" s="10">
        <v>216805</v>
      </c>
      <c r="BL112" s="10">
        <v>0</v>
      </c>
      <c r="BM112" s="10">
        <v>216805</v>
      </c>
      <c r="BN112" s="10">
        <v>48285</v>
      </c>
      <c r="BO112" s="10">
        <v>0</v>
      </c>
      <c r="BP112" s="10">
        <v>48285</v>
      </c>
      <c r="BQ112" s="10">
        <v>439399</v>
      </c>
      <c r="BR112" s="10">
        <v>252</v>
      </c>
      <c r="BS112" s="10">
        <v>439147</v>
      </c>
      <c r="BT112" s="10">
        <v>470353</v>
      </c>
      <c r="BU112" s="10">
        <v>118133</v>
      </c>
      <c r="BV112" s="10">
        <v>352220</v>
      </c>
      <c r="BW112" s="10">
        <v>283093</v>
      </c>
      <c r="BX112" s="10">
        <v>0</v>
      </c>
      <c r="BY112" s="10">
        <v>283093</v>
      </c>
      <c r="BZ112" s="10">
        <v>186927</v>
      </c>
      <c r="CA112" s="10">
        <v>11980</v>
      </c>
      <c r="CB112" s="10">
        <v>174947</v>
      </c>
      <c r="CC112" s="10">
        <v>87965</v>
      </c>
      <c r="CD112" s="10">
        <v>0</v>
      </c>
      <c r="CE112" s="10">
        <v>87965</v>
      </c>
      <c r="CF112" s="10">
        <v>566269</v>
      </c>
      <c r="CG112" s="10">
        <v>0</v>
      </c>
      <c r="CH112" s="10">
        <v>566269</v>
      </c>
      <c r="CI112" s="10">
        <v>77622</v>
      </c>
      <c r="CJ112" s="10">
        <v>0</v>
      </c>
      <c r="CK112" s="10">
        <v>77622</v>
      </c>
      <c r="CL112" s="10">
        <v>165762</v>
      </c>
      <c r="CM112" s="10">
        <v>0</v>
      </c>
      <c r="CN112" s="10">
        <v>165762</v>
      </c>
      <c r="CO112" s="10">
        <v>90203</v>
      </c>
      <c r="CP112" s="10">
        <v>0</v>
      </c>
      <c r="CQ112" s="10">
        <v>90203</v>
      </c>
      <c r="CR112" s="10">
        <v>81685</v>
      </c>
      <c r="CS112" s="10">
        <v>1870</v>
      </c>
      <c r="CT112" s="10">
        <v>79815</v>
      </c>
      <c r="CU112" s="10">
        <v>284729</v>
      </c>
      <c r="CV112" s="10">
        <v>187</v>
      </c>
      <c r="CW112" s="10">
        <v>284542</v>
      </c>
      <c r="CX112" s="10">
        <v>91318</v>
      </c>
      <c r="CY112" s="10">
        <v>0</v>
      </c>
      <c r="CZ112" s="10">
        <v>91318</v>
      </c>
      <c r="DA112" s="10">
        <v>2231574</v>
      </c>
      <c r="DB112" s="10">
        <v>0</v>
      </c>
      <c r="DC112" s="10">
        <v>2231574</v>
      </c>
      <c r="DD112" s="10">
        <v>343666</v>
      </c>
      <c r="DE112" s="10">
        <v>48</v>
      </c>
      <c r="DF112" s="10">
        <v>343618</v>
      </c>
      <c r="DG112" s="10">
        <v>23482</v>
      </c>
      <c r="DH112" s="10">
        <v>0</v>
      </c>
      <c r="DI112" s="10">
        <v>23482</v>
      </c>
      <c r="DJ112" s="10">
        <v>1098901</v>
      </c>
      <c r="DK112" s="10">
        <v>0</v>
      </c>
      <c r="DL112" s="10">
        <v>1098901</v>
      </c>
      <c r="DM112" s="10">
        <v>91257</v>
      </c>
      <c r="DN112" s="10">
        <v>0</v>
      </c>
      <c r="DO112" s="10">
        <v>91257</v>
      </c>
      <c r="DP112" s="10">
        <v>401895</v>
      </c>
      <c r="DQ112" s="10">
        <v>0</v>
      </c>
      <c r="DR112" s="10">
        <v>401895</v>
      </c>
      <c r="DS112" s="10">
        <v>629779</v>
      </c>
      <c r="DT112" s="10">
        <v>356</v>
      </c>
      <c r="DU112" s="10">
        <v>629423</v>
      </c>
      <c r="DV112" s="10">
        <v>33569</v>
      </c>
      <c r="DW112" s="10">
        <v>0</v>
      </c>
      <c r="DX112" s="10">
        <v>33569</v>
      </c>
      <c r="DY112" s="10">
        <v>264950</v>
      </c>
      <c r="DZ112" s="10">
        <v>0</v>
      </c>
      <c r="EA112" s="10">
        <v>264950</v>
      </c>
      <c r="EB112" s="10">
        <v>49850</v>
      </c>
      <c r="EC112" s="10">
        <v>0</v>
      </c>
      <c r="ED112" s="10">
        <v>49850</v>
      </c>
      <c r="EE112" s="10">
        <v>197440</v>
      </c>
      <c r="EF112" s="10">
        <v>2</v>
      </c>
      <c r="EG112" s="10">
        <v>197438</v>
      </c>
      <c r="EH112" s="10">
        <v>1516968</v>
      </c>
      <c r="EI112" s="10">
        <v>0</v>
      </c>
      <c r="EJ112" s="10">
        <v>1516968</v>
      </c>
      <c r="EK112" s="10">
        <v>58059</v>
      </c>
      <c r="EL112" s="10">
        <v>0</v>
      </c>
      <c r="EM112" s="10">
        <v>58059</v>
      </c>
      <c r="EN112" s="10">
        <v>18308</v>
      </c>
      <c r="EO112" s="10">
        <v>5</v>
      </c>
      <c r="EP112" s="10">
        <v>18303</v>
      </c>
      <c r="EQ112" s="10">
        <v>530832</v>
      </c>
      <c r="ER112" s="10">
        <v>0</v>
      </c>
      <c r="ES112" s="10">
        <v>530832</v>
      </c>
      <c r="ET112" s="10">
        <v>589387</v>
      </c>
      <c r="EU112" s="10">
        <v>0</v>
      </c>
      <c r="EV112" s="10">
        <v>589387</v>
      </c>
      <c r="EW112" s="10">
        <v>76712</v>
      </c>
      <c r="EX112" s="10">
        <v>67</v>
      </c>
      <c r="EY112" s="10">
        <v>76645</v>
      </c>
      <c r="EZ112" s="10">
        <v>251230</v>
      </c>
      <c r="FA112" s="10">
        <v>0</v>
      </c>
      <c r="FB112" s="10">
        <v>251230</v>
      </c>
      <c r="FC112" s="10">
        <v>36970</v>
      </c>
      <c r="FD112" s="10">
        <v>0</v>
      </c>
      <c r="FE112" s="10">
        <v>36970</v>
      </c>
      <c r="FF112" s="320"/>
      <c r="FG112" s="320"/>
      <c r="FH112" s="317"/>
    </row>
    <row r="113" spans="1:164" ht="15" customHeight="1">
      <c r="A113" s="704" t="s">
        <v>494</v>
      </c>
      <c r="B113" s="704"/>
      <c r="C113" s="704"/>
      <c r="D113" s="10">
        <v>26039250</v>
      </c>
      <c r="E113" s="10"/>
      <c r="F113" s="10"/>
      <c r="G113" s="10">
        <v>1145642</v>
      </c>
      <c r="H113" s="10">
        <v>24893608</v>
      </c>
      <c r="I113" s="10">
        <v>303460</v>
      </c>
      <c r="J113" s="10">
        <v>0</v>
      </c>
      <c r="K113" s="10">
        <v>303460</v>
      </c>
      <c r="L113" s="10">
        <v>118819</v>
      </c>
      <c r="M113" s="10">
        <v>0</v>
      </c>
      <c r="N113" s="10">
        <v>118819</v>
      </c>
      <c r="O113" s="10">
        <v>462021</v>
      </c>
      <c r="P113" s="10">
        <v>1243</v>
      </c>
      <c r="Q113" s="10">
        <v>460778</v>
      </c>
      <c r="R113" s="10">
        <v>227205</v>
      </c>
      <c r="S113" s="10">
        <v>9676</v>
      </c>
      <c r="T113" s="10">
        <v>217529</v>
      </c>
      <c r="U113" s="10">
        <v>3546358</v>
      </c>
      <c r="V113" s="10">
        <v>349490</v>
      </c>
      <c r="W113" s="10">
        <v>3196868</v>
      </c>
      <c r="X113" s="10">
        <v>143092</v>
      </c>
      <c r="Y113" s="10">
        <v>10054</v>
      </c>
      <c r="Z113" s="10">
        <v>133038</v>
      </c>
      <c r="AA113" s="10">
        <v>277531</v>
      </c>
      <c r="AB113" s="10">
        <v>76765</v>
      </c>
      <c r="AC113" s="10">
        <v>200766</v>
      </c>
      <c r="AD113" s="10">
        <v>93878</v>
      </c>
      <c r="AE113" s="10">
        <v>60730</v>
      </c>
      <c r="AF113" s="10">
        <v>33148</v>
      </c>
      <c r="AG113" s="10">
        <v>136337</v>
      </c>
      <c r="AH113" s="10">
        <v>0</v>
      </c>
      <c r="AI113" s="10">
        <v>136337</v>
      </c>
      <c r="AJ113" s="10">
        <v>2698393</v>
      </c>
      <c r="AK113" s="10">
        <v>180854</v>
      </c>
      <c r="AL113" s="10">
        <v>2517539</v>
      </c>
      <c r="AM113" s="10">
        <v>746292</v>
      </c>
      <c r="AN113" s="10">
        <v>9829</v>
      </c>
      <c r="AO113" s="10">
        <v>736463</v>
      </c>
      <c r="AP113" s="10">
        <v>270173</v>
      </c>
      <c r="AQ113" s="10">
        <v>0</v>
      </c>
      <c r="AR113" s="10">
        <v>270173</v>
      </c>
      <c r="AS113" s="10">
        <v>191501</v>
      </c>
      <c r="AT113" s="10">
        <v>0</v>
      </c>
      <c r="AU113" s="10">
        <v>191501</v>
      </c>
      <c r="AV113" s="10">
        <v>561712</v>
      </c>
      <c r="AW113" s="10">
        <v>6982</v>
      </c>
      <c r="AX113" s="10">
        <v>554730</v>
      </c>
      <c r="AY113" s="10">
        <v>257789</v>
      </c>
      <c r="AZ113" s="10">
        <v>6030</v>
      </c>
      <c r="BA113" s="10">
        <v>251759</v>
      </c>
      <c r="BB113" s="10">
        <v>293734</v>
      </c>
      <c r="BC113" s="10">
        <v>2851</v>
      </c>
      <c r="BD113" s="10">
        <v>290883</v>
      </c>
      <c r="BE113" s="10">
        <v>169443</v>
      </c>
      <c r="BF113" s="10">
        <v>0</v>
      </c>
      <c r="BG113" s="10">
        <v>169443</v>
      </c>
      <c r="BH113" s="10">
        <v>241755</v>
      </c>
      <c r="BI113" s="10">
        <v>28362</v>
      </c>
      <c r="BJ113" s="10">
        <v>213393</v>
      </c>
      <c r="BK113" s="10">
        <v>342719</v>
      </c>
      <c r="BL113" s="10">
        <v>0</v>
      </c>
      <c r="BM113" s="10">
        <v>342719</v>
      </c>
      <c r="BN113" s="10">
        <v>126763</v>
      </c>
      <c r="BO113" s="10">
        <v>0</v>
      </c>
      <c r="BP113" s="10">
        <v>126763</v>
      </c>
      <c r="BQ113" s="10">
        <v>904495</v>
      </c>
      <c r="BR113" s="10">
        <v>22790</v>
      </c>
      <c r="BS113" s="10">
        <v>881705</v>
      </c>
      <c r="BT113" s="10">
        <v>396868</v>
      </c>
      <c r="BU113" s="10">
        <v>728</v>
      </c>
      <c r="BV113" s="10">
        <v>396140</v>
      </c>
      <c r="BW113" s="10">
        <v>531112</v>
      </c>
      <c r="BX113" s="10">
        <v>6076</v>
      </c>
      <c r="BY113" s="10">
        <v>525036</v>
      </c>
      <c r="BZ113" s="10">
        <v>441949</v>
      </c>
      <c r="CA113" s="10">
        <v>14022</v>
      </c>
      <c r="CB113" s="10">
        <v>427927</v>
      </c>
      <c r="CC113" s="10">
        <v>197550</v>
      </c>
      <c r="CD113" s="10">
        <v>0</v>
      </c>
      <c r="CE113" s="10">
        <v>197550</v>
      </c>
      <c r="CF113" s="10">
        <v>165849</v>
      </c>
      <c r="CG113" s="10">
        <v>1677</v>
      </c>
      <c r="CH113" s="10">
        <v>164172</v>
      </c>
      <c r="CI113" s="10">
        <v>91330</v>
      </c>
      <c r="CJ113" s="10">
        <v>0</v>
      </c>
      <c r="CK113" s="10">
        <v>91330</v>
      </c>
      <c r="CL113" s="10">
        <v>107761</v>
      </c>
      <c r="CM113" s="10">
        <v>5385</v>
      </c>
      <c r="CN113" s="10">
        <v>102376</v>
      </c>
      <c r="CO113" s="10">
        <v>30544</v>
      </c>
      <c r="CP113" s="10">
        <v>6195</v>
      </c>
      <c r="CQ113" s="10">
        <v>24349</v>
      </c>
      <c r="CR113" s="10">
        <v>123946</v>
      </c>
      <c r="CS113" s="10">
        <v>31419</v>
      </c>
      <c r="CT113" s="10">
        <v>92527</v>
      </c>
      <c r="CU113" s="10">
        <v>888148</v>
      </c>
      <c r="CV113" s="10">
        <v>11021</v>
      </c>
      <c r="CW113" s="10">
        <v>877127</v>
      </c>
      <c r="CX113" s="10">
        <v>240392</v>
      </c>
      <c r="CY113" s="10">
        <v>122</v>
      </c>
      <c r="CZ113" s="10">
        <v>240270</v>
      </c>
      <c r="DA113" s="10">
        <v>3162988</v>
      </c>
      <c r="DB113" s="10">
        <v>18549</v>
      </c>
      <c r="DC113" s="10">
        <v>3144439</v>
      </c>
      <c r="DD113" s="10">
        <v>753739</v>
      </c>
      <c r="DE113" s="10">
        <v>9859</v>
      </c>
      <c r="DF113" s="10">
        <v>743880</v>
      </c>
      <c r="DG113" s="10">
        <v>72404</v>
      </c>
      <c r="DH113" s="10">
        <v>0</v>
      </c>
      <c r="DI113" s="10">
        <v>72404</v>
      </c>
      <c r="DJ113" s="10">
        <v>534600</v>
      </c>
      <c r="DK113" s="10">
        <v>25009</v>
      </c>
      <c r="DL113" s="10">
        <v>509591</v>
      </c>
      <c r="DM113" s="10">
        <v>267159</v>
      </c>
      <c r="DN113" s="10">
        <v>681</v>
      </c>
      <c r="DO113" s="10">
        <v>266478</v>
      </c>
      <c r="DP113" s="10">
        <v>164241</v>
      </c>
      <c r="DQ113" s="10">
        <v>9374</v>
      </c>
      <c r="DR113" s="10">
        <v>154867</v>
      </c>
      <c r="DS113" s="10">
        <v>929126</v>
      </c>
      <c r="DT113" s="10">
        <v>40106</v>
      </c>
      <c r="DU113" s="10">
        <v>889020</v>
      </c>
      <c r="DV113" s="10">
        <v>119310</v>
      </c>
      <c r="DW113" s="10">
        <v>61426</v>
      </c>
      <c r="DX113" s="10">
        <v>57884</v>
      </c>
      <c r="DY113" s="10">
        <v>416692</v>
      </c>
      <c r="DZ113" s="10">
        <v>0</v>
      </c>
      <c r="EA113" s="10">
        <v>416692</v>
      </c>
      <c r="EB113" s="10">
        <v>55746</v>
      </c>
      <c r="EC113" s="10">
        <v>0</v>
      </c>
      <c r="ED113" s="10">
        <v>55746</v>
      </c>
      <c r="EE113" s="10">
        <v>457240</v>
      </c>
      <c r="EF113" s="10">
        <v>39421</v>
      </c>
      <c r="EG113" s="10">
        <v>417819</v>
      </c>
      <c r="EH113" s="10">
        <v>1527389</v>
      </c>
      <c r="EI113" s="10">
        <v>60673</v>
      </c>
      <c r="EJ113" s="10">
        <v>1466716</v>
      </c>
      <c r="EK113" s="10">
        <v>205996</v>
      </c>
      <c r="EL113" s="10">
        <v>6399</v>
      </c>
      <c r="EM113" s="10">
        <v>199597</v>
      </c>
      <c r="EN113" s="10">
        <v>34437</v>
      </c>
      <c r="EO113" s="10">
        <v>3136</v>
      </c>
      <c r="EP113" s="10">
        <v>31301</v>
      </c>
      <c r="EQ113" s="10">
        <v>609072</v>
      </c>
      <c r="ER113" s="10">
        <v>2933</v>
      </c>
      <c r="ES113" s="10">
        <v>606139</v>
      </c>
      <c r="ET113" s="10">
        <v>802379</v>
      </c>
      <c r="EU113" s="10">
        <v>10906</v>
      </c>
      <c r="EV113" s="10">
        <v>791473</v>
      </c>
      <c r="EW113" s="10">
        <v>85780</v>
      </c>
      <c r="EX113" s="10">
        <v>9418</v>
      </c>
      <c r="EY113" s="10">
        <v>76362</v>
      </c>
      <c r="EZ113" s="10">
        <v>416313</v>
      </c>
      <c r="FA113" s="10">
        <v>0</v>
      </c>
      <c r="FB113" s="10">
        <v>416313</v>
      </c>
      <c r="FC113" s="10">
        <v>95721</v>
      </c>
      <c r="FD113" s="10">
        <v>5451</v>
      </c>
      <c r="FE113" s="10">
        <v>90270</v>
      </c>
      <c r="FF113" s="320"/>
      <c r="FG113" s="320"/>
      <c r="FH113" s="317"/>
    </row>
    <row r="114" spans="1:164" ht="15" customHeight="1">
      <c r="A114" s="704" t="s">
        <v>527</v>
      </c>
      <c r="B114" s="704"/>
      <c r="C114" s="704"/>
      <c r="D114" s="10">
        <v>2293975</v>
      </c>
      <c r="E114" s="10"/>
      <c r="F114" s="10"/>
      <c r="G114" s="10">
        <v>155190</v>
      </c>
      <c r="H114" s="10">
        <v>2138785</v>
      </c>
      <c r="I114" s="10">
        <v>25791</v>
      </c>
      <c r="J114" s="10">
        <v>0</v>
      </c>
      <c r="K114" s="10">
        <v>25791</v>
      </c>
      <c r="L114" s="10">
        <v>19834</v>
      </c>
      <c r="M114" s="10">
        <v>0</v>
      </c>
      <c r="N114" s="10">
        <v>19834</v>
      </c>
      <c r="O114" s="10">
        <v>52697</v>
      </c>
      <c r="P114" s="10">
        <v>0</v>
      </c>
      <c r="Q114" s="10">
        <v>52697</v>
      </c>
      <c r="R114" s="10">
        <v>17877</v>
      </c>
      <c r="S114" s="10">
        <v>0</v>
      </c>
      <c r="T114" s="10">
        <v>17877</v>
      </c>
      <c r="U114" s="10">
        <v>163311</v>
      </c>
      <c r="V114" s="10">
        <v>0</v>
      </c>
      <c r="W114" s="10">
        <v>163311</v>
      </c>
      <c r="X114" s="10">
        <v>19178</v>
      </c>
      <c r="Y114" s="10">
        <v>94</v>
      </c>
      <c r="Z114" s="10">
        <v>19084</v>
      </c>
      <c r="AA114" s="10">
        <v>20347</v>
      </c>
      <c r="AB114" s="10">
        <v>16019</v>
      </c>
      <c r="AC114" s="10">
        <v>4328</v>
      </c>
      <c r="AD114" s="10">
        <v>13440</v>
      </c>
      <c r="AE114" s="10">
        <v>7675</v>
      </c>
      <c r="AF114" s="10">
        <v>5765</v>
      </c>
      <c r="AG114" s="10">
        <v>8353</v>
      </c>
      <c r="AH114" s="10">
        <v>0</v>
      </c>
      <c r="AI114" s="10">
        <v>8353</v>
      </c>
      <c r="AJ114" s="10">
        <v>186748</v>
      </c>
      <c r="AK114" s="10">
        <v>106514</v>
      </c>
      <c r="AL114" s="10">
        <v>80234</v>
      </c>
      <c r="AM114" s="10">
        <v>22968</v>
      </c>
      <c r="AN114" s="10">
        <v>8000</v>
      </c>
      <c r="AO114" s="10">
        <v>14968</v>
      </c>
      <c r="AP114" s="10">
        <v>44790</v>
      </c>
      <c r="AQ114" s="10">
        <v>0</v>
      </c>
      <c r="AR114" s="10">
        <v>44790</v>
      </c>
      <c r="AS114" s="10">
        <v>22889</v>
      </c>
      <c r="AT114" s="10">
        <v>0</v>
      </c>
      <c r="AU114" s="10">
        <v>22889</v>
      </c>
      <c r="AV114" s="10">
        <v>138819</v>
      </c>
      <c r="AW114" s="10">
        <v>0</v>
      </c>
      <c r="AX114" s="10">
        <v>138819</v>
      </c>
      <c r="AY114" s="10">
        <v>20483</v>
      </c>
      <c r="AZ114" s="10">
        <v>32</v>
      </c>
      <c r="BA114" s="10">
        <v>20451</v>
      </c>
      <c r="BB114" s="10">
        <v>37826</v>
      </c>
      <c r="BC114" s="10">
        <v>0</v>
      </c>
      <c r="BD114" s="10">
        <v>37826</v>
      </c>
      <c r="BE114" s="10">
        <v>9091</v>
      </c>
      <c r="BF114" s="10">
        <v>0</v>
      </c>
      <c r="BG114" s="10">
        <v>9091</v>
      </c>
      <c r="BH114" s="10">
        <v>15936</v>
      </c>
      <c r="BI114" s="10">
        <v>55</v>
      </c>
      <c r="BJ114" s="10">
        <v>15881</v>
      </c>
      <c r="BK114" s="10">
        <v>10230</v>
      </c>
      <c r="BL114" s="10">
        <v>0</v>
      </c>
      <c r="BM114" s="10">
        <v>10230</v>
      </c>
      <c r="BN114" s="10">
        <v>8051</v>
      </c>
      <c r="BO114" s="10">
        <v>0</v>
      </c>
      <c r="BP114" s="10">
        <v>8051</v>
      </c>
      <c r="BQ114" s="10">
        <v>224922</v>
      </c>
      <c r="BR114" s="10">
        <v>164</v>
      </c>
      <c r="BS114" s="10">
        <v>224758</v>
      </c>
      <c r="BT114" s="10">
        <v>18156</v>
      </c>
      <c r="BU114" s="10">
        <v>0</v>
      </c>
      <c r="BV114" s="10">
        <v>18156</v>
      </c>
      <c r="BW114" s="10">
        <v>21766</v>
      </c>
      <c r="BX114" s="10">
        <v>136</v>
      </c>
      <c r="BY114" s="10">
        <v>21630</v>
      </c>
      <c r="BZ114" s="10">
        <v>52764</v>
      </c>
      <c r="CA114" s="10">
        <v>47</v>
      </c>
      <c r="CB114" s="10">
        <v>52717</v>
      </c>
      <c r="CC114" s="10">
        <v>9156</v>
      </c>
      <c r="CD114" s="10">
        <v>0</v>
      </c>
      <c r="CE114" s="10">
        <v>9156</v>
      </c>
      <c r="CF114" s="10">
        <v>14649</v>
      </c>
      <c r="CG114" s="10">
        <v>29</v>
      </c>
      <c r="CH114" s="10">
        <v>14620</v>
      </c>
      <c r="CI114" s="10">
        <v>12810</v>
      </c>
      <c r="CJ114" s="10">
        <v>0</v>
      </c>
      <c r="CK114" s="10">
        <v>12810</v>
      </c>
      <c r="CL114" s="10">
        <v>15315</v>
      </c>
      <c r="CM114" s="10">
        <v>0</v>
      </c>
      <c r="CN114" s="10">
        <v>15315</v>
      </c>
      <c r="CO114" s="10">
        <v>924</v>
      </c>
      <c r="CP114" s="10">
        <v>41</v>
      </c>
      <c r="CQ114" s="10">
        <v>883</v>
      </c>
      <c r="CR114" s="10">
        <v>3701</v>
      </c>
      <c r="CS114" s="10">
        <v>121</v>
      </c>
      <c r="CT114" s="10">
        <v>3580</v>
      </c>
      <c r="CU114" s="10">
        <v>24479</v>
      </c>
      <c r="CV114" s="10">
        <v>4</v>
      </c>
      <c r="CW114" s="10">
        <v>24475</v>
      </c>
      <c r="CX114" s="10">
        <v>30378</v>
      </c>
      <c r="CY114" s="10">
        <v>0</v>
      </c>
      <c r="CZ114" s="10">
        <v>30378</v>
      </c>
      <c r="DA114" s="10">
        <v>410734</v>
      </c>
      <c r="DB114" s="10">
        <v>663</v>
      </c>
      <c r="DC114" s="10">
        <v>410071</v>
      </c>
      <c r="DD114" s="10">
        <v>57756</v>
      </c>
      <c r="DE114" s="10">
        <v>76</v>
      </c>
      <c r="DF114" s="10">
        <v>57680</v>
      </c>
      <c r="DG114" s="10">
        <v>9559</v>
      </c>
      <c r="DH114" s="10">
        <v>0</v>
      </c>
      <c r="DI114" s="10">
        <v>9559</v>
      </c>
      <c r="DJ114" s="10">
        <v>34276</v>
      </c>
      <c r="DK114" s="10">
        <v>33</v>
      </c>
      <c r="DL114" s="10">
        <v>34243</v>
      </c>
      <c r="DM114" s="10">
        <v>25874</v>
      </c>
      <c r="DN114" s="10">
        <v>0</v>
      </c>
      <c r="DO114" s="10">
        <v>25874</v>
      </c>
      <c r="DP114" s="10">
        <v>8337</v>
      </c>
      <c r="DQ114" s="10">
        <v>0</v>
      </c>
      <c r="DR114" s="10">
        <v>8337</v>
      </c>
      <c r="DS114" s="10">
        <v>84813</v>
      </c>
      <c r="DT114" s="10">
        <v>550</v>
      </c>
      <c r="DU114" s="10">
        <v>84263</v>
      </c>
      <c r="DV114" s="10">
        <v>11999</v>
      </c>
      <c r="DW114" s="10">
        <v>11622</v>
      </c>
      <c r="DX114" s="10">
        <v>377</v>
      </c>
      <c r="DY114" s="10">
        <v>35011</v>
      </c>
      <c r="DZ114" s="10">
        <v>0</v>
      </c>
      <c r="EA114" s="10">
        <v>35011</v>
      </c>
      <c r="EB114" s="10">
        <v>6839</v>
      </c>
      <c r="EC114" s="10">
        <v>0</v>
      </c>
      <c r="ED114" s="10">
        <v>6839</v>
      </c>
      <c r="EE114" s="10">
        <v>29768</v>
      </c>
      <c r="EF114" s="10">
        <v>112</v>
      </c>
      <c r="EG114" s="10">
        <v>29656</v>
      </c>
      <c r="EH114" s="10">
        <v>136238</v>
      </c>
      <c r="EI114" s="10">
        <v>2921</v>
      </c>
      <c r="EJ114" s="10">
        <v>133317</v>
      </c>
      <c r="EK114" s="10">
        <v>9518</v>
      </c>
      <c r="EL114" s="10">
        <v>146</v>
      </c>
      <c r="EM114" s="10">
        <v>9372</v>
      </c>
      <c r="EN114" s="10">
        <v>2116</v>
      </c>
      <c r="EO114" s="10">
        <v>7</v>
      </c>
      <c r="EP114" s="10">
        <v>2109</v>
      </c>
      <c r="EQ114" s="10">
        <v>34159</v>
      </c>
      <c r="ER114" s="10">
        <v>0</v>
      </c>
      <c r="ES114" s="10">
        <v>34159</v>
      </c>
      <c r="ET114" s="10">
        <v>72310</v>
      </c>
      <c r="EU114" s="10">
        <v>40</v>
      </c>
      <c r="EV114" s="10">
        <v>72270</v>
      </c>
      <c r="EW114" s="10">
        <v>6583</v>
      </c>
      <c r="EX114" s="10">
        <v>89</v>
      </c>
      <c r="EY114" s="10">
        <v>6494</v>
      </c>
      <c r="EZ114" s="10">
        <v>10829</v>
      </c>
      <c r="FA114" s="10">
        <v>0</v>
      </c>
      <c r="FB114" s="10">
        <v>10829</v>
      </c>
      <c r="FC114" s="10">
        <v>19576</v>
      </c>
      <c r="FD114" s="10">
        <v>0</v>
      </c>
      <c r="FE114" s="10">
        <v>19576</v>
      </c>
      <c r="FF114" s="320"/>
      <c r="FG114" s="320"/>
      <c r="FH114" s="317"/>
    </row>
    <row r="115" spans="1:164" ht="15" customHeight="1">
      <c r="A115" s="704" t="s">
        <v>547</v>
      </c>
      <c r="B115" s="704"/>
      <c r="C115" s="704"/>
      <c r="D115" s="629"/>
      <c r="E115" s="629"/>
      <c r="F115" s="629"/>
      <c r="G115" s="629"/>
      <c r="H115" s="629"/>
      <c r="I115" s="629"/>
      <c r="J115" s="629"/>
      <c r="K115" s="629"/>
      <c r="L115" s="629"/>
      <c r="M115" s="629"/>
      <c r="N115" s="629"/>
      <c r="O115" s="629"/>
      <c r="P115" s="629"/>
      <c r="Q115" s="629"/>
      <c r="R115" s="629"/>
      <c r="S115" s="629"/>
      <c r="T115" s="629"/>
      <c r="U115" s="629"/>
      <c r="V115" s="629"/>
      <c r="W115" s="629"/>
      <c r="X115" s="629"/>
      <c r="Y115" s="629"/>
      <c r="Z115" s="629"/>
      <c r="AA115" s="629"/>
      <c r="AB115" s="629"/>
      <c r="AC115" s="629"/>
      <c r="AD115" s="629"/>
      <c r="AE115" s="629"/>
      <c r="AF115" s="629"/>
      <c r="AG115" s="629"/>
      <c r="AH115" s="629"/>
      <c r="AI115" s="629"/>
      <c r="AJ115" s="629"/>
      <c r="AK115" s="629"/>
      <c r="AL115" s="629"/>
      <c r="AM115" s="629"/>
      <c r="AN115" s="629"/>
      <c r="AO115" s="629"/>
      <c r="AP115" s="629"/>
      <c r="AQ115" s="629"/>
      <c r="AR115" s="629"/>
      <c r="AS115" s="629"/>
      <c r="AT115" s="629"/>
      <c r="AU115" s="629"/>
      <c r="AV115" s="629"/>
      <c r="AW115" s="629"/>
      <c r="AX115" s="629"/>
      <c r="AY115" s="629"/>
      <c r="AZ115" s="629"/>
      <c r="BA115" s="629"/>
      <c r="BB115" s="629"/>
      <c r="BC115" s="629"/>
      <c r="BD115" s="629"/>
      <c r="BE115" s="629"/>
      <c r="BF115" s="629"/>
      <c r="BG115" s="629"/>
      <c r="BH115" s="629"/>
      <c r="BI115" s="629"/>
      <c r="BJ115" s="629"/>
      <c r="BK115" s="629"/>
      <c r="BL115" s="629"/>
      <c r="BM115" s="629"/>
      <c r="BN115" s="629"/>
      <c r="BO115" s="629"/>
      <c r="BP115" s="629"/>
      <c r="BQ115" s="629"/>
      <c r="BR115" s="629"/>
      <c r="BS115" s="629"/>
      <c r="BT115" s="629"/>
      <c r="BU115" s="629"/>
      <c r="BV115" s="629"/>
      <c r="BW115" s="629"/>
      <c r="BX115" s="629"/>
      <c r="BY115" s="629"/>
      <c r="BZ115" s="629"/>
      <c r="CA115" s="629"/>
      <c r="CB115" s="629"/>
      <c r="CC115" s="629"/>
      <c r="CD115" s="629"/>
      <c r="CE115" s="629"/>
      <c r="CF115" s="637"/>
      <c r="CG115" s="637"/>
      <c r="CH115" s="637"/>
      <c r="CI115" s="637"/>
      <c r="CJ115" s="637"/>
      <c r="CK115" s="637"/>
      <c r="CL115" s="637"/>
      <c r="CM115" s="637"/>
      <c r="CN115" s="637"/>
      <c r="CO115" s="637"/>
      <c r="CP115" s="637"/>
      <c r="CQ115" s="637"/>
      <c r="CR115" s="637"/>
      <c r="CS115" s="637"/>
      <c r="CT115" s="637"/>
      <c r="CU115" s="637"/>
      <c r="CV115" s="637"/>
      <c r="CW115" s="637"/>
      <c r="CX115" s="637"/>
      <c r="CY115" s="637"/>
      <c r="CZ115" s="637"/>
      <c r="DA115" s="637"/>
      <c r="DB115" s="637"/>
      <c r="DC115" s="637"/>
      <c r="DD115" s="637"/>
      <c r="DE115" s="637"/>
      <c r="DF115" s="637"/>
      <c r="DG115" s="637"/>
      <c r="DH115" s="637"/>
      <c r="DI115" s="637"/>
      <c r="DJ115" s="637"/>
      <c r="DK115" s="637"/>
      <c r="DL115" s="637"/>
      <c r="DM115" s="637"/>
      <c r="DN115" s="637"/>
      <c r="DO115" s="637"/>
      <c r="DP115" s="637"/>
      <c r="DQ115" s="637"/>
      <c r="DR115" s="637"/>
      <c r="DS115" s="637"/>
      <c r="DT115" s="637"/>
      <c r="DU115" s="637"/>
      <c r="DV115" s="637"/>
      <c r="DW115" s="637"/>
      <c r="DX115" s="637"/>
      <c r="DY115" s="637"/>
      <c r="DZ115" s="637"/>
      <c r="EA115" s="637"/>
      <c r="EB115" s="637"/>
      <c r="EC115" s="637"/>
      <c r="ED115" s="637"/>
      <c r="EE115" s="637"/>
      <c r="EF115" s="637"/>
      <c r="EG115" s="637"/>
      <c r="EH115" s="637"/>
      <c r="EI115" s="637"/>
      <c r="EJ115" s="637"/>
      <c r="EK115" s="637"/>
      <c r="EL115" s="637"/>
      <c r="EM115" s="637"/>
      <c r="EN115" s="637"/>
      <c r="EO115" s="637"/>
      <c r="EP115" s="637"/>
      <c r="EQ115" s="637"/>
      <c r="ER115" s="637"/>
      <c r="ES115" s="637"/>
      <c r="ET115" s="637"/>
      <c r="EU115" s="637"/>
      <c r="EV115" s="637"/>
      <c r="EW115" s="637"/>
      <c r="EX115" s="637"/>
      <c r="EY115" s="637"/>
      <c r="EZ115" s="637"/>
      <c r="FA115" s="637"/>
      <c r="FB115" s="637"/>
      <c r="FC115" s="637"/>
      <c r="FD115" s="637"/>
      <c r="FE115" s="637"/>
      <c r="FF115" s="320"/>
      <c r="FG115" s="320"/>
      <c r="FH115" s="317"/>
    </row>
    <row r="116" spans="1:164" ht="15" customHeight="1">
      <c r="A116" s="704" t="s">
        <v>548</v>
      </c>
      <c r="B116" s="704"/>
      <c r="C116" s="704"/>
      <c r="D116" s="10">
        <v>46968169</v>
      </c>
      <c r="E116" s="10"/>
      <c r="F116" s="10"/>
      <c r="G116" s="10">
        <v>26693148</v>
      </c>
      <c r="H116" s="10">
        <v>20275021</v>
      </c>
      <c r="I116" s="10">
        <v>643135</v>
      </c>
      <c r="J116" s="10">
        <v>326437</v>
      </c>
      <c r="K116" s="10">
        <v>316698</v>
      </c>
      <c r="L116" s="10">
        <v>353681</v>
      </c>
      <c r="M116" s="10">
        <v>252596</v>
      </c>
      <c r="N116" s="10">
        <v>101085</v>
      </c>
      <c r="O116" s="10">
        <v>617675</v>
      </c>
      <c r="P116" s="10">
        <v>301958</v>
      </c>
      <c r="Q116" s="10">
        <v>315717</v>
      </c>
      <c r="R116" s="10">
        <v>597079</v>
      </c>
      <c r="S116" s="10">
        <v>443790</v>
      </c>
      <c r="T116" s="10">
        <v>153289</v>
      </c>
      <c r="U116" s="10">
        <v>5658317</v>
      </c>
      <c r="V116" s="10">
        <v>3487630</v>
      </c>
      <c r="W116" s="10">
        <v>2170687</v>
      </c>
      <c r="X116" s="10">
        <v>912983</v>
      </c>
      <c r="Y116" s="10">
        <v>416889</v>
      </c>
      <c r="Z116" s="10">
        <v>496094</v>
      </c>
      <c r="AA116" s="10">
        <v>522346</v>
      </c>
      <c r="AB116" s="10">
        <v>308790</v>
      </c>
      <c r="AC116" s="10">
        <v>213556</v>
      </c>
      <c r="AD116" s="10">
        <v>260409</v>
      </c>
      <c r="AE116" s="10">
        <v>220548</v>
      </c>
      <c r="AF116" s="10">
        <v>39861</v>
      </c>
      <c r="AG116" s="10">
        <v>310984</v>
      </c>
      <c r="AH116" s="10">
        <v>0</v>
      </c>
      <c r="AI116" s="10">
        <v>310984</v>
      </c>
      <c r="AJ116" s="10">
        <v>3414043</v>
      </c>
      <c r="AK116" s="10">
        <v>593557</v>
      </c>
      <c r="AL116" s="10">
        <v>2820486</v>
      </c>
      <c r="AM116" s="10">
        <v>1326593</v>
      </c>
      <c r="AN116" s="10">
        <v>634959</v>
      </c>
      <c r="AO116" s="10">
        <v>691634</v>
      </c>
      <c r="AP116" s="10">
        <v>302314</v>
      </c>
      <c r="AQ116" s="10">
        <v>231537</v>
      </c>
      <c r="AR116" s="10">
        <v>70777</v>
      </c>
      <c r="AS116" s="10">
        <v>326051</v>
      </c>
      <c r="AT116" s="10">
        <v>245496</v>
      </c>
      <c r="AU116" s="10">
        <v>80555</v>
      </c>
      <c r="AV116" s="10">
        <v>1963192</v>
      </c>
      <c r="AW116" s="10">
        <v>1139162</v>
      </c>
      <c r="AX116" s="10">
        <v>824030</v>
      </c>
      <c r="AY116" s="10">
        <v>553664</v>
      </c>
      <c r="AZ116" s="10">
        <v>338099</v>
      </c>
      <c r="BA116" s="10">
        <v>215565</v>
      </c>
      <c r="BB116" s="10">
        <v>457578</v>
      </c>
      <c r="BC116" s="10">
        <v>250131</v>
      </c>
      <c r="BD116" s="10">
        <v>207447</v>
      </c>
      <c r="BE116" s="10">
        <v>354388</v>
      </c>
      <c r="BF116" s="10">
        <v>172811</v>
      </c>
      <c r="BG116" s="10">
        <v>181577</v>
      </c>
      <c r="BH116" s="10">
        <v>520463</v>
      </c>
      <c r="BI116" s="10">
        <v>384863</v>
      </c>
      <c r="BJ116" s="10">
        <v>135600</v>
      </c>
      <c r="BK116" s="10">
        <v>786698</v>
      </c>
      <c r="BL116" s="10">
        <v>407932</v>
      </c>
      <c r="BM116" s="10">
        <v>378766</v>
      </c>
      <c r="BN116" s="10">
        <v>290029</v>
      </c>
      <c r="BO116" s="10">
        <v>241866</v>
      </c>
      <c r="BP116" s="10">
        <v>48163</v>
      </c>
      <c r="BQ116" s="10">
        <v>1022505</v>
      </c>
      <c r="BR116" s="10">
        <v>718272</v>
      </c>
      <c r="BS116" s="10">
        <v>304233</v>
      </c>
      <c r="BT116" s="10">
        <v>1010719</v>
      </c>
      <c r="BU116" s="10">
        <v>626945</v>
      </c>
      <c r="BV116" s="10">
        <v>383774</v>
      </c>
      <c r="BW116" s="10">
        <v>1562893</v>
      </c>
      <c r="BX116" s="10">
        <v>934588</v>
      </c>
      <c r="BY116" s="10">
        <v>628305</v>
      </c>
      <c r="BZ116" s="10">
        <v>947044</v>
      </c>
      <c r="CA116" s="10">
        <v>463509</v>
      </c>
      <c r="CB116" s="10">
        <v>483535</v>
      </c>
      <c r="CC116" s="10">
        <v>422025</v>
      </c>
      <c r="CD116" s="10">
        <v>234503</v>
      </c>
      <c r="CE116" s="10">
        <v>187522</v>
      </c>
      <c r="CF116" s="10">
        <v>692233</v>
      </c>
      <c r="CG116" s="10">
        <v>440451</v>
      </c>
      <c r="CH116" s="10">
        <v>251782</v>
      </c>
      <c r="CI116" s="10">
        <v>193081</v>
      </c>
      <c r="CJ116" s="10">
        <v>145652</v>
      </c>
      <c r="CK116" s="10">
        <v>47429</v>
      </c>
      <c r="CL116" s="10">
        <v>297929</v>
      </c>
      <c r="CM116" s="10">
        <v>155945</v>
      </c>
      <c r="CN116" s="10">
        <v>141984</v>
      </c>
      <c r="CO116" s="10">
        <v>348555</v>
      </c>
      <c r="CP116" s="10">
        <v>228946</v>
      </c>
      <c r="CQ116" s="10">
        <v>119609</v>
      </c>
      <c r="CR116" s="10">
        <v>195446</v>
      </c>
      <c r="CS116" s="10">
        <v>97192</v>
      </c>
      <c r="CT116" s="10">
        <v>98254</v>
      </c>
      <c r="CU116" s="10">
        <v>1455107</v>
      </c>
      <c r="CV116" s="10">
        <v>1091684</v>
      </c>
      <c r="CW116" s="10">
        <v>363423</v>
      </c>
      <c r="CX116" s="10">
        <v>334291</v>
      </c>
      <c r="CY116" s="10">
        <v>161090</v>
      </c>
      <c r="CZ116" s="10">
        <v>173201</v>
      </c>
      <c r="DA116" s="10">
        <v>3395441</v>
      </c>
      <c r="DB116" s="10">
        <v>2210051</v>
      </c>
      <c r="DC116" s="10">
        <v>1185390</v>
      </c>
      <c r="DD116" s="10">
        <v>1168896</v>
      </c>
      <c r="DE116" s="10">
        <v>683436</v>
      </c>
      <c r="DF116" s="10">
        <v>485460</v>
      </c>
      <c r="DG116" s="10">
        <v>134285</v>
      </c>
      <c r="DH116" s="10">
        <v>75904</v>
      </c>
      <c r="DI116" s="10">
        <v>58381</v>
      </c>
      <c r="DJ116" s="10">
        <v>2128098</v>
      </c>
      <c r="DK116" s="10">
        <v>1330244</v>
      </c>
      <c r="DL116" s="10">
        <v>797854</v>
      </c>
      <c r="DM116" s="10">
        <v>488632</v>
      </c>
      <c r="DN116" s="10">
        <v>312393</v>
      </c>
      <c r="DO116" s="10">
        <v>176239</v>
      </c>
      <c r="DP116" s="10">
        <v>988007</v>
      </c>
      <c r="DQ116" s="10">
        <v>657944</v>
      </c>
      <c r="DR116" s="10">
        <v>330063</v>
      </c>
      <c r="DS116" s="10">
        <v>1855028</v>
      </c>
      <c r="DT116" s="10">
        <v>1374643</v>
      </c>
      <c r="DU116" s="10">
        <v>480385</v>
      </c>
      <c r="DV116" s="10">
        <v>193225</v>
      </c>
      <c r="DW116" s="10">
        <v>142142</v>
      </c>
      <c r="DX116" s="10">
        <v>51083</v>
      </c>
      <c r="DY116" s="10">
        <v>620536</v>
      </c>
      <c r="DZ116" s="10">
        <v>318642</v>
      </c>
      <c r="EA116" s="10">
        <v>301894</v>
      </c>
      <c r="EB116" s="10">
        <v>158539</v>
      </c>
      <c r="EC116" s="10">
        <v>93235</v>
      </c>
      <c r="ED116" s="10">
        <v>65304</v>
      </c>
      <c r="EE116" s="10">
        <v>973206</v>
      </c>
      <c r="EF116" s="10">
        <v>567203</v>
      </c>
      <c r="EG116" s="10">
        <v>406003</v>
      </c>
      <c r="EH116" s="10">
        <v>2416116</v>
      </c>
      <c r="EI116" s="10">
        <v>1100572</v>
      </c>
      <c r="EJ116" s="10">
        <v>1315544</v>
      </c>
      <c r="EK116" s="10">
        <v>563547</v>
      </c>
      <c r="EL116" s="10">
        <v>449623</v>
      </c>
      <c r="EM116" s="10">
        <v>113924</v>
      </c>
      <c r="EN116" s="10">
        <v>124275</v>
      </c>
      <c r="EO116" s="10">
        <v>92683</v>
      </c>
      <c r="EP116" s="10">
        <v>31592</v>
      </c>
      <c r="EQ116" s="10">
        <v>1195323</v>
      </c>
      <c r="ER116" s="10">
        <v>587406</v>
      </c>
      <c r="ES116" s="10">
        <v>607917</v>
      </c>
      <c r="ET116" s="10">
        <v>876885</v>
      </c>
      <c r="EU116" s="10">
        <v>409832</v>
      </c>
      <c r="EV116" s="10">
        <v>467053</v>
      </c>
      <c r="EW116" s="10">
        <v>282702</v>
      </c>
      <c r="EX116" s="10">
        <v>180244</v>
      </c>
      <c r="EY116" s="10">
        <v>102458</v>
      </c>
      <c r="EZ116" s="10">
        <v>540967</v>
      </c>
      <c r="FA116" s="10">
        <v>267356</v>
      </c>
      <c r="FB116" s="10">
        <v>273611</v>
      </c>
      <c r="FC116" s="10">
        <v>211012</v>
      </c>
      <c r="FD116" s="10">
        <v>141767</v>
      </c>
      <c r="FE116" s="10">
        <v>69245</v>
      </c>
      <c r="FF116" s="320"/>
      <c r="FG116" s="320"/>
      <c r="FH116" s="317"/>
    </row>
    <row r="117" spans="1:164" ht="15" customHeight="1">
      <c r="A117" s="704" t="s">
        <v>549</v>
      </c>
      <c r="B117" s="704"/>
      <c r="C117" s="704"/>
      <c r="D117" s="10">
        <v>48944770</v>
      </c>
      <c r="E117" s="10"/>
      <c r="F117" s="10"/>
      <c r="G117" s="10">
        <v>24564169</v>
      </c>
      <c r="H117" s="10">
        <v>24380601</v>
      </c>
      <c r="I117" s="10">
        <v>384623</v>
      </c>
      <c r="J117" s="10">
        <v>207920</v>
      </c>
      <c r="K117" s="10">
        <v>176703</v>
      </c>
      <c r="L117" s="10">
        <v>307086</v>
      </c>
      <c r="M117" s="10">
        <v>286932</v>
      </c>
      <c r="N117" s="10">
        <v>20154</v>
      </c>
      <c r="O117" s="10">
        <v>1021383</v>
      </c>
      <c r="P117" s="10">
        <v>123735</v>
      </c>
      <c r="Q117" s="10">
        <v>897648</v>
      </c>
      <c r="R117" s="10">
        <v>227219</v>
      </c>
      <c r="S117" s="10">
        <v>129633</v>
      </c>
      <c r="T117" s="10">
        <v>97586</v>
      </c>
      <c r="U117" s="10">
        <v>8836872</v>
      </c>
      <c r="V117" s="10">
        <v>4808844</v>
      </c>
      <c r="W117" s="10">
        <v>4028028</v>
      </c>
      <c r="X117" s="10">
        <v>920840</v>
      </c>
      <c r="Y117" s="10">
        <v>584346</v>
      </c>
      <c r="Z117" s="10">
        <v>336494</v>
      </c>
      <c r="AA117" s="10">
        <v>630466</v>
      </c>
      <c r="AB117" s="10">
        <v>583271</v>
      </c>
      <c r="AC117" s="10">
        <v>47195</v>
      </c>
      <c r="AD117" s="10">
        <v>198348</v>
      </c>
      <c r="AE117" s="10">
        <v>186215</v>
      </c>
      <c r="AF117" s="10">
        <v>12133</v>
      </c>
      <c r="AG117" s="10">
        <v>162027</v>
      </c>
      <c r="AH117" s="10">
        <v>0</v>
      </c>
      <c r="AI117" s="10">
        <v>162027</v>
      </c>
      <c r="AJ117" s="10">
        <v>2565140</v>
      </c>
      <c r="AK117" s="10">
        <v>1619076</v>
      </c>
      <c r="AL117" s="10">
        <v>946064</v>
      </c>
      <c r="AM117" s="10">
        <v>1483541</v>
      </c>
      <c r="AN117" s="10">
        <v>350844</v>
      </c>
      <c r="AO117" s="10">
        <v>1132697</v>
      </c>
      <c r="AP117" s="10">
        <v>325160</v>
      </c>
      <c r="AQ117" s="10">
        <v>263457</v>
      </c>
      <c r="AR117" s="10">
        <v>61703</v>
      </c>
      <c r="AS117" s="10">
        <v>227648</v>
      </c>
      <c r="AT117" s="10">
        <v>84272</v>
      </c>
      <c r="AU117" s="10">
        <v>143376</v>
      </c>
      <c r="AV117" s="10">
        <v>1480972</v>
      </c>
      <c r="AW117" s="10">
        <v>575087</v>
      </c>
      <c r="AX117" s="10">
        <v>905885</v>
      </c>
      <c r="AY117" s="10">
        <v>655170</v>
      </c>
      <c r="AZ117" s="10">
        <v>216815</v>
      </c>
      <c r="BA117" s="10">
        <v>438355</v>
      </c>
      <c r="BB117" s="10">
        <v>381586</v>
      </c>
      <c r="BC117" s="10">
        <v>242757</v>
      </c>
      <c r="BD117" s="10">
        <v>138829</v>
      </c>
      <c r="BE117" s="10">
        <v>332297</v>
      </c>
      <c r="BF117" s="10">
        <v>170169</v>
      </c>
      <c r="BG117" s="10">
        <v>162128</v>
      </c>
      <c r="BH117" s="10">
        <v>646441</v>
      </c>
      <c r="BI117" s="10">
        <v>601099</v>
      </c>
      <c r="BJ117" s="10">
        <v>45342</v>
      </c>
      <c r="BK117" s="10">
        <v>664501</v>
      </c>
      <c r="BL117" s="10">
        <v>312394</v>
      </c>
      <c r="BM117" s="10">
        <v>352107</v>
      </c>
      <c r="BN117" s="10">
        <v>114471</v>
      </c>
      <c r="BO117" s="10">
        <v>93660</v>
      </c>
      <c r="BP117" s="10">
        <v>20811</v>
      </c>
      <c r="BQ117" s="10">
        <v>968585</v>
      </c>
      <c r="BR117" s="10">
        <v>630094</v>
      </c>
      <c r="BS117" s="10">
        <v>338491</v>
      </c>
      <c r="BT117" s="10">
        <v>1231592</v>
      </c>
      <c r="BU117" s="10">
        <v>1160561</v>
      </c>
      <c r="BV117" s="10">
        <v>71031</v>
      </c>
      <c r="BW117" s="10">
        <v>1314758</v>
      </c>
      <c r="BX117" s="10">
        <v>236759</v>
      </c>
      <c r="BY117" s="10">
        <v>1077999</v>
      </c>
      <c r="BZ117" s="10">
        <v>781669</v>
      </c>
      <c r="CA117" s="10">
        <v>494188</v>
      </c>
      <c r="CB117" s="10">
        <v>287481</v>
      </c>
      <c r="CC117" s="10">
        <v>278695</v>
      </c>
      <c r="CD117" s="10">
        <v>119469</v>
      </c>
      <c r="CE117" s="10">
        <v>159226</v>
      </c>
      <c r="CF117" s="10">
        <v>557242</v>
      </c>
      <c r="CG117" s="10">
        <v>264124</v>
      </c>
      <c r="CH117" s="10">
        <v>293118</v>
      </c>
      <c r="CI117" s="10">
        <v>207777</v>
      </c>
      <c r="CJ117" s="10">
        <v>137821</v>
      </c>
      <c r="CK117" s="10">
        <v>69956</v>
      </c>
      <c r="CL117" s="10">
        <v>192630</v>
      </c>
      <c r="CM117" s="10">
        <v>80351</v>
      </c>
      <c r="CN117" s="10">
        <v>112279</v>
      </c>
      <c r="CO117" s="10">
        <v>521003</v>
      </c>
      <c r="CP117" s="10">
        <v>92646</v>
      </c>
      <c r="CQ117" s="10">
        <v>428357</v>
      </c>
      <c r="CR117" s="10">
        <v>169266</v>
      </c>
      <c r="CS117" s="10">
        <v>137467</v>
      </c>
      <c r="CT117" s="10">
        <v>31799</v>
      </c>
      <c r="CU117" s="10">
        <v>1495061</v>
      </c>
      <c r="CV117" s="10">
        <v>935403</v>
      </c>
      <c r="CW117" s="10">
        <v>559658</v>
      </c>
      <c r="CX117" s="10">
        <v>346576</v>
      </c>
      <c r="CY117" s="10">
        <v>287696</v>
      </c>
      <c r="CZ117" s="10">
        <v>58880</v>
      </c>
      <c r="DA117" s="10">
        <v>4413092</v>
      </c>
      <c r="DB117" s="10">
        <v>2812024</v>
      </c>
      <c r="DC117" s="10">
        <v>1601068</v>
      </c>
      <c r="DD117" s="10">
        <v>969674</v>
      </c>
      <c r="DE117" s="10">
        <v>845900</v>
      </c>
      <c r="DF117" s="10">
        <v>123774</v>
      </c>
      <c r="DG117" s="10">
        <v>109788</v>
      </c>
      <c r="DH117" s="10">
        <v>83719</v>
      </c>
      <c r="DI117" s="10">
        <v>26069</v>
      </c>
      <c r="DJ117" s="10">
        <v>1951026</v>
      </c>
      <c r="DK117" s="10">
        <v>352610</v>
      </c>
      <c r="DL117" s="10">
        <v>1598416</v>
      </c>
      <c r="DM117" s="10">
        <v>354190</v>
      </c>
      <c r="DN117" s="10">
        <v>253490</v>
      </c>
      <c r="DO117" s="10">
        <v>100700</v>
      </c>
      <c r="DP117" s="10">
        <v>827039</v>
      </c>
      <c r="DQ117" s="10">
        <v>570445</v>
      </c>
      <c r="DR117" s="10">
        <v>256594</v>
      </c>
      <c r="DS117" s="10">
        <v>1864182</v>
      </c>
      <c r="DT117" s="10">
        <v>393769</v>
      </c>
      <c r="DU117" s="10">
        <v>1470413</v>
      </c>
      <c r="DV117" s="10">
        <v>171776</v>
      </c>
      <c r="DW117" s="10">
        <v>145701</v>
      </c>
      <c r="DX117" s="10">
        <v>26075</v>
      </c>
      <c r="DY117" s="10">
        <v>402066</v>
      </c>
      <c r="DZ117" s="10">
        <v>121726</v>
      </c>
      <c r="EA117" s="10">
        <v>280340</v>
      </c>
      <c r="EB117" s="10">
        <v>98484</v>
      </c>
      <c r="EC117" s="10">
        <v>55374</v>
      </c>
      <c r="ED117" s="10">
        <v>43110</v>
      </c>
      <c r="EE117" s="10">
        <v>922570</v>
      </c>
      <c r="EF117" s="10">
        <v>350588</v>
      </c>
      <c r="EG117" s="10">
        <v>571982</v>
      </c>
      <c r="EH117" s="10">
        <v>3386715</v>
      </c>
      <c r="EI117" s="10">
        <v>821089</v>
      </c>
      <c r="EJ117" s="10">
        <v>2565626</v>
      </c>
      <c r="EK117" s="10">
        <v>415866</v>
      </c>
      <c r="EL117" s="10">
        <v>188581</v>
      </c>
      <c r="EM117" s="10">
        <v>227285</v>
      </c>
      <c r="EN117" s="10">
        <v>81512</v>
      </c>
      <c r="EO117" s="10">
        <v>75663</v>
      </c>
      <c r="EP117" s="10">
        <v>5849</v>
      </c>
      <c r="EQ117" s="10">
        <v>1024651</v>
      </c>
      <c r="ER117" s="10">
        <v>548427</v>
      </c>
      <c r="ES117" s="10">
        <v>476224</v>
      </c>
      <c r="ET117" s="10">
        <v>1229847</v>
      </c>
      <c r="EU117" s="10">
        <v>310927</v>
      </c>
      <c r="EV117" s="10">
        <v>918920</v>
      </c>
      <c r="EW117" s="10">
        <v>255850</v>
      </c>
      <c r="EX117" s="10">
        <v>195267</v>
      </c>
      <c r="EY117" s="10">
        <v>60583</v>
      </c>
      <c r="EZ117" s="10">
        <v>695977</v>
      </c>
      <c r="FA117" s="10">
        <v>325628</v>
      </c>
      <c r="FB117" s="10">
        <v>370349</v>
      </c>
      <c r="FC117" s="10">
        <v>139818</v>
      </c>
      <c r="FD117" s="10">
        <v>96136</v>
      </c>
      <c r="FE117" s="10">
        <v>43682</v>
      </c>
      <c r="FF117" s="320"/>
      <c r="FG117" s="320"/>
      <c r="FH117" s="317"/>
    </row>
    <row r="118" spans="1:164" ht="15" customHeight="1">
      <c r="A118" s="704" t="s">
        <v>550</v>
      </c>
      <c r="B118" s="704"/>
      <c r="C118" s="704"/>
      <c r="D118" s="10">
        <v>15498961</v>
      </c>
      <c r="E118" s="10"/>
      <c r="F118" s="10"/>
      <c r="G118" s="10">
        <v>3954311</v>
      </c>
      <c r="H118" s="10">
        <v>11544650</v>
      </c>
      <c r="I118" s="10">
        <v>118866</v>
      </c>
      <c r="J118" s="10">
        <v>616</v>
      </c>
      <c r="K118" s="10">
        <v>118250</v>
      </c>
      <c r="L118" s="10">
        <v>30204</v>
      </c>
      <c r="M118" s="10">
        <v>4240</v>
      </c>
      <c r="N118" s="10">
        <v>25964</v>
      </c>
      <c r="O118" s="10">
        <v>200855</v>
      </c>
      <c r="P118" s="10">
        <v>27699</v>
      </c>
      <c r="Q118" s="10">
        <v>173156</v>
      </c>
      <c r="R118" s="10">
        <v>37161</v>
      </c>
      <c r="S118" s="10">
        <v>7644</v>
      </c>
      <c r="T118" s="10">
        <v>29517</v>
      </c>
      <c r="U118" s="10">
        <v>765339</v>
      </c>
      <c r="V118" s="10">
        <v>25209</v>
      </c>
      <c r="W118" s="10">
        <v>740130</v>
      </c>
      <c r="X118" s="10">
        <v>382291</v>
      </c>
      <c r="Y118" s="10">
        <v>20547</v>
      </c>
      <c r="Z118" s="10">
        <v>361744</v>
      </c>
      <c r="AA118" s="10">
        <v>141628</v>
      </c>
      <c r="AB118" s="10">
        <v>992</v>
      </c>
      <c r="AC118" s="10">
        <v>140636</v>
      </c>
      <c r="AD118" s="10">
        <v>91240</v>
      </c>
      <c r="AE118" s="10">
        <v>55863</v>
      </c>
      <c r="AF118" s="10">
        <v>35377</v>
      </c>
      <c r="AG118" s="10">
        <v>226935</v>
      </c>
      <c r="AH118" s="10">
        <v>0</v>
      </c>
      <c r="AI118" s="10">
        <v>226935</v>
      </c>
      <c r="AJ118" s="10">
        <v>302716</v>
      </c>
      <c r="AK118" s="10">
        <v>16695</v>
      </c>
      <c r="AL118" s="10">
        <v>286021</v>
      </c>
      <c r="AM118" s="10">
        <v>455042</v>
      </c>
      <c r="AN118" s="10">
        <v>44084</v>
      </c>
      <c r="AO118" s="10">
        <v>410958</v>
      </c>
      <c r="AP118" s="10">
        <v>150925</v>
      </c>
      <c r="AQ118" s="10">
        <v>87266</v>
      </c>
      <c r="AR118" s="10">
        <v>63659</v>
      </c>
      <c r="AS118" s="10">
        <v>154215</v>
      </c>
      <c r="AT118" s="10">
        <v>112923</v>
      </c>
      <c r="AU118" s="10">
        <v>41292</v>
      </c>
      <c r="AV118" s="10">
        <v>583950</v>
      </c>
      <c r="AW118" s="10">
        <v>42055</v>
      </c>
      <c r="AX118" s="10">
        <v>541895</v>
      </c>
      <c r="AY118" s="10">
        <v>200369</v>
      </c>
      <c r="AZ118" s="10">
        <v>102415</v>
      </c>
      <c r="BA118" s="10">
        <v>97954</v>
      </c>
      <c r="BB118" s="10">
        <v>121242</v>
      </c>
      <c r="BC118" s="10">
        <v>16316</v>
      </c>
      <c r="BD118" s="10">
        <v>104926</v>
      </c>
      <c r="BE118" s="10">
        <v>148795</v>
      </c>
      <c r="BF118" s="10">
        <v>13635</v>
      </c>
      <c r="BG118" s="10">
        <v>135160</v>
      </c>
      <c r="BH118" s="10">
        <v>114999</v>
      </c>
      <c r="BI118" s="10">
        <v>43670</v>
      </c>
      <c r="BJ118" s="10">
        <v>71329</v>
      </c>
      <c r="BK118" s="10">
        <v>125803</v>
      </c>
      <c r="BL118" s="10">
        <v>25894</v>
      </c>
      <c r="BM118" s="10">
        <v>99909</v>
      </c>
      <c r="BN118" s="10">
        <v>84467</v>
      </c>
      <c r="BO118" s="10">
        <v>37473</v>
      </c>
      <c r="BP118" s="10">
        <v>46994</v>
      </c>
      <c r="BQ118" s="10">
        <v>366448</v>
      </c>
      <c r="BR118" s="10">
        <v>88284</v>
      </c>
      <c r="BS118" s="10">
        <v>278164</v>
      </c>
      <c r="BT118" s="10">
        <v>1038924</v>
      </c>
      <c r="BU118" s="10">
        <v>364520</v>
      </c>
      <c r="BV118" s="10">
        <v>674404</v>
      </c>
      <c r="BW118" s="10">
        <v>220510</v>
      </c>
      <c r="BX118" s="10">
        <v>0</v>
      </c>
      <c r="BY118" s="10">
        <v>220510</v>
      </c>
      <c r="BZ118" s="10">
        <v>223227</v>
      </c>
      <c r="CA118" s="10">
        <v>16579</v>
      </c>
      <c r="CB118" s="10">
        <v>206648</v>
      </c>
      <c r="CC118" s="10">
        <v>89797</v>
      </c>
      <c r="CD118" s="10">
        <v>0</v>
      </c>
      <c r="CE118" s="10">
        <v>89797</v>
      </c>
      <c r="CF118" s="10">
        <v>178235</v>
      </c>
      <c r="CG118" s="10">
        <v>57334</v>
      </c>
      <c r="CH118" s="10">
        <v>120901</v>
      </c>
      <c r="CI118" s="10">
        <v>57042</v>
      </c>
      <c r="CJ118" s="10">
        <v>26133</v>
      </c>
      <c r="CK118" s="10">
        <v>30909</v>
      </c>
      <c r="CL118" s="10">
        <v>61832</v>
      </c>
      <c r="CM118" s="10">
        <v>4137</v>
      </c>
      <c r="CN118" s="10">
        <v>57695</v>
      </c>
      <c r="CO118" s="10">
        <v>124727</v>
      </c>
      <c r="CP118" s="10">
        <v>35982</v>
      </c>
      <c r="CQ118" s="10">
        <v>88745</v>
      </c>
      <c r="CR118" s="10">
        <v>83625</v>
      </c>
      <c r="CS118" s="10">
        <v>34440</v>
      </c>
      <c r="CT118" s="10">
        <v>49185</v>
      </c>
      <c r="CU118" s="10">
        <v>462964</v>
      </c>
      <c r="CV118" s="10">
        <v>43207</v>
      </c>
      <c r="CW118" s="10">
        <v>419757</v>
      </c>
      <c r="CX118" s="10">
        <v>120004</v>
      </c>
      <c r="CY118" s="10">
        <v>0</v>
      </c>
      <c r="CZ118" s="10">
        <v>120004</v>
      </c>
      <c r="DA118" s="10">
        <v>1412226</v>
      </c>
      <c r="DB118" s="10">
        <v>202574</v>
      </c>
      <c r="DC118" s="10">
        <v>1209652</v>
      </c>
      <c r="DD118" s="10">
        <v>514193</v>
      </c>
      <c r="DE118" s="10">
        <v>53361</v>
      </c>
      <c r="DF118" s="10">
        <v>460832</v>
      </c>
      <c r="DG118" s="10">
        <v>72355</v>
      </c>
      <c r="DH118" s="10">
        <v>6599</v>
      </c>
      <c r="DI118" s="10">
        <v>65756</v>
      </c>
      <c r="DJ118" s="10">
        <v>476234</v>
      </c>
      <c r="DK118" s="10">
        <v>116131</v>
      </c>
      <c r="DL118" s="10">
        <v>360103</v>
      </c>
      <c r="DM118" s="10">
        <v>43786</v>
      </c>
      <c r="DN118" s="10">
        <v>23367</v>
      </c>
      <c r="DO118" s="10">
        <v>20419</v>
      </c>
      <c r="DP118" s="10">
        <v>233485</v>
      </c>
      <c r="DQ118" s="10">
        <v>17640</v>
      </c>
      <c r="DR118" s="10">
        <v>215845</v>
      </c>
      <c r="DS118" s="10">
        <v>1147776</v>
      </c>
      <c r="DT118" s="10">
        <v>514000</v>
      </c>
      <c r="DU118" s="10">
        <v>633776</v>
      </c>
      <c r="DV118" s="10">
        <v>105316</v>
      </c>
      <c r="DW118" s="10">
        <v>72974</v>
      </c>
      <c r="DX118" s="10">
        <v>32342</v>
      </c>
      <c r="DY118" s="10">
        <v>245149</v>
      </c>
      <c r="DZ118" s="10">
        <v>0</v>
      </c>
      <c r="EA118" s="10">
        <v>245149</v>
      </c>
      <c r="EB118" s="10">
        <v>61211</v>
      </c>
      <c r="EC118" s="10">
        <v>19983</v>
      </c>
      <c r="ED118" s="10">
        <v>41228</v>
      </c>
      <c r="EE118" s="10">
        <v>432070</v>
      </c>
      <c r="EF118" s="10">
        <v>292901</v>
      </c>
      <c r="EG118" s="10">
        <v>139169</v>
      </c>
      <c r="EH118" s="10">
        <v>939804</v>
      </c>
      <c r="EI118" s="10">
        <v>152541</v>
      </c>
      <c r="EJ118" s="10">
        <v>787263</v>
      </c>
      <c r="EK118" s="10">
        <v>402317</v>
      </c>
      <c r="EL118" s="10">
        <v>311639</v>
      </c>
      <c r="EM118" s="10">
        <v>90678</v>
      </c>
      <c r="EN118" s="10">
        <v>24271</v>
      </c>
      <c r="EO118" s="10">
        <v>6281</v>
      </c>
      <c r="EP118" s="10">
        <v>17990</v>
      </c>
      <c r="EQ118" s="10">
        <v>813766</v>
      </c>
      <c r="ER118" s="10">
        <v>266188</v>
      </c>
      <c r="ES118" s="10">
        <v>547578</v>
      </c>
      <c r="ET118" s="10">
        <v>435683</v>
      </c>
      <c r="EU118" s="10">
        <v>333833</v>
      </c>
      <c r="EV118" s="10">
        <v>101850</v>
      </c>
      <c r="EW118" s="10">
        <v>119224</v>
      </c>
      <c r="EX118" s="10">
        <v>27613</v>
      </c>
      <c r="EY118" s="10">
        <v>91611</v>
      </c>
      <c r="EZ118" s="10">
        <v>370669</v>
      </c>
      <c r="FA118" s="10">
        <v>53266</v>
      </c>
      <c r="FB118" s="10">
        <v>317403</v>
      </c>
      <c r="FC118" s="10">
        <v>185049</v>
      </c>
      <c r="FD118" s="10">
        <v>127568</v>
      </c>
      <c r="FE118" s="10">
        <v>57481</v>
      </c>
      <c r="FF118" s="320"/>
      <c r="FG118" s="320"/>
      <c r="FH118" s="317"/>
    </row>
    <row r="119" spans="1:164" ht="15" customHeight="1">
      <c r="A119" s="704" t="s">
        <v>551</v>
      </c>
      <c r="B119" s="704"/>
      <c r="C119" s="704"/>
      <c r="D119" s="10">
        <v>36858378</v>
      </c>
      <c r="E119" s="10"/>
      <c r="F119" s="10"/>
      <c r="G119" s="10">
        <v>7756388</v>
      </c>
      <c r="H119" s="10">
        <v>29101990</v>
      </c>
      <c r="I119" s="10">
        <v>484844</v>
      </c>
      <c r="J119" s="10">
        <v>60256</v>
      </c>
      <c r="K119" s="10">
        <v>424588</v>
      </c>
      <c r="L119" s="10">
        <v>539536</v>
      </c>
      <c r="M119" s="10">
        <v>404527</v>
      </c>
      <c r="N119" s="10">
        <v>135009</v>
      </c>
      <c r="O119" s="10">
        <v>663095</v>
      </c>
      <c r="P119" s="10">
        <v>263915</v>
      </c>
      <c r="Q119" s="10">
        <v>399180</v>
      </c>
      <c r="R119" s="10">
        <v>235153</v>
      </c>
      <c r="S119" s="10">
        <v>74610</v>
      </c>
      <c r="T119" s="10">
        <v>160543</v>
      </c>
      <c r="U119" s="10">
        <v>6972557</v>
      </c>
      <c r="V119" s="10">
        <v>473825</v>
      </c>
      <c r="W119" s="10">
        <v>6498732</v>
      </c>
      <c r="X119" s="10">
        <v>955397</v>
      </c>
      <c r="Y119" s="10">
        <v>160531</v>
      </c>
      <c r="Z119" s="10">
        <v>794866</v>
      </c>
      <c r="AA119" s="10">
        <v>660176</v>
      </c>
      <c r="AB119" s="10">
        <v>399160</v>
      </c>
      <c r="AC119" s="10">
        <v>261016</v>
      </c>
      <c r="AD119" s="10">
        <v>141710</v>
      </c>
      <c r="AE119" s="10">
        <v>84266</v>
      </c>
      <c r="AF119" s="10">
        <v>57444</v>
      </c>
      <c r="AG119" s="10">
        <v>189993</v>
      </c>
      <c r="AH119" s="10">
        <v>0</v>
      </c>
      <c r="AI119" s="10">
        <v>189993</v>
      </c>
      <c r="AJ119" s="10">
        <v>1328796</v>
      </c>
      <c r="AK119" s="10">
        <v>252576</v>
      </c>
      <c r="AL119" s="10">
        <v>1076220</v>
      </c>
      <c r="AM119" s="10">
        <v>797622</v>
      </c>
      <c r="AN119" s="10">
        <v>76596</v>
      </c>
      <c r="AO119" s="10">
        <v>721026</v>
      </c>
      <c r="AP119" s="10">
        <v>154174</v>
      </c>
      <c r="AQ119" s="10">
        <v>40972</v>
      </c>
      <c r="AR119" s="10">
        <v>113202</v>
      </c>
      <c r="AS119" s="10">
        <v>143394</v>
      </c>
      <c r="AT119" s="10">
        <v>25312</v>
      </c>
      <c r="AU119" s="10">
        <v>118082</v>
      </c>
      <c r="AV119" s="10">
        <v>2134951</v>
      </c>
      <c r="AW119" s="10">
        <v>80710</v>
      </c>
      <c r="AX119" s="10">
        <v>2054241</v>
      </c>
      <c r="AY119" s="10">
        <v>967969</v>
      </c>
      <c r="AZ119" s="10">
        <v>143890</v>
      </c>
      <c r="BA119" s="10">
        <v>824079</v>
      </c>
      <c r="BB119" s="10">
        <v>256178</v>
      </c>
      <c r="BC119" s="10">
        <v>70347</v>
      </c>
      <c r="BD119" s="10">
        <v>185831</v>
      </c>
      <c r="BE119" s="10">
        <v>377689</v>
      </c>
      <c r="BF119" s="10">
        <v>125466</v>
      </c>
      <c r="BG119" s="10">
        <v>252223</v>
      </c>
      <c r="BH119" s="10">
        <v>510054</v>
      </c>
      <c r="BI119" s="10">
        <v>112923</v>
      </c>
      <c r="BJ119" s="10">
        <v>397131</v>
      </c>
      <c r="BK119" s="10">
        <v>461337</v>
      </c>
      <c r="BL119" s="10">
        <v>182805</v>
      </c>
      <c r="BM119" s="10">
        <v>278532</v>
      </c>
      <c r="BN119" s="10">
        <v>162077</v>
      </c>
      <c r="BO119" s="10">
        <v>34528</v>
      </c>
      <c r="BP119" s="10">
        <v>127549</v>
      </c>
      <c r="BQ119" s="10">
        <v>701551</v>
      </c>
      <c r="BR119" s="10">
        <v>106758</v>
      </c>
      <c r="BS119" s="10">
        <v>594793</v>
      </c>
      <c r="BT119" s="10">
        <v>462111</v>
      </c>
      <c r="BU119" s="10">
        <v>206530</v>
      </c>
      <c r="BV119" s="10">
        <v>255581</v>
      </c>
      <c r="BW119" s="10">
        <v>799796</v>
      </c>
      <c r="BX119" s="10">
        <v>205806</v>
      </c>
      <c r="BY119" s="10">
        <v>593990</v>
      </c>
      <c r="BZ119" s="10">
        <v>407452</v>
      </c>
      <c r="CA119" s="10">
        <v>197600</v>
      </c>
      <c r="CB119" s="10">
        <v>209852</v>
      </c>
      <c r="CC119" s="10">
        <v>264284</v>
      </c>
      <c r="CD119" s="10">
        <v>43735</v>
      </c>
      <c r="CE119" s="10">
        <v>220549</v>
      </c>
      <c r="CF119" s="10">
        <v>571022</v>
      </c>
      <c r="CG119" s="10">
        <v>125739</v>
      </c>
      <c r="CH119" s="10">
        <v>445283</v>
      </c>
      <c r="CI119" s="10">
        <v>168591</v>
      </c>
      <c r="CJ119" s="10">
        <v>70735</v>
      </c>
      <c r="CK119" s="10">
        <v>97856</v>
      </c>
      <c r="CL119" s="10">
        <v>223672</v>
      </c>
      <c r="CM119" s="10">
        <v>72580</v>
      </c>
      <c r="CN119" s="10">
        <v>151092</v>
      </c>
      <c r="CO119" s="10">
        <v>288754</v>
      </c>
      <c r="CP119" s="10">
        <v>62075</v>
      </c>
      <c r="CQ119" s="10">
        <v>226679</v>
      </c>
      <c r="CR119" s="10">
        <v>212790</v>
      </c>
      <c r="CS119" s="10">
        <v>53037</v>
      </c>
      <c r="CT119" s="10">
        <v>159753</v>
      </c>
      <c r="CU119" s="10">
        <v>570147</v>
      </c>
      <c r="CV119" s="10">
        <v>87672</v>
      </c>
      <c r="CW119" s="10">
        <v>482475</v>
      </c>
      <c r="CX119" s="10">
        <v>277023</v>
      </c>
      <c r="CY119" s="10">
        <v>39624</v>
      </c>
      <c r="CZ119" s="10">
        <v>237399</v>
      </c>
      <c r="DA119" s="10">
        <v>1349142</v>
      </c>
      <c r="DB119" s="10">
        <v>276674</v>
      </c>
      <c r="DC119" s="10">
        <v>1072468</v>
      </c>
      <c r="DD119" s="10">
        <v>895179</v>
      </c>
      <c r="DE119" s="10">
        <v>270869</v>
      </c>
      <c r="DF119" s="10">
        <v>624310</v>
      </c>
      <c r="DG119" s="10">
        <v>88524</v>
      </c>
      <c r="DH119" s="10">
        <v>15223</v>
      </c>
      <c r="DI119" s="10">
        <v>73301</v>
      </c>
      <c r="DJ119" s="10">
        <v>1355753</v>
      </c>
      <c r="DK119" s="10">
        <v>236451</v>
      </c>
      <c r="DL119" s="10">
        <v>1119302</v>
      </c>
      <c r="DM119" s="10">
        <v>412393</v>
      </c>
      <c r="DN119" s="10">
        <v>50691</v>
      </c>
      <c r="DO119" s="10">
        <v>361702</v>
      </c>
      <c r="DP119" s="10">
        <v>759199</v>
      </c>
      <c r="DQ119" s="10">
        <v>385081</v>
      </c>
      <c r="DR119" s="10">
        <v>374118</v>
      </c>
      <c r="DS119" s="10">
        <v>1694106</v>
      </c>
      <c r="DT119" s="10">
        <v>451014</v>
      </c>
      <c r="DU119" s="10">
        <v>1243092</v>
      </c>
      <c r="DV119" s="10">
        <v>270512</v>
      </c>
      <c r="DW119" s="10">
        <v>195550</v>
      </c>
      <c r="DX119" s="10">
        <v>74962</v>
      </c>
      <c r="DY119" s="10">
        <v>602070</v>
      </c>
      <c r="DZ119" s="10">
        <v>205652</v>
      </c>
      <c r="EA119" s="10">
        <v>396418</v>
      </c>
      <c r="EB119" s="10">
        <v>92234</v>
      </c>
      <c r="EC119" s="10">
        <v>43737</v>
      </c>
      <c r="ED119" s="10">
        <v>48497</v>
      </c>
      <c r="EE119" s="10">
        <v>581994</v>
      </c>
      <c r="EF119" s="10">
        <v>82281</v>
      </c>
      <c r="EG119" s="10">
        <v>499713</v>
      </c>
      <c r="EH119" s="10">
        <v>2047293</v>
      </c>
      <c r="EI119" s="10">
        <v>186858</v>
      </c>
      <c r="EJ119" s="10">
        <v>1860435</v>
      </c>
      <c r="EK119" s="10">
        <v>461077</v>
      </c>
      <c r="EL119" s="10">
        <v>78645</v>
      </c>
      <c r="EM119" s="10">
        <v>382432</v>
      </c>
      <c r="EN119" s="10">
        <v>100746</v>
      </c>
      <c r="EO119" s="10">
        <v>33066</v>
      </c>
      <c r="EP119" s="10">
        <v>67680</v>
      </c>
      <c r="EQ119" s="10">
        <v>774800</v>
      </c>
      <c r="ER119" s="10">
        <v>101245</v>
      </c>
      <c r="ES119" s="10">
        <v>673555</v>
      </c>
      <c r="ET119" s="10">
        <v>628064</v>
      </c>
      <c r="EU119" s="10">
        <v>119307</v>
      </c>
      <c r="EV119" s="10">
        <v>508757</v>
      </c>
      <c r="EW119" s="10">
        <v>270318</v>
      </c>
      <c r="EX119" s="10">
        <v>44343</v>
      </c>
      <c r="EY119" s="10">
        <v>225975</v>
      </c>
      <c r="EZ119" s="10">
        <v>1189238</v>
      </c>
      <c r="FA119" s="10">
        <v>571675</v>
      </c>
      <c r="FB119" s="10">
        <v>617563</v>
      </c>
      <c r="FC119" s="10">
        <v>201840</v>
      </c>
      <c r="FD119" s="10">
        <v>68920</v>
      </c>
      <c r="FE119" s="10">
        <v>132920</v>
      </c>
      <c r="FF119" s="320"/>
      <c r="FG119" s="320"/>
      <c r="FH119" s="317"/>
    </row>
    <row r="120" spans="1:164" ht="25.5" customHeight="1">
      <c r="A120" s="704" t="s">
        <v>552</v>
      </c>
      <c r="B120" s="704"/>
      <c r="C120" s="704"/>
      <c r="D120" s="10">
        <v>111279049</v>
      </c>
      <c r="E120" s="10"/>
      <c r="F120" s="10"/>
      <c r="G120" s="10">
        <v>45900748</v>
      </c>
      <c r="H120" s="10">
        <v>65378301</v>
      </c>
      <c r="I120" s="10">
        <v>1048032</v>
      </c>
      <c r="J120" s="10">
        <v>395811</v>
      </c>
      <c r="K120" s="10">
        <v>652221</v>
      </c>
      <c r="L120" s="10">
        <v>304382</v>
      </c>
      <c r="M120" s="10">
        <v>206450</v>
      </c>
      <c r="N120" s="10">
        <v>97932</v>
      </c>
      <c r="O120" s="10">
        <v>1521376</v>
      </c>
      <c r="P120" s="10">
        <v>538684</v>
      </c>
      <c r="Q120" s="10">
        <v>982692</v>
      </c>
      <c r="R120" s="10">
        <v>511703</v>
      </c>
      <c r="S120" s="10">
        <v>152956</v>
      </c>
      <c r="T120" s="10">
        <v>358747</v>
      </c>
      <c r="U120" s="10">
        <v>18423826</v>
      </c>
      <c r="V120" s="10">
        <v>7033873</v>
      </c>
      <c r="W120" s="10">
        <v>11389953</v>
      </c>
      <c r="X120" s="10">
        <v>2266373</v>
      </c>
      <c r="Y120" s="10">
        <v>775965</v>
      </c>
      <c r="Z120" s="10">
        <v>1490408</v>
      </c>
      <c r="AA120" s="10">
        <v>2010941</v>
      </c>
      <c r="AB120" s="10">
        <v>1607284</v>
      </c>
      <c r="AC120" s="10">
        <v>403657</v>
      </c>
      <c r="AD120" s="10">
        <v>281359</v>
      </c>
      <c r="AE120" s="10">
        <v>211914</v>
      </c>
      <c r="AF120" s="10">
        <v>69445</v>
      </c>
      <c r="AG120" s="10">
        <v>617961</v>
      </c>
      <c r="AH120" s="10">
        <v>0</v>
      </c>
      <c r="AI120" s="10">
        <v>617961</v>
      </c>
      <c r="AJ120" s="10">
        <v>3722211</v>
      </c>
      <c r="AK120" s="10">
        <v>864979</v>
      </c>
      <c r="AL120" s="10">
        <v>2857232</v>
      </c>
      <c r="AM120" s="10">
        <v>1586618</v>
      </c>
      <c r="AN120" s="10">
        <v>594551</v>
      </c>
      <c r="AO120" s="10">
        <v>992067</v>
      </c>
      <c r="AP120" s="10">
        <v>335020</v>
      </c>
      <c r="AQ120" s="10">
        <v>100246</v>
      </c>
      <c r="AR120" s="10">
        <v>234774</v>
      </c>
      <c r="AS120" s="10">
        <v>235524</v>
      </c>
      <c r="AT120" s="10">
        <v>142614</v>
      </c>
      <c r="AU120" s="10">
        <v>92910</v>
      </c>
      <c r="AV120" s="10">
        <v>7946200</v>
      </c>
      <c r="AW120" s="10">
        <v>4391547</v>
      </c>
      <c r="AX120" s="10">
        <v>3554653</v>
      </c>
      <c r="AY120" s="10">
        <v>1858844</v>
      </c>
      <c r="AZ120" s="10">
        <v>978441</v>
      </c>
      <c r="BA120" s="10">
        <v>880403</v>
      </c>
      <c r="BB120" s="10">
        <v>594853</v>
      </c>
      <c r="BC120" s="10">
        <v>215360</v>
      </c>
      <c r="BD120" s="10">
        <v>379493</v>
      </c>
      <c r="BE120" s="10">
        <v>772331</v>
      </c>
      <c r="BF120" s="10">
        <v>165644</v>
      </c>
      <c r="BG120" s="10">
        <v>606687</v>
      </c>
      <c r="BH120" s="10">
        <v>1338625</v>
      </c>
      <c r="BI120" s="10">
        <v>664904</v>
      </c>
      <c r="BJ120" s="10">
        <v>673721</v>
      </c>
      <c r="BK120" s="10">
        <v>1328877</v>
      </c>
      <c r="BL120" s="10">
        <v>810683</v>
      </c>
      <c r="BM120" s="10">
        <v>518194</v>
      </c>
      <c r="BN120" s="10">
        <v>269774</v>
      </c>
      <c r="BO120" s="10">
        <v>158613</v>
      </c>
      <c r="BP120" s="10">
        <v>111161</v>
      </c>
      <c r="BQ120" s="10">
        <v>2141138</v>
      </c>
      <c r="BR120" s="10">
        <v>1239474</v>
      </c>
      <c r="BS120" s="10">
        <v>901664</v>
      </c>
      <c r="BT120" s="10">
        <v>3139988</v>
      </c>
      <c r="BU120" s="10">
        <v>2581293</v>
      </c>
      <c r="BV120" s="10">
        <v>558695</v>
      </c>
      <c r="BW120" s="10">
        <v>3017724</v>
      </c>
      <c r="BX120" s="10">
        <v>1705749</v>
      </c>
      <c r="BY120" s="10">
        <v>1311975</v>
      </c>
      <c r="BZ120" s="10">
        <v>1682035</v>
      </c>
      <c r="CA120" s="10">
        <v>572530</v>
      </c>
      <c r="CB120" s="10">
        <v>1109505</v>
      </c>
      <c r="CC120" s="10">
        <v>528039</v>
      </c>
      <c r="CD120" s="10">
        <v>295707</v>
      </c>
      <c r="CE120" s="10">
        <v>232332</v>
      </c>
      <c r="CF120" s="10">
        <v>1615152</v>
      </c>
      <c r="CG120" s="10">
        <v>769954</v>
      </c>
      <c r="CH120" s="10">
        <v>845198</v>
      </c>
      <c r="CI120" s="10">
        <v>196700</v>
      </c>
      <c r="CJ120" s="10">
        <v>108990</v>
      </c>
      <c r="CK120" s="10">
        <v>87710</v>
      </c>
      <c r="CL120" s="10">
        <v>372019</v>
      </c>
      <c r="CM120" s="10">
        <v>58856</v>
      </c>
      <c r="CN120" s="10">
        <v>313163</v>
      </c>
      <c r="CO120" s="10">
        <v>814684</v>
      </c>
      <c r="CP120" s="10">
        <v>139415</v>
      </c>
      <c r="CQ120" s="10">
        <v>675269</v>
      </c>
      <c r="CR120" s="10">
        <v>428516</v>
      </c>
      <c r="CS120" s="10">
        <v>315144</v>
      </c>
      <c r="CT120" s="10">
        <v>113372</v>
      </c>
      <c r="CU120" s="10">
        <v>3263990</v>
      </c>
      <c r="CV120" s="10">
        <v>2227056</v>
      </c>
      <c r="CW120" s="10">
        <v>1036934</v>
      </c>
      <c r="CX120" s="10">
        <v>621070</v>
      </c>
      <c r="CY120" s="10">
        <v>417814</v>
      </c>
      <c r="CZ120" s="10">
        <v>203256</v>
      </c>
      <c r="DA120" s="10">
        <v>14264703</v>
      </c>
      <c r="DB120" s="10">
        <v>4198647</v>
      </c>
      <c r="DC120" s="10">
        <v>10066056</v>
      </c>
      <c r="DD120" s="10">
        <v>1878376</v>
      </c>
      <c r="DE120" s="10">
        <v>643100</v>
      </c>
      <c r="DF120" s="10">
        <v>1235276</v>
      </c>
      <c r="DG120" s="10">
        <v>226325</v>
      </c>
      <c r="DH120" s="10">
        <v>72639</v>
      </c>
      <c r="DI120" s="10">
        <v>153686</v>
      </c>
      <c r="DJ120" s="10">
        <v>2948662</v>
      </c>
      <c r="DK120" s="10">
        <v>1187462</v>
      </c>
      <c r="DL120" s="10">
        <v>1761200</v>
      </c>
      <c r="DM120" s="10">
        <v>533471</v>
      </c>
      <c r="DN120" s="10">
        <v>322822</v>
      </c>
      <c r="DO120" s="10">
        <v>210649</v>
      </c>
      <c r="DP120" s="10">
        <v>1318916</v>
      </c>
      <c r="DQ120" s="10">
        <v>414808</v>
      </c>
      <c r="DR120" s="10">
        <v>904108</v>
      </c>
      <c r="DS120" s="10">
        <v>4278928</v>
      </c>
      <c r="DT120" s="10">
        <v>1586991</v>
      </c>
      <c r="DU120" s="10">
        <v>2691937</v>
      </c>
      <c r="DV120" s="10">
        <v>544329</v>
      </c>
      <c r="DW120" s="10">
        <v>444386</v>
      </c>
      <c r="DX120" s="10">
        <v>99943</v>
      </c>
      <c r="DY120" s="10">
        <v>851025</v>
      </c>
      <c r="DZ120" s="10">
        <v>271812</v>
      </c>
      <c r="EA120" s="10">
        <v>579213</v>
      </c>
      <c r="EB120" s="10">
        <v>190160</v>
      </c>
      <c r="EC120" s="10">
        <v>123352</v>
      </c>
      <c r="ED120" s="10">
        <v>66808</v>
      </c>
      <c r="EE120" s="10">
        <v>1560990</v>
      </c>
      <c r="EF120" s="10">
        <v>310926</v>
      </c>
      <c r="EG120" s="10">
        <v>1250064</v>
      </c>
      <c r="EH120" s="10">
        <v>9769463</v>
      </c>
      <c r="EI120" s="10">
        <v>1681348</v>
      </c>
      <c r="EJ120" s="10">
        <v>8088115</v>
      </c>
      <c r="EK120" s="10">
        <v>564169</v>
      </c>
      <c r="EL120" s="10">
        <v>223770</v>
      </c>
      <c r="EM120" s="10">
        <v>340399</v>
      </c>
      <c r="EN120" s="10">
        <v>137208</v>
      </c>
      <c r="EO120" s="10">
        <v>102914</v>
      </c>
      <c r="EP120" s="10">
        <v>34294</v>
      </c>
      <c r="EQ120" s="10">
        <v>2305992</v>
      </c>
      <c r="ER120" s="10">
        <v>1162211</v>
      </c>
      <c r="ES120" s="10">
        <v>1143781</v>
      </c>
      <c r="ET120" s="10">
        <v>3009039</v>
      </c>
      <c r="EU120" s="10">
        <v>1521343</v>
      </c>
      <c r="EV120" s="10">
        <v>1487696</v>
      </c>
      <c r="EW120" s="10">
        <v>683473</v>
      </c>
      <c r="EX120" s="10">
        <v>588911</v>
      </c>
      <c r="EY120" s="10">
        <v>94562</v>
      </c>
      <c r="EZ120" s="10">
        <v>1370757</v>
      </c>
      <c r="FA120" s="10">
        <v>577112</v>
      </c>
      <c r="FB120" s="10">
        <v>793645</v>
      </c>
      <c r="FC120" s="10">
        <v>47176</v>
      </c>
      <c r="FD120" s="10">
        <v>23693</v>
      </c>
      <c r="FE120" s="10">
        <v>23483</v>
      </c>
      <c r="FF120" s="320"/>
      <c r="FG120" s="320"/>
      <c r="FH120" s="317"/>
    </row>
    <row r="121" spans="1:164" ht="15" customHeight="1">
      <c r="A121" s="704" t="s">
        <v>553</v>
      </c>
      <c r="B121" s="704"/>
      <c r="C121" s="704"/>
      <c r="D121" s="629"/>
      <c r="E121" s="629"/>
      <c r="F121" s="629"/>
      <c r="G121" s="629"/>
      <c r="H121" s="629"/>
      <c r="I121" s="629"/>
      <c r="J121" s="629"/>
      <c r="K121" s="629"/>
      <c r="L121" s="629"/>
      <c r="M121" s="629"/>
      <c r="N121" s="629"/>
      <c r="O121" s="629"/>
      <c r="P121" s="629"/>
      <c r="Q121" s="629"/>
      <c r="R121" s="629"/>
      <c r="S121" s="629"/>
      <c r="T121" s="629"/>
      <c r="U121" s="629"/>
      <c r="V121" s="629"/>
      <c r="W121" s="629"/>
      <c r="X121" s="629"/>
      <c r="Y121" s="629"/>
      <c r="Z121" s="629"/>
      <c r="AA121" s="629"/>
      <c r="AB121" s="629"/>
      <c r="AC121" s="629"/>
      <c r="AD121" s="629"/>
      <c r="AE121" s="629"/>
      <c r="AF121" s="629"/>
      <c r="AG121" s="629"/>
      <c r="AH121" s="629"/>
      <c r="AI121" s="629"/>
      <c r="AJ121" s="629"/>
      <c r="AK121" s="629"/>
      <c r="AL121" s="629"/>
      <c r="AM121" s="629"/>
      <c r="AN121" s="629"/>
      <c r="AO121" s="629"/>
      <c r="AP121" s="629"/>
      <c r="AQ121" s="629"/>
      <c r="AR121" s="629"/>
      <c r="AS121" s="629"/>
      <c r="AT121" s="629"/>
      <c r="AU121" s="629"/>
      <c r="AV121" s="629"/>
      <c r="AW121" s="629"/>
      <c r="AX121" s="629"/>
      <c r="AY121" s="629"/>
      <c r="AZ121" s="629"/>
      <c r="BA121" s="629"/>
      <c r="BB121" s="629"/>
      <c r="BC121" s="629"/>
      <c r="BD121" s="629"/>
      <c r="BE121" s="629"/>
      <c r="BF121" s="629"/>
      <c r="BG121" s="629"/>
      <c r="BH121" s="629"/>
      <c r="BI121" s="629"/>
      <c r="BJ121" s="629"/>
      <c r="BK121" s="629"/>
      <c r="BL121" s="629"/>
      <c r="BM121" s="629"/>
      <c r="BN121" s="629"/>
      <c r="BO121" s="629"/>
      <c r="BP121" s="629"/>
      <c r="BQ121" s="629"/>
      <c r="BR121" s="629"/>
      <c r="BS121" s="629"/>
      <c r="BT121" s="629"/>
      <c r="BU121" s="629"/>
      <c r="BV121" s="629"/>
      <c r="BW121" s="629"/>
      <c r="BX121" s="629"/>
      <c r="BY121" s="629"/>
      <c r="BZ121" s="629"/>
      <c r="CA121" s="629"/>
      <c r="CB121" s="629"/>
      <c r="CC121" s="629"/>
      <c r="CD121" s="629"/>
      <c r="CE121" s="629"/>
      <c r="CF121" s="637"/>
      <c r="CG121" s="637"/>
      <c r="CH121" s="637"/>
      <c r="CI121" s="637"/>
      <c r="CJ121" s="637"/>
      <c r="CK121" s="637"/>
      <c r="CL121" s="637"/>
      <c r="CM121" s="637"/>
      <c r="CN121" s="637"/>
      <c r="CO121" s="637"/>
      <c r="CP121" s="637"/>
      <c r="CQ121" s="637"/>
      <c r="CR121" s="637"/>
      <c r="CS121" s="637"/>
      <c r="CT121" s="637"/>
      <c r="CU121" s="637"/>
      <c r="CV121" s="637"/>
      <c r="CW121" s="637"/>
      <c r="CX121" s="637"/>
      <c r="CY121" s="637"/>
      <c r="CZ121" s="637"/>
      <c r="DA121" s="637"/>
      <c r="DB121" s="637"/>
      <c r="DC121" s="637"/>
      <c r="DD121" s="637"/>
      <c r="DE121" s="637"/>
      <c r="DF121" s="637"/>
      <c r="DG121" s="637"/>
      <c r="DH121" s="637"/>
      <c r="DI121" s="637"/>
      <c r="DJ121" s="637"/>
      <c r="DK121" s="637"/>
      <c r="DL121" s="637"/>
      <c r="DM121" s="637"/>
      <c r="DN121" s="637"/>
      <c r="DO121" s="637"/>
      <c r="DP121" s="637"/>
      <c r="DQ121" s="637"/>
      <c r="DR121" s="637"/>
      <c r="DS121" s="637"/>
      <c r="DT121" s="637"/>
      <c r="DU121" s="637"/>
      <c r="DV121" s="637"/>
      <c r="DW121" s="637"/>
      <c r="DX121" s="637"/>
      <c r="DY121" s="637"/>
      <c r="DZ121" s="637"/>
      <c r="EA121" s="637"/>
      <c r="EB121" s="637"/>
      <c r="EC121" s="637"/>
      <c r="ED121" s="637"/>
      <c r="EE121" s="637"/>
      <c r="EF121" s="637"/>
      <c r="EG121" s="637"/>
      <c r="EH121" s="637"/>
      <c r="EI121" s="637"/>
      <c r="EJ121" s="637"/>
      <c r="EK121" s="637"/>
      <c r="EL121" s="637"/>
      <c r="EM121" s="637"/>
      <c r="EN121" s="637"/>
      <c r="EO121" s="637"/>
      <c r="EP121" s="637"/>
      <c r="EQ121" s="637"/>
      <c r="ER121" s="637"/>
      <c r="ES121" s="637"/>
      <c r="ET121" s="637"/>
      <c r="EU121" s="637"/>
      <c r="EV121" s="637"/>
      <c r="EW121" s="637"/>
      <c r="EX121" s="637"/>
      <c r="EY121" s="637"/>
      <c r="EZ121" s="637"/>
      <c r="FA121" s="637"/>
      <c r="FB121" s="637"/>
      <c r="FC121" s="637"/>
      <c r="FD121" s="637"/>
      <c r="FE121" s="637"/>
      <c r="FF121" s="320"/>
      <c r="FG121" s="320"/>
      <c r="FH121" s="317"/>
    </row>
    <row r="122" spans="1:164" ht="15" customHeight="1">
      <c r="A122" s="704" t="s">
        <v>554</v>
      </c>
      <c r="B122" s="704"/>
      <c r="C122" s="704"/>
      <c r="D122" s="10">
        <v>7023652</v>
      </c>
      <c r="E122" s="10"/>
      <c r="F122" s="10"/>
      <c r="G122" s="10">
        <v>4088188</v>
      </c>
      <c r="H122" s="10">
        <v>2935464</v>
      </c>
      <c r="I122" s="10">
        <v>19889</v>
      </c>
      <c r="J122" s="10">
        <v>0</v>
      </c>
      <c r="K122" s="10">
        <v>19889</v>
      </c>
      <c r="L122" s="10">
        <v>262089</v>
      </c>
      <c r="M122" s="10">
        <v>238865</v>
      </c>
      <c r="N122" s="10">
        <v>23224</v>
      </c>
      <c r="O122" s="10">
        <v>4949</v>
      </c>
      <c r="P122" s="10">
        <v>0</v>
      </c>
      <c r="Q122" s="10">
        <v>4949</v>
      </c>
      <c r="R122" s="10">
        <v>43534</v>
      </c>
      <c r="S122" s="10">
        <v>972</v>
      </c>
      <c r="T122" s="10">
        <v>42562</v>
      </c>
      <c r="U122" s="10">
        <v>1496262</v>
      </c>
      <c r="V122" s="10">
        <v>7991</v>
      </c>
      <c r="W122" s="10">
        <v>1488271</v>
      </c>
      <c r="X122" s="10">
        <v>100551</v>
      </c>
      <c r="Y122" s="10">
        <v>0</v>
      </c>
      <c r="Z122" s="10">
        <v>100551</v>
      </c>
      <c r="AA122" s="10">
        <v>4152</v>
      </c>
      <c r="AB122" s="10">
        <v>784</v>
      </c>
      <c r="AC122" s="10">
        <v>3368</v>
      </c>
      <c r="AD122" s="10">
        <v>4</v>
      </c>
      <c r="AE122" s="10">
        <v>0</v>
      </c>
      <c r="AF122" s="10">
        <v>4</v>
      </c>
      <c r="AG122" s="10">
        <v>0</v>
      </c>
      <c r="AH122" s="10">
        <v>0</v>
      </c>
      <c r="AI122" s="10">
        <v>0</v>
      </c>
      <c r="AJ122" s="10">
        <v>3420236</v>
      </c>
      <c r="AK122" s="10">
        <v>3420236</v>
      </c>
      <c r="AL122" s="10">
        <v>0</v>
      </c>
      <c r="AM122" s="10">
        <v>82092</v>
      </c>
      <c r="AN122" s="10">
        <v>0</v>
      </c>
      <c r="AO122" s="10">
        <v>82092</v>
      </c>
      <c r="AP122" s="10">
        <v>438</v>
      </c>
      <c r="AQ122" s="10">
        <v>0</v>
      </c>
      <c r="AR122" s="10">
        <v>438</v>
      </c>
      <c r="AS122" s="10">
        <v>66667</v>
      </c>
      <c r="AT122" s="10">
        <v>37301</v>
      </c>
      <c r="AU122" s="10">
        <v>29366</v>
      </c>
      <c r="AV122" s="10">
        <v>29470</v>
      </c>
      <c r="AW122" s="10">
        <v>0</v>
      </c>
      <c r="AX122" s="10">
        <v>29470</v>
      </c>
      <c r="AY122" s="10">
        <v>20024</v>
      </c>
      <c r="AZ122" s="10">
        <v>0</v>
      </c>
      <c r="BA122" s="10">
        <v>20024</v>
      </c>
      <c r="BB122" s="10">
        <v>64128</v>
      </c>
      <c r="BC122" s="10">
        <v>0</v>
      </c>
      <c r="BD122" s="10">
        <v>64128</v>
      </c>
      <c r="BE122" s="10">
        <v>30075</v>
      </c>
      <c r="BF122" s="10">
        <v>0</v>
      </c>
      <c r="BG122" s="10">
        <v>30075</v>
      </c>
      <c r="BH122" s="10">
        <v>57050</v>
      </c>
      <c r="BI122" s="10">
        <v>0</v>
      </c>
      <c r="BJ122" s="10">
        <v>57050</v>
      </c>
      <c r="BK122" s="10">
        <v>65416</v>
      </c>
      <c r="BL122" s="10">
        <v>0</v>
      </c>
      <c r="BM122" s="10">
        <v>65416</v>
      </c>
      <c r="BN122" s="10">
        <v>8426</v>
      </c>
      <c r="BO122" s="10">
        <v>0</v>
      </c>
      <c r="BP122" s="10">
        <v>8426</v>
      </c>
      <c r="BQ122" s="10">
        <v>31844</v>
      </c>
      <c r="BR122" s="10">
        <v>15076</v>
      </c>
      <c r="BS122" s="10">
        <v>16768</v>
      </c>
      <c r="BT122" s="10">
        <v>16559</v>
      </c>
      <c r="BU122" s="10">
        <v>0</v>
      </c>
      <c r="BV122" s="10">
        <v>16559</v>
      </c>
      <c r="BW122" s="10">
        <v>107070</v>
      </c>
      <c r="BX122" s="10">
        <v>387</v>
      </c>
      <c r="BY122" s="10">
        <v>106683</v>
      </c>
      <c r="BZ122" s="10">
        <v>41296</v>
      </c>
      <c r="CA122" s="10">
        <v>0</v>
      </c>
      <c r="CB122" s="10">
        <v>41296</v>
      </c>
      <c r="CC122" s="10">
        <v>8860</v>
      </c>
      <c r="CD122" s="10">
        <v>0</v>
      </c>
      <c r="CE122" s="10">
        <v>8860</v>
      </c>
      <c r="CF122" s="10">
        <v>25323</v>
      </c>
      <c r="CG122" s="10">
        <v>1714</v>
      </c>
      <c r="CH122" s="10">
        <v>23609</v>
      </c>
      <c r="CI122" s="10">
        <v>83925</v>
      </c>
      <c r="CJ122" s="10">
        <v>314</v>
      </c>
      <c r="CK122" s="10">
        <v>83611</v>
      </c>
      <c r="CL122" s="10">
        <v>9370</v>
      </c>
      <c r="CM122" s="10">
        <v>1445</v>
      </c>
      <c r="CN122" s="10">
        <v>7925</v>
      </c>
      <c r="CO122" s="10">
        <v>16350</v>
      </c>
      <c r="CP122" s="10">
        <v>0</v>
      </c>
      <c r="CQ122" s="10">
        <v>16350</v>
      </c>
      <c r="CR122" s="10">
        <v>5803</v>
      </c>
      <c r="CS122" s="10">
        <v>0</v>
      </c>
      <c r="CT122" s="10">
        <v>5803</v>
      </c>
      <c r="CU122" s="10">
        <v>1089</v>
      </c>
      <c r="CV122" s="10">
        <v>0</v>
      </c>
      <c r="CW122" s="10">
        <v>1089</v>
      </c>
      <c r="CX122" s="10">
        <v>7976</v>
      </c>
      <c r="CY122" s="10">
        <v>0</v>
      </c>
      <c r="CZ122" s="10">
        <v>7976</v>
      </c>
      <c r="DA122" s="10">
        <v>48082</v>
      </c>
      <c r="DB122" s="10">
        <v>3</v>
      </c>
      <c r="DC122" s="10">
        <v>48079</v>
      </c>
      <c r="DD122" s="10">
        <v>24461</v>
      </c>
      <c r="DE122" s="10">
        <v>0</v>
      </c>
      <c r="DF122" s="10">
        <v>24461</v>
      </c>
      <c r="DG122" s="10">
        <v>282969</v>
      </c>
      <c r="DH122" s="10">
        <v>281002</v>
      </c>
      <c r="DI122" s="10">
        <v>1967</v>
      </c>
      <c r="DJ122" s="10">
        <v>70848</v>
      </c>
      <c r="DK122" s="10">
        <v>0</v>
      </c>
      <c r="DL122" s="10">
        <v>70848</v>
      </c>
      <c r="DM122" s="10">
        <v>55109</v>
      </c>
      <c r="DN122" s="10">
        <v>34753</v>
      </c>
      <c r="DO122" s="10">
        <v>20356</v>
      </c>
      <c r="DP122" s="10">
        <v>34241</v>
      </c>
      <c r="DQ122" s="10">
        <v>0</v>
      </c>
      <c r="DR122" s="10">
        <v>34241</v>
      </c>
      <c r="DS122" s="10">
        <v>13545</v>
      </c>
      <c r="DT122" s="10">
        <v>0</v>
      </c>
      <c r="DU122" s="10">
        <v>13545</v>
      </c>
      <c r="DV122" s="10">
        <v>8412</v>
      </c>
      <c r="DW122" s="10">
        <v>7287</v>
      </c>
      <c r="DX122" s="10">
        <v>1125</v>
      </c>
      <c r="DY122" s="10">
        <v>7100</v>
      </c>
      <c r="DZ122" s="10">
        <v>12</v>
      </c>
      <c r="EA122" s="10">
        <v>7088</v>
      </c>
      <c r="EB122" s="10">
        <v>36639</v>
      </c>
      <c r="EC122" s="10">
        <v>2</v>
      </c>
      <c r="ED122" s="10">
        <v>36637</v>
      </c>
      <c r="EE122" s="10">
        <v>49684</v>
      </c>
      <c r="EF122" s="10">
        <v>0</v>
      </c>
      <c r="EG122" s="10">
        <v>49684</v>
      </c>
      <c r="EH122" s="10">
        <v>36780</v>
      </c>
      <c r="EI122" s="10">
        <v>0</v>
      </c>
      <c r="EJ122" s="10">
        <v>36780</v>
      </c>
      <c r="EK122" s="10">
        <v>22521</v>
      </c>
      <c r="EL122" s="10">
        <v>0</v>
      </c>
      <c r="EM122" s="10">
        <v>22521</v>
      </c>
      <c r="EN122" s="10">
        <v>50960</v>
      </c>
      <c r="EO122" s="10">
        <v>40044</v>
      </c>
      <c r="EP122" s="10">
        <v>10916</v>
      </c>
      <c r="EQ122" s="10">
        <v>11421</v>
      </c>
      <c r="ER122" s="10">
        <v>0</v>
      </c>
      <c r="ES122" s="10">
        <v>11421</v>
      </c>
      <c r="ET122" s="10">
        <v>94601</v>
      </c>
      <c r="EU122" s="10">
        <v>0</v>
      </c>
      <c r="EV122" s="10">
        <v>94601</v>
      </c>
      <c r="EW122" s="10">
        <v>2432</v>
      </c>
      <c r="EX122" s="10">
        <v>0</v>
      </c>
      <c r="EY122" s="10">
        <v>2432</v>
      </c>
      <c r="EZ122" s="10">
        <v>12900</v>
      </c>
      <c r="FA122" s="10">
        <v>0</v>
      </c>
      <c r="FB122" s="10">
        <v>12900</v>
      </c>
      <c r="FC122" s="10">
        <v>30029</v>
      </c>
      <c r="FD122" s="10">
        <v>0</v>
      </c>
      <c r="FE122" s="10">
        <v>30029</v>
      </c>
      <c r="FF122" s="320"/>
      <c r="FG122" s="320"/>
      <c r="FH122" s="317"/>
    </row>
    <row r="123" spans="1:164" ht="25.5" customHeight="1">
      <c r="A123" s="704" t="s">
        <v>555</v>
      </c>
      <c r="B123" s="704"/>
      <c r="C123" s="704"/>
      <c r="D123" s="10">
        <v>144284863</v>
      </c>
      <c r="E123" s="10"/>
      <c r="F123" s="10"/>
      <c r="G123" s="10">
        <v>43146625</v>
      </c>
      <c r="H123" s="10">
        <v>101138238</v>
      </c>
      <c r="I123" s="10">
        <v>1504249</v>
      </c>
      <c r="J123" s="10">
        <v>632564</v>
      </c>
      <c r="K123" s="10">
        <v>871685</v>
      </c>
      <c r="L123" s="10">
        <v>1534486</v>
      </c>
      <c r="M123" s="10">
        <v>1157821</v>
      </c>
      <c r="N123" s="10">
        <v>376665</v>
      </c>
      <c r="O123" s="10">
        <v>1426829</v>
      </c>
      <c r="P123" s="10">
        <v>107453</v>
      </c>
      <c r="Q123" s="10">
        <v>1319376</v>
      </c>
      <c r="R123" s="10">
        <v>404107</v>
      </c>
      <c r="S123" s="10">
        <v>116324</v>
      </c>
      <c r="T123" s="10">
        <v>287783</v>
      </c>
      <c r="U123" s="10">
        <v>13277919</v>
      </c>
      <c r="V123" s="10">
        <v>1824166</v>
      </c>
      <c r="W123" s="10">
        <v>11453753</v>
      </c>
      <c r="X123" s="10">
        <v>2551395</v>
      </c>
      <c r="Y123" s="10">
        <v>821166</v>
      </c>
      <c r="Z123" s="10">
        <v>1730229</v>
      </c>
      <c r="AA123" s="10">
        <v>3325154</v>
      </c>
      <c r="AB123" s="10">
        <v>914897</v>
      </c>
      <c r="AC123" s="10">
        <v>2410257</v>
      </c>
      <c r="AD123" s="10">
        <v>259390</v>
      </c>
      <c r="AE123" s="10">
        <v>208624</v>
      </c>
      <c r="AF123" s="10">
        <v>50766</v>
      </c>
      <c r="AG123" s="10">
        <v>597100</v>
      </c>
      <c r="AH123" s="10">
        <v>0</v>
      </c>
      <c r="AI123" s="10">
        <v>597100</v>
      </c>
      <c r="AJ123" s="10">
        <v>7434981</v>
      </c>
      <c r="AK123" s="10">
        <v>1357938</v>
      </c>
      <c r="AL123" s="10">
        <v>6077043</v>
      </c>
      <c r="AM123" s="10">
        <v>2006744</v>
      </c>
      <c r="AN123" s="10">
        <v>462831</v>
      </c>
      <c r="AO123" s="10">
        <v>1543913</v>
      </c>
      <c r="AP123" s="10">
        <v>1763720</v>
      </c>
      <c r="AQ123" s="10">
        <v>1323472</v>
      </c>
      <c r="AR123" s="10">
        <v>440248</v>
      </c>
      <c r="AS123" s="10">
        <v>330997</v>
      </c>
      <c r="AT123" s="10">
        <v>157438</v>
      </c>
      <c r="AU123" s="10">
        <v>173559</v>
      </c>
      <c r="AV123" s="10">
        <v>11907829</v>
      </c>
      <c r="AW123" s="10">
        <v>8445164</v>
      </c>
      <c r="AX123" s="10">
        <v>3462665</v>
      </c>
      <c r="AY123" s="10">
        <v>2249651</v>
      </c>
      <c r="AZ123" s="10">
        <v>437705</v>
      </c>
      <c r="BA123" s="10">
        <v>1811946</v>
      </c>
      <c r="BB123" s="10">
        <v>1339362</v>
      </c>
      <c r="BC123" s="10">
        <v>273231</v>
      </c>
      <c r="BD123" s="10">
        <v>1066131</v>
      </c>
      <c r="BE123" s="10">
        <v>1083783</v>
      </c>
      <c r="BF123" s="10">
        <v>173473</v>
      </c>
      <c r="BG123" s="10">
        <v>910310</v>
      </c>
      <c r="BH123" s="10">
        <v>981439</v>
      </c>
      <c r="BI123" s="10">
        <v>424032</v>
      </c>
      <c r="BJ123" s="10">
        <v>557407</v>
      </c>
      <c r="BK123" s="10">
        <v>1961140</v>
      </c>
      <c r="BL123" s="10">
        <v>1278394</v>
      </c>
      <c r="BM123" s="10">
        <v>682746</v>
      </c>
      <c r="BN123" s="10">
        <v>767613</v>
      </c>
      <c r="BO123" s="10">
        <v>331154</v>
      </c>
      <c r="BP123" s="10">
        <v>436459</v>
      </c>
      <c r="BQ123" s="10">
        <v>3677567</v>
      </c>
      <c r="BR123" s="10">
        <v>501496</v>
      </c>
      <c r="BS123" s="10">
        <v>3176071</v>
      </c>
      <c r="BT123" s="10">
        <v>7190994</v>
      </c>
      <c r="BU123" s="10">
        <v>2313478</v>
      </c>
      <c r="BV123" s="10">
        <v>4877516</v>
      </c>
      <c r="BW123" s="10">
        <v>3841145</v>
      </c>
      <c r="BX123" s="10">
        <v>753210</v>
      </c>
      <c r="BY123" s="10">
        <v>3087935</v>
      </c>
      <c r="BZ123" s="10">
        <v>2873167</v>
      </c>
      <c r="CA123" s="10">
        <v>833357</v>
      </c>
      <c r="CB123" s="10">
        <v>2039810</v>
      </c>
      <c r="CC123" s="10">
        <v>659093</v>
      </c>
      <c r="CD123" s="10">
        <v>306398</v>
      </c>
      <c r="CE123" s="10">
        <v>352695</v>
      </c>
      <c r="CF123" s="10">
        <v>2310327</v>
      </c>
      <c r="CG123" s="10">
        <v>762844</v>
      </c>
      <c r="CH123" s="10">
        <v>1547483</v>
      </c>
      <c r="CI123" s="10">
        <v>314321</v>
      </c>
      <c r="CJ123" s="10">
        <v>180570</v>
      </c>
      <c r="CK123" s="10">
        <v>133751</v>
      </c>
      <c r="CL123" s="10">
        <v>872755</v>
      </c>
      <c r="CM123" s="10">
        <v>285074</v>
      </c>
      <c r="CN123" s="10">
        <v>587681</v>
      </c>
      <c r="CO123" s="10">
        <v>957342</v>
      </c>
      <c r="CP123" s="10">
        <v>452774</v>
      </c>
      <c r="CQ123" s="10">
        <v>504568</v>
      </c>
      <c r="CR123" s="10">
        <v>756092</v>
      </c>
      <c r="CS123" s="10">
        <v>591210</v>
      </c>
      <c r="CT123" s="10">
        <v>164882</v>
      </c>
      <c r="CU123" s="10">
        <v>6894775</v>
      </c>
      <c r="CV123" s="10">
        <v>1263012</v>
      </c>
      <c r="CW123" s="10">
        <v>5631763</v>
      </c>
      <c r="CX123" s="10">
        <v>938742</v>
      </c>
      <c r="CY123" s="10">
        <v>643782</v>
      </c>
      <c r="CZ123" s="10">
        <v>294960</v>
      </c>
      <c r="DA123" s="10">
        <v>23784990</v>
      </c>
      <c r="DB123" s="10">
        <v>2253487</v>
      </c>
      <c r="DC123" s="10">
        <v>21531503</v>
      </c>
      <c r="DD123" s="10">
        <v>1709092</v>
      </c>
      <c r="DE123" s="10">
        <v>816144</v>
      </c>
      <c r="DF123" s="10">
        <v>892948</v>
      </c>
      <c r="DG123" s="10">
        <v>573494</v>
      </c>
      <c r="DH123" s="10">
        <v>186750</v>
      </c>
      <c r="DI123" s="10">
        <v>386744</v>
      </c>
      <c r="DJ123" s="10">
        <v>3243320</v>
      </c>
      <c r="DK123" s="10">
        <v>324522</v>
      </c>
      <c r="DL123" s="10">
        <v>2918798</v>
      </c>
      <c r="DM123" s="10">
        <v>612085</v>
      </c>
      <c r="DN123" s="10">
        <v>225753</v>
      </c>
      <c r="DO123" s="10">
        <v>386332</v>
      </c>
      <c r="DP123" s="10">
        <v>2682204</v>
      </c>
      <c r="DQ123" s="10">
        <v>1812940</v>
      </c>
      <c r="DR123" s="10">
        <v>869264</v>
      </c>
      <c r="DS123" s="10">
        <v>3897942</v>
      </c>
      <c r="DT123" s="10">
        <v>1127653</v>
      </c>
      <c r="DU123" s="10">
        <v>2770289</v>
      </c>
      <c r="DV123" s="10">
        <v>423807</v>
      </c>
      <c r="DW123" s="10">
        <v>91314</v>
      </c>
      <c r="DX123" s="10">
        <v>332493</v>
      </c>
      <c r="DY123" s="10">
        <v>1061687</v>
      </c>
      <c r="DZ123" s="10">
        <v>391941</v>
      </c>
      <c r="EA123" s="10">
        <v>669746</v>
      </c>
      <c r="EB123" s="10">
        <v>293986</v>
      </c>
      <c r="EC123" s="10">
        <v>153988</v>
      </c>
      <c r="ED123" s="10">
        <v>139998</v>
      </c>
      <c r="EE123" s="10">
        <v>1872058</v>
      </c>
      <c r="EF123" s="10">
        <v>510998</v>
      </c>
      <c r="EG123" s="10">
        <v>1361060</v>
      </c>
      <c r="EH123" s="10">
        <v>7025817</v>
      </c>
      <c r="EI123" s="10">
        <v>2678877</v>
      </c>
      <c r="EJ123" s="10">
        <v>4346940</v>
      </c>
      <c r="EK123" s="10">
        <v>1300243</v>
      </c>
      <c r="EL123" s="10">
        <v>542352</v>
      </c>
      <c r="EM123" s="10">
        <v>757891</v>
      </c>
      <c r="EN123" s="10">
        <v>165415</v>
      </c>
      <c r="EO123" s="10">
        <v>81519</v>
      </c>
      <c r="EP123" s="10">
        <v>83896</v>
      </c>
      <c r="EQ123" s="10">
        <v>2837989</v>
      </c>
      <c r="ER123" s="10">
        <v>734072</v>
      </c>
      <c r="ES123" s="10">
        <v>2103917</v>
      </c>
      <c r="ET123" s="10">
        <v>2378914</v>
      </c>
      <c r="EU123" s="10">
        <v>477600</v>
      </c>
      <c r="EV123" s="10">
        <v>1901314</v>
      </c>
      <c r="EW123" s="10">
        <v>680969</v>
      </c>
      <c r="EX123" s="10">
        <v>530431</v>
      </c>
      <c r="EY123" s="10">
        <v>150538</v>
      </c>
      <c r="EZ123" s="10">
        <v>1142017</v>
      </c>
      <c r="FA123" s="10">
        <v>413004</v>
      </c>
      <c r="FB123" s="10">
        <v>729013</v>
      </c>
      <c r="FC123" s="10">
        <v>604624</v>
      </c>
      <c r="FD123" s="10">
        <v>458228</v>
      </c>
      <c r="FE123" s="10">
        <v>146396</v>
      </c>
      <c r="FF123" s="320"/>
      <c r="FG123" s="320"/>
      <c r="FH123" s="317"/>
    </row>
    <row r="124" spans="1:164" ht="25.5" customHeight="1">
      <c r="A124" s="704" t="s">
        <v>556</v>
      </c>
      <c r="B124" s="704"/>
      <c r="C124" s="704"/>
      <c r="D124" s="10">
        <v>239236989</v>
      </c>
      <c r="E124" s="10"/>
      <c r="F124" s="10"/>
      <c r="G124" s="10">
        <v>31151250</v>
      </c>
      <c r="H124" s="10">
        <v>208085739</v>
      </c>
      <c r="I124" s="10">
        <v>3145109</v>
      </c>
      <c r="J124" s="10">
        <v>135</v>
      </c>
      <c r="K124" s="10">
        <v>3144974</v>
      </c>
      <c r="L124" s="10">
        <v>682120</v>
      </c>
      <c r="M124" s="10">
        <v>125374</v>
      </c>
      <c r="N124" s="10">
        <v>556746</v>
      </c>
      <c r="O124" s="10">
        <v>6302830</v>
      </c>
      <c r="P124" s="10">
        <v>34359</v>
      </c>
      <c r="Q124" s="10">
        <v>6268471</v>
      </c>
      <c r="R124" s="10">
        <v>995421</v>
      </c>
      <c r="S124" s="10">
        <v>0</v>
      </c>
      <c r="T124" s="10">
        <v>995421</v>
      </c>
      <c r="U124" s="10">
        <v>44810209</v>
      </c>
      <c r="V124" s="10">
        <v>1613006</v>
      </c>
      <c r="W124" s="10">
        <v>43197203</v>
      </c>
      <c r="X124" s="10">
        <v>4405510</v>
      </c>
      <c r="Y124" s="10">
        <v>13247</v>
      </c>
      <c r="Z124" s="10">
        <v>4392263</v>
      </c>
      <c r="AA124" s="10">
        <v>1455091</v>
      </c>
      <c r="AB124" s="10">
        <v>586768</v>
      </c>
      <c r="AC124" s="10">
        <v>868323</v>
      </c>
      <c r="AD124" s="10">
        <v>554364</v>
      </c>
      <c r="AE124" s="10">
        <v>156700</v>
      </c>
      <c r="AF124" s="10">
        <v>397664</v>
      </c>
      <c r="AG124" s="10">
        <v>4076547</v>
      </c>
      <c r="AH124" s="10">
        <v>0</v>
      </c>
      <c r="AI124" s="10">
        <v>4076547</v>
      </c>
      <c r="AJ124" s="10">
        <v>11522457</v>
      </c>
      <c r="AK124" s="10">
        <v>290924</v>
      </c>
      <c r="AL124" s="10">
        <v>11231533</v>
      </c>
      <c r="AM124" s="10">
        <v>6324792</v>
      </c>
      <c r="AN124" s="10">
        <v>38084</v>
      </c>
      <c r="AO124" s="10">
        <v>6286708</v>
      </c>
      <c r="AP124" s="10">
        <v>1184125</v>
      </c>
      <c r="AQ124" s="10">
        <v>0</v>
      </c>
      <c r="AR124" s="10">
        <v>1184125</v>
      </c>
      <c r="AS124" s="10">
        <v>250054</v>
      </c>
      <c r="AT124" s="10">
        <v>0</v>
      </c>
      <c r="AU124" s="10">
        <v>250054</v>
      </c>
      <c r="AV124" s="10">
        <v>8250419</v>
      </c>
      <c r="AW124" s="10">
        <v>8237</v>
      </c>
      <c r="AX124" s="10">
        <v>8242182</v>
      </c>
      <c r="AY124" s="10">
        <v>2632021</v>
      </c>
      <c r="AZ124" s="10">
        <v>0</v>
      </c>
      <c r="BA124" s="10">
        <v>2632021</v>
      </c>
      <c r="BB124" s="10">
        <v>1330223</v>
      </c>
      <c r="BC124" s="10">
        <v>0</v>
      </c>
      <c r="BD124" s="10">
        <v>1330223</v>
      </c>
      <c r="BE124" s="10">
        <v>1620188</v>
      </c>
      <c r="BF124" s="10">
        <v>0</v>
      </c>
      <c r="BG124" s="10">
        <v>1620188</v>
      </c>
      <c r="BH124" s="10">
        <v>2126042</v>
      </c>
      <c r="BI124" s="10">
        <v>23813</v>
      </c>
      <c r="BJ124" s="10">
        <v>2102229</v>
      </c>
      <c r="BK124" s="10">
        <v>1305699</v>
      </c>
      <c r="BL124" s="10">
        <v>6531</v>
      </c>
      <c r="BM124" s="10">
        <v>1299168</v>
      </c>
      <c r="BN124" s="10">
        <v>192237</v>
      </c>
      <c r="BO124" s="10">
        <v>28486</v>
      </c>
      <c r="BP124" s="10">
        <v>163751</v>
      </c>
      <c r="BQ124" s="10">
        <v>3145762</v>
      </c>
      <c r="BR124" s="10">
        <v>1251317</v>
      </c>
      <c r="BS124" s="10">
        <v>1894445</v>
      </c>
      <c r="BT124" s="10">
        <v>6902137</v>
      </c>
      <c r="BU124" s="10">
        <v>3698128</v>
      </c>
      <c r="BV124" s="10">
        <v>3204009</v>
      </c>
      <c r="BW124" s="10">
        <v>3564016</v>
      </c>
      <c r="BX124" s="10">
        <v>1</v>
      </c>
      <c r="BY124" s="10">
        <v>3564015</v>
      </c>
      <c r="BZ124" s="10">
        <v>3640987</v>
      </c>
      <c r="CA124" s="10">
        <v>568621</v>
      </c>
      <c r="CB124" s="10">
        <v>3072366</v>
      </c>
      <c r="CC124" s="10">
        <v>828270</v>
      </c>
      <c r="CD124" s="10">
        <v>0</v>
      </c>
      <c r="CE124" s="10">
        <v>828270</v>
      </c>
      <c r="CF124" s="10">
        <v>2775146</v>
      </c>
      <c r="CG124" s="10">
        <v>6164</v>
      </c>
      <c r="CH124" s="10">
        <v>2768982</v>
      </c>
      <c r="CI124" s="10">
        <v>233055</v>
      </c>
      <c r="CJ124" s="10">
        <v>15441</v>
      </c>
      <c r="CK124" s="10">
        <v>217614</v>
      </c>
      <c r="CL124" s="10">
        <v>4376125</v>
      </c>
      <c r="CM124" s="10">
        <v>0</v>
      </c>
      <c r="CN124" s="10">
        <v>4376125</v>
      </c>
      <c r="CO124" s="10">
        <v>1554429</v>
      </c>
      <c r="CP124" s="10">
        <v>48670</v>
      </c>
      <c r="CQ124" s="10">
        <v>1505759</v>
      </c>
      <c r="CR124" s="10">
        <v>162949</v>
      </c>
      <c r="CS124" s="10">
        <v>12634</v>
      </c>
      <c r="CT124" s="10">
        <v>150315</v>
      </c>
      <c r="CU124" s="10">
        <v>3873562</v>
      </c>
      <c r="CV124" s="10">
        <v>2870443</v>
      </c>
      <c r="CW124" s="10">
        <v>1003119</v>
      </c>
      <c r="CX124" s="10">
        <v>906944</v>
      </c>
      <c r="CY124" s="10">
        <v>1090</v>
      </c>
      <c r="CZ124" s="10">
        <v>905854</v>
      </c>
      <c r="DA124" s="10">
        <v>33176696</v>
      </c>
      <c r="DB124" s="10">
        <v>15937859</v>
      </c>
      <c r="DC124" s="10">
        <v>17238837</v>
      </c>
      <c r="DD124" s="10">
        <v>4918466</v>
      </c>
      <c r="DE124" s="10">
        <v>78714</v>
      </c>
      <c r="DF124" s="10">
        <v>4839752</v>
      </c>
      <c r="DG124" s="10">
        <v>340027</v>
      </c>
      <c r="DH124" s="10">
        <v>46201</v>
      </c>
      <c r="DI124" s="10">
        <v>293826</v>
      </c>
      <c r="DJ124" s="10">
        <v>4067625</v>
      </c>
      <c r="DK124" s="10">
        <v>13</v>
      </c>
      <c r="DL124" s="10">
        <v>4067612</v>
      </c>
      <c r="DM124" s="10">
        <v>2904932</v>
      </c>
      <c r="DN124" s="10">
        <v>1484325</v>
      </c>
      <c r="DO124" s="10">
        <v>1420607</v>
      </c>
      <c r="DP124" s="10">
        <v>2505881</v>
      </c>
      <c r="DQ124" s="10">
        <v>24565</v>
      </c>
      <c r="DR124" s="10">
        <v>2481316</v>
      </c>
      <c r="DS124" s="10">
        <v>5124556</v>
      </c>
      <c r="DT124" s="10">
        <v>0</v>
      </c>
      <c r="DU124" s="10">
        <v>5124556</v>
      </c>
      <c r="DV124" s="10">
        <v>345864</v>
      </c>
      <c r="DW124" s="10">
        <v>116975</v>
      </c>
      <c r="DX124" s="10">
        <v>228889</v>
      </c>
      <c r="DY124" s="10">
        <v>3570825</v>
      </c>
      <c r="DZ124" s="10">
        <v>1780691</v>
      </c>
      <c r="EA124" s="10">
        <v>1790134</v>
      </c>
      <c r="EB124" s="10">
        <v>348125</v>
      </c>
      <c r="EC124" s="10">
        <v>0</v>
      </c>
      <c r="ED124" s="10">
        <v>348125</v>
      </c>
      <c r="EE124" s="10">
        <v>9854989</v>
      </c>
      <c r="EF124" s="10">
        <v>179</v>
      </c>
      <c r="EG124" s="10">
        <v>9854810</v>
      </c>
      <c r="EH124" s="10">
        <v>17609004</v>
      </c>
      <c r="EI124" s="10">
        <v>58003</v>
      </c>
      <c r="EJ124" s="10">
        <v>17551001</v>
      </c>
      <c r="EK124" s="10">
        <v>2419126</v>
      </c>
      <c r="EL124" s="10">
        <v>0</v>
      </c>
      <c r="EM124" s="10">
        <v>2419126</v>
      </c>
      <c r="EN124" s="10">
        <v>274832</v>
      </c>
      <c r="EO124" s="10">
        <v>23</v>
      </c>
      <c r="EP124" s="10">
        <v>274809</v>
      </c>
      <c r="EQ124" s="10">
        <v>3434770</v>
      </c>
      <c r="ER124" s="10">
        <v>113096</v>
      </c>
      <c r="ES124" s="10">
        <v>3321674</v>
      </c>
      <c r="ET124" s="10">
        <v>10073722</v>
      </c>
      <c r="EU124" s="10">
        <v>73010</v>
      </c>
      <c r="EV124" s="10">
        <v>10000712</v>
      </c>
      <c r="EW124" s="10">
        <v>400366</v>
      </c>
      <c r="EX124" s="10">
        <v>10447</v>
      </c>
      <c r="EY124" s="10">
        <v>389919</v>
      </c>
      <c r="EZ124" s="10">
        <v>2444682</v>
      </c>
      <c r="FA124" s="10">
        <v>28974</v>
      </c>
      <c r="FB124" s="10">
        <v>2415708</v>
      </c>
      <c r="FC124" s="10">
        <v>293662</v>
      </c>
      <c r="FD124" s="10">
        <v>2</v>
      </c>
      <c r="FE124" s="10">
        <v>293660</v>
      </c>
      <c r="FF124" s="320"/>
      <c r="FG124" s="320"/>
      <c r="FH124" s="317"/>
    </row>
    <row r="125" spans="1:164" ht="15" customHeight="1">
      <c r="A125" s="704" t="s">
        <v>557</v>
      </c>
      <c r="B125" s="704"/>
      <c r="C125" s="704"/>
      <c r="D125" s="10">
        <v>54974257</v>
      </c>
      <c r="E125" s="10"/>
      <c r="F125" s="10"/>
      <c r="G125" s="10">
        <v>10026030</v>
      </c>
      <c r="H125" s="10">
        <v>44948227</v>
      </c>
      <c r="I125" s="10">
        <v>428600</v>
      </c>
      <c r="J125" s="10">
        <v>0</v>
      </c>
      <c r="K125" s="10">
        <v>428600</v>
      </c>
      <c r="L125" s="10">
        <v>175099</v>
      </c>
      <c r="M125" s="10">
        <v>18392</v>
      </c>
      <c r="N125" s="10">
        <v>156707</v>
      </c>
      <c r="O125" s="10">
        <v>1665799</v>
      </c>
      <c r="P125" s="10">
        <v>2</v>
      </c>
      <c r="Q125" s="10">
        <v>1665797</v>
      </c>
      <c r="R125" s="10">
        <v>183270</v>
      </c>
      <c r="S125" s="10">
        <v>0</v>
      </c>
      <c r="T125" s="10">
        <v>183270</v>
      </c>
      <c r="U125" s="10">
        <v>9753853</v>
      </c>
      <c r="V125" s="10">
        <v>551907</v>
      </c>
      <c r="W125" s="10">
        <v>9201946</v>
      </c>
      <c r="X125" s="10">
        <v>1248380</v>
      </c>
      <c r="Y125" s="10">
        <v>0</v>
      </c>
      <c r="Z125" s="10">
        <v>1248380</v>
      </c>
      <c r="AA125" s="10">
        <v>272088</v>
      </c>
      <c r="AB125" s="10">
        <v>158024</v>
      </c>
      <c r="AC125" s="10">
        <v>114064</v>
      </c>
      <c r="AD125" s="10">
        <v>55323</v>
      </c>
      <c r="AE125" s="10">
        <v>19179</v>
      </c>
      <c r="AF125" s="10">
        <v>36144</v>
      </c>
      <c r="AG125" s="10">
        <v>2097531</v>
      </c>
      <c r="AH125" s="10">
        <v>0</v>
      </c>
      <c r="AI125" s="10">
        <v>2097531</v>
      </c>
      <c r="AJ125" s="10">
        <v>1979717</v>
      </c>
      <c r="AK125" s="10">
        <v>107831</v>
      </c>
      <c r="AL125" s="10">
        <v>1871886</v>
      </c>
      <c r="AM125" s="10">
        <v>1188336</v>
      </c>
      <c r="AN125" s="10">
        <v>0</v>
      </c>
      <c r="AO125" s="10">
        <v>1188336</v>
      </c>
      <c r="AP125" s="10">
        <v>603611</v>
      </c>
      <c r="AQ125" s="10">
        <v>0</v>
      </c>
      <c r="AR125" s="10">
        <v>603611</v>
      </c>
      <c r="AS125" s="10">
        <v>50890</v>
      </c>
      <c r="AT125" s="10">
        <v>0</v>
      </c>
      <c r="AU125" s="10">
        <v>50890</v>
      </c>
      <c r="AV125" s="10">
        <v>1621687</v>
      </c>
      <c r="AW125" s="10">
        <v>1</v>
      </c>
      <c r="AX125" s="10">
        <v>1621686</v>
      </c>
      <c r="AY125" s="10">
        <v>291261</v>
      </c>
      <c r="AZ125" s="10">
        <v>0</v>
      </c>
      <c r="BA125" s="10">
        <v>291261</v>
      </c>
      <c r="BB125" s="10">
        <v>218744</v>
      </c>
      <c r="BC125" s="10">
        <v>0</v>
      </c>
      <c r="BD125" s="10">
        <v>218744</v>
      </c>
      <c r="BE125" s="10">
        <v>334839</v>
      </c>
      <c r="BF125" s="10">
        <v>0</v>
      </c>
      <c r="BG125" s="10">
        <v>334839</v>
      </c>
      <c r="BH125" s="10">
        <v>306724</v>
      </c>
      <c r="BI125" s="10">
        <v>1</v>
      </c>
      <c r="BJ125" s="10">
        <v>306723</v>
      </c>
      <c r="BK125" s="10">
        <v>149705</v>
      </c>
      <c r="BL125" s="10">
        <v>5</v>
      </c>
      <c r="BM125" s="10">
        <v>149700</v>
      </c>
      <c r="BN125" s="10">
        <v>37505</v>
      </c>
      <c r="BO125" s="10">
        <v>0</v>
      </c>
      <c r="BP125" s="10">
        <v>37505</v>
      </c>
      <c r="BQ125" s="10">
        <v>1025737</v>
      </c>
      <c r="BR125" s="10">
        <v>509139</v>
      </c>
      <c r="BS125" s="10">
        <v>516598</v>
      </c>
      <c r="BT125" s="10">
        <v>2219901</v>
      </c>
      <c r="BU125" s="10">
        <v>1719846</v>
      </c>
      <c r="BV125" s="10">
        <v>500055</v>
      </c>
      <c r="BW125" s="10">
        <v>676565</v>
      </c>
      <c r="BX125" s="10">
        <v>1</v>
      </c>
      <c r="BY125" s="10">
        <v>676564</v>
      </c>
      <c r="BZ125" s="10">
        <v>665706</v>
      </c>
      <c r="CA125" s="10">
        <v>87495</v>
      </c>
      <c r="CB125" s="10">
        <v>578211</v>
      </c>
      <c r="CC125" s="10">
        <v>93732</v>
      </c>
      <c r="CD125" s="10">
        <v>0</v>
      </c>
      <c r="CE125" s="10">
        <v>93732</v>
      </c>
      <c r="CF125" s="10">
        <v>346519</v>
      </c>
      <c r="CG125" s="10">
        <v>29</v>
      </c>
      <c r="CH125" s="10">
        <v>346490</v>
      </c>
      <c r="CI125" s="10">
        <v>94165</v>
      </c>
      <c r="CJ125" s="10">
        <v>92</v>
      </c>
      <c r="CK125" s="10">
        <v>94073</v>
      </c>
      <c r="CL125" s="10">
        <v>816872</v>
      </c>
      <c r="CM125" s="10">
        <v>0</v>
      </c>
      <c r="CN125" s="10">
        <v>816872</v>
      </c>
      <c r="CO125" s="10">
        <v>324020</v>
      </c>
      <c r="CP125" s="10">
        <v>34</v>
      </c>
      <c r="CQ125" s="10">
        <v>323986</v>
      </c>
      <c r="CR125" s="10">
        <v>32444</v>
      </c>
      <c r="CS125" s="10">
        <v>3687</v>
      </c>
      <c r="CT125" s="10">
        <v>28757</v>
      </c>
      <c r="CU125" s="10">
        <v>707401</v>
      </c>
      <c r="CV125" s="10">
        <v>517428</v>
      </c>
      <c r="CW125" s="10">
        <v>189973</v>
      </c>
      <c r="CX125" s="10">
        <v>202884</v>
      </c>
      <c r="CY125" s="10">
        <v>0</v>
      </c>
      <c r="CZ125" s="10">
        <v>202884</v>
      </c>
      <c r="DA125" s="10">
        <v>8998071</v>
      </c>
      <c r="DB125" s="10">
        <v>4903708</v>
      </c>
      <c r="DC125" s="10">
        <v>4094363</v>
      </c>
      <c r="DD125" s="10">
        <v>930513</v>
      </c>
      <c r="DE125" s="10">
        <v>66508</v>
      </c>
      <c r="DF125" s="10">
        <v>864005</v>
      </c>
      <c r="DG125" s="10">
        <v>88067</v>
      </c>
      <c r="DH125" s="10">
        <v>20752</v>
      </c>
      <c r="DI125" s="10">
        <v>67315</v>
      </c>
      <c r="DJ125" s="10">
        <v>691982</v>
      </c>
      <c r="DK125" s="10">
        <v>13</v>
      </c>
      <c r="DL125" s="10">
        <v>691969</v>
      </c>
      <c r="DM125" s="10">
        <v>1238953</v>
      </c>
      <c r="DN125" s="10">
        <v>939596</v>
      </c>
      <c r="DO125" s="10">
        <v>299357</v>
      </c>
      <c r="DP125" s="10">
        <v>614261</v>
      </c>
      <c r="DQ125" s="10">
        <v>0</v>
      </c>
      <c r="DR125" s="10">
        <v>614261</v>
      </c>
      <c r="DS125" s="10">
        <v>1256331</v>
      </c>
      <c r="DT125" s="10">
        <v>0</v>
      </c>
      <c r="DU125" s="10">
        <v>1256331</v>
      </c>
      <c r="DV125" s="10">
        <v>78351</v>
      </c>
      <c r="DW125" s="10">
        <v>3671</v>
      </c>
      <c r="DX125" s="10">
        <v>74680</v>
      </c>
      <c r="DY125" s="10">
        <v>652527</v>
      </c>
      <c r="DZ125" s="10">
        <v>336175</v>
      </c>
      <c r="EA125" s="10">
        <v>316352</v>
      </c>
      <c r="EB125" s="10">
        <v>65681</v>
      </c>
      <c r="EC125" s="10">
        <v>0</v>
      </c>
      <c r="ED125" s="10">
        <v>65681</v>
      </c>
      <c r="EE125" s="10">
        <v>966212</v>
      </c>
      <c r="EF125" s="10">
        <v>0</v>
      </c>
      <c r="EG125" s="10">
        <v>966212</v>
      </c>
      <c r="EH125" s="10">
        <v>4251171</v>
      </c>
      <c r="EI125" s="10">
        <v>0</v>
      </c>
      <c r="EJ125" s="10">
        <v>4251171</v>
      </c>
      <c r="EK125" s="10">
        <v>504954</v>
      </c>
      <c r="EL125" s="10">
        <v>0</v>
      </c>
      <c r="EM125" s="10">
        <v>504954</v>
      </c>
      <c r="EN125" s="10">
        <v>35700</v>
      </c>
      <c r="EO125" s="10">
        <v>23</v>
      </c>
      <c r="EP125" s="10">
        <v>35677</v>
      </c>
      <c r="EQ125" s="10">
        <v>1182284</v>
      </c>
      <c r="ER125" s="10">
        <v>5769</v>
      </c>
      <c r="ES125" s="10">
        <v>1176515</v>
      </c>
      <c r="ET125" s="10">
        <v>3224196</v>
      </c>
      <c r="EU125" s="10">
        <v>33811</v>
      </c>
      <c r="EV125" s="10">
        <v>3190385</v>
      </c>
      <c r="EW125" s="10">
        <v>113905</v>
      </c>
      <c r="EX125" s="10">
        <v>5389</v>
      </c>
      <c r="EY125" s="10">
        <v>108516</v>
      </c>
      <c r="EZ125" s="10">
        <v>107774</v>
      </c>
      <c r="FA125" s="10">
        <v>17520</v>
      </c>
      <c r="FB125" s="10">
        <v>90254</v>
      </c>
      <c r="FC125" s="10">
        <v>104417</v>
      </c>
      <c r="FD125" s="10">
        <v>2</v>
      </c>
      <c r="FE125" s="10">
        <v>104415</v>
      </c>
      <c r="FF125" s="320"/>
      <c r="FG125" s="320"/>
      <c r="FH125" s="317"/>
    </row>
    <row r="126" spans="1:164" ht="25.5" customHeight="1">
      <c r="A126" s="704" t="s">
        <v>558</v>
      </c>
      <c r="B126" s="704"/>
      <c r="C126" s="704"/>
      <c r="D126" s="10">
        <v>73034400</v>
      </c>
      <c r="E126" s="10"/>
      <c r="F126" s="10"/>
      <c r="G126" s="10">
        <v>428281</v>
      </c>
      <c r="H126" s="10">
        <v>72606119</v>
      </c>
      <c r="I126" s="10">
        <v>1007603</v>
      </c>
      <c r="J126" s="10">
        <v>135</v>
      </c>
      <c r="K126" s="10">
        <v>1007468</v>
      </c>
      <c r="L126" s="10">
        <v>140986</v>
      </c>
      <c r="M126" s="10">
        <v>0</v>
      </c>
      <c r="N126" s="10">
        <v>140986</v>
      </c>
      <c r="O126" s="10">
        <v>1708074</v>
      </c>
      <c r="P126" s="10">
        <v>64</v>
      </c>
      <c r="Q126" s="10">
        <v>1708010</v>
      </c>
      <c r="R126" s="10">
        <v>506568</v>
      </c>
      <c r="S126" s="10">
        <v>0</v>
      </c>
      <c r="T126" s="10">
        <v>506568</v>
      </c>
      <c r="U126" s="10">
        <v>18426963</v>
      </c>
      <c r="V126" s="10">
        <v>32392</v>
      </c>
      <c r="W126" s="10">
        <v>18394571</v>
      </c>
      <c r="X126" s="10">
        <v>1926018</v>
      </c>
      <c r="Y126" s="10">
        <v>13247</v>
      </c>
      <c r="Z126" s="10">
        <v>1912771</v>
      </c>
      <c r="AA126" s="10">
        <v>382540</v>
      </c>
      <c r="AB126" s="10">
        <v>0</v>
      </c>
      <c r="AC126" s="10">
        <v>382540</v>
      </c>
      <c r="AD126" s="10">
        <v>97869</v>
      </c>
      <c r="AE126" s="10">
        <v>7007</v>
      </c>
      <c r="AF126" s="10">
        <v>90862</v>
      </c>
      <c r="AG126" s="10">
        <v>331486</v>
      </c>
      <c r="AH126" s="10">
        <v>0</v>
      </c>
      <c r="AI126" s="10">
        <v>331486</v>
      </c>
      <c r="AJ126" s="10">
        <v>4563380</v>
      </c>
      <c r="AK126" s="10">
        <v>0</v>
      </c>
      <c r="AL126" s="10">
        <v>4563380</v>
      </c>
      <c r="AM126" s="10">
        <v>2225912</v>
      </c>
      <c r="AN126" s="10">
        <v>0</v>
      </c>
      <c r="AO126" s="10">
        <v>2225912</v>
      </c>
      <c r="AP126" s="10">
        <v>406752</v>
      </c>
      <c r="AQ126" s="10">
        <v>0</v>
      </c>
      <c r="AR126" s="10">
        <v>406752</v>
      </c>
      <c r="AS126" s="10">
        <v>143515</v>
      </c>
      <c r="AT126" s="10">
        <v>0</v>
      </c>
      <c r="AU126" s="10">
        <v>143515</v>
      </c>
      <c r="AV126" s="10">
        <v>2867171</v>
      </c>
      <c r="AW126" s="10">
        <v>0</v>
      </c>
      <c r="AX126" s="10">
        <v>2867171</v>
      </c>
      <c r="AY126" s="10">
        <v>714550</v>
      </c>
      <c r="AZ126" s="10">
        <v>0</v>
      </c>
      <c r="BA126" s="10">
        <v>714550</v>
      </c>
      <c r="BB126" s="10">
        <v>622986</v>
      </c>
      <c r="BC126" s="10">
        <v>0</v>
      </c>
      <c r="BD126" s="10">
        <v>622986</v>
      </c>
      <c r="BE126" s="10">
        <v>686906</v>
      </c>
      <c r="BF126" s="10">
        <v>0</v>
      </c>
      <c r="BG126" s="10">
        <v>686906</v>
      </c>
      <c r="BH126" s="10">
        <v>910454</v>
      </c>
      <c r="BI126" s="10">
        <v>22125</v>
      </c>
      <c r="BJ126" s="10">
        <v>888329</v>
      </c>
      <c r="BK126" s="10">
        <v>516323</v>
      </c>
      <c r="BL126" s="10">
        <v>3676</v>
      </c>
      <c r="BM126" s="10">
        <v>512647</v>
      </c>
      <c r="BN126" s="10">
        <v>128926</v>
      </c>
      <c r="BO126" s="10">
        <v>0</v>
      </c>
      <c r="BP126" s="10">
        <v>128926</v>
      </c>
      <c r="BQ126" s="10">
        <v>1558085</v>
      </c>
      <c r="BR126" s="10">
        <v>0</v>
      </c>
      <c r="BS126" s="10">
        <v>1558085</v>
      </c>
      <c r="BT126" s="10">
        <v>1473076</v>
      </c>
      <c r="BU126" s="10">
        <v>240914</v>
      </c>
      <c r="BV126" s="10">
        <v>1232162</v>
      </c>
      <c r="BW126" s="10">
        <v>1359253</v>
      </c>
      <c r="BX126" s="10">
        <v>0</v>
      </c>
      <c r="BY126" s="10">
        <v>1359253</v>
      </c>
      <c r="BZ126" s="10">
        <v>1040675</v>
      </c>
      <c r="CA126" s="10">
        <v>0</v>
      </c>
      <c r="CB126" s="10">
        <v>1040675</v>
      </c>
      <c r="CC126" s="10">
        <v>312289</v>
      </c>
      <c r="CD126" s="10">
        <v>0</v>
      </c>
      <c r="CE126" s="10">
        <v>312289</v>
      </c>
      <c r="CF126" s="10">
        <v>741003</v>
      </c>
      <c r="CG126" s="10">
        <v>3263</v>
      </c>
      <c r="CH126" s="10">
        <v>737740</v>
      </c>
      <c r="CI126" s="10">
        <v>192866</v>
      </c>
      <c r="CJ126" s="10">
        <v>0</v>
      </c>
      <c r="CK126" s="10">
        <v>192866</v>
      </c>
      <c r="CL126" s="10">
        <v>366722</v>
      </c>
      <c r="CM126" s="10">
        <v>0</v>
      </c>
      <c r="CN126" s="10">
        <v>366722</v>
      </c>
      <c r="CO126" s="10">
        <v>1093638</v>
      </c>
      <c r="CP126" s="10">
        <v>2780</v>
      </c>
      <c r="CQ126" s="10">
        <v>1090858</v>
      </c>
      <c r="CR126" s="10">
        <v>112999</v>
      </c>
      <c r="CS126" s="10">
        <v>0</v>
      </c>
      <c r="CT126" s="10">
        <v>112999</v>
      </c>
      <c r="CU126" s="10">
        <v>801557</v>
      </c>
      <c r="CV126" s="10">
        <v>44435</v>
      </c>
      <c r="CW126" s="10">
        <v>757122</v>
      </c>
      <c r="CX126" s="10">
        <v>472784</v>
      </c>
      <c r="CY126" s="10">
        <v>0</v>
      </c>
      <c r="CZ126" s="10">
        <v>472784</v>
      </c>
      <c r="DA126" s="10">
        <v>3182801</v>
      </c>
      <c r="DB126" s="10">
        <v>0</v>
      </c>
      <c r="DC126" s="10">
        <v>3182801</v>
      </c>
      <c r="DD126" s="10">
        <v>1568342</v>
      </c>
      <c r="DE126" s="10">
        <v>913</v>
      </c>
      <c r="DF126" s="10">
        <v>1567429</v>
      </c>
      <c r="DG126" s="10">
        <v>303005</v>
      </c>
      <c r="DH126" s="10">
        <v>46201</v>
      </c>
      <c r="DI126" s="10">
        <v>256804</v>
      </c>
      <c r="DJ126" s="10">
        <v>1928547</v>
      </c>
      <c r="DK126" s="10">
        <v>13</v>
      </c>
      <c r="DL126" s="10">
        <v>1928534</v>
      </c>
      <c r="DM126" s="10">
        <v>915768</v>
      </c>
      <c r="DN126" s="10">
        <v>2722</v>
      </c>
      <c r="DO126" s="10">
        <v>913046</v>
      </c>
      <c r="DP126" s="10">
        <v>821726</v>
      </c>
      <c r="DQ126" s="10">
        <v>0</v>
      </c>
      <c r="DR126" s="10">
        <v>821726</v>
      </c>
      <c r="DS126" s="10">
        <v>1551328</v>
      </c>
      <c r="DT126" s="10">
        <v>0</v>
      </c>
      <c r="DU126" s="10">
        <v>1551328</v>
      </c>
      <c r="DV126" s="10">
        <v>221062</v>
      </c>
      <c r="DW126" s="10">
        <v>0</v>
      </c>
      <c r="DX126" s="10">
        <v>221062</v>
      </c>
      <c r="DY126" s="10">
        <v>764060</v>
      </c>
      <c r="DZ126" s="10">
        <v>4316</v>
      </c>
      <c r="EA126" s="10">
        <v>759744</v>
      </c>
      <c r="EB126" s="10">
        <v>155381</v>
      </c>
      <c r="EC126" s="10">
        <v>0</v>
      </c>
      <c r="ED126" s="10">
        <v>155381</v>
      </c>
      <c r="EE126" s="10">
        <v>1263461</v>
      </c>
      <c r="EF126" s="10">
        <v>179</v>
      </c>
      <c r="EG126" s="10">
        <v>1263282</v>
      </c>
      <c r="EH126" s="10">
        <v>7521581</v>
      </c>
      <c r="EI126" s="10">
        <v>0</v>
      </c>
      <c r="EJ126" s="10">
        <v>7521581</v>
      </c>
      <c r="EK126" s="10">
        <v>783001</v>
      </c>
      <c r="EL126" s="10">
        <v>0</v>
      </c>
      <c r="EM126" s="10">
        <v>783001</v>
      </c>
      <c r="EN126" s="10">
        <v>86418</v>
      </c>
      <c r="EO126" s="10">
        <v>0</v>
      </c>
      <c r="EP126" s="10">
        <v>86418</v>
      </c>
      <c r="EQ126" s="10">
        <v>1311362</v>
      </c>
      <c r="ER126" s="10">
        <v>1421</v>
      </c>
      <c r="ES126" s="10">
        <v>1309941</v>
      </c>
      <c r="ET126" s="10">
        <v>1539965</v>
      </c>
      <c r="EU126" s="10">
        <v>2476</v>
      </c>
      <c r="EV126" s="10">
        <v>1537489</v>
      </c>
      <c r="EW126" s="10">
        <v>321678</v>
      </c>
      <c r="EX126" s="10">
        <v>0</v>
      </c>
      <c r="EY126" s="10">
        <v>321678</v>
      </c>
      <c r="EZ126" s="10">
        <v>747708</v>
      </c>
      <c r="FA126" s="10">
        <v>0</v>
      </c>
      <c r="FB126" s="10">
        <v>747708</v>
      </c>
      <c r="FC126" s="10">
        <v>207276</v>
      </c>
      <c r="FD126" s="10">
        <v>2</v>
      </c>
      <c r="FE126" s="10">
        <v>207274</v>
      </c>
      <c r="FF126" s="320"/>
      <c r="FG126" s="320"/>
      <c r="FH126" s="317"/>
    </row>
    <row r="127" spans="1:164" ht="25.5" customHeight="1">
      <c r="A127" s="704" t="s">
        <v>559</v>
      </c>
      <c r="B127" s="704"/>
      <c r="C127" s="704"/>
      <c r="D127" s="10">
        <v>78450858</v>
      </c>
      <c r="E127" s="10"/>
      <c r="F127" s="10"/>
      <c r="G127" s="10">
        <v>10302602</v>
      </c>
      <c r="H127" s="10">
        <v>68148256</v>
      </c>
      <c r="I127" s="10">
        <v>1701900</v>
      </c>
      <c r="J127" s="10">
        <v>0</v>
      </c>
      <c r="K127" s="10">
        <v>1701900</v>
      </c>
      <c r="L127" s="10">
        <v>399643</v>
      </c>
      <c r="M127" s="10">
        <v>91016</v>
      </c>
      <c r="N127" s="10">
        <v>308627</v>
      </c>
      <c r="O127" s="10">
        <v>3599984</v>
      </c>
      <c r="P127" s="10">
        <v>34295</v>
      </c>
      <c r="Q127" s="10">
        <v>3565689</v>
      </c>
      <c r="R127" s="10">
        <v>450479</v>
      </c>
      <c r="S127" s="10">
        <v>0</v>
      </c>
      <c r="T127" s="10">
        <v>450479</v>
      </c>
      <c r="U127" s="10">
        <v>10519827</v>
      </c>
      <c r="V127" s="10">
        <v>488115</v>
      </c>
      <c r="W127" s="10">
        <v>10031712</v>
      </c>
      <c r="X127" s="10">
        <v>1088983</v>
      </c>
      <c r="Y127" s="10">
        <v>0</v>
      </c>
      <c r="Z127" s="10">
        <v>1088983</v>
      </c>
      <c r="AA127" s="10">
        <v>354582</v>
      </c>
      <c r="AB127" s="10">
        <v>0</v>
      </c>
      <c r="AC127" s="10">
        <v>354582</v>
      </c>
      <c r="AD127" s="10">
        <v>306712</v>
      </c>
      <c r="AE127" s="10">
        <v>0</v>
      </c>
      <c r="AF127" s="10">
        <v>306712</v>
      </c>
      <c r="AG127" s="10">
        <v>0</v>
      </c>
      <c r="AH127" s="10">
        <v>0</v>
      </c>
      <c r="AI127" s="10">
        <v>0</v>
      </c>
      <c r="AJ127" s="10">
        <v>4694072</v>
      </c>
      <c r="AK127" s="10">
        <v>0</v>
      </c>
      <c r="AL127" s="10">
        <v>4694072</v>
      </c>
      <c r="AM127" s="10">
        <v>2516199</v>
      </c>
      <c r="AN127" s="10">
        <v>0</v>
      </c>
      <c r="AO127" s="10">
        <v>2516199</v>
      </c>
      <c r="AP127" s="10">
        <v>0</v>
      </c>
      <c r="AQ127" s="10">
        <v>0</v>
      </c>
      <c r="AR127" s="10">
        <v>0</v>
      </c>
      <c r="AS127" s="10">
        <v>79114</v>
      </c>
      <c r="AT127" s="10">
        <v>0</v>
      </c>
      <c r="AU127" s="10">
        <v>79114</v>
      </c>
      <c r="AV127" s="10">
        <v>1064315</v>
      </c>
      <c r="AW127" s="10">
        <v>8237</v>
      </c>
      <c r="AX127" s="10">
        <v>1056078</v>
      </c>
      <c r="AY127" s="10">
        <v>1416048</v>
      </c>
      <c r="AZ127" s="10">
        <v>0</v>
      </c>
      <c r="BA127" s="10">
        <v>1416048</v>
      </c>
      <c r="BB127" s="10">
        <v>514751</v>
      </c>
      <c r="BC127" s="10">
        <v>0</v>
      </c>
      <c r="BD127" s="10">
        <v>514751</v>
      </c>
      <c r="BE127" s="10">
        <v>860751</v>
      </c>
      <c r="BF127" s="10">
        <v>0</v>
      </c>
      <c r="BG127" s="10">
        <v>860751</v>
      </c>
      <c r="BH127" s="10">
        <v>710321</v>
      </c>
      <c r="BI127" s="10">
        <v>0</v>
      </c>
      <c r="BJ127" s="10">
        <v>710321</v>
      </c>
      <c r="BK127" s="10">
        <v>491243</v>
      </c>
      <c r="BL127" s="10">
        <v>2855</v>
      </c>
      <c r="BM127" s="10">
        <v>488388</v>
      </c>
      <c r="BN127" s="10">
        <v>14437</v>
      </c>
      <c r="BO127" s="10">
        <v>0</v>
      </c>
      <c r="BP127" s="10">
        <v>14437</v>
      </c>
      <c r="BQ127" s="10">
        <v>73601</v>
      </c>
      <c r="BR127" s="10">
        <v>0</v>
      </c>
      <c r="BS127" s="10">
        <v>73601</v>
      </c>
      <c r="BT127" s="10">
        <v>1415290</v>
      </c>
      <c r="BU127" s="10">
        <v>15470</v>
      </c>
      <c r="BV127" s="10">
        <v>1399820</v>
      </c>
      <c r="BW127" s="10">
        <v>1463702</v>
      </c>
      <c r="BX127" s="10">
        <v>0</v>
      </c>
      <c r="BY127" s="10">
        <v>1463702</v>
      </c>
      <c r="BZ127" s="10">
        <v>1726499</v>
      </c>
      <c r="CA127" s="10">
        <v>0</v>
      </c>
      <c r="CB127" s="10">
        <v>1726499</v>
      </c>
      <c r="CC127" s="10">
        <v>397980</v>
      </c>
      <c r="CD127" s="10">
        <v>0</v>
      </c>
      <c r="CE127" s="10">
        <v>397980</v>
      </c>
      <c r="CF127" s="10">
        <v>1386907</v>
      </c>
      <c r="CG127" s="10">
        <v>0</v>
      </c>
      <c r="CH127" s="10">
        <v>1386907</v>
      </c>
      <c r="CI127" s="10">
        <v>1167</v>
      </c>
      <c r="CJ127" s="10">
        <v>0</v>
      </c>
      <c r="CK127" s="10">
        <v>1167</v>
      </c>
      <c r="CL127" s="10">
        <v>3646285</v>
      </c>
      <c r="CM127" s="10">
        <v>0</v>
      </c>
      <c r="CN127" s="10">
        <v>3646285</v>
      </c>
      <c r="CO127" s="10">
        <v>101526</v>
      </c>
      <c r="CP127" s="10">
        <v>45890</v>
      </c>
      <c r="CQ127" s="10">
        <v>55636</v>
      </c>
      <c r="CR127" s="10">
        <v>13665</v>
      </c>
      <c r="CS127" s="10">
        <v>0</v>
      </c>
      <c r="CT127" s="10">
        <v>13665</v>
      </c>
      <c r="CU127" s="10">
        <v>139980</v>
      </c>
      <c r="CV127" s="10">
        <v>0</v>
      </c>
      <c r="CW127" s="10">
        <v>139980</v>
      </c>
      <c r="CX127" s="10">
        <v>182805</v>
      </c>
      <c r="CY127" s="10">
        <v>0</v>
      </c>
      <c r="CZ127" s="10">
        <v>182805</v>
      </c>
      <c r="DA127" s="10">
        <v>6633187</v>
      </c>
      <c r="DB127" s="10">
        <v>6371596</v>
      </c>
      <c r="DC127" s="10">
        <v>261591</v>
      </c>
      <c r="DD127" s="10">
        <v>2338161</v>
      </c>
      <c r="DE127" s="10">
        <v>0</v>
      </c>
      <c r="DF127" s="10">
        <v>2338161</v>
      </c>
      <c r="DG127" s="10">
        <v>20680</v>
      </c>
      <c r="DH127" s="10">
        <v>0</v>
      </c>
      <c r="DI127" s="10">
        <v>20680</v>
      </c>
      <c r="DJ127" s="10">
        <v>1094906</v>
      </c>
      <c r="DK127" s="10">
        <v>0</v>
      </c>
      <c r="DL127" s="10">
        <v>1094906</v>
      </c>
      <c r="DM127" s="10">
        <v>1870921</v>
      </c>
      <c r="DN127" s="10">
        <v>1468753</v>
      </c>
      <c r="DO127" s="10">
        <v>402168</v>
      </c>
      <c r="DP127" s="10">
        <v>728089</v>
      </c>
      <c r="DQ127" s="10">
        <v>0</v>
      </c>
      <c r="DR127" s="10">
        <v>728089</v>
      </c>
      <c r="DS127" s="10">
        <v>146847</v>
      </c>
      <c r="DT127" s="10">
        <v>0</v>
      </c>
      <c r="DU127" s="10">
        <v>146847</v>
      </c>
      <c r="DV127" s="10">
        <v>7827</v>
      </c>
      <c r="DW127" s="10">
        <v>0</v>
      </c>
      <c r="DX127" s="10">
        <v>7827</v>
      </c>
      <c r="DY127" s="10">
        <v>2485647</v>
      </c>
      <c r="DZ127" s="10">
        <v>1776375</v>
      </c>
      <c r="EA127" s="10">
        <v>709272</v>
      </c>
      <c r="EB127" s="10">
        <v>169895</v>
      </c>
      <c r="EC127" s="10">
        <v>0</v>
      </c>
      <c r="ED127" s="10">
        <v>169895</v>
      </c>
      <c r="EE127" s="10">
        <v>6651771</v>
      </c>
      <c r="EF127" s="10">
        <v>0</v>
      </c>
      <c r="EG127" s="10">
        <v>6651771</v>
      </c>
      <c r="EH127" s="10">
        <v>6594942</v>
      </c>
      <c r="EI127" s="10">
        <v>0</v>
      </c>
      <c r="EJ127" s="10">
        <v>6594942</v>
      </c>
      <c r="EK127" s="10">
        <v>1087775</v>
      </c>
      <c r="EL127" s="10">
        <v>0</v>
      </c>
      <c r="EM127" s="10">
        <v>1087775</v>
      </c>
      <c r="EN127" s="10">
        <v>154773</v>
      </c>
      <c r="EO127" s="10">
        <v>0</v>
      </c>
      <c r="EP127" s="10">
        <v>154773</v>
      </c>
      <c r="EQ127" s="10">
        <v>406143</v>
      </c>
      <c r="ER127" s="10">
        <v>0</v>
      </c>
      <c r="ES127" s="10">
        <v>406143</v>
      </c>
      <c r="ET127" s="10">
        <v>5315779</v>
      </c>
      <c r="EU127" s="10">
        <v>0</v>
      </c>
      <c r="EV127" s="10">
        <v>5315779</v>
      </c>
      <c r="EW127" s="10">
        <v>13843</v>
      </c>
      <c r="EX127" s="10">
        <v>0</v>
      </c>
      <c r="EY127" s="10">
        <v>13843</v>
      </c>
      <c r="EZ127" s="10">
        <v>1312315</v>
      </c>
      <c r="FA127" s="10">
        <v>0</v>
      </c>
      <c r="FB127" s="10">
        <v>1312315</v>
      </c>
      <c r="FC127" s="10">
        <v>84590</v>
      </c>
      <c r="FD127" s="10">
        <v>0</v>
      </c>
      <c r="FE127" s="10">
        <v>84590</v>
      </c>
      <c r="FF127" s="320"/>
      <c r="FG127" s="320"/>
      <c r="FH127" s="317"/>
    </row>
    <row r="128" spans="1:164" ht="15" customHeight="1">
      <c r="A128" s="704" t="s">
        <v>560</v>
      </c>
      <c r="B128" s="704"/>
      <c r="C128" s="704"/>
      <c r="D128" s="10">
        <v>6948416</v>
      </c>
      <c r="E128" s="10"/>
      <c r="F128" s="10"/>
      <c r="G128" s="10">
        <v>44008</v>
      </c>
      <c r="H128" s="10">
        <v>6904408</v>
      </c>
      <c r="I128" s="10">
        <v>360249</v>
      </c>
      <c r="J128" s="10">
        <v>0</v>
      </c>
      <c r="K128" s="10">
        <v>360249</v>
      </c>
      <c r="L128" s="10">
        <v>87066</v>
      </c>
      <c r="M128" s="10">
        <v>34358</v>
      </c>
      <c r="N128" s="10">
        <v>52708</v>
      </c>
      <c r="O128" s="10">
        <v>37944</v>
      </c>
      <c r="P128" s="10">
        <v>0</v>
      </c>
      <c r="Q128" s="10">
        <v>37944</v>
      </c>
      <c r="R128" s="10">
        <v>2492</v>
      </c>
      <c r="S128" s="10">
        <v>0</v>
      </c>
      <c r="T128" s="10">
        <v>2492</v>
      </c>
      <c r="U128" s="10">
        <v>263254</v>
      </c>
      <c r="V128" s="10">
        <v>0</v>
      </c>
      <c r="W128" s="10">
        <v>263254</v>
      </c>
      <c r="X128" s="10">
        <v>174005</v>
      </c>
      <c r="Y128" s="10">
        <v>0</v>
      </c>
      <c r="Z128" s="10">
        <v>174005</v>
      </c>
      <c r="AA128" s="10">
        <v>19026</v>
      </c>
      <c r="AB128" s="10">
        <v>0</v>
      </c>
      <c r="AC128" s="10">
        <v>19026</v>
      </c>
      <c r="AD128" s="10">
        <v>0</v>
      </c>
      <c r="AE128" s="10">
        <v>0</v>
      </c>
      <c r="AF128" s="10">
        <v>0</v>
      </c>
      <c r="AG128" s="10">
        <v>0</v>
      </c>
      <c r="AH128" s="10">
        <v>0</v>
      </c>
      <c r="AI128" s="10">
        <v>0</v>
      </c>
      <c r="AJ128" s="10">
        <v>219198</v>
      </c>
      <c r="AK128" s="10">
        <v>0</v>
      </c>
      <c r="AL128" s="10">
        <v>219198</v>
      </c>
      <c r="AM128" s="10">
        <v>733351</v>
      </c>
      <c r="AN128" s="10">
        <v>0</v>
      </c>
      <c r="AO128" s="10">
        <v>733351</v>
      </c>
      <c r="AP128" s="10">
        <v>0</v>
      </c>
      <c r="AQ128" s="10">
        <v>0</v>
      </c>
      <c r="AR128" s="10">
        <v>0</v>
      </c>
      <c r="AS128" s="10">
        <v>0</v>
      </c>
      <c r="AT128" s="10">
        <v>0</v>
      </c>
      <c r="AU128" s="10">
        <v>0</v>
      </c>
      <c r="AV128" s="10">
        <v>57524</v>
      </c>
      <c r="AW128" s="10">
        <v>0</v>
      </c>
      <c r="AX128" s="10">
        <v>57524</v>
      </c>
      <c r="AY128" s="10">
        <v>299583</v>
      </c>
      <c r="AZ128" s="10">
        <v>0</v>
      </c>
      <c r="BA128" s="10">
        <v>299583</v>
      </c>
      <c r="BB128" s="10">
        <v>59803</v>
      </c>
      <c r="BC128" s="10">
        <v>0</v>
      </c>
      <c r="BD128" s="10">
        <v>59803</v>
      </c>
      <c r="BE128" s="10">
        <v>32103</v>
      </c>
      <c r="BF128" s="10">
        <v>0</v>
      </c>
      <c r="BG128" s="10">
        <v>32103</v>
      </c>
      <c r="BH128" s="10">
        <v>306643</v>
      </c>
      <c r="BI128" s="10">
        <v>0</v>
      </c>
      <c r="BJ128" s="10">
        <v>306643</v>
      </c>
      <c r="BK128" s="10">
        <v>67294</v>
      </c>
      <c r="BL128" s="10">
        <v>0</v>
      </c>
      <c r="BM128" s="10">
        <v>67294</v>
      </c>
      <c r="BN128" s="10">
        <v>50</v>
      </c>
      <c r="BO128" s="10">
        <v>0</v>
      </c>
      <c r="BP128" s="10">
        <v>50</v>
      </c>
      <c r="BQ128" s="10">
        <v>612</v>
      </c>
      <c r="BR128" s="10">
        <v>0</v>
      </c>
      <c r="BS128" s="10">
        <v>612</v>
      </c>
      <c r="BT128" s="10">
        <v>45370</v>
      </c>
      <c r="BU128" s="10">
        <v>0</v>
      </c>
      <c r="BV128" s="10">
        <v>45370</v>
      </c>
      <c r="BW128" s="10">
        <v>0</v>
      </c>
      <c r="BX128" s="10">
        <v>0</v>
      </c>
      <c r="BY128" s="10">
        <v>0</v>
      </c>
      <c r="BZ128" s="10">
        <v>112932</v>
      </c>
      <c r="CA128" s="10">
        <v>0</v>
      </c>
      <c r="CB128" s="10">
        <v>112932</v>
      </c>
      <c r="CC128" s="10">
        <v>98149</v>
      </c>
      <c r="CD128" s="10">
        <v>0</v>
      </c>
      <c r="CE128" s="10">
        <v>98149</v>
      </c>
      <c r="CF128" s="10">
        <v>126861</v>
      </c>
      <c r="CG128" s="10">
        <v>0</v>
      </c>
      <c r="CH128" s="10">
        <v>126861</v>
      </c>
      <c r="CI128" s="10">
        <v>0</v>
      </c>
      <c r="CJ128" s="10">
        <v>0</v>
      </c>
      <c r="CK128" s="10">
        <v>0</v>
      </c>
      <c r="CL128" s="10">
        <v>317593</v>
      </c>
      <c r="CM128" s="10">
        <v>0</v>
      </c>
      <c r="CN128" s="10">
        <v>317593</v>
      </c>
      <c r="CO128" s="10">
        <v>0</v>
      </c>
      <c r="CP128" s="10">
        <v>0</v>
      </c>
      <c r="CQ128" s="10">
        <v>0</v>
      </c>
      <c r="CR128" s="10">
        <v>0</v>
      </c>
      <c r="CS128" s="10">
        <v>0</v>
      </c>
      <c r="CT128" s="10">
        <v>0</v>
      </c>
      <c r="CU128" s="10">
        <v>26</v>
      </c>
      <c r="CV128" s="10">
        <v>0</v>
      </c>
      <c r="CW128" s="10">
        <v>26</v>
      </c>
      <c r="CX128" s="10">
        <v>84145</v>
      </c>
      <c r="CY128" s="10">
        <v>0</v>
      </c>
      <c r="CZ128" s="10">
        <v>84145</v>
      </c>
      <c r="DA128" s="10">
        <v>7411</v>
      </c>
      <c r="DB128" s="10">
        <v>0</v>
      </c>
      <c r="DC128" s="10">
        <v>7411</v>
      </c>
      <c r="DD128" s="10">
        <v>146723</v>
      </c>
      <c r="DE128" s="10">
        <v>0</v>
      </c>
      <c r="DF128" s="10">
        <v>146723</v>
      </c>
      <c r="DG128" s="10">
        <v>201</v>
      </c>
      <c r="DH128" s="10">
        <v>0</v>
      </c>
      <c r="DI128" s="10">
        <v>201</v>
      </c>
      <c r="DJ128" s="10">
        <v>39013</v>
      </c>
      <c r="DK128" s="10">
        <v>0</v>
      </c>
      <c r="DL128" s="10">
        <v>39013</v>
      </c>
      <c r="DM128" s="10">
        <v>30316</v>
      </c>
      <c r="DN128" s="10">
        <v>9650</v>
      </c>
      <c r="DO128" s="10">
        <v>20666</v>
      </c>
      <c r="DP128" s="10">
        <v>684</v>
      </c>
      <c r="DQ128" s="10">
        <v>0</v>
      </c>
      <c r="DR128" s="10">
        <v>684</v>
      </c>
      <c r="DS128" s="10">
        <v>500639</v>
      </c>
      <c r="DT128" s="10">
        <v>0</v>
      </c>
      <c r="DU128" s="10">
        <v>500639</v>
      </c>
      <c r="DV128" s="10">
        <v>0</v>
      </c>
      <c r="DW128" s="10">
        <v>0</v>
      </c>
      <c r="DX128" s="10">
        <v>0</v>
      </c>
      <c r="DY128" s="10">
        <v>240305</v>
      </c>
      <c r="DZ128" s="10">
        <v>0</v>
      </c>
      <c r="EA128" s="10">
        <v>240305</v>
      </c>
      <c r="EB128" s="10">
        <v>9676</v>
      </c>
      <c r="EC128" s="10">
        <v>0</v>
      </c>
      <c r="ED128" s="10">
        <v>9676</v>
      </c>
      <c r="EE128" s="10">
        <v>1695261</v>
      </c>
      <c r="EF128" s="10">
        <v>0</v>
      </c>
      <c r="EG128" s="10">
        <v>1695261</v>
      </c>
      <c r="EH128" s="10">
        <v>562232</v>
      </c>
      <c r="EI128" s="10">
        <v>0</v>
      </c>
      <c r="EJ128" s="10">
        <v>562232</v>
      </c>
      <c r="EK128" s="10">
        <v>7205</v>
      </c>
      <c r="EL128" s="10">
        <v>0</v>
      </c>
      <c r="EM128" s="10">
        <v>7205</v>
      </c>
      <c r="EN128" s="10">
        <v>0</v>
      </c>
      <c r="EO128" s="10">
        <v>0</v>
      </c>
      <c r="EP128" s="10">
        <v>0</v>
      </c>
      <c r="EQ128" s="10">
        <v>196626</v>
      </c>
      <c r="ER128" s="10">
        <v>0</v>
      </c>
      <c r="ES128" s="10">
        <v>196626</v>
      </c>
      <c r="ET128" s="10">
        <v>6445</v>
      </c>
      <c r="EU128" s="10">
        <v>0</v>
      </c>
      <c r="EV128" s="10">
        <v>6445</v>
      </c>
      <c r="EW128" s="10">
        <v>405</v>
      </c>
      <c r="EX128" s="10">
        <v>0</v>
      </c>
      <c r="EY128" s="10">
        <v>405</v>
      </c>
      <c r="EZ128" s="10">
        <v>0</v>
      </c>
      <c r="FA128" s="10">
        <v>0</v>
      </c>
      <c r="FB128" s="10">
        <v>0</v>
      </c>
      <c r="FC128" s="10">
        <v>0</v>
      </c>
      <c r="FD128" s="10">
        <v>0</v>
      </c>
      <c r="FE128" s="10">
        <v>0</v>
      </c>
      <c r="FF128" s="320"/>
      <c r="FG128" s="320"/>
      <c r="FH128" s="317"/>
    </row>
    <row r="129" spans="1:164" ht="15" customHeight="1">
      <c r="A129" s="704" t="s">
        <v>561</v>
      </c>
      <c r="B129" s="704"/>
      <c r="C129" s="704"/>
      <c r="D129" s="10">
        <v>80803314</v>
      </c>
      <c r="E129" s="10"/>
      <c r="F129" s="10"/>
      <c r="G129" s="10">
        <v>20376359</v>
      </c>
      <c r="H129" s="10">
        <v>60426955</v>
      </c>
      <c r="I129" s="10">
        <v>75357</v>
      </c>
      <c r="J129" s="10">
        <v>0</v>
      </c>
      <c r="K129" s="10">
        <v>75357</v>
      </c>
      <c r="L129" s="10">
        <v>54424</v>
      </c>
      <c r="M129" s="10">
        <v>0</v>
      </c>
      <c r="N129" s="10">
        <v>54424</v>
      </c>
      <c r="O129" s="10">
        <v>956827</v>
      </c>
      <c r="P129" s="10">
        <v>0</v>
      </c>
      <c r="Q129" s="10">
        <v>956827</v>
      </c>
      <c r="R129" s="10">
        <v>35883</v>
      </c>
      <c r="S129" s="10">
        <v>0</v>
      </c>
      <c r="T129" s="10">
        <v>35883</v>
      </c>
      <c r="U129" s="10">
        <v>15600165</v>
      </c>
      <c r="V129" s="10">
        <v>1092499</v>
      </c>
      <c r="W129" s="10">
        <v>14507666</v>
      </c>
      <c r="X129" s="10">
        <v>1216504</v>
      </c>
      <c r="Y129" s="10">
        <v>0</v>
      </c>
      <c r="Z129" s="10">
        <v>1216504</v>
      </c>
      <c r="AA129" s="10">
        <v>698943</v>
      </c>
      <c r="AB129" s="10">
        <v>586768</v>
      </c>
      <c r="AC129" s="10">
        <v>112175</v>
      </c>
      <c r="AD129" s="10">
        <v>149783</v>
      </c>
      <c r="AE129" s="10">
        <v>149693</v>
      </c>
      <c r="AF129" s="10">
        <v>90</v>
      </c>
      <c r="AG129" s="10">
        <v>3745061</v>
      </c>
      <c r="AH129" s="10">
        <v>0</v>
      </c>
      <c r="AI129" s="10">
        <v>3745061</v>
      </c>
      <c r="AJ129" s="10">
        <v>2045806</v>
      </c>
      <c r="AK129" s="10">
        <v>290924</v>
      </c>
      <c r="AL129" s="10">
        <v>1754882</v>
      </c>
      <c r="AM129" s="10">
        <v>849330</v>
      </c>
      <c r="AN129" s="10">
        <v>38084</v>
      </c>
      <c r="AO129" s="10">
        <v>811246</v>
      </c>
      <c r="AP129" s="10">
        <v>777373</v>
      </c>
      <c r="AQ129" s="10">
        <v>0</v>
      </c>
      <c r="AR129" s="10">
        <v>777373</v>
      </c>
      <c r="AS129" s="10">
        <v>27425</v>
      </c>
      <c r="AT129" s="10">
        <v>0</v>
      </c>
      <c r="AU129" s="10">
        <v>27425</v>
      </c>
      <c r="AV129" s="10">
        <v>4261409</v>
      </c>
      <c r="AW129" s="10">
        <v>0</v>
      </c>
      <c r="AX129" s="10">
        <v>4261409</v>
      </c>
      <c r="AY129" s="10">
        <v>201840</v>
      </c>
      <c r="AZ129" s="10">
        <v>0</v>
      </c>
      <c r="BA129" s="10">
        <v>201840</v>
      </c>
      <c r="BB129" s="10">
        <v>132682</v>
      </c>
      <c r="BC129" s="10">
        <v>0</v>
      </c>
      <c r="BD129" s="10">
        <v>132682</v>
      </c>
      <c r="BE129" s="10">
        <v>40428</v>
      </c>
      <c r="BF129" s="10">
        <v>0</v>
      </c>
      <c r="BG129" s="10">
        <v>40428</v>
      </c>
      <c r="BH129" s="10">
        <v>198625</v>
      </c>
      <c r="BI129" s="10">
        <v>1688</v>
      </c>
      <c r="BJ129" s="10">
        <v>196937</v>
      </c>
      <c r="BK129" s="10">
        <v>230839</v>
      </c>
      <c r="BL129" s="10">
        <v>0</v>
      </c>
      <c r="BM129" s="10">
        <v>230839</v>
      </c>
      <c r="BN129" s="10">
        <v>48824</v>
      </c>
      <c r="BO129" s="10">
        <v>28486</v>
      </c>
      <c r="BP129" s="10">
        <v>20338</v>
      </c>
      <c r="BQ129" s="10">
        <v>1513464</v>
      </c>
      <c r="BR129" s="10">
        <v>1251317</v>
      </c>
      <c r="BS129" s="10">
        <v>262147</v>
      </c>
      <c r="BT129" s="10">
        <v>3968401</v>
      </c>
      <c r="BU129" s="10">
        <v>3441744</v>
      </c>
      <c r="BV129" s="10">
        <v>526657</v>
      </c>
      <c r="BW129" s="10">
        <v>741062</v>
      </c>
      <c r="BX129" s="10">
        <v>1</v>
      </c>
      <c r="BY129" s="10">
        <v>741061</v>
      </c>
      <c r="BZ129" s="10">
        <v>760880</v>
      </c>
      <c r="CA129" s="10">
        <v>568621</v>
      </c>
      <c r="CB129" s="10">
        <v>192259</v>
      </c>
      <c r="CC129" s="10">
        <v>19853</v>
      </c>
      <c r="CD129" s="10">
        <v>0</v>
      </c>
      <c r="CE129" s="10">
        <v>19853</v>
      </c>
      <c r="CF129" s="10">
        <v>520373</v>
      </c>
      <c r="CG129" s="10">
        <v>2901</v>
      </c>
      <c r="CH129" s="10">
        <v>517472</v>
      </c>
      <c r="CI129" s="10">
        <v>39022</v>
      </c>
      <c r="CJ129" s="10">
        <v>15441</v>
      </c>
      <c r="CK129" s="10">
        <v>23581</v>
      </c>
      <c r="CL129" s="10">
        <v>45525</v>
      </c>
      <c r="CM129" s="10">
        <v>0</v>
      </c>
      <c r="CN129" s="10">
        <v>45525</v>
      </c>
      <c r="CO129" s="10">
        <v>359265</v>
      </c>
      <c r="CP129" s="10">
        <v>0</v>
      </c>
      <c r="CQ129" s="10">
        <v>359265</v>
      </c>
      <c r="CR129" s="10">
        <v>36285</v>
      </c>
      <c r="CS129" s="10">
        <v>12634</v>
      </c>
      <c r="CT129" s="10">
        <v>23651</v>
      </c>
      <c r="CU129" s="10">
        <v>2931999</v>
      </c>
      <c r="CV129" s="10">
        <v>2826008</v>
      </c>
      <c r="CW129" s="10">
        <v>105991</v>
      </c>
      <c r="CX129" s="10">
        <v>167211</v>
      </c>
      <c r="CY129" s="10">
        <v>1090</v>
      </c>
      <c r="CZ129" s="10">
        <v>166121</v>
      </c>
      <c r="DA129" s="10">
        <v>23353297</v>
      </c>
      <c r="DB129" s="10">
        <v>9566263</v>
      </c>
      <c r="DC129" s="10">
        <v>13787034</v>
      </c>
      <c r="DD129" s="10">
        <v>865240</v>
      </c>
      <c r="DE129" s="10">
        <v>77801</v>
      </c>
      <c r="DF129" s="10">
        <v>787439</v>
      </c>
      <c r="DG129" s="10">
        <v>16141</v>
      </c>
      <c r="DH129" s="10">
        <v>0</v>
      </c>
      <c r="DI129" s="10">
        <v>16141</v>
      </c>
      <c r="DJ129" s="10">
        <v>1005159</v>
      </c>
      <c r="DK129" s="10">
        <v>0</v>
      </c>
      <c r="DL129" s="10">
        <v>1005159</v>
      </c>
      <c r="DM129" s="10">
        <v>87927</v>
      </c>
      <c r="DN129" s="10">
        <v>3200</v>
      </c>
      <c r="DO129" s="10">
        <v>84727</v>
      </c>
      <c r="DP129" s="10">
        <v>955383</v>
      </c>
      <c r="DQ129" s="10">
        <v>24565</v>
      </c>
      <c r="DR129" s="10">
        <v>930818</v>
      </c>
      <c r="DS129" s="10">
        <v>2925742</v>
      </c>
      <c r="DT129" s="10">
        <v>0</v>
      </c>
      <c r="DU129" s="10">
        <v>2925742</v>
      </c>
      <c r="DV129" s="10">
        <v>116975</v>
      </c>
      <c r="DW129" s="10">
        <v>116975</v>
      </c>
      <c r="DX129" s="10">
        <v>0</v>
      </c>
      <c r="DY129" s="10">
        <v>80813</v>
      </c>
      <c r="DZ129" s="10">
        <v>0</v>
      </c>
      <c r="EA129" s="10">
        <v>80813</v>
      </c>
      <c r="EB129" s="10">
        <v>13173</v>
      </c>
      <c r="EC129" s="10">
        <v>0</v>
      </c>
      <c r="ED129" s="10">
        <v>13173</v>
      </c>
      <c r="EE129" s="10">
        <v>244496</v>
      </c>
      <c r="EF129" s="10">
        <v>0</v>
      </c>
      <c r="EG129" s="10">
        <v>244496</v>
      </c>
      <c r="EH129" s="10">
        <v>2930249</v>
      </c>
      <c r="EI129" s="10">
        <v>58003</v>
      </c>
      <c r="EJ129" s="10">
        <v>2872246</v>
      </c>
      <c r="EK129" s="10">
        <v>541145</v>
      </c>
      <c r="EL129" s="10">
        <v>0</v>
      </c>
      <c r="EM129" s="10">
        <v>541145</v>
      </c>
      <c r="EN129" s="10">
        <v>33642</v>
      </c>
      <c r="EO129" s="10">
        <v>23</v>
      </c>
      <c r="EP129" s="10">
        <v>33619</v>
      </c>
      <c r="EQ129" s="10">
        <v>1520638</v>
      </c>
      <c r="ER129" s="10">
        <v>111675</v>
      </c>
      <c r="ES129" s="10">
        <v>1408963</v>
      </c>
      <c r="ET129" s="10">
        <v>3211532</v>
      </c>
      <c r="EU129" s="10">
        <v>70534</v>
      </c>
      <c r="EV129" s="10">
        <v>3140998</v>
      </c>
      <c r="EW129" s="10">
        <v>64440</v>
      </c>
      <c r="EX129" s="10">
        <v>10447</v>
      </c>
      <c r="EY129" s="10">
        <v>53993</v>
      </c>
      <c r="EZ129" s="10">
        <v>384659</v>
      </c>
      <c r="FA129" s="10">
        <v>28974</v>
      </c>
      <c r="FB129" s="10">
        <v>355685</v>
      </c>
      <c r="FC129" s="10">
        <v>1796</v>
      </c>
      <c r="FD129" s="10">
        <v>0</v>
      </c>
      <c r="FE129" s="10">
        <v>1796</v>
      </c>
      <c r="FF129" s="320"/>
      <c r="FG129" s="320"/>
      <c r="FH129" s="317"/>
    </row>
    <row r="130" spans="1:164" ht="15" customHeight="1">
      <c r="A130" s="704" t="s">
        <v>562</v>
      </c>
      <c r="B130" s="704"/>
      <c r="C130" s="704"/>
      <c r="D130" s="10">
        <v>8427326</v>
      </c>
      <c r="E130" s="10"/>
      <c r="F130" s="10"/>
      <c r="G130" s="10">
        <v>7067646</v>
      </c>
      <c r="H130" s="10">
        <v>1359680</v>
      </c>
      <c r="I130" s="10">
        <v>340566</v>
      </c>
      <c r="J130" s="10">
        <v>340566</v>
      </c>
      <c r="K130" s="10">
        <v>0</v>
      </c>
      <c r="L130" s="10">
        <v>7769</v>
      </c>
      <c r="M130" s="10">
        <v>0</v>
      </c>
      <c r="N130" s="10">
        <v>7769</v>
      </c>
      <c r="O130" s="10">
        <v>0</v>
      </c>
      <c r="P130" s="10">
        <v>0</v>
      </c>
      <c r="Q130" s="10">
        <v>0</v>
      </c>
      <c r="R130" s="10">
        <v>0</v>
      </c>
      <c r="S130" s="10">
        <v>0</v>
      </c>
      <c r="T130" s="10">
        <v>0</v>
      </c>
      <c r="U130" s="10">
        <v>0</v>
      </c>
      <c r="V130" s="10">
        <v>0</v>
      </c>
      <c r="W130" s="10">
        <v>0</v>
      </c>
      <c r="X130" s="10">
        <v>0</v>
      </c>
      <c r="Y130" s="10">
        <v>0</v>
      </c>
      <c r="Z130" s="10">
        <v>0</v>
      </c>
      <c r="AA130" s="10">
        <v>0</v>
      </c>
      <c r="AB130" s="10">
        <v>0</v>
      </c>
      <c r="AC130" s="10">
        <v>0</v>
      </c>
      <c r="AD130" s="10">
        <v>0</v>
      </c>
      <c r="AE130" s="10">
        <v>0</v>
      </c>
      <c r="AF130" s="10">
        <v>0</v>
      </c>
      <c r="AG130" s="10">
        <v>0</v>
      </c>
      <c r="AH130" s="10">
        <v>0</v>
      </c>
      <c r="AI130" s="10">
        <v>0</v>
      </c>
      <c r="AJ130" s="10">
        <v>0</v>
      </c>
      <c r="AK130" s="10">
        <v>0</v>
      </c>
      <c r="AL130" s="10">
        <v>0</v>
      </c>
      <c r="AM130" s="10">
        <v>0</v>
      </c>
      <c r="AN130" s="10">
        <v>0</v>
      </c>
      <c r="AO130" s="10">
        <v>0</v>
      </c>
      <c r="AP130" s="10">
        <v>0</v>
      </c>
      <c r="AQ130" s="10">
        <v>0</v>
      </c>
      <c r="AR130" s="10">
        <v>0</v>
      </c>
      <c r="AS130" s="10">
        <v>134897</v>
      </c>
      <c r="AT130" s="10">
        <v>134897</v>
      </c>
      <c r="AU130" s="10">
        <v>0</v>
      </c>
      <c r="AV130" s="10">
        <v>0</v>
      </c>
      <c r="AW130" s="10">
        <v>0</v>
      </c>
      <c r="AX130" s="10">
        <v>0</v>
      </c>
      <c r="AY130" s="10">
        <v>0</v>
      </c>
      <c r="AZ130" s="10">
        <v>0</v>
      </c>
      <c r="BA130" s="10">
        <v>0</v>
      </c>
      <c r="BB130" s="10">
        <v>222840</v>
      </c>
      <c r="BC130" s="10">
        <v>222840</v>
      </c>
      <c r="BD130" s="10">
        <v>0</v>
      </c>
      <c r="BE130" s="10">
        <v>0</v>
      </c>
      <c r="BF130" s="10">
        <v>0</v>
      </c>
      <c r="BG130" s="10">
        <v>0</v>
      </c>
      <c r="BH130" s="10">
        <v>5600</v>
      </c>
      <c r="BI130" s="10">
        <v>5600</v>
      </c>
      <c r="BJ130" s="10">
        <v>0</v>
      </c>
      <c r="BK130" s="10">
        <v>0</v>
      </c>
      <c r="BL130" s="10">
        <v>0</v>
      </c>
      <c r="BM130" s="10">
        <v>0</v>
      </c>
      <c r="BN130" s="10">
        <v>0</v>
      </c>
      <c r="BO130" s="10">
        <v>0</v>
      </c>
      <c r="BP130" s="10">
        <v>0</v>
      </c>
      <c r="BQ130" s="10">
        <v>263851</v>
      </c>
      <c r="BR130" s="10">
        <v>0</v>
      </c>
      <c r="BS130" s="10">
        <v>263851</v>
      </c>
      <c r="BT130" s="10">
        <v>0</v>
      </c>
      <c r="BU130" s="10">
        <v>0</v>
      </c>
      <c r="BV130" s="10">
        <v>0</v>
      </c>
      <c r="BW130" s="10">
        <v>903029</v>
      </c>
      <c r="BX130" s="10">
        <v>903029</v>
      </c>
      <c r="BY130" s="10">
        <v>0</v>
      </c>
      <c r="BZ130" s="10">
        <v>331148</v>
      </c>
      <c r="CA130" s="10">
        <v>0</v>
      </c>
      <c r="CB130" s="10">
        <v>331148</v>
      </c>
      <c r="CC130" s="10">
        <v>296423</v>
      </c>
      <c r="CD130" s="10">
        <v>296423</v>
      </c>
      <c r="CE130" s="10">
        <v>0</v>
      </c>
      <c r="CF130" s="10">
        <v>0</v>
      </c>
      <c r="CG130" s="10">
        <v>0</v>
      </c>
      <c r="CH130" s="10">
        <v>0</v>
      </c>
      <c r="CI130" s="10">
        <v>85974</v>
      </c>
      <c r="CJ130" s="10">
        <v>85974</v>
      </c>
      <c r="CK130" s="10">
        <v>0</v>
      </c>
      <c r="CL130" s="10">
        <v>0</v>
      </c>
      <c r="CM130" s="10">
        <v>0</v>
      </c>
      <c r="CN130" s="10">
        <v>0</v>
      </c>
      <c r="CO130" s="10">
        <v>0</v>
      </c>
      <c r="CP130" s="10">
        <v>0</v>
      </c>
      <c r="CQ130" s="10">
        <v>0</v>
      </c>
      <c r="CR130" s="10">
        <v>550093</v>
      </c>
      <c r="CS130" s="10">
        <v>550093</v>
      </c>
      <c r="CT130" s="10">
        <v>0</v>
      </c>
      <c r="CU130" s="10">
        <v>0</v>
      </c>
      <c r="CV130" s="10">
        <v>0</v>
      </c>
      <c r="CW130" s="10">
        <v>0</v>
      </c>
      <c r="CX130" s="10">
        <v>0</v>
      </c>
      <c r="CY130" s="10">
        <v>0</v>
      </c>
      <c r="CZ130" s="10">
        <v>0</v>
      </c>
      <c r="DA130" s="10">
        <v>0</v>
      </c>
      <c r="DB130" s="10">
        <v>0</v>
      </c>
      <c r="DC130" s="10">
        <v>0</v>
      </c>
      <c r="DD130" s="10">
        <v>742777</v>
      </c>
      <c r="DE130" s="10">
        <v>0</v>
      </c>
      <c r="DF130" s="10">
        <v>742777</v>
      </c>
      <c r="DG130" s="10">
        <v>0</v>
      </c>
      <c r="DH130" s="10">
        <v>0</v>
      </c>
      <c r="DI130" s="10">
        <v>0</v>
      </c>
      <c r="DJ130" s="10">
        <v>937686</v>
      </c>
      <c r="DK130" s="10">
        <v>937686</v>
      </c>
      <c r="DL130" s="10">
        <v>0</v>
      </c>
      <c r="DM130" s="10">
        <v>0</v>
      </c>
      <c r="DN130" s="10">
        <v>0</v>
      </c>
      <c r="DO130" s="10">
        <v>0</v>
      </c>
      <c r="DP130" s="10">
        <v>469412</v>
      </c>
      <c r="DQ130" s="10">
        <v>469412</v>
      </c>
      <c r="DR130" s="10">
        <v>0</v>
      </c>
      <c r="DS130" s="10">
        <v>1937382</v>
      </c>
      <c r="DT130" s="10">
        <v>1937382</v>
      </c>
      <c r="DU130" s="10">
        <v>0</v>
      </c>
      <c r="DV130" s="10">
        <v>0</v>
      </c>
      <c r="DW130" s="10">
        <v>0</v>
      </c>
      <c r="DX130" s="10">
        <v>0</v>
      </c>
      <c r="DY130" s="10">
        <v>0</v>
      </c>
      <c r="DZ130" s="10">
        <v>0</v>
      </c>
      <c r="EA130" s="10">
        <v>0</v>
      </c>
      <c r="EB130" s="10">
        <v>14136</v>
      </c>
      <c r="EC130" s="10">
        <v>0</v>
      </c>
      <c r="ED130" s="10">
        <v>14136</v>
      </c>
      <c r="EE130" s="10">
        <v>0</v>
      </c>
      <c r="EF130" s="10">
        <v>0</v>
      </c>
      <c r="EG130" s="10">
        <v>0</v>
      </c>
      <c r="EH130" s="10">
        <v>0</v>
      </c>
      <c r="EI130" s="10">
        <v>0</v>
      </c>
      <c r="EJ130" s="10">
        <v>0</v>
      </c>
      <c r="EK130" s="10">
        <v>286824</v>
      </c>
      <c r="EL130" s="10">
        <v>286824</v>
      </c>
      <c r="EM130" s="10">
        <v>0</v>
      </c>
      <c r="EN130" s="10">
        <v>64164</v>
      </c>
      <c r="EO130" s="10">
        <v>64164</v>
      </c>
      <c r="EP130" s="10">
        <v>0</v>
      </c>
      <c r="EQ130" s="10">
        <v>653778</v>
      </c>
      <c r="ER130" s="10">
        <v>653778</v>
      </c>
      <c r="ES130" s="10">
        <v>0</v>
      </c>
      <c r="ET130" s="10">
        <v>0</v>
      </c>
      <c r="EU130" s="10">
        <v>0</v>
      </c>
      <c r="EV130" s="10">
        <v>0</v>
      </c>
      <c r="EW130" s="10">
        <v>76949</v>
      </c>
      <c r="EX130" s="10">
        <v>76949</v>
      </c>
      <c r="EY130" s="10">
        <v>0</v>
      </c>
      <c r="EZ130" s="10">
        <v>0</v>
      </c>
      <c r="FA130" s="10">
        <v>0</v>
      </c>
      <c r="FB130" s="10">
        <v>0</v>
      </c>
      <c r="FC130" s="10">
        <v>102029</v>
      </c>
      <c r="FD130" s="10">
        <v>102029</v>
      </c>
      <c r="FE130" s="10">
        <v>0</v>
      </c>
      <c r="FF130" s="320"/>
      <c r="FG130" s="320"/>
      <c r="FH130" s="317"/>
    </row>
    <row r="131" spans="1:164" ht="25.5" customHeight="1">
      <c r="A131" s="704" t="s">
        <v>563</v>
      </c>
      <c r="B131" s="704"/>
      <c r="C131" s="704"/>
      <c r="D131" s="10">
        <v>361011718</v>
      </c>
      <c r="E131" s="10"/>
      <c r="F131" s="10"/>
      <c r="G131" s="10">
        <v>305076132</v>
      </c>
      <c r="H131" s="10">
        <v>55935586</v>
      </c>
      <c r="I131" s="10">
        <v>3856270</v>
      </c>
      <c r="J131" s="10">
        <v>3607519</v>
      </c>
      <c r="K131" s="10">
        <v>248751</v>
      </c>
      <c r="L131" s="10">
        <v>1441749</v>
      </c>
      <c r="M131" s="10">
        <v>1407704</v>
      </c>
      <c r="N131" s="10">
        <v>34045</v>
      </c>
      <c r="O131" s="10">
        <v>4922782</v>
      </c>
      <c r="P131" s="10">
        <v>4460691</v>
      </c>
      <c r="Q131" s="10">
        <v>462091</v>
      </c>
      <c r="R131" s="10">
        <v>2157882</v>
      </c>
      <c r="S131" s="10">
        <v>2081988</v>
      </c>
      <c r="T131" s="10">
        <v>75894</v>
      </c>
      <c r="U131" s="10">
        <v>67995065</v>
      </c>
      <c r="V131" s="10">
        <v>53932135</v>
      </c>
      <c r="W131" s="10">
        <v>14062930</v>
      </c>
      <c r="X131" s="10">
        <v>6221452</v>
      </c>
      <c r="Y131" s="10">
        <v>5765856</v>
      </c>
      <c r="Z131" s="10">
        <v>455596</v>
      </c>
      <c r="AA131" s="10">
        <v>5856759</v>
      </c>
      <c r="AB131" s="10">
        <v>4900605</v>
      </c>
      <c r="AC131" s="10">
        <v>956154</v>
      </c>
      <c r="AD131" s="10">
        <v>816331</v>
      </c>
      <c r="AE131" s="10">
        <v>730430</v>
      </c>
      <c r="AF131" s="10">
        <v>85901</v>
      </c>
      <c r="AG131" s="10">
        <v>559292</v>
      </c>
      <c r="AH131" s="10">
        <v>0</v>
      </c>
      <c r="AI131" s="10">
        <v>559292</v>
      </c>
      <c r="AJ131" s="10">
        <v>13029414</v>
      </c>
      <c r="AK131" s="10">
        <v>10273266</v>
      </c>
      <c r="AL131" s="10">
        <v>2756148</v>
      </c>
      <c r="AM131" s="10">
        <v>8141700</v>
      </c>
      <c r="AN131" s="10">
        <v>6926878</v>
      </c>
      <c r="AO131" s="10">
        <v>1214822</v>
      </c>
      <c r="AP131" s="10">
        <v>1585961</v>
      </c>
      <c r="AQ131" s="10">
        <v>1585961</v>
      </c>
      <c r="AR131" s="10">
        <v>0</v>
      </c>
      <c r="AS131" s="10">
        <v>1184651</v>
      </c>
      <c r="AT131" s="10">
        <v>1182764</v>
      </c>
      <c r="AU131" s="10">
        <v>1887</v>
      </c>
      <c r="AV131" s="10">
        <v>21503511</v>
      </c>
      <c r="AW131" s="10">
        <v>15584456</v>
      </c>
      <c r="AX131" s="10">
        <v>5919055</v>
      </c>
      <c r="AY131" s="10">
        <v>3012227</v>
      </c>
      <c r="AZ131" s="10">
        <v>2847586</v>
      </c>
      <c r="BA131" s="10">
        <v>164641</v>
      </c>
      <c r="BB131" s="10">
        <v>2708085</v>
      </c>
      <c r="BC131" s="10">
        <v>2702612</v>
      </c>
      <c r="BD131" s="10">
        <v>5473</v>
      </c>
      <c r="BE131" s="10">
        <v>2058830</v>
      </c>
      <c r="BF131" s="10">
        <v>1940239</v>
      </c>
      <c r="BG131" s="10">
        <v>118591</v>
      </c>
      <c r="BH131" s="10">
        <v>4730539</v>
      </c>
      <c r="BI131" s="10">
        <v>4649330</v>
      </c>
      <c r="BJ131" s="10">
        <v>81209</v>
      </c>
      <c r="BK131" s="10">
        <v>4931577</v>
      </c>
      <c r="BL131" s="10">
        <v>4707860</v>
      </c>
      <c r="BM131" s="10">
        <v>223717</v>
      </c>
      <c r="BN131" s="10">
        <v>1053917</v>
      </c>
      <c r="BO131" s="10">
        <v>1053917</v>
      </c>
      <c r="BP131" s="10">
        <v>0</v>
      </c>
      <c r="BQ131" s="10">
        <v>6124136</v>
      </c>
      <c r="BR131" s="10">
        <v>4496987</v>
      </c>
      <c r="BS131" s="10">
        <v>1627149</v>
      </c>
      <c r="BT131" s="10">
        <v>8998385</v>
      </c>
      <c r="BU131" s="10">
        <v>7001129</v>
      </c>
      <c r="BV131" s="10">
        <v>1997256</v>
      </c>
      <c r="BW131" s="10">
        <v>9919510</v>
      </c>
      <c r="BX131" s="10">
        <v>8134547</v>
      </c>
      <c r="BY131" s="10">
        <v>1784963</v>
      </c>
      <c r="BZ131" s="10">
        <v>5906553</v>
      </c>
      <c r="CA131" s="10">
        <v>5679061</v>
      </c>
      <c r="CB131" s="10">
        <v>227492</v>
      </c>
      <c r="CC131" s="10">
        <v>2876024</v>
      </c>
      <c r="CD131" s="10">
        <v>2876024</v>
      </c>
      <c r="CE131" s="10">
        <v>0</v>
      </c>
      <c r="CF131" s="10">
        <v>5802320</v>
      </c>
      <c r="CG131" s="10">
        <v>4927146</v>
      </c>
      <c r="CH131" s="10">
        <v>875174</v>
      </c>
      <c r="CI131" s="10">
        <v>1111794</v>
      </c>
      <c r="CJ131" s="10">
        <v>1109865</v>
      </c>
      <c r="CK131" s="10">
        <v>1929</v>
      </c>
      <c r="CL131" s="10">
        <v>1193015</v>
      </c>
      <c r="CM131" s="10">
        <v>806190</v>
      </c>
      <c r="CN131" s="10">
        <v>386825</v>
      </c>
      <c r="CO131" s="10">
        <v>2755209</v>
      </c>
      <c r="CP131" s="10">
        <v>2755209</v>
      </c>
      <c r="CQ131" s="10">
        <v>0</v>
      </c>
      <c r="CR131" s="10">
        <v>844885</v>
      </c>
      <c r="CS131" s="10">
        <v>823664</v>
      </c>
      <c r="CT131" s="10">
        <v>21221</v>
      </c>
      <c r="CU131" s="10">
        <v>13860917</v>
      </c>
      <c r="CV131" s="10">
        <v>13848967</v>
      </c>
      <c r="CW131" s="10">
        <v>11950</v>
      </c>
      <c r="CX131" s="10">
        <v>2494069</v>
      </c>
      <c r="CY131" s="10">
        <v>2494069</v>
      </c>
      <c r="CZ131" s="10">
        <v>0</v>
      </c>
      <c r="DA131" s="10">
        <v>36836534</v>
      </c>
      <c r="DB131" s="10">
        <v>23458636</v>
      </c>
      <c r="DC131" s="10">
        <v>13377898</v>
      </c>
      <c r="DD131" s="10">
        <v>6395668</v>
      </c>
      <c r="DE131" s="10">
        <v>6344451</v>
      </c>
      <c r="DF131" s="10">
        <v>51217</v>
      </c>
      <c r="DG131" s="10">
        <v>667124</v>
      </c>
      <c r="DH131" s="10">
        <v>631076</v>
      </c>
      <c r="DI131" s="10">
        <v>36048</v>
      </c>
      <c r="DJ131" s="10">
        <v>17544805</v>
      </c>
      <c r="DK131" s="10">
        <v>17379894</v>
      </c>
      <c r="DL131" s="10">
        <v>164911</v>
      </c>
      <c r="DM131" s="10">
        <v>2797601</v>
      </c>
      <c r="DN131" s="10">
        <v>2682842</v>
      </c>
      <c r="DO131" s="10">
        <v>114759</v>
      </c>
      <c r="DP131" s="10">
        <v>6140177</v>
      </c>
      <c r="DQ131" s="10">
        <v>5928802</v>
      </c>
      <c r="DR131" s="10">
        <v>211375</v>
      </c>
      <c r="DS131" s="10">
        <v>14550732</v>
      </c>
      <c r="DT131" s="10">
        <v>12811434</v>
      </c>
      <c r="DU131" s="10">
        <v>1739298</v>
      </c>
      <c r="DV131" s="10">
        <v>1562145</v>
      </c>
      <c r="DW131" s="10">
        <v>1284610</v>
      </c>
      <c r="DX131" s="10">
        <v>277535</v>
      </c>
      <c r="DY131" s="10">
        <v>4244929</v>
      </c>
      <c r="DZ131" s="10">
        <v>4237014</v>
      </c>
      <c r="EA131" s="10">
        <v>7915</v>
      </c>
      <c r="EB131" s="10">
        <v>628484</v>
      </c>
      <c r="EC131" s="10">
        <v>597714</v>
      </c>
      <c r="ED131" s="10">
        <v>30770</v>
      </c>
      <c r="EE131" s="10">
        <v>3597480</v>
      </c>
      <c r="EF131" s="10">
        <v>2774392</v>
      </c>
      <c r="EG131" s="10">
        <v>823088</v>
      </c>
      <c r="EH131" s="10">
        <v>20957266</v>
      </c>
      <c r="EI131" s="10">
        <v>18463614</v>
      </c>
      <c r="EJ131" s="10">
        <v>2493652</v>
      </c>
      <c r="EK131" s="10">
        <v>1951982</v>
      </c>
      <c r="EL131" s="10">
        <v>1936994</v>
      </c>
      <c r="EM131" s="10">
        <v>14988</v>
      </c>
      <c r="EN131" s="10">
        <v>436509</v>
      </c>
      <c r="EO131" s="10">
        <v>411083</v>
      </c>
      <c r="EP131" s="10">
        <v>25426</v>
      </c>
      <c r="EQ131" s="10">
        <v>6412595</v>
      </c>
      <c r="ER131" s="10">
        <v>5204214</v>
      </c>
      <c r="ES131" s="10">
        <v>1208381</v>
      </c>
      <c r="ET131" s="10">
        <v>7879401</v>
      </c>
      <c r="EU131" s="10">
        <v>7563671</v>
      </c>
      <c r="EV131" s="10">
        <v>315730</v>
      </c>
      <c r="EW131" s="10">
        <v>1632120</v>
      </c>
      <c r="EX131" s="10">
        <v>1568700</v>
      </c>
      <c r="EY131" s="10">
        <v>63420</v>
      </c>
      <c r="EZ131" s="10">
        <v>6284063</v>
      </c>
      <c r="FA131" s="10">
        <v>5665042</v>
      </c>
      <c r="FB131" s="10">
        <v>619021</v>
      </c>
      <c r="FC131" s="10">
        <v>837294</v>
      </c>
      <c r="FD131" s="10">
        <v>837294</v>
      </c>
      <c r="FE131" s="10">
        <v>0</v>
      </c>
      <c r="FF131" s="320"/>
      <c r="FG131" s="320"/>
      <c r="FH131" s="317"/>
    </row>
    <row r="132" spans="1:164" ht="15" customHeight="1">
      <c r="A132" s="704" t="s">
        <v>564</v>
      </c>
      <c r="B132" s="704"/>
      <c r="C132" s="704"/>
      <c r="D132" s="10">
        <v>28970572</v>
      </c>
      <c r="E132" s="10"/>
      <c r="F132" s="10"/>
      <c r="G132" s="10">
        <v>28838808</v>
      </c>
      <c r="H132" s="10">
        <v>131764</v>
      </c>
      <c r="I132" s="10">
        <v>157469</v>
      </c>
      <c r="J132" s="10">
        <v>157469</v>
      </c>
      <c r="K132" s="10">
        <v>0</v>
      </c>
      <c r="L132" s="10">
        <v>110607</v>
      </c>
      <c r="M132" s="10">
        <v>110607</v>
      </c>
      <c r="N132" s="10">
        <v>0</v>
      </c>
      <c r="O132" s="10">
        <v>237310</v>
      </c>
      <c r="P132" s="10">
        <v>237310</v>
      </c>
      <c r="Q132" s="10">
        <v>0</v>
      </c>
      <c r="R132" s="10">
        <v>126221</v>
      </c>
      <c r="S132" s="10">
        <v>126221</v>
      </c>
      <c r="T132" s="10">
        <v>0</v>
      </c>
      <c r="U132" s="10">
        <v>5232224</v>
      </c>
      <c r="V132" s="10">
        <v>5232224</v>
      </c>
      <c r="W132" s="10">
        <v>0</v>
      </c>
      <c r="X132" s="10">
        <v>415641</v>
      </c>
      <c r="Y132" s="10">
        <v>415641</v>
      </c>
      <c r="Z132" s="10">
        <v>0</v>
      </c>
      <c r="AA132" s="10">
        <v>685062</v>
      </c>
      <c r="AB132" s="10">
        <v>685062</v>
      </c>
      <c r="AC132" s="10">
        <v>0</v>
      </c>
      <c r="AD132" s="10">
        <v>66699</v>
      </c>
      <c r="AE132" s="10">
        <v>66699</v>
      </c>
      <c r="AF132" s="10">
        <v>0</v>
      </c>
      <c r="AG132" s="10">
        <v>131764</v>
      </c>
      <c r="AH132" s="10">
        <v>0</v>
      </c>
      <c r="AI132" s="10">
        <v>131764</v>
      </c>
      <c r="AJ132" s="10">
        <v>377624</v>
      </c>
      <c r="AK132" s="10">
        <v>377624</v>
      </c>
      <c r="AL132" s="10">
        <v>0</v>
      </c>
      <c r="AM132" s="10">
        <v>318888</v>
      </c>
      <c r="AN132" s="10">
        <v>318888</v>
      </c>
      <c r="AO132" s="10">
        <v>0</v>
      </c>
      <c r="AP132" s="10">
        <v>169438</v>
      </c>
      <c r="AQ132" s="10">
        <v>169438</v>
      </c>
      <c r="AR132" s="10">
        <v>0</v>
      </c>
      <c r="AS132" s="10">
        <v>86773</v>
      </c>
      <c r="AT132" s="10">
        <v>86773</v>
      </c>
      <c r="AU132" s="10">
        <v>0</v>
      </c>
      <c r="AV132" s="10">
        <v>1805810</v>
      </c>
      <c r="AW132" s="10">
        <v>1805810</v>
      </c>
      <c r="AX132" s="10">
        <v>0</v>
      </c>
      <c r="AY132" s="10">
        <v>257129</v>
      </c>
      <c r="AZ132" s="10">
        <v>257129</v>
      </c>
      <c r="BA132" s="10">
        <v>0</v>
      </c>
      <c r="BB132" s="10">
        <v>381894</v>
      </c>
      <c r="BC132" s="10">
        <v>381894</v>
      </c>
      <c r="BD132" s="10">
        <v>0</v>
      </c>
      <c r="BE132" s="10">
        <v>161386</v>
      </c>
      <c r="BF132" s="10">
        <v>161386</v>
      </c>
      <c r="BG132" s="10">
        <v>0</v>
      </c>
      <c r="BH132" s="10">
        <v>293450</v>
      </c>
      <c r="BI132" s="10">
        <v>293450</v>
      </c>
      <c r="BJ132" s="10">
        <v>0</v>
      </c>
      <c r="BK132" s="10">
        <v>152994</v>
      </c>
      <c r="BL132" s="10">
        <v>152994</v>
      </c>
      <c r="BM132" s="10">
        <v>0</v>
      </c>
      <c r="BN132" s="10">
        <v>84394</v>
      </c>
      <c r="BO132" s="10">
        <v>84394</v>
      </c>
      <c r="BP132" s="10">
        <v>0</v>
      </c>
      <c r="BQ132" s="10">
        <v>495386</v>
      </c>
      <c r="BR132" s="10">
        <v>495386</v>
      </c>
      <c r="BS132" s="10">
        <v>0</v>
      </c>
      <c r="BT132" s="10">
        <v>1500798</v>
      </c>
      <c r="BU132" s="10">
        <v>1500798</v>
      </c>
      <c r="BV132" s="10">
        <v>0</v>
      </c>
      <c r="BW132" s="10">
        <v>766417</v>
      </c>
      <c r="BX132" s="10">
        <v>766417</v>
      </c>
      <c r="BY132" s="10">
        <v>0</v>
      </c>
      <c r="BZ132" s="10">
        <v>808664</v>
      </c>
      <c r="CA132" s="10">
        <v>808664</v>
      </c>
      <c r="CB132" s="10">
        <v>0</v>
      </c>
      <c r="CC132" s="10">
        <v>74853</v>
      </c>
      <c r="CD132" s="10">
        <v>74853</v>
      </c>
      <c r="CE132" s="10">
        <v>0</v>
      </c>
      <c r="CF132" s="10">
        <v>284123</v>
      </c>
      <c r="CG132" s="10">
        <v>284123</v>
      </c>
      <c r="CH132" s="10">
        <v>0</v>
      </c>
      <c r="CI132" s="10">
        <v>110765</v>
      </c>
      <c r="CJ132" s="10">
        <v>110765</v>
      </c>
      <c r="CK132" s="10">
        <v>0</v>
      </c>
      <c r="CL132" s="10">
        <v>72638</v>
      </c>
      <c r="CM132" s="10">
        <v>72638</v>
      </c>
      <c r="CN132" s="10">
        <v>0</v>
      </c>
      <c r="CO132" s="10">
        <v>297279</v>
      </c>
      <c r="CP132" s="10">
        <v>297279</v>
      </c>
      <c r="CQ132" s="10">
        <v>0</v>
      </c>
      <c r="CR132" s="10">
        <v>51300</v>
      </c>
      <c r="CS132" s="10">
        <v>51300</v>
      </c>
      <c r="CT132" s="10">
        <v>0</v>
      </c>
      <c r="CU132" s="10">
        <v>2014407</v>
      </c>
      <c r="CV132" s="10">
        <v>2014407</v>
      </c>
      <c r="CW132" s="10">
        <v>0</v>
      </c>
      <c r="CX132" s="10">
        <v>148412</v>
      </c>
      <c r="CY132" s="10">
        <v>148412</v>
      </c>
      <c r="CZ132" s="10">
        <v>0</v>
      </c>
      <c r="DA132" s="10">
        <v>2212927</v>
      </c>
      <c r="DB132" s="10">
        <v>2212927</v>
      </c>
      <c r="DC132" s="10">
        <v>0</v>
      </c>
      <c r="DD132" s="10">
        <v>185521</v>
      </c>
      <c r="DE132" s="10">
        <v>185521</v>
      </c>
      <c r="DF132" s="10">
        <v>0</v>
      </c>
      <c r="DG132" s="10">
        <v>104931</v>
      </c>
      <c r="DH132" s="10">
        <v>104931</v>
      </c>
      <c r="DI132" s="10">
        <v>0</v>
      </c>
      <c r="DJ132" s="10">
        <v>905430</v>
      </c>
      <c r="DK132" s="10">
        <v>905430</v>
      </c>
      <c r="DL132" s="10">
        <v>0</v>
      </c>
      <c r="DM132" s="10">
        <v>230313</v>
      </c>
      <c r="DN132" s="10">
        <v>230313</v>
      </c>
      <c r="DO132" s="10">
        <v>0</v>
      </c>
      <c r="DP132" s="10">
        <v>483717</v>
      </c>
      <c r="DQ132" s="10">
        <v>483717</v>
      </c>
      <c r="DR132" s="10">
        <v>0</v>
      </c>
      <c r="DS132" s="10">
        <v>1878398</v>
      </c>
      <c r="DT132" s="10">
        <v>1878398</v>
      </c>
      <c r="DU132" s="10">
        <v>0</v>
      </c>
      <c r="DV132" s="10">
        <v>147335</v>
      </c>
      <c r="DW132" s="10">
        <v>147335</v>
      </c>
      <c r="DX132" s="10">
        <v>0</v>
      </c>
      <c r="DY132" s="10">
        <v>170942</v>
      </c>
      <c r="DZ132" s="10">
        <v>170942</v>
      </c>
      <c r="EA132" s="10">
        <v>0</v>
      </c>
      <c r="EB132" s="10">
        <v>28151</v>
      </c>
      <c r="EC132" s="10">
        <v>28151</v>
      </c>
      <c r="ED132" s="10">
        <v>0</v>
      </c>
      <c r="EE132" s="10">
        <v>212961</v>
      </c>
      <c r="EF132" s="10">
        <v>212961</v>
      </c>
      <c r="EG132" s="10">
        <v>0</v>
      </c>
      <c r="EH132" s="10">
        <v>2325678</v>
      </c>
      <c r="EI132" s="10">
        <v>2325678</v>
      </c>
      <c r="EJ132" s="10">
        <v>0</v>
      </c>
      <c r="EK132" s="10">
        <v>153262</v>
      </c>
      <c r="EL132" s="10">
        <v>153262</v>
      </c>
      <c r="EM132" s="10">
        <v>0</v>
      </c>
      <c r="EN132" s="10">
        <v>65654</v>
      </c>
      <c r="EO132" s="10">
        <v>65654</v>
      </c>
      <c r="EP132" s="10">
        <v>0</v>
      </c>
      <c r="EQ132" s="10">
        <v>325686</v>
      </c>
      <c r="ER132" s="10">
        <v>325686</v>
      </c>
      <c r="ES132" s="10">
        <v>0</v>
      </c>
      <c r="ET132" s="10">
        <v>1055124</v>
      </c>
      <c r="EU132" s="10">
        <v>1055124</v>
      </c>
      <c r="EV132" s="10">
        <v>0</v>
      </c>
      <c r="EW132" s="10">
        <v>142434</v>
      </c>
      <c r="EX132" s="10">
        <v>142434</v>
      </c>
      <c r="EY132" s="10">
        <v>0</v>
      </c>
      <c r="EZ132" s="10">
        <v>409954</v>
      </c>
      <c r="FA132" s="10">
        <v>409954</v>
      </c>
      <c r="FB132" s="10">
        <v>0</v>
      </c>
      <c r="FC132" s="10">
        <v>54335</v>
      </c>
      <c r="FD132" s="10">
        <v>54335</v>
      </c>
      <c r="FE132" s="10">
        <v>0</v>
      </c>
      <c r="FF132" s="320"/>
      <c r="FG132" s="320"/>
      <c r="FH132" s="317"/>
    </row>
    <row r="133" spans="1:164" ht="25.5" customHeight="1">
      <c r="A133" s="704" t="s">
        <v>565</v>
      </c>
      <c r="B133" s="704"/>
      <c r="C133" s="704"/>
      <c r="D133" s="10">
        <v>316509573</v>
      </c>
      <c r="E133" s="10"/>
      <c r="F133" s="10"/>
      <c r="G133" s="10">
        <v>260705751</v>
      </c>
      <c r="H133" s="10">
        <v>55803822</v>
      </c>
      <c r="I133" s="10">
        <v>3698801</v>
      </c>
      <c r="J133" s="10">
        <v>3450050</v>
      </c>
      <c r="K133" s="10">
        <v>248751</v>
      </c>
      <c r="L133" s="10">
        <v>1327882</v>
      </c>
      <c r="M133" s="10">
        <v>1293837</v>
      </c>
      <c r="N133" s="10">
        <v>34045</v>
      </c>
      <c r="O133" s="10">
        <v>4685472</v>
      </c>
      <c r="P133" s="10">
        <v>4223381</v>
      </c>
      <c r="Q133" s="10">
        <v>462091</v>
      </c>
      <c r="R133" s="10">
        <v>2017175</v>
      </c>
      <c r="S133" s="10">
        <v>1941281</v>
      </c>
      <c r="T133" s="10">
        <v>75894</v>
      </c>
      <c r="U133" s="10">
        <v>55381846</v>
      </c>
      <c r="V133" s="10">
        <v>41318916</v>
      </c>
      <c r="W133" s="10">
        <v>14062930</v>
      </c>
      <c r="X133" s="10">
        <v>5410612</v>
      </c>
      <c r="Y133" s="10">
        <v>4955016</v>
      </c>
      <c r="Z133" s="10">
        <v>455596</v>
      </c>
      <c r="AA133" s="10">
        <v>5145533</v>
      </c>
      <c r="AB133" s="10">
        <v>4189379</v>
      </c>
      <c r="AC133" s="10">
        <v>956154</v>
      </c>
      <c r="AD133" s="10">
        <v>744398</v>
      </c>
      <c r="AE133" s="10">
        <v>658497</v>
      </c>
      <c r="AF133" s="10">
        <v>85901</v>
      </c>
      <c r="AG133" s="10">
        <v>427528</v>
      </c>
      <c r="AH133" s="10">
        <v>0</v>
      </c>
      <c r="AI133" s="10">
        <v>427528</v>
      </c>
      <c r="AJ133" s="10">
        <v>12607311</v>
      </c>
      <c r="AK133" s="10">
        <v>9851163</v>
      </c>
      <c r="AL133" s="10">
        <v>2756148</v>
      </c>
      <c r="AM133" s="10">
        <v>7789365</v>
      </c>
      <c r="AN133" s="10">
        <v>6574543</v>
      </c>
      <c r="AO133" s="10">
        <v>1214822</v>
      </c>
      <c r="AP133" s="10">
        <v>1416523</v>
      </c>
      <c r="AQ133" s="10">
        <v>1416523</v>
      </c>
      <c r="AR133" s="10">
        <v>0</v>
      </c>
      <c r="AS133" s="10">
        <v>945179</v>
      </c>
      <c r="AT133" s="10">
        <v>943292</v>
      </c>
      <c r="AU133" s="10">
        <v>1887</v>
      </c>
      <c r="AV133" s="10">
        <v>19654539</v>
      </c>
      <c r="AW133" s="10">
        <v>13735484</v>
      </c>
      <c r="AX133" s="10">
        <v>5919055</v>
      </c>
      <c r="AY133" s="10">
        <v>2748871</v>
      </c>
      <c r="AZ133" s="10">
        <v>2584230</v>
      </c>
      <c r="BA133" s="10">
        <v>164641</v>
      </c>
      <c r="BB133" s="10">
        <v>2326191</v>
      </c>
      <c r="BC133" s="10">
        <v>2320718</v>
      </c>
      <c r="BD133" s="10">
        <v>5473</v>
      </c>
      <c r="BE133" s="10">
        <v>1896009</v>
      </c>
      <c r="BF133" s="10">
        <v>1777418</v>
      </c>
      <c r="BG133" s="10">
        <v>118591</v>
      </c>
      <c r="BH133" s="10">
        <v>4246206</v>
      </c>
      <c r="BI133" s="10">
        <v>4164997</v>
      </c>
      <c r="BJ133" s="10">
        <v>81209</v>
      </c>
      <c r="BK133" s="10">
        <v>4691104</v>
      </c>
      <c r="BL133" s="10">
        <v>4467387</v>
      </c>
      <c r="BM133" s="10">
        <v>223717</v>
      </c>
      <c r="BN133" s="10">
        <v>969523</v>
      </c>
      <c r="BO133" s="10">
        <v>969523</v>
      </c>
      <c r="BP133" s="10">
        <v>0</v>
      </c>
      <c r="BQ133" s="10">
        <v>5477892</v>
      </c>
      <c r="BR133" s="10">
        <v>3850743</v>
      </c>
      <c r="BS133" s="10">
        <v>1627149</v>
      </c>
      <c r="BT133" s="10">
        <v>7454587</v>
      </c>
      <c r="BU133" s="10">
        <v>5457331</v>
      </c>
      <c r="BV133" s="10">
        <v>1997256</v>
      </c>
      <c r="BW133" s="10">
        <v>9137404</v>
      </c>
      <c r="BX133" s="10">
        <v>7352441</v>
      </c>
      <c r="BY133" s="10">
        <v>1784963</v>
      </c>
      <c r="BZ133" s="10">
        <v>5060037</v>
      </c>
      <c r="CA133" s="10">
        <v>4832545</v>
      </c>
      <c r="CB133" s="10">
        <v>227492</v>
      </c>
      <c r="CC133" s="10">
        <v>2801171</v>
      </c>
      <c r="CD133" s="10">
        <v>2801171</v>
      </c>
      <c r="CE133" s="10">
        <v>0</v>
      </c>
      <c r="CF133" s="10">
        <v>5417532</v>
      </c>
      <c r="CG133" s="10">
        <v>4542358</v>
      </c>
      <c r="CH133" s="10">
        <v>875174</v>
      </c>
      <c r="CI133" s="10">
        <v>868262</v>
      </c>
      <c r="CJ133" s="10">
        <v>866333</v>
      </c>
      <c r="CK133" s="10">
        <v>1929</v>
      </c>
      <c r="CL133" s="10">
        <v>1119827</v>
      </c>
      <c r="CM133" s="10">
        <v>733002</v>
      </c>
      <c r="CN133" s="10">
        <v>386825</v>
      </c>
      <c r="CO133" s="10">
        <v>2457930</v>
      </c>
      <c r="CP133" s="10">
        <v>2457930</v>
      </c>
      <c r="CQ133" s="10">
        <v>0</v>
      </c>
      <c r="CR133" s="10">
        <v>793585</v>
      </c>
      <c r="CS133" s="10">
        <v>772364</v>
      </c>
      <c r="CT133" s="10">
        <v>21221</v>
      </c>
      <c r="CU133" s="10">
        <v>11112576</v>
      </c>
      <c r="CV133" s="10">
        <v>11100626</v>
      </c>
      <c r="CW133" s="10">
        <v>11950</v>
      </c>
      <c r="CX133" s="10">
        <v>2329550</v>
      </c>
      <c r="CY133" s="10">
        <v>2329550</v>
      </c>
      <c r="CZ133" s="10">
        <v>0</v>
      </c>
      <c r="DA133" s="10">
        <v>32985012</v>
      </c>
      <c r="DB133" s="10">
        <v>19607114</v>
      </c>
      <c r="DC133" s="10">
        <v>13377898</v>
      </c>
      <c r="DD133" s="10">
        <v>6210147</v>
      </c>
      <c r="DE133" s="10">
        <v>6158930</v>
      </c>
      <c r="DF133" s="10">
        <v>51217</v>
      </c>
      <c r="DG133" s="10">
        <v>438354</v>
      </c>
      <c r="DH133" s="10">
        <v>402306</v>
      </c>
      <c r="DI133" s="10">
        <v>36048</v>
      </c>
      <c r="DJ133" s="10">
        <v>16200822</v>
      </c>
      <c r="DK133" s="10">
        <v>16035911</v>
      </c>
      <c r="DL133" s="10">
        <v>164911</v>
      </c>
      <c r="DM133" s="10">
        <v>2567288</v>
      </c>
      <c r="DN133" s="10">
        <v>2452529</v>
      </c>
      <c r="DO133" s="10">
        <v>114759</v>
      </c>
      <c r="DP133" s="10">
        <v>5385967</v>
      </c>
      <c r="DQ133" s="10">
        <v>5174592</v>
      </c>
      <c r="DR133" s="10">
        <v>211375</v>
      </c>
      <c r="DS133" s="10">
        <v>12508442</v>
      </c>
      <c r="DT133" s="10">
        <v>10769144</v>
      </c>
      <c r="DU133" s="10">
        <v>1739298</v>
      </c>
      <c r="DV133" s="10">
        <v>1220162</v>
      </c>
      <c r="DW133" s="10">
        <v>942627</v>
      </c>
      <c r="DX133" s="10">
        <v>277535</v>
      </c>
      <c r="DY133" s="10">
        <v>4000721</v>
      </c>
      <c r="DZ133" s="10">
        <v>3992806</v>
      </c>
      <c r="EA133" s="10">
        <v>7915</v>
      </c>
      <c r="EB133" s="10">
        <v>599244</v>
      </c>
      <c r="EC133" s="10">
        <v>568474</v>
      </c>
      <c r="ED133" s="10">
        <v>30770</v>
      </c>
      <c r="EE133" s="10">
        <v>3384519</v>
      </c>
      <c r="EF133" s="10">
        <v>2561431</v>
      </c>
      <c r="EG133" s="10">
        <v>823088</v>
      </c>
      <c r="EH133" s="10">
        <v>18267801</v>
      </c>
      <c r="EI133" s="10">
        <v>15774149</v>
      </c>
      <c r="EJ133" s="10">
        <v>2493652</v>
      </c>
      <c r="EK133" s="10">
        <v>1600147</v>
      </c>
      <c r="EL133" s="10">
        <v>1585159</v>
      </c>
      <c r="EM133" s="10">
        <v>14988</v>
      </c>
      <c r="EN133" s="10">
        <v>370855</v>
      </c>
      <c r="EO133" s="10">
        <v>345429</v>
      </c>
      <c r="EP133" s="10">
        <v>25426</v>
      </c>
      <c r="EQ133" s="10">
        <v>6084238</v>
      </c>
      <c r="ER133" s="10">
        <v>4875857</v>
      </c>
      <c r="ES133" s="10">
        <v>1208381</v>
      </c>
      <c r="ET133" s="10">
        <v>4666155</v>
      </c>
      <c r="EU133" s="10">
        <v>4350425</v>
      </c>
      <c r="EV133" s="10">
        <v>315730</v>
      </c>
      <c r="EW133" s="10">
        <v>1382144</v>
      </c>
      <c r="EX133" s="10">
        <v>1318724</v>
      </c>
      <c r="EY133" s="10">
        <v>63420</v>
      </c>
      <c r="EZ133" s="10">
        <v>5868646</v>
      </c>
      <c r="FA133" s="10">
        <v>5249625</v>
      </c>
      <c r="FB133" s="10">
        <v>619021</v>
      </c>
      <c r="FC133" s="10">
        <v>608490</v>
      </c>
      <c r="FD133" s="10">
        <v>608490</v>
      </c>
      <c r="FE133" s="10">
        <v>0</v>
      </c>
      <c r="FF133" s="320"/>
      <c r="FG133" s="320"/>
      <c r="FH133" s="317"/>
    </row>
    <row r="134" spans="1:164" ht="15" customHeight="1">
      <c r="A134" s="704" t="s">
        <v>566</v>
      </c>
      <c r="B134" s="704"/>
      <c r="C134" s="704"/>
      <c r="D134" s="10">
        <v>8326191</v>
      </c>
      <c r="E134" s="10"/>
      <c r="F134" s="10"/>
      <c r="G134" s="10">
        <v>8326191</v>
      </c>
      <c r="H134" s="10">
        <v>0</v>
      </c>
      <c r="I134" s="10">
        <v>0</v>
      </c>
      <c r="J134" s="10">
        <v>0</v>
      </c>
      <c r="K134" s="10">
        <v>0</v>
      </c>
      <c r="L134" s="10">
        <v>3260</v>
      </c>
      <c r="M134" s="10">
        <v>3260</v>
      </c>
      <c r="N134" s="10">
        <v>0</v>
      </c>
      <c r="O134" s="10">
        <v>0</v>
      </c>
      <c r="P134" s="10">
        <v>0</v>
      </c>
      <c r="Q134" s="10">
        <v>0</v>
      </c>
      <c r="R134" s="10">
        <v>14486</v>
      </c>
      <c r="S134" s="10">
        <v>14486</v>
      </c>
      <c r="T134" s="10">
        <v>0</v>
      </c>
      <c r="U134" s="10">
        <v>1027717</v>
      </c>
      <c r="V134" s="10">
        <v>1027717</v>
      </c>
      <c r="W134" s="10">
        <v>0</v>
      </c>
      <c r="X134" s="10">
        <v>383824</v>
      </c>
      <c r="Y134" s="10">
        <v>383824</v>
      </c>
      <c r="Z134" s="10">
        <v>0</v>
      </c>
      <c r="AA134" s="10">
        <v>26164</v>
      </c>
      <c r="AB134" s="10">
        <v>26164</v>
      </c>
      <c r="AC134" s="10">
        <v>0</v>
      </c>
      <c r="AD134" s="10">
        <v>5234</v>
      </c>
      <c r="AE134" s="10">
        <v>5234</v>
      </c>
      <c r="AF134" s="10">
        <v>0</v>
      </c>
      <c r="AG134" s="10">
        <v>0</v>
      </c>
      <c r="AH134" s="10">
        <v>0</v>
      </c>
      <c r="AI134" s="10">
        <v>0</v>
      </c>
      <c r="AJ134" s="10">
        <v>44479</v>
      </c>
      <c r="AK134" s="10">
        <v>44479</v>
      </c>
      <c r="AL134" s="10">
        <v>0</v>
      </c>
      <c r="AM134" s="10">
        <v>0</v>
      </c>
      <c r="AN134" s="10">
        <v>0</v>
      </c>
      <c r="AO134" s="10">
        <v>0</v>
      </c>
      <c r="AP134" s="10">
        <v>0</v>
      </c>
      <c r="AQ134" s="10">
        <v>0</v>
      </c>
      <c r="AR134" s="10">
        <v>0</v>
      </c>
      <c r="AS134" s="10">
        <v>152699</v>
      </c>
      <c r="AT134" s="10">
        <v>152699</v>
      </c>
      <c r="AU134" s="10">
        <v>0</v>
      </c>
      <c r="AV134" s="10">
        <v>43162</v>
      </c>
      <c r="AW134" s="10">
        <v>43162</v>
      </c>
      <c r="AX134" s="10">
        <v>0</v>
      </c>
      <c r="AY134" s="10">
        <v>6227</v>
      </c>
      <c r="AZ134" s="10">
        <v>6227</v>
      </c>
      <c r="BA134" s="10">
        <v>0</v>
      </c>
      <c r="BB134" s="10">
        <v>0</v>
      </c>
      <c r="BC134" s="10">
        <v>0</v>
      </c>
      <c r="BD134" s="10">
        <v>0</v>
      </c>
      <c r="BE134" s="10">
        <v>1435</v>
      </c>
      <c r="BF134" s="10">
        <v>1435</v>
      </c>
      <c r="BG134" s="10">
        <v>0</v>
      </c>
      <c r="BH134" s="10">
        <v>190883</v>
      </c>
      <c r="BI134" s="10">
        <v>190883</v>
      </c>
      <c r="BJ134" s="10">
        <v>0</v>
      </c>
      <c r="BK134" s="10">
        <v>58197</v>
      </c>
      <c r="BL134" s="10">
        <v>58197</v>
      </c>
      <c r="BM134" s="10">
        <v>0</v>
      </c>
      <c r="BN134" s="10">
        <v>0</v>
      </c>
      <c r="BO134" s="10">
        <v>0</v>
      </c>
      <c r="BP134" s="10">
        <v>0</v>
      </c>
      <c r="BQ134" s="10">
        <v>88257</v>
      </c>
      <c r="BR134" s="10">
        <v>88257</v>
      </c>
      <c r="BS134" s="10">
        <v>0</v>
      </c>
      <c r="BT134" s="10">
        <v>43000</v>
      </c>
      <c r="BU134" s="10">
        <v>43000</v>
      </c>
      <c r="BV134" s="10">
        <v>0</v>
      </c>
      <c r="BW134" s="10">
        <v>15689</v>
      </c>
      <c r="BX134" s="10">
        <v>15689</v>
      </c>
      <c r="BY134" s="10">
        <v>0</v>
      </c>
      <c r="BZ134" s="10">
        <v>37852</v>
      </c>
      <c r="CA134" s="10">
        <v>37852</v>
      </c>
      <c r="CB134" s="10">
        <v>0</v>
      </c>
      <c r="CC134" s="10">
        <v>0</v>
      </c>
      <c r="CD134" s="10">
        <v>0</v>
      </c>
      <c r="CE134" s="10">
        <v>0</v>
      </c>
      <c r="CF134" s="10">
        <v>100665</v>
      </c>
      <c r="CG134" s="10">
        <v>100665</v>
      </c>
      <c r="CH134" s="10">
        <v>0</v>
      </c>
      <c r="CI134" s="10">
        <v>132767</v>
      </c>
      <c r="CJ134" s="10">
        <v>132767</v>
      </c>
      <c r="CK134" s="10">
        <v>0</v>
      </c>
      <c r="CL134" s="10">
        <v>550</v>
      </c>
      <c r="CM134" s="10">
        <v>550</v>
      </c>
      <c r="CN134" s="10">
        <v>0</v>
      </c>
      <c r="CO134" s="10">
        <v>0</v>
      </c>
      <c r="CP134" s="10">
        <v>0</v>
      </c>
      <c r="CQ134" s="10">
        <v>0</v>
      </c>
      <c r="CR134" s="10">
        <v>0</v>
      </c>
      <c r="CS134" s="10">
        <v>0</v>
      </c>
      <c r="CT134" s="10">
        <v>0</v>
      </c>
      <c r="CU134" s="10">
        <v>212181</v>
      </c>
      <c r="CV134" s="10">
        <v>212181</v>
      </c>
      <c r="CW134" s="10">
        <v>0</v>
      </c>
      <c r="CX134" s="10">
        <v>16107</v>
      </c>
      <c r="CY134" s="10">
        <v>16107</v>
      </c>
      <c r="CZ134" s="10">
        <v>0</v>
      </c>
      <c r="DA134" s="10">
        <v>1638595</v>
      </c>
      <c r="DB134" s="10">
        <v>1638595</v>
      </c>
      <c r="DC134" s="10">
        <v>0</v>
      </c>
      <c r="DD134" s="10">
        <v>0</v>
      </c>
      <c r="DE134" s="10">
        <v>0</v>
      </c>
      <c r="DF134" s="10">
        <v>0</v>
      </c>
      <c r="DG134" s="10">
        <v>123839</v>
      </c>
      <c r="DH134" s="10">
        <v>123839</v>
      </c>
      <c r="DI134" s="10">
        <v>0</v>
      </c>
      <c r="DJ134" s="10">
        <v>438553</v>
      </c>
      <c r="DK134" s="10">
        <v>438553</v>
      </c>
      <c r="DL134" s="10">
        <v>0</v>
      </c>
      <c r="DM134" s="10">
        <v>0</v>
      </c>
      <c r="DN134" s="10">
        <v>0</v>
      </c>
      <c r="DO134" s="10">
        <v>0</v>
      </c>
      <c r="DP134" s="10">
        <v>270493</v>
      </c>
      <c r="DQ134" s="10">
        <v>270493</v>
      </c>
      <c r="DR134" s="10">
        <v>0</v>
      </c>
      <c r="DS134" s="10">
        <v>163892</v>
      </c>
      <c r="DT134" s="10">
        <v>163892</v>
      </c>
      <c r="DU134" s="10">
        <v>0</v>
      </c>
      <c r="DV134" s="10">
        <v>1002</v>
      </c>
      <c r="DW134" s="10">
        <v>1002</v>
      </c>
      <c r="DX134" s="10">
        <v>0</v>
      </c>
      <c r="DY134" s="10">
        <v>73266</v>
      </c>
      <c r="DZ134" s="10">
        <v>73266</v>
      </c>
      <c r="EA134" s="10">
        <v>0</v>
      </c>
      <c r="EB134" s="10">
        <v>1089</v>
      </c>
      <c r="EC134" s="10">
        <v>1089</v>
      </c>
      <c r="ED134" s="10">
        <v>0</v>
      </c>
      <c r="EE134" s="10">
        <v>0</v>
      </c>
      <c r="EF134" s="10">
        <v>0</v>
      </c>
      <c r="EG134" s="10">
        <v>0</v>
      </c>
      <c r="EH134" s="10">
        <v>363787</v>
      </c>
      <c r="EI134" s="10">
        <v>363787</v>
      </c>
      <c r="EJ134" s="10">
        <v>0</v>
      </c>
      <c r="EK134" s="10">
        <v>198573</v>
      </c>
      <c r="EL134" s="10">
        <v>198573</v>
      </c>
      <c r="EM134" s="10">
        <v>0</v>
      </c>
      <c r="EN134" s="10">
        <v>0</v>
      </c>
      <c r="EO134" s="10">
        <v>0</v>
      </c>
      <c r="EP134" s="10">
        <v>0</v>
      </c>
      <c r="EQ134" s="10">
        <v>2671</v>
      </c>
      <c r="ER134" s="10">
        <v>2671</v>
      </c>
      <c r="ES134" s="10">
        <v>0</v>
      </c>
      <c r="ET134" s="10">
        <v>2158122</v>
      </c>
      <c r="EU134" s="10">
        <v>2158122</v>
      </c>
      <c r="EV134" s="10">
        <v>0</v>
      </c>
      <c r="EW134" s="10">
        <v>107542</v>
      </c>
      <c r="EX134" s="10">
        <v>107542</v>
      </c>
      <c r="EY134" s="10">
        <v>0</v>
      </c>
      <c r="EZ134" s="10">
        <v>5463</v>
      </c>
      <c r="FA134" s="10">
        <v>5463</v>
      </c>
      <c r="FB134" s="10">
        <v>0</v>
      </c>
      <c r="FC134" s="10">
        <v>174469</v>
      </c>
      <c r="FD134" s="10">
        <v>174469</v>
      </c>
      <c r="FE134" s="10">
        <v>0</v>
      </c>
      <c r="FF134" s="320"/>
      <c r="FG134" s="320"/>
      <c r="FH134" s="317"/>
    </row>
    <row r="135" spans="1:164" ht="15" customHeight="1">
      <c r="A135" s="704" t="s">
        <v>567</v>
      </c>
      <c r="B135" s="704"/>
      <c r="C135" s="704"/>
      <c r="D135" s="10">
        <v>7205382</v>
      </c>
      <c r="E135" s="10"/>
      <c r="F135" s="10"/>
      <c r="G135" s="10">
        <v>7205382</v>
      </c>
      <c r="H135" s="10">
        <v>0</v>
      </c>
      <c r="I135" s="10">
        <v>0</v>
      </c>
      <c r="J135" s="10">
        <v>0</v>
      </c>
      <c r="K135" s="10">
        <v>0</v>
      </c>
      <c r="L135" s="10">
        <v>0</v>
      </c>
      <c r="M135" s="10">
        <v>0</v>
      </c>
      <c r="N135" s="10">
        <v>0</v>
      </c>
      <c r="O135" s="10">
        <v>0</v>
      </c>
      <c r="P135" s="10">
        <v>0</v>
      </c>
      <c r="Q135" s="10">
        <v>0</v>
      </c>
      <c r="R135" s="10">
        <v>0</v>
      </c>
      <c r="S135" s="10">
        <v>0</v>
      </c>
      <c r="T135" s="10">
        <v>0</v>
      </c>
      <c r="U135" s="10">
        <v>6353278</v>
      </c>
      <c r="V135" s="10">
        <v>6353278</v>
      </c>
      <c r="W135" s="10">
        <v>0</v>
      </c>
      <c r="X135" s="10">
        <v>11375</v>
      </c>
      <c r="Y135" s="10">
        <v>11375</v>
      </c>
      <c r="Z135" s="10">
        <v>0</v>
      </c>
      <c r="AA135" s="10">
        <v>0</v>
      </c>
      <c r="AB135" s="10">
        <v>0</v>
      </c>
      <c r="AC135" s="10">
        <v>0</v>
      </c>
      <c r="AD135" s="10">
        <v>0</v>
      </c>
      <c r="AE135" s="10">
        <v>0</v>
      </c>
      <c r="AF135" s="10">
        <v>0</v>
      </c>
      <c r="AG135" s="10">
        <v>0</v>
      </c>
      <c r="AH135" s="10">
        <v>0</v>
      </c>
      <c r="AI135" s="10">
        <v>0</v>
      </c>
      <c r="AJ135" s="10">
        <v>0</v>
      </c>
      <c r="AK135" s="10">
        <v>0</v>
      </c>
      <c r="AL135" s="10">
        <v>0</v>
      </c>
      <c r="AM135" s="10">
        <v>33447</v>
      </c>
      <c r="AN135" s="10">
        <v>33447</v>
      </c>
      <c r="AO135" s="10">
        <v>0</v>
      </c>
      <c r="AP135" s="10">
        <v>0</v>
      </c>
      <c r="AQ135" s="10">
        <v>0</v>
      </c>
      <c r="AR135" s="10">
        <v>0</v>
      </c>
      <c r="AS135" s="10">
        <v>0</v>
      </c>
      <c r="AT135" s="10">
        <v>0</v>
      </c>
      <c r="AU135" s="10">
        <v>0</v>
      </c>
      <c r="AV135" s="10">
        <v>0</v>
      </c>
      <c r="AW135" s="10">
        <v>0</v>
      </c>
      <c r="AX135" s="10">
        <v>0</v>
      </c>
      <c r="AY135" s="10">
        <v>0</v>
      </c>
      <c r="AZ135" s="10">
        <v>0</v>
      </c>
      <c r="BA135" s="10">
        <v>0</v>
      </c>
      <c r="BB135" s="10">
        <v>0</v>
      </c>
      <c r="BC135" s="10">
        <v>0</v>
      </c>
      <c r="BD135" s="10">
        <v>0</v>
      </c>
      <c r="BE135" s="10">
        <v>0</v>
      </c>
      <c r="BF135" s="10">
        <v>0</v>
      </c>
      <c r="BG135" s="10">
        <v>0</v>
      </c>
      <c r="BH135" s="10">
        <v>0</v>
      </c>
      <c r="BI135" s="10">
        <v>0</v>
      </c>
      <c r="BJ135" s="10">
        <v>0</v>
      </c>
      <c r="BK135" s="10">
        <v>29282</v>
      </c>
      <c r="BL135" s="10">
        <v>29282</v>
      </c>
      <c r="BM135" s="10">
        <v>0</v>
      </c>
      <c r="BN135" s="10">
        <v>0</v>
      </c>
      <c r="BO135" s="10">
        <v>0</v>
      </c>
      <c r="BP135" s="10">
        <v>0</v>
      </c>
      <c r="BQ135" s="10">
        <v>62601</v>
      </c>
      <c r="BR135" s="10">
        <v>62601</v>
      </c>
      <c r="BS135" s="10">
        <v>0</v>
      </c>
      <c r="BT135" s="10">
        <v>0</v>
      </c>
      <c r="BU135" s="10">
        <v>0</v>
      </c>
      <c r="BV135" s="10">
        <v>0</v>
      </c>
      <c r="BW135" s="10">
        <v>0</v>
      </c>
      <c r="BX135" s="10">
        <v>0</v>
      </c>
      <c r="BY135" s="10">
        <v>0</v>
      </c>
      <c r="BZ135" s="10">
        <v>0</v>
      </c>
      <c r="CA135" s="10">
        <v>0</v>
      </c>
      <c r="CB135" s="10">
        <v>0</v>
      </c>
      <c r="CC135" s="10">
        <v>0</v>
      </c>
      <c r="CD135" s="10">
        <v>0</v>
      </c>
      <c r="CE135" s="10">
        <v>0</v>
      </c>
      <c r="CF135" s="10">
        <v>0</v>
      </c>
      <c r="CG135" s="10">
        <v>0</v>
      </c>
      <c r="CH135" s="10">
        <v>0</v>
      </c>
      <c r="CI135" s="10">
        <v>0</v>
      </c>
      <c r="CJ135" s="10">
        <v>0</v>
      </c>
      <c r="CK135" s="10">
        <v>0</v>
      </c>
      <c r="CL135" s="10">
        <v>0</v>
      </c>
      <c r="CM135" s="10">
        <v>0</v>
      </c>
      <c r="CN135" s="10">
        <v>0</v>
      </c>
      <c r="CO135" s="10">
        <v>0</v>
      </c>
      <c r="CP135" s="10">
        <v>0</v>
      </c>
      <c r="CQ135" s="10">
        <v>0</v>
      </c>
      <c r="CR135" s="10">
        <v>0</v>
      </c>
      <c r="CS135" s="10">
        <v>0</v>
      </c>
      <c r="CT135" s="10">
        <v>0</v>
      </c>
      <c r="CU135" s="10">
        <v>521753</v>
      </c>
      <c r="CV135" s="10">
        <v>521753</v>
      </c>
      <c r="CW135" s="10">
        <v>0</v>
      </c>
      <c r="CX135" s="10">
        <v>0</v>
      </c>
      <c r="CY135" s="10">
        <v>0</v>
      </c>
      <c r="CZ135" s="10">
        <v>0</v>
      </c>
      <c r="DA135" s="10">
        <v>0</v>
      </c>
      <c r="DB135" s="10">
        <v>0</v>
      </c>
      <c r="DC135" s="10">
        <v>0</v>
      </c>
      <c r="DD135" s="10">
        <v>0</v>
      </c>
      <c r="DE135" s="10">
        <v>0</v>
      </c>
      <c r="DF135" s="10">
        <v>0</v>
      </c>
      <c r="DG135" s="10">
        <v>0</v>
      </c>
      <c r="DH135" s="10">
        <v>0</v>
      </c>
      <c r="DI135" s="10">
        <v>0</v>
      </c>
      <c r="DJ135" s="10">
        <v>0</v>
      </c>
      <c r="DK135" s="10">
        <v>0</v>
      </c>
      <c r="DL135" s="10">
        <v>0</v>
      </c>
      <c r="DM135" s="10">
        <v>0</v>
      </c>
      <c r="DN135" s="10">
        <v>0</v>
      </c>
      <c r="DO135" s="10">
        <v>0</v>
      </c>
      <c r="DP135" s="10">
        <v>0</v>
      </c>
      <c r="DQ135" s="10">
        <v>0</v>
      </c>
      <c r="DR135" s="10">
        <v>0</v>
      </c>
      <c r="DS135" s="10">
        <v>0</v>
      </c>
      <c r="DT135" s="10">
        <v>0</v>
      </c>
      <c r="DU135" s="10">
        <v>0</v>
      </c>
      <c r="DV135" s="10">
        <v>193646</v>
      </c>
      <c r="DW135" s="10">
        <v>193646</v>
      </c>
      <c r="DX135" s="10">
        <v>0</v>
      </c>
      <c r="DY135" s="10">
        <v>0</v>
      </c>
      <c r="DZ135" s="10">
        <v>0</v>
      </c>
      <c r="EA135" s="10">
        <v>0</v>
      </c>
      <c r="EB135" s="10">
        <v>0</v>
      </c>
      <c r="EC135" s="10">
        <v>0</v>
      </c>
      <c r="ED135" s="10">
        <v>0</v>
      </c>
      <c r="EE135" s="10">
        <v>0</v>
      </c>
      <c r="EF135" s="10">
        <v>0</v>
      </c>
      <c r="EG135" s="10">
        <v>0</v>
      </c>
      <c r="EH135" s="10">
        <v>0</v>
      </c>
      <c r="EI135" s="10">
        <v>0</v>
      </c>
      <c r="EJ135" s="10">
        <v>0</v>
      </c>
      <c r="EK135" s="10">
        <v>0</v>
      </c>
      <c r="EL135" s="10">
        <v>0</v>
      </c>
      <c r="EM135" s="10">
        <v>0</v>
      </c>
      <c r="EN135" s="10">
        <v>0</v>
      </c>
      <c r="EO135" s="10">
        <v>0</v>
      </c>
      <c r="EP135" s="10">
        <v>0</v>
      </c>
      <c r="EQ135" s="10">
        <v>0</v>
      </c>
      <c r="ER135" s="10">
        <v>0</v>
      </c>
      <c r="ES135" s="10">
        <v>0</v>
      </c>
      <c r="ET135" s="10">
        <v>0</v>
      </c>
      <c r="EU135" s="10">
        <v>0</v>
      </c>
      <c r="EV135" s="10">
        <v>0</v>
      </c>
      <c r="EW135" s="10">
        <v>0</v>
      </c>
      <c r="EX135" s="10">
        <v>0</v>
      </c>
      <c r="EY135" s="10">
        <v>0</v>
      </c>
      <c r="EZ135" s="10">
        <v>0</v>
      </c>
      <c r="FA135" s="10">
        <v>0</v>
      </c>
      <c r="FB135" s="10">
        <v>0</v>
      </c>
      <c r="FC135" s="10">
        <v>0</v>
      </c>
      <c r="FD135" s="10">
        <v>0</v>
      </c>
      <c r="FE135" s="10">
        <v>0</v>
      </c>
      <c r="FF135" s="320"/>
      <c r="FG135" s="320"/>
      <c r="FH135" s="317"/>
    </row>
    <row r="136" spans="1:164" ht="25.5" customHeight="1">
      <c r="A136" s="704" t="s">
        <v>568</v>
      </c>
      <c r="B136" s="704"/>
      <c r="C136" s="704"/>
      <c r="D136" s="10">
        <v>3133097322</v>
      </c>
      <c r="E136" s="10"/>
      <c r="F136" s="10"/>
      <c r="G136" s="10">
        <v>1173606967</v>
      </c>
      <c r="H136" s="10">
        <v>1959490355</v>
      </c>
      <c r="I136" s="10">
        <v>30357385</v>
      </c>
      <c r="J136" s="10">
        <v>9856082</v>
      </c>
      <c r="K136" s="10">
        <v>20501303</v>
      </c>
      <c r="L136" s="10">
        <v>9203491</v>
      </c>
      <c r="M136" s="10">
        <v>5889417</v>
      </c>
      <c r="N136" s="10">
        <v>3314074</v>
      </c>
      <c r="O136" s="10">
        <v>46190896</v>
      </c>
      <c r="P136" s="10">
        <v>13703759</v>
      </c>
      <c r="Q136" s="10">
        <v>32487137</v>
      </c>
      <c r="R136" s="10">
        <v>19147465</v>
      </c>
      <c r="S136" s="10">
        <v>6832598</v>
      </c>
      <c r="T136" s="10">
        <v>12314867</v>
      </c>
      <c r="U136" s="10">
        <v>495359294</v>
      </c>
      <c r="V136" s="10">
        <v>148027188</v>
      </c>
      <c r="W136" s="10">
        <v>347332106</v>
      </c>
      <c r="X136" s="10">
        <v>56309360</v>
      </c>
      <c r="Y136" s="10">
        <v>17853552</v>
      </c>
      <c r="Z136" s="10">
        <v>38455808</v>
      </c>
      <c r="AA136" s="10">
        <v>51687151</v>
      </c>
      <c r="AB136" s="10">
        <v>40287423</v>
      </c>
      <c r="AC136" s="10">
        <v>11399728</v>
      </c>
      <c r="AD136" s="10">
        <v>7608219</v>
      </c>
      <c r="AE136" s="10">
        <v>5127188</v>
      </c>
      <c r="AF136" s="10">
        <v>2481031</v>
      </c>
      <c r="AG136" s="10">
        <v>16157439</v>
      </c>
      <c r="AH136" s="10">
        <v>0</v>
      </c>
      <c r="AI136" s="10">
        <v>16157439</v>
      </c>
      <c r="AJ136" s="10">
        <v>129114045</v>
      </c>
      <c r="AK136" s="10">
        <v>27593512</v>
      </c>
      <c r="AL136" s="10">
        <v>101520533</v>
      </c>
      <c r="AM136" s="10">
        <v>58616347</v>
      </c>
      <c r="AN136" s="10">
        <v>13305788</v>
      </c>
      <c r="AO136" s="10">
        <v>45310559</v>
      </c>
      <c r="AP136" s="10">
        <v>17038864</v>
      </c>
      <c r="AQ136" s="10">
        <v>9870931</v>
      </c>
      <c r="AR136" s="10">
        <v>7167933</v>
      </c>
      <c r="AS136" s="10">
        <v>6116393</v>
      </c>
      <c r="AT136" s="10">
        <v>3439046</v>
      </c>
      <c r="AU136" s="10">
        <v>2677347</v>
      </c>
      <c r="AV136" s="10">
        <v>165161451</v>
      </c>
      <c r="AW136" s="10">
        <v>67495522</v>
      </c>
      <c r="AX136" s="10">
        <v>97665929</v>
      </c>
      <c r="AY136" s="10">
        <v>50503931</v>
      </c>
      <c r="AZ136" s="10">
        <v>22026355</v>
      </c>
      <c r="BA136" s="10">
        <v>28477576</v>
      </c>
      <c r="BB136" s="10">
        <v>18958599</v>
      </c>
      <c r="BC136" s="10">
        <v>6270052</v>
      </c>
      <c r="BD136" s="10">
        <v>12688547</v>
      </c>
      <c r="BE136" s="10">
        <v>25500794</v>
      </c>
      <c r="BF136" s="10">
        <v>6136579</v>
      </c>
      <c r="BG136" s="10">
        <v>19364215</v>
      </c>
      <c r="BH136" s="10">
        <v>48930471</v>
      </c>
      <c r="BI136" s="10">
        <v>14617245</v>
      </c>
      <c r="BJ136" s="10">
        <v>34313226</v>
      </c>
      <c r="BK136" s="10">
        <v>37143747</v>
      </c>
      <c r="BL136" s="10">
        <v>18155260</v>
      </c>
      <c r="BM136" s="10">
        <v>18988487</v>
      </c>
      <c r="BN136" s="10">
        <v>8291343</v>
      </c>
      <c r="BO136" s="10">
        <v>4759978</v>
      </c>
      <c r="BP136" s="10">
        <v>3531365</v>
      </c>
      <c r="BQ136" s="10">
        <v>53587618</v>
      </c>
      <c r="BR136" s="10">
        <v>27998569</v>
      </c>
      <c r="BS136" s="10">
        <v>25589049</v>
      </c>
      <c r="BT136" s="10">
        <v>97795728</v>
      </c>
      <c r="BU136" s="10">
        <v>78620996</v>
      </c>
      <c r="BV136" s="10">
        <v>19174732</v>
      </c>
      <c r="BW136" s="10">
        <v>72692413</v>
      </c>
      <c r="BX136" s="10">
        <v>33563347</v>
      </c>
      <c r="BY136" s="10">
        <v>39129066</v>
      </c>
      <c r="BZ136" s="10">
        <v>53704474</v>
      </c>
      <c r="CA136" s="10">
        <v>16600028</v>
      </c>
      <c r="CB136" s="10">
        <v>37104446</v>
      </c>
      <c r="CC136" s="10">
        <v>14174419</v>
      </c>
      <c r="CD136" s="10">
        <v>7252112</v>
      </c>
      <c r="CE136" s="10">
        <v>6922307</v>
      </c>
      <c r="CF136" s="10">
        <v>46578633</v>
      </c>
      <c r="CG136" s="10">
        <v>17854734</v>
      </c>
      <c r="CH136" s="10">
        <v>28723899</v>
      </c>
      <c r="CI136" s="10">
        <v>5696843</v>
      </c>
      <c r="CJ136" s="10">
        <v>2739404</v>
      </c>
      <c r="CK136" s="10">
        <v>2957439</v>
      </c>
      <c r="CL136" s="10">
        <v>14738760</v>
      </c>
      <c r="CM136" s="10">
        <v>2056773</v>
      </c>
      <c r="CN136" s="10">
        <v>12681987</v>
      </c>
      <c r="CO136" s="10">
        <v>28459744</v>
      </c>
      <c r="CP136" s="10">
        <v>3435955</v>
      </c>
      <c r="CQ136" s="10">
        <v>25023789</v>
      </c>
      <c r="CR136" s="10">
        <v>10279887</v>
      </c>
      <c r="CS136" s="10">
        <v>7739271</v>
      </c>
      <c r="CT136" s="10">
        <v>2540616</v>
      </c>
      <c r="CU136" s="10">
        <v>94781966</v>
      </c>
      <c r="CV136" s="10">
        <v>65574574</v>
      </c>
      <c r="CW136" s="10">
        <v>29207392</v>
      </c>
      <c r="CX136" s="10">
        <v>15957483</v>
      </c>
      <c r="CY136" s="10">
        <v>7268214</v>
      </c>
      <c r="CZ136" s="10">
        <v>8689269</v>
      </c>
      <c r="DA136" s="10">
        <v>354834112</v>
      </c>
      <c r="DB136" s="10">
        <v>147960540</v>
      </c>
      <c r="DC136" s="10">
        <v>206873572</v>
      </c>
      <c r="DD136" s="10">
        <v>46134365</v>
      </c>
      <c r="DE136" s="10">
        <v>15354553</v>
      </c>
      <c r="DF136" s="10">
        <v>30779812</v>
      </c>
      <c r="DG136" s="10">
        <v>8302115</v>
      </c>
      <c r="DH136" s="10">
        <v>3040855</v>
      </c>
      <c r="DI136" s="10">
        <v>5261260</v>
      </c>
      <c r="DJ136" s="10">
        <v>90606620</v>
      </c>
      <c r="DK136" s="10">
        <v>31622762</v>
      </c>
      <c r="DL136" s="10">
        <v>58983858</v>
      </c>
      <c r="DM136" s="10">
        <v>19722868</v>
      </c>
      <c r="DN136" s="10">
        <v>8910608</v>
      </c>
      <c r="DO136" s="10">
        <v>10812260</v>
      </c>
      <c r="DP136" s="10">
        <v>38556598</v>
      </c>
      <c r="DQ136" s="10">
        <v>14285969</v>
      </c>
      <c r="DR136" s="10">
        <v>24270629</v>
      </c>
      <c r="DS136" s="10">
        <v>127300310</v>
      </c>
      <c r="DT136" s="10">
        <v>49064189</v>
      </c>
      <c r="DU136" s="10">
        <v>78236121</v>
      </c>
      <c r="DV136" s="10">
        <v>11708446</v>
      </c>
      <c r="DW136" s="10">
        <v>9093878</v>
      </c>
      <c r="DX136" s="10">
        <v>2614568</v>
      </c>
      <c r="DY136" s="10">
        <v>36814971</v>
      </c>
      <c r="DZ136" s="10">
        <v>14571479</v>
      </c>
      <c r="EA136" s="10">
        <v>22243492</v>
      </c>
      <c r="EB136" s="10">
        <v>6569183</v>
      </c>
      <c r="EC136" s="10">
        <v>3739690</v>
      </c>
      <c r="ED136" s="10">
        <v>2829493</v>
      </c>
      <c r="EE136" s="10">
        <v>43779436</v>
      </c>
      <c r="EF136" s="10">
        <v>6289301</v>
      </c>
      <c r="EG136" s="10">
        <v>37490135</v>
      </c>
      <c r="EH136" s="10">
        <v>293204112</v>
      </c>
      <c r="EI136" s="10">
        <v>51529919</v>
      </c>
      <c r="EJ136" s="10">
        <v>241674193</v>
      </c>
      <c r="EK136" s="10">
        <v>22682978</v>
      </c>
      <c r="EL136" s="10">
        <v>7355005</v>
      </c>
      <c r="EM136" s="10">
        <v>15327973</v>
      </c>
      <c r="EN136" s="10">
        <v>4815853</v>
      </c>
      <c r="EO136" s="10">
        <v>3580807</v>
      </c>
      <c r="EP136" s="10">
        <v>1235046</v>
      </c>
      <c r="EQ136" s="10">
        <v>68992513</v>
      </c>
      <c r="ER136" s="10">
        <v>29074498</v>
      </c>
      <c r="ES136" s="10">
        <v>39918015</v>
      </c>
      <c r="ET136" s="10">
        <v>91992576</v>
      </c>
      <c r="EU136" s="10">
        <v>33926356</v>
      </c>
      <c r="EV136" s="10">
        <v>58066220</v>
      </c>
      <c r="EW136" s="10">
        <v>12119600</v>
      </c>
      <c r="EX136" s="10">
        <v>8610296</v>
      </c>
      <c r="EY136" s="10">
        <v>3509304</v>
      </c>
      <c r="EZ136" s="10">
        <v>47195721</v>
      </c>
      <c r="FA136" s="10">
        <v>22812370</v>
      </c>
      <c r="FB136" s="10">
        <v>24383351</v>
      </c>
      <c r="FC136" s="10">
        <v>1920292</v>
      </c>
      <c r="FD136" s="10">
        <v>832440</v>
      </c>
      <c r="FE136" s="10">
        <v>1087852</v>
      </c>
      <c r="FF136" s="320"/>
      <c r="FG136" s="320"/>
      <c r="FH136" s="317"/>
    </row>
    <row r="137" spans="1:164" ht="15" customHeight="1">
      <c r="A137" s="704" t="s">
        <v>569</v>
      </c>
      <c r="B137" s="704"/>
      <c r="C137" s="704"/>
      <c r="D137" s="10">
        <v>33148879</v>
      </c>
      <c r="E137" s="10"/>
      <c r="F137" s="10"/>
      <c r="G137" s="10">
        <v>8256294</v>
      </c>
      <c r="H137" s="10">
        <v>24892585</v>
      </c>
      <c r="I137" s="10">
        <v>269811</v>
      </c>
      <c r="J137" s="10">
        <v>49425</v>
      </c>
      <c r="K137" s="10">
        <v>220386</v>
      </c>
      <c r="L137" s="10">
        <v>58326</v>
      </c>
      <c r="M137" s="10">
        <v>53269</v>
      </c>
      <c r="N137" s="10">
        <v>5057</v>
      </c>
      <c r="O137" s="10">
        <v>522627</v>
      </c>
      <c r="P137" s="10">
        <v>76268</v>
      </c>
      <c r="Q137" s="10">
        <v>446359</v>
      </c>
      <c r="R137" s="10">
        <v>26740</v>
      </c>
      <c r="S137" s="10">
        <v>24187</v>
      </c>
      <c r="T137" s="10">
        <v>2553</v>
      </c>
      <c r="U137" s="10">
        <v>790691</v>
      </c>
      <c r="V137" s="10">
        <v>0</v>
      </c>
      <c r="W137" s="10">
        <v>790691</v>
      </c>
      <c r="X137" s="10">
        <v>134607</v>
      </c>
      <c r="Y137" s="10">
        <v>88257</v>
      </c>
      <c r="Z137" s="10">
        <v>46350</v>
      </c>
      <c r="AA137" s="10">
        <v>412734</v>
      </c>
      <c r="AB137" s="10">
        <v>0</v>
      </c>
      <c r="AC137" s="10">
        <v>412734</v>
      </c>
      <c r="AD137" s="10">
        <v>10879</v>
      </c>
      <c r="AE137" s="10">
        <v>0</v>
      </c>
      <c r="AF137" s="10">
        <v>10879</v>
      </c>
      <c r="AG137" s="10">
        <v>79200</v>
      </c>
      <c r="AH137" s="10">
        <v>0</v>
      </c>
      <c r="AI137" s="10">
        <v>79200</v>
      </c>
      <c r="AJ137" s="10">
        <v>101443</v>
      </c>
      <c r="AK137" s="10">
        <v>54748</v>
      </c>
      <c r="AL137" s="10">
        <v>46695</v>
      </c>
      <c r="AM137" s="10">
        <v>357445</v>
      </c>
      <c r="AN137" s="10">
        <v>111228</v>
      </c>
      <c r="AO137" s="10">
        <v>246217</v>
      </c>
      <c r="AP137" s="10">
        <v>100000</v>
      </c>
      <c r="AQ137" s="10">
        <v>0</v>
      </c>
      <c r="AR137" s="10">
        <v>100000</v>
      </c>
      <c r="AS137" s="10">
        <v>7799</v>
      </c>
      <c r="AT137" s="10">
        <v>5382</v>
      </c>
      <c r="AU137" s="10">
        <v>2417</v>
      </c>
      <c r="AV137" s="10">
        <v>683221</v>
      </c>
      <c r="AW137" s="10">
        <v>0</v>
      </c>
      <c r="AX137" s="10">
        <v>683221</v>
      </c>
      <c r="AY137" s="10">
        <v>428609</v>
      </c>
      <c r="AZ137" s="10">
        <v>136258</v>
      </c>
      <c r="BA137" s="10">
        <v>292351</v>
      </c>
      <c r="BB137" s="10">
        <v>36911</v>
      </c>
      <c r="BC137" s="10">
        <v>0</v>
      </c>
      <c r="BD137" s="10">
        <v>36911</v>
      </c>
      <c r="BE137" s="10">
        <v>122398</v>
      </c>
      <c r="BF137" s="10">
        <v>0</v>
      </c>
      <c r="BG137" s="10">
        <v>122398</v>
      </c>
      <c r="BH137" s="10">
        <v>70689</v>
      </c>
      <c r="BI137" s="10">
        <v>34898</v>
      </c>
      <c r="BJ137" s="10">
        <v>35791</v>
      </c>
      <c r="BK137" s="10">
        <v>28717</v>
      </c>
      <c r="BL137" s="10">
        <v>5004</v>
      </c>
      <c r="BM137" s="10">
        <v>23713</v>
      </c>
      <c r="BN137" s="10">
        <v>10589</v>
      </c>
      <c r="BO137" s="10">
        <v>0</v>
      </c>
      <c r="BP137" s="10">
        <v>10589</v>
      </c>
      <c r="BQ137" s="10">
        <v>829980</v>
      </c>
      <c r="BR137" s="10">
        <v>0</v>
      </c>
      <c r="BS137" s="10">
        <v>829980</v>
      </c>
      <c r="BT137" s="10">
        <v>2156679</v>
      </c>
      <c r="BU137" s="10">
        <v>104389</v>
      </c>
      <c r="BV137" s="10">
        <v>2052290</v>
      </c>
      <c r="BW137" s="10">
        <v>914733</v>
      </c>
      <c r="BX137" s="10">
        <v>469517</v>
      </c>
      <c r="BY137" s="10">
        <v>445216</v>
      </c>
      <c r="BZ137" s="10">
        <v>51529</v>
      </c>
      <c r="CA137" s="10">
        <v>0</v>
      </c>
      <c r="CB137" s="10">
        <v>51529</v>
      </c>
      <c r="CC137" s="10">
        <v>42121</v>
      </c>
      <c r="CD137" s="10">
        <v>21188</v>
      </c>
      <c r="CE137" s="10">
        <v>20933</v>
      </c>
      <c r="CF137" s="10">
        <v>118038</v>
      </c>
      <c r="CG137" s="10">
        <v>43249</v>
      </c>
      <c r="CH137" s="10">
        <v>74789</v>
      </c>
      <c r="CI137" s="10">
        <v>5189</v>
      </c>
      <c r="CJ137" s="10">
        <v>590</v>
      </c>
      <c r="CK137" s="10">
        <v>4599</v>
      </c>
      <c r="CL137" s="10">
        <v>115234</v>
      </c>
      <c r="CM137" s="10">
        <v>1441</v>
      </c>
      <c r="CN137" s="10">
        <v>113793</v>
      </c>
      <c r="CO137" s="10">
        <v>837104</v>
      </c>
      <c r="CP137" s="10">
        <v>0</v>
      </c>
      <c r="CQ137" s="10">
        <v>837104</v>
      </c>
      <c r="CR137" s="10">
        <v>3248</v>
      </c>
      <c r="CS137" s="10">
        <v>0</v>
      </c>
      <c r="CT137" s="10">
        <v>3248</v>
      </c>
      <c r="CU137" s="10">
        <v>1932832</v>
      </c>
      <c r="CV137" s="10">
        <v>410535</v>
      </c>
      <c r="CW137" s="10">
        <v>1522297</v>
      </c>
      <c r="CX137" s="10">
        <v>41306</v>
      </c>
      <c r="CY137" s="10">
        <v>31771</v>
      </c>
      <c r="CZ137" s="10">
        <v>9535</v>
      </c>
      <c r="DA137" s="10">
        <v>7707552</v>
      </c>
      <c r="DB137" s="10">
        <v>850733</v>
      </c>
      <c r="DC137" s="10">
        <v>6856819</v>
      </c>
      <c r="DD137" s="10">
        <v>103376</v>
      </c>
      <c r="DE137" s="10">
        <v>94435</v>
      </c>
      <c r="DF137" s="10">
        <v>8941</v>
      </c>
      <c r="DG137" s="10">
        <v>36151</v>
      </c>
      <c r="DH137" s="10">
        <v>419</v>
      </c>
      <c r="DI137" s="10">
        <v>35732</v>
      </c>
      <c r="DJ137" s="10">
        <v>1180392</v>
      </c>
      <c r="DK137" s="10">
        <v>710846</v>
      </c>
      <c r="DL137" s="10">
        <v>469546</v>
      </c>
      <c r="DM137" s="10">
        <v>27179</v>
      </c>
      <c r="DN137" s="10">
        <v>12591</v>
      </c>
      <c r="DO137" s="10">
        <v>14588</v>
      </c>
      <c r="DP137" s="10">
        <v>630041</v>
      </c>
      <c r="DQ137" s="10">
        <v>578425</v>
      </c>
      <c r="DR137" s="10">
        <v>51616</v>
      </c>
      <c r="DS137" s="10">
        <v>309476</v>
      </c>
      <c r="DT137" s="10">
        <v>240105</v>
      </c>
      <c r="DU137" s="10">
        <v>69371</v>
      </c>
      <c r="DV137" s="10">
        <v>93699</v>
      </c>
      <c r="DW137" s="10">
        <v>69202</v>
      </c>
      <c r="DX137" s="10">
        <v>24497</v>
      </c>
      <c r="DY137" s="10">
        <v>201032</v>
      </c>
      <c r="DZ137" s="10">
        <v>144484</v>
      </c>
      <c r="EA137" s="10">
        <v>56548</v>
      </c>
      <c r="EB137" s="10">
        <v>8991</v>
      </c>
      <c r="EC137" s="10">
        <v>5350</v>
      </c>
      <c r="ED137" s="10">
        <v>3641</v>
      </c>
      <c r="EE137" s="10">
        <v>1261756</v>
      </c>
      <c r="EF137" s="10">
        <v>269419</v>
      </c>
      <c r="EG137" s="10">
        <v>992337</v>
      </c>
      <c r="EH137" s="10">
        <v>8289413</v>
      </c>
      <c r="EI137" s="10">
        <v>3066487</v>
      </c>
      <c r="EJ137" s="10">
        <v>5222926</v>
      </c>
      <c r="EK137" s="10">
        <v>214003</v>
      </c>
      <c r="EL137" s="10">
        <v>82400</v>
      </c>
      <c r="EM137" s="10">
        <v>131603</v>
      </c>
      <c r="EN137" s="10">
        <v>258890</v>
      </c>
      <c r="EO137" s="10">
        <v>236164</v>
      </c>
      <c r="EP137" s="10">
        <v>22726</v>
      </c>
      <c r="EQ137" s="10">
        <v>467530</v>
      </c>
      <c r="ER137" s="10">
        <v>173630</v>
      </c>
      <c r="ES137" s="10">
        <v>293900</v>
      </c>
      <c r="ET137" s="10">
        <v>387439</v>
      </c>
      <c r="EU137" s="10">
        <v>0</v>
      </c>
      <c r="EV137" s="10">
        <v>387439</v>
      </c>
      <c r="EW137" s="10">
        <v>25369</v>
      </c>
      <c r="EX137" s="10">
        <v>0</v>
      </c>
      <c r="EY137" s="10">
        <v>25369</v>
      </c>
      <c r="EZ137" s="10">
        <v>640875</v>
      </c>
      <c r="FA137" s="10">
        <v>0</v>
      </c>
      <c r="FB137" s="10">
        <v>640875</v>
      </c>
      <c r="FC137" s="10">
        <v>4283</v>
      </c>
      <c r="FD137" s="10">
        <v>0</v>
      </c>
      <c r="FE137" s="10">
        <v>4283</v>
      </c>
      <c r="FF137" s="320"/>
      <c r="FG137" s="320"/>
      <c r="FH137" s="317"/>
    </row>
    <row r="138" spans="1:164" ht="25.5" customHeight="1">
      <c r="A138" s="704" t="s">
        <v>570</v>
      </c>
      <c r="B138" s="704"/>
      <c r="C138" s="704"/>
      <c r="D138" s="10">
        <v>3099948442</v>
      </c>
      <c r="E138" s="10"/>
      <c r="F138" s="10"/>
      <c r="G138" s="10">
        <v>1165350673</v>
      </c>
      <c r="H138" s="10">
        <v>1934597769</v>
      </c>
      <c r="I138" s="10">
        <v>30087574</v>
      </c>
      <c r="J138" s="10">
        <v>9806657</v>
      </c>
      <c r="K138" s="10">
        <v>20280917</v>
      </c>
      <c r="L138" s="10">
        <v>9145165</v>
      </c>
      <c r="M138" s="10">
        <v>5836148</v>
      </c>
      <c r="N138" s="10">
        <v>3309017</v>
      </c>
      <c r="O138" s="10">
        <v>45668268</v>
      </c>
      <c r="P138" s="10">
        <v>13627491</v>
      </c>
      <c r="Q138" s="10">
        <v>32040777</v>
      </c>
      <c r="R138" s="10">
        <v>19120725</v>
      </c>
      <c r="S138" s="10">
        <v>6808411</v>
      </c>
      <c r="T138" s="10">
        <v>12312314</v>
      </c>
      <c r="U138" s="10">
        <v>494568602</v>
      </c>
      <c r="V138" s="10">
        <v>148027188</v>
      </c>
      <c r="W138" s="10">
        <v>346541414</v>
      </c>
      <c r="X138" s="10">
        <v>56174753</v>
      </c>
      <c r="Y138" s="10">
        <v>17765295</v>
      </c>
      <c r="Z138" s="10">
        <v>38409458</v>
      </c>
      <c r="AA138" s="10">
        <v>51274417</v>
      </c>
      <c r="AB138" s="10">
        <v>40287423</v>
      </c>
      <c r="AC138" s="10">
        <v>10986994</v>
      </c>
      <c r="AD138" s="10">
        <v>7597340</v>
      </c>
      <c r="AE138" s="10">
        <v>5127188</v>
      </c>
      <c r="AF138" s="10">
        <v>2470152</v>
      </c>
      <c r="AG138" s="10">
        <v>16078239</v>
      </c>
      <c r="AH138" s="10">
        <v>0</v>
      </c>
      <c r="AI138" s="10">
        <v>16078239</v>
      </c>
      <c r="AJ138" s="10">
        <v>129012602</v>
      </c>
      <c r="AK138" s="10">
        <v>27538764</v>
      </c>
      <c r="AL138" s="10">
        <v>101473838</v>
      </c>
      <c r="AM138" s="10">
        <v>58258902</v>
      </c>
      <c r="AN138" s="10">
        <v>13194560</v>
      </c>
      <c r="AO138" s="10">
        <v>45064342</v>
      </c>
      <c r="AP138" s="10">
        <v>16938864</v>
      </c>
      <c r="AQ138" s="10">
        <v>9870931</v>
      </c>
      <c r="AR138" s="10">
        <v>7067933</v>
      </c>
      <c r="AS138" s="10">
        <v>6108594</v>
      </c>
      <c r="AT138" s="10">
        <v>3433664</v>
      </c>
      <c r="AU138" s="10">
        <v>2674930</v>
      </c>
      <c r="AV138" s="10">
        <v>164478230</v>
      </c>
      <c r="AW138" s="10">
        <v>67495522</v>
      </c>
      <c r="AX138" s="10">
        <v>96982708</v>
      </c>
      <c r="AY138" s="10">
        <v>50075323</v>
      </c>
      <c r="AZ138" s="10">
        <v>21890097</v>
      </c>
      <c r="BA138" s="10">
        <v>28185226</v>
      </c>
      <c r="BB138" s="10">
        <v>18921689</v>
      </c>
      <c r="BC138" s="10">
        <v>6270052</v>
      </c>
      <c r="BD138" s="10">
        <v>12651637</v>
      </c>
      <c r="BE138" s="10">
        <v>25378396</v>
      </c>
      <c r="BF138" s="10">
        <v>6136579</v>
      </c>
      <c r="BG138" s="10">
        <v>19241817</v>
      </c>
      <c r="BH138" s="10">
        <v>48859782</v>
      </c>
      <c r="BI138" s="10">
        <v>14582347</v>
      </c>
      <c r="BJ138" s="10">
        <v>34277435</v>
      </c>
      <c r="BK138" s="10">
        <v>37115030</v>
      </c>
      <c r="BL138" s="10">
        <v>18150256</v>
      </c>
      <c r="BM138" s="10">
        <v>18964774</v>
      </c>
      <c r="BN138" s="10">
        <v>8280754</v>
      </c>
      <c r="BO138" s="10">
        <v>4759978</v>
      </c>
      <c r="BP138" s="10">
        <v>3520776</v>
      </c>
      <c r="BQ138" s="10">
        <v>52757638</v>
      </c>
      <c r="BR138" s="10">
        <v>27998569</v>
      </c>
      <c r="BS138" s="10">
        <v>24759069</v>
      </c>
      <c r="BT138" s="10">
        <v>95639049</v>
      </c>
      <c r="BU138" s="10">
        <v>78516607</v>
      </c>
      <c r="BV138" s="10">
        <v>17122442</v>
      </c>
      <c r="BW138" s="10">
        <v>71777680</v>
      </c>
      <c r="BX138" s="10">
        <v>33093830</v>
      </c>
      <c r="BY138" s="10">
        <v>38683850</v>
      </c>
      <c r="BZ138" s="10">
        <v>53652945</v>
      </c>
      <c r="CA138" s="10">
        <v>16600028</v>
      </c>
      <c r="CB138" s="10">
        <v>37052917</v>
      </c>
      <c r="CC138" s="10">
        <v>14132298</v>
      </c>
      <c r="CD138" s="10">
        <v>7230924</v>
      </c>
      <c r="CE138" s="10">
        <v>6901374</v>
      </c>
      <c r="CF138" s="10">
        <v>46460596</v>
      </c>
      <c r="CG138" s="10">
        <v>17811485</v>
      </c>
      <c r="CH138" s="10">
        <v>28649111</v>
      </c>
      <c r="CI138" s="10">
        <v>5691654</v>
      </c>
      <c r="CJ138" s="10">
        <v>2738814</v>
      </c>
      <c r="CK138" s="10">
        <v>2952840</v>
      </c>
      <c r="CL138" s="10">
        <v>14623526</v>
      </c>
      <c r="CM138" s="10">
        <v>2055332</v>
      </c>
      <c r="CN138" s="10">
        <v>12568194</v>
      </c>
      <c r="CO138" s="10">
        <v>27622640</v>
      </c>
      <c r="CP138" s="10">
        <v>3435955</v>
      </c>
      <c r="CQ138" s="10">
        <v>24186685</v>
      </c>
      <c r="CR138" s="10">
        <v>10276638</v>
      </c>
      <c r="CS138" s="10">
        <v>7739271</v>
      </c>
      <c r="CT138" s="10">
        <v>2537367</v>
      </c>
      <c r="CU138" s="10">
        <v>92849134</v>
      </c>
      <c r="CV138" s="10">
        <v>65164039</v>
      </c>
      <c r="CW138" s="10">
        <v>27685095</v>
      </c>
      <c r="CX138" s="10">
        <v>15916178</v>
      </c>
      <c r="CY138" s="10">
        <v>7236443</v>
      </c>
      <c r="CZ138" s="10">
        <v>8679735</v>
      </c>
      <c r="DA138" s="10">
        <v>347126560</v>
      </c>
      <c r="DB138" s="10">
        <v>147109807</v>
      </c>
      <c r="DC138" s="10">
        <v>200016753</v>
      </c>
      <c r="DD138" s="10">
        <v>46030988</v>
      </c>
      <c r="DE138" s="10">
        <v>15260118</v>
      </c>
      <c r="DF138" s="10">
        <v>30770870</v>
      </c>
      <c r="DG138" s="10">
        <v>8265964</v>
      </c>
      <c r="DH138" s="10">
        <v>3040436</v>
      </c>
      <c r="DI138" s="10">
        <v>5225528</v>
      </c>
      <c r="DJ138" s="10">
        <v>89426228</v>
      </c>
      <c r="DK138" s="10">
        <v>30911916</v>
      </c>
      <c r="DL138" s="10">
        <v>58514312</v>
      </c>
      <c r="DM138" s="10">
        <v>19695689</v>
      </c>
      <c r="DN138" s="10">
        <v>8898017</v>
      </c>
      <c r="DO138" s="10">
        <v>10797672</v>
      </c>
      <c r="DP138" s="10">
        <v>37926557</v>
      </c>
      <c r="DQ138" s="10">
        <v>13707544</v>
      </c>
      <c r="DR138" s="10">
        <v>24219013</v>
      </c>
      <c r="DS138" s="10">
        <v>126990834</v>
      </c>
      <c r="DT138" s="10">
        <v>48824084</v>
      </c>
      <c r="DU138" s="10">
        <v>78166750</v>
      </c>
      <c r="DV138" s="10">
        <v>11614747</v>
      </c>
      <c r="DW138" s="10">
        <v>9024676</v>
      </c>
      <c r="DX138" s="10">
        <v>2590071</v>
      </c>
      <c r="DY138" s="10">
        <v>36613938</v>
      </c>
      <c r="DZ138" s="10">
        <v>14426995</v>
      </c>
      <c r="EA138" s="10">
        <v>22186943</v>
      </c>
      <c r="EB138" s="10">
        <v>6560192</v>
      </c>
      <c r="EC138" s="10">
        <v>3734340</v>
      </c>
      <c r="ED138" s="10">
        <v>2825852</v>
      </c>
      <c r="EE138" s="10">
        <v>42517680</v>
      </c>
      <c r="EF138" s="10">
        <v>6019882</v>
      </c>
      <c r="EG138" s="10">
        <v>36497798</v>
      </c>
      <c r="EH138" s="10">
        <v>284914699</v>
      </c>
      <c r="EI138" s="10">
        <v>48463432</v>
      </c>
      <c r="EJ138" s="10">
        <v>236451267</v>
      </c>
      <c r="EK138" s="10">
        <v>22468975</v>
      </c>
      <c r="EL138" s="10">
        <v>7272605</v>
      </c>
      <c r="EM138" s="10">
        <v>15196370</v>
      </c>
      <c r="EN138" s="10">
        <v>4556963</v>
      </c>
      <c r="EO138" s="10">
        <v>3344643</v>
      </c>
      <c r="EP138" s="10">
        <v>1212320</v>
      </c>
      <c r="EQ138" s="10">
        <v>68524983</v>
      </c>
      <c r="ER138" s="10">
        <v>28900868</v>
      </c>
      <c r="ES138" s="10">
        <v>39624115</v>
      </c>
      <c r="ET138" s="10">
        <v>91605137</v>
      </c>
      <c r="EU138" s="10">
        <v>33926356</v>
      </c>
      <c r="EV138" s="10">
        <v>57678781</v>
      </c>
      <c r="EW138" s="10">
        <v>12094231</v>
      </c>
      <c r="EX138" s="10">
        <v>8610296</v>
      </c>
      <c r="EY138" s="10">
        <v>3483935</v>
      </c>
      <c r="EZ138" s="10">
        <v>46554846</v>
      </c>
      <c r="FA138" s="10">
        <v>22812370</v>
      </c>
      <c r="FB138" s="10">
        <v>23742476</v>
      </c>
      <c r="FC138" s="10">
        <v>1916009</v>
      </c>
      <c r="FD138" s="10">
        <v>832440</v>
      </c>
      <c r="FE138" s="10">
        <v>1083569</v>
      </c>
      <c r="FF138" s="320"/>
      <c r="FG138" s="320"/>
      <c r="FH138" s="317"/>
    </row>
    <row r="139" spans="1:164" ht="25.5" customHeight="1">
      <c r="A139" s="704" t="s">
        <v>571</v>
      </c>
      <c r="B139" s="704"/>
      <c r="C139" s="704"/>
      <c r="D139" s="10">
        <v>556852743</v>
      </c>
      <c r="E139" s="10"/>
      <c r="F139" s="10"/>
      <c r="G139" s="10">
        <v>357899326</v>
      </c>
      <c r="H139" s="10">
        <v>198953417</v>
      </c>
      <c r="I139" s="10">
        <v>606721</v>
      </c>
      <c r="J139" s="10">
        <v>361362</v>
      </c>
      <c r="K139" s="10">
        <v>245359</v>
      </c>
      <c r="L139" s="10">
        <v>3556919</v>
      </c>
      <c r="M139" s="10">
        <v>3519929</v>
      </c>
      <c r="N139" s="10">
        <v>36990</v>
      </c>
      <c r="O139" s="10">
        <v>9482235</v>
      </c>
      <c r="P139" s="10">
        <v>4697145</v>
      </c>
      <c r="Q139" s="10">
        <v>4785090</v>
      </c>
      <c r="R139" s="10">
        <v>3938567</v>
      </c>
      <c r="S139" s="10">
        <v>957325</v>
      </c>
      <c r="T139" s="10">
        <v>2981242</v>
      </c>
      <c r="U139" s="10">
        <v>52220926</v>
      </c>
      <c r="V139" s="10">
        <v>33270975</v>
      </c>
      <c r="W139" s="10">
        <v>18949951</v>
      </c>
      <c r="X139" s="10">
        <v>12460067</v>
      </c>
      <c r="Y139" s="10">
        <v>11288208</v>
      </c>
      <c r="Z139" s="10">
        <v>1171859</v>
      </c>
      <c r="AA139" s="10">
        <v>13105144</v>
      </c>
      <c r="AB139" s="10">
        <v>13057717</v>
      </c>
      <c r="AC139" s="10">
        <v>47427</v>
      </c>
      <c r="AD139" s="10">
        <v>1600989</v>
      </c>
      <c r="AE139" s="10">
        <v>1386977</v>
      </c>
      <c r="AF139" s="10">
        <v>214012</v>
      </c>
      <c r="AG139" s="10">
        <v>1141155</v>
      </c>
      <c r="AH139" s="10">
        <v>0</v>
      </c>
      <c r="AI139" s="10">
        <v>1141155</v>
      </c>
      <c r="AJ139" s="10">
        <v>13416956</v>
      </c>
      <c r="AK139" s="10">
        <v>1994879</v>
      </c>
      <c r="AL139" s="10">
        <v>11422077</v>
      </c>
      <c r="AM139" s="10">
        <v>7624375</v>
      </c>
      <c r="AN139" s="10">
        <v>3285108</v>
      </c>
      <c r="AO139" s="10">
        <v>4339267</v>
      </c>
      <c r="AP139" s="10">
        <v>235297</v>
      </c>
      <c r="AQ139" s="10">
        <v>235297</v>
      </c>
      <c r="AR139" s="10">
        <v>0</v>
      </c>
      <c r="AS139" s="10">
        <v>2323400</v>
      </c>
      <c r="AT139" s="10">
        <v>2313715</v>
      </c>
      <c r="AU139" s="10">
        <v>9685</v>
      </c>
      <c r="AV139" s="10">
        <v>26605322</v>
      </c>
      <c r="AW139" s="10">
        <v>25629866</v>
      </c>
      <c r="AX139" s="10">
        <v>975456</v>
      </c>
      <c r="AY139" s="10">
        <v>14210386</v>
      </c>
      <c r="AZ139" s="10">
        <v>13663202</v>
      </c>
      <c r="BA139" s="10">
        <v>547184</v>
      </c>
      <c r="BB139" s="10">
        <v>1950020</v>
      </c>
      <c r="BC139" s="10">
        <v>1496051</v>
      </c>
      <c r="BD139" s="10">
        <v>453969</v>
      </c>
      <c r="BE139" s="10">
        <v>6437569</v>
      </c>
      <c r="BF139" s="10">
        <v>1392565</v>
      </c>
      <c r="BG139" s="10">
        <v>5045004</v>
      </c>
      <c r="BH139" s="10">
        <v>15365743</v>
      </c>
      <c r="BI139" s="10">
        <v>6082431</v>
      </c>
      <c r="BJ139" s="10">
        <v>9283312</v>
      </c>
      <c r="BK139" s="10">
        <v>13020099</v>
      </c>
      <c r="BL139" s="10">
        <v>7129950</v>
      </c>
      <c r="BM139" s="10">
        <v>5890149</v>
      </c>
      <c r="BN139" s="10">
        <v>2106965</v>
      </c>
      <c r="BO139" s="10">
        <v>2044060</v>
      </c>
      <c r="BP139" s="10">
        <v>62905</v>
      </c>
      <c r="BQ139" s="10">
        <v>11237400</v>
      </c>
      <c r="BR139" s="10">
        <v>10135816</v>
      </c>
      <c r="BS139" s="10">
        <v>1101584</v>
      </c>
      <c r="BT139" s="10">
        <v>20456916</v>
      </c>
      <c r="BU139" s="10">
        <v>20409650</v>
      </c>
      <c r="BV139" s="10">
        <v>47266</v>
      </c>
      <c r="BW139" s="10">
        <v>16659483</v>
      </c>
      <c r="BX139" s="10">
        <v>14296341</v>
      </c>
      <c r="BY139" s="10">
        <v>2363142</v>
      </c>
      <c r="BZ139" s="10">
        <v>11510671</v>
      </c>
      <c r="CA139" s="10">
        <v>2672690</v>
      </c>
      <c r="CB139" s="10">
        <v>8837981</v>
      </c>
      <c r="CC139" s="10">
        <v>1510288</v>
      </c>
      <c r="CD139" s="10">
        <v>1034319</v>
      </c>
      <c r="CE139" s="10">
        <v>475969</v>
      </c>
      <c r="CF139" s="10">
        <v>16614405</v>
      </c>
      <c r="CG139" s="10">
        <v>12922663</v>
      </c>
      <c r="CH139" s="10">
        <v>3691742</v>
      </c>
      <c r="CI139" s="10">
        <v>2390540</v>
      </c>
      <c r="CJ139" s="10">
        <v>2124611</v>
      </c>
      <c r="CK139" s="10">
        <v>265929</v>
      </c>
      <c r="CL139" s="10">
        <v>1312898</v>
      </c>
      <c r="CM139" s="10">
        <v>1104431</v>
      </c>
      <c r="CN139" s="10">
        <v>208467</v>
      </c>
      <c r="CO139" s="10">
        <v>2883958</v>
      </c>
      <c r="CP139" s="10">
        <v>525883</v>
      </c>
      <c r="CQ139" s="10">
        <v>2358075</v>
      </c>
      <c r="CR139" s="10">
        <v>3859015</v>
      </c>
      <c r="CS139" s="10">
        <v>3849421</v>
      </c>
      <c r="CT139" s="10">
        <v>9594</v>
      </c>
      <c r="CU139" s="10">
        <v>13480936</v>
      </c>
      <c r="CV139" s="10">
        <v>12359363</v>
      </c>
      <c r="CW139" s="10">
        <v>1121573</v>
      </c>
      <c r="CX139" s="10">
        <v>4548005</v>
      </c>
      <c r="CY139" s="10">
        <v>2394843</v>
      </c>
      <c r="CZ139" s="10">
        <v>2153162</v>
      </c>
      <c r="DA139" s="10">
        <v>67601980</v>
      </c>
      <c r="DB139" s="10">
        <v>48260429</v>
      </c>
      <c r="DC139" s="10">
        <v>19341551</v>
      </c>
      <c r="DD139" s="10">
        <v>9118274</v>
      </c>
      <c r="DE139" s="10">
        <v>8273897</v>
      </c>
      <c r="DF139" s="10">
        <v>844377</v>
      </c>
      <c r="DG139" s="10">
        <v>1822974</v>
      </c>
      <c r="DH139" s="10">
        <v>951660</v>
      </c>
      <c r="DI139" s="10">
        <v>871314</v>
      </c>
      <c r="DJ139" s="10">
        <v>27478282</v>
      </c>
      <c r="DK139" s="10">
        <v>8958262</v>
      </c>
      <c r="DL139" s="10">
        <v>18520020</v>
      </c>
      <c r="DM139" s="10">
        <v>1538366</v>
      </c>
      <c r="DN139" s="10">
        <v>613629</v>
      </c>
      <c r="DO139" s="10">
        <v>924737</v>
      </c>
      <c r="DP139" s="10">
        <v>7034148</v>
      </c>
      <c r="DQ139" s="10">
        <v>4165756</v>
      </c>
      <c r="DR139" s="10">
        <v>2868392</v>
      </c>
      <c r="DS139" s="10">
        <v>37288339</v>
      </c>
      <c r="DT139" s="10">
        <v>17924585</v>
      </c>
      <c r="DU139" s="10">
        <v>19363754</v>
      </c>
      <c r="DV139" s="10">
        <v>4763828</v>
      </c>
      <c r="DW139" s="10">
        <v>4763828</v>
      </c>
      <c r="DX139" s="10">
        <v>0</v>
      </c>
      <c r="DY139" s="10">
        <v>5399964</v>
      </c>
      <c r="DZ139" s="10">
        <v>1947272</v>
      </c>
      <c r="EA139" s="10">
        <v>3452692</v>
      </c>
      <c r="EB139" s="10">
        <v>2861889</v>
      </c>
      <c r="EC139" s="10">
        <v>2673845</v>
      </c>
      <c r="ED139" s="10">
        <v>188044</v>
      </c>
      <c r="EE139" s="10">
        <v>13652668</v>
      </c>
      <c r="EF139" s="10">
        <v>2128712</v>
      </c>
      <c r="EG139" s="10">
        <v>11523956</v>
      </c>
      <c r="EH139" s="10">
        <v>26440361</v>
      </c>
      <c r="EI139" s="10">
        <v>2791071</v>
      </c>
      <c r="EJ139" s="10">
        <v>23649290</v>
      </c>
      <c r="EK139" s="10">
        <v>3754626</v>
      </c>
      <c r="EL139" s="10">
        <v>2992964</v>
      </c>
      <c r="EM139" s="10">
        <v>761662</v>
      </c>
      <c r="EN139" s="10">
        <v>1452100</v>
      </c>
      <c r="EO139" s="10">
        <v>1450732</v>
      </c>
      <c r="EP139" s="10">
        <v>1368</v>
      </c>
      <c r="EQ139" s="10">
        <v>9295441</v>
      </c>
      <c r="ER139" s="10">
        <v>4899039</v>
      </c>
      <c r="ES139" s="10">
        <v>4396402</v>
      </c>
      <c r="ET139" s="10">
        <v>11396206</v>
      </c>
      <c r="EU139" s="10">
        <v>11009340</v>
      </c>
      <c r="EV139" s="10">
        <v>386866</v>
      </c>
      <c r="EW139" s="10">
        <v>5028047</v>
      </c>
      <c r="EX139" s="10">
        <v>4557948</v>
      </c>
      <c r="EY139" s="10">
        <v>470099</v>
      </c>
      <c r="EZ139" s="10">
        <v>12290340</v>
      </c>
      <c r="FA139" s="10">
        <v>11171505</v>
      </c>
      <c r="FB139" s="10">
        <v>1118835</v>
      </c>
      <c r="FC139" s="10">
        <v>761541</v>
      </c>
      <c r="FD139" s="10">
        <v>728059</v>
      </c>
      <c r="FE139" s="10">
        <v>33482</v>
      </c>
      <c r="FF139" s="320"/>
      <c r="FG139" s="320"/>
      <c r="FH139" s="317"/>
    </row>
    <row r="140" spans="1:164" ht="25.5" customHeight="1">
      <c r="A140" s="704" t="s">
        <v>572</v>
      </c>
      <c r="B140" s="704"/>
      <c r="C140" s="704"/>
      <c r="D140" s="10">
        <v>395521358</v>
      </c>
      <c r="E140" s="10"/>
      <c r="F140" s="10"/>
      <c r="G140" s="10">
        <v>154023573</v>
      </c>
      <c r="H140" s="10">
        <v>241497785</v>
      </c>
      <c r="I140" s="10">
        <v>2612195</v>
      </c>
      <c r="J140" s="10">
        <v>911059</v>
      </c>
      <c r="K140" s="10">
        <v>1701136</v>
      </c>
      <c r="L140" s="10">
        <v>715736</v>
      </c>
      <c r="M140" s="10">
        <v>83766</v>
      </c>
      <c r="N140" s="10">
        <v>631970</v>
      </c>
      <c r="O140" s="10">
        <v>5101312</v>
      </c>
      <c r="P140" s="10">
        <v>1334192</v>
      </c>
      <c r="Q140" s="10">
        <v>3767120</v>
      </c>
      <c r="R140" s="10">
        <v>1974733</v>
      </c>
      <c r="S140" s="10">
        <v>669454</v>
      </c>
      <c r="T140" s="10">
        <v>1305279</v>
      </c>
      <c r="U140" s="10">
        <v>69808085</v>
      </c>
      <c r="V140" s="10">
        <v>17085770</v>
      </c>
      <c r="W140" s="10">
        <v>52722315</v>
      </c>
      <c r="X140" s="10">
        <v>6842400</v>
      </c>
      <c r="Y140" s="10">
        <v>3282158</v>
      </c>
      <c r="Z140" s="10">
        <v>3560242</v>
      </c>
      <c r="AA140" s="10">
        <v>6087160</v>
      </c>
      <c r="AB140" s="10">
        <v>4722086</v>
      </c>
      <c r="AC140" s="10">
        <v>1365074</v>
      </c>
      <c r="AD140" s="10">
        <v>533996</v>
      </c>
      <c r="AE140" s="10">
        <v>437303</v>
      </c>
      <c r="AF140" s="10">
        <v>96693</v>
      </c>
      <c r="AG140" s="10">
        <v>3074807</v>
      </c>
      <c r="AH140" s="10">
        <v>0</v>
      </c>
      <c r="AI140" s="10">
        <v>3074807</v>
      </c>
      <c r="AJ140" s="10">
        <v>11300098</v>
      </c>
      <c r="AK140" s="10">
        <v>3264921</v>
      </c>
      <c r="AL140" s="10">
        <v>8035177</v>
      </c>
      <c r="AM140" s="10">
        <v>6487246</v>
      </c>
      <c r="AN140" s="10">
        <v>2469045</v>
      </c>
      <c r="AO140" s="10">
        <v>4018201</v>
      </c>
      <c r="AP140" s="10">
        <v>3173316</v>
      </c>
      <c r="AQ140" s="10">
        <v>1583043</v>
      </c>
      <c r="AR140" s="10">
        <v>1590273</v>
      </c>
      <c r="AS140" s="10">
        <v>910656</v>
      </c>
      <c r="AT140" s="10">
        <v>580436</v>
      </c>
      <c r="AU140" s="10">
        <v>330220</v>
      </c>
      <c r="AV140" s="10">
        <v>25911486</v>
      </c>
      <c r="AW140" s="10">
        <v>10732742</v>
      </c>
      <c r="AX140" s="10">
        <v>15178744</v>
      </c>
      <c r="AY140" s="10">
        <v>4429278</v>
      </c>
      <c r="AZ140" s="10">
        <v>2137545</v>
      </c>
      <c r="BA140" s="10">
        <v>2291733</v>
      </c>
      <c r="BB140" s="10">
        <v>3344192</v>
      </c>
      <c r="BC140" s="10">
        <v>1336363</v>
      </c>
      <c r="BD140" s="10">
        <v>2007829</v>
      </c>
      <c r="BE140" s="10">
        <v>2397705</v>
      </c>
      <c r="BF140" s="10">
        <v>299431</v>
      </c>
      <c r="BG140" s="10">
        <v>2098274</v>
      </c>
      <c r="BH140" s="10">
        <v>3185783</v>
      </c>
      <c r="BI140" s="10">
        <v>1298431</v>
      </c>
      <c r="BJ140" s="10">
        <v>1887352</v>
      </c>
      <c r="BK140" s="10">
        <v>1963769</v>
      </c>
      <c r="BL140" s="10">
        <v>1168308</v>
      </c>
      <c r="BM140" s="10">
        <v>795461</v>
      </c>
      <c r="BN140" s="10">
        <v>996640</v>
      </c>
      <c r="BO140" s="10">
        <v>483094</v>
      </c>
      <c r="BP140" s="10">
        <v>513546</v>
      </c>
      <c r="BQ140" s="10">
        <v>9427043</v>
      </c>
      <c r="BR140" s="10">
        <v>3504956</v>
      </c>
      <c r="BS140" s="10">
        <v>5922087</v>
      </c>
      <c r="BT140" s="10">
        <v>8078059</v>
      </c>
      <c r="BU140" s="10">
        <v>6053825</v>
      </c>
      <c r="BV140" s="10">
        <v>2024234</v>
      </c>
      <c r="BW140" s="10">
        <v>6607467</v>
      </c>
      <c r="BX140" s="10">
        <v>2553255</v>
      </c>
      <c r="BY140" s="10">
        <v>4054212</v>
      </c>
      <c r="BZ140" s="10">
        <v>7664875</v>
      </c>
      <c r="CA140" s="10">
        <v>2402998</v>
      </c>
      <c r="CB140" s="10">
        <v>5261877</v>
      </c>
      <c r="CC140" s="10">
        <v>1441018</v>
      </c>
      <c r="CD140" s="10">
        <v>772875</v>
      </c>
      <c r="CE140" s="10">
        <v>668143</v>
      </c>
      <c r="CF140" s="10">
        <v>5461304</v>
      </c>
      <c r="CG140" s="10">
        <v>2198267</v>
      </c>
      <c r="CH140" s="10">
        <v>3263037</v>
      </c>
      <c r="CI140" s="10">
        <v>748397</v>
      </c>
      <c r="CJ140" s="10">
        <v>248984</v>
      </c>
      <c r="CK140" s="10">
        <v>499413</v>
      </c>
      <c r="CL140" s="10">
        <v>1677863</v>
      </c>
      <c r="CM140" s="10">
        <v>491776</v>
      </c>
      <c r="CN140" s="10">
        <v>1186087</v>
      </c>
      <c r="CO140" s="10">
        <v>3325553</v>
      </c>
      <c r="CP140" s="10">
        <v>405111</v>
      </c>
      <c r="CQ140" s="10">
        <v>2920442</v>
      </c>
      <c r="CR140" s="10">
        <v>1770602</v>
      </c>
      <c r="CS140" s="10">
        <v>1511564</v>
      </c>
      <c r="CT140" s="10">
        <v>259038</v>
      </c>
      <c r="CU140" s="10">
        <v>9039365</v>
      </c>
      <c r="CV140" s="10">
        <v>6328205</v>
      </c>
      <c r="CW140" s="10">
        <v>2711160</v>
      </c>
      <c r="CX140" s="10">
        <v>2322162</v>
      </c>
      <c r="CY140" s="10">
        <v>1642836</v>
      </c>
      <c r="CZ140" s="10">
        <v>679326</v>
      </c>
      <c r="DA140" s="10">
        <v>44969724</v>
      </c>
      <c r="DB140" s="10">
        <v>22637835</v>
      </c>
      <c r="DC140" s="10">
        <v>22331889</v>
      </c>
      <c r="DD140" s="10">
        <v>8467542</v>
      </c>
      <c r="DE140" s="10">
        <v>3336745</v>
      </c>
      <c r="DF140" s="10">
        <v>5130797</v>
      </c>
      <c r="DG140" s="10">
        <v>4636296</v>
      </c>
      <c r="DH140" s="10">
        <v>3931738</v>
      </c>
      <c r="DI140" s="10">
        <v>704558</v>
      </c>
      <c r="DJ140" s="10">
        <v>15053361</v>
      </c>
      <c r="DK140" s="10">
        <v>8048511</v>
      </c>
      <c r="DL140" s="10">
        <v>7004850</v>
      </c>
      <c r="DM140" s="10">
        <v>3319621</v>
      </c>
      <c r="DN140" s="10">
        <v>1527272</v>
      </c>
      <c r="DO140" s="10">
        <v>1792349</v>
      </c>
      <c r="DP140" s="10">
        <v>4025017</v>
      </c>
      <c r="DQ140" s="10">
        <v>1265259</v>
      </c>
      <c r="DR140" s="10">
        <v>2759758</v>
      </c>
      <c r="DS140" s="10">
        <v>15473829</v>
      </c>
      <c r="DT140" s="10">
        <v>5528397</v>
      </c>
      <c r="DU140" s="10">
        <v>9945432</v>
      </c>
      <c r="DV140" s="10">
        <v>1500534</v>
      </c>
      <c r="DW140" s="10">
        <v>1354824</v>
      </c>
      <c r="DX140" s="10">
        <v>145710</v>
      </c>
      <c r="DY140" s="10">
        <v>3760608</v>
      </c>
      <c r="DZ140" s="10">
        <v>1081836</v>
      </c>
      <c r="EA140" s="10">
        <v>2678772</v>
      </c>
      <c r="EB140" s="10">
        <v>1187342</v>
      </c>
      <c r="EC140" s="10">
        <v>822021</v>
      </c>
      <c r="ED140" s="10">
        <v>365321</v>
      </c>
      <c r="EE140" s="10">
        <v>4596778</v>
      </c>
      <c r="EF140" s="10">
        <v>1103073</v>
      </c>
      <c r="EG140" s="10">
        <v>3493705</v>
      </c>
      <c r="EH140" s="10">
        <v>34675668</v>
      </c>
      <c r="EI140" s="10">
        <v>6307139</v>
      </c>
      <c r="EJ140" s="10">
        <v>28368529</v>
      </c>
      <c r="EK140" s="10">
        <v>4004654</v>
      </c>
      <c r="EL140" s="10">
        <v>1299143</v>
      </c>
      <c r="EM140" s="10">
        <v>2705511</v>
      </c>
      <c r="EN140" s="10">
        <v>847009</v>
      </c>
      <c r="EO140" s="10">
        <v>752996</v>
      </c>
      <c r="EP140" s="10">
        <v>94013</v>
      </c>
      <c r="EQ140" s="10">
        <v>9095307</v>
      </c>
      <c r="ER140" s="10">
        <v>4230143</v>
      </c>
      <c r="ES140" s="10">
        <v>4865164</v>
      </c>
      <c r="ET140" s="10">
        <v>11662405</v>
      </c>
      <c r="EU140" s="10">
        <v>3720444</v>
      </c>
      <c r="EV140" s="10">
        <v>7941961</v>
      </c>
      <c r="EW140" s="10">
        <v>839861</v>
      </c>
      <c r="EX140" s="10">
        <v>584800</v>
      </c>
      <c r="EY140" s="10">
        <v>255061</v>
      </c>
      <c r="EZ140" s="10">
        <v>8780202</v>
      </c>
      <c r="FA140" s="10">
        <v>4351520</v>
      </c>
      <c r="FB140" s="10">
        <v>4428682</v>
      </c>
      <c r="FC140" s="10">
        <v>211300</v>
      </c>
      <c r="FD140" s="10">
        <v>146078</v>
      </c>
      <c r="FE140" s="10">
        <v>65222</v>
      </c>
      <c r="FF140" s="320"/>
      <c r="FG140" s="320"/>
      <c r="FH140" s="317"/>
    </row>
    <row r="141" spans="1:164" ht="25.5" customHeight="1">
      <c r="A141" s="704" t="s">
        <v>573</v>
      </c>
      <c r="B141" s="704"/>
      <c r="C141" s="704"/>
      <c r="D141" s="10">
        <v>346796824</v>
      </c>
      <c r="E141" s="10"/>
      <c r="F141" s="10"/>
      <c r="G141" s="10">
        <v>136568397</v>
      </c>
      <c r="H141" s="10">
        <v>210228427</v>
      </c>
      <c r="I141" s="10">
        <v>3687343</v>
      </c>
      <c r="J141" s="10">
        <v>1373767</v>
      </c>
      <c r="K141" s="10">
        <v>2313576</v>
      </c>
      <c r="L141" s="10">
        <v>955260</v>
      </c>
      <c r="M141" s="10">
        <v>291934</v>
      </c>
      <c r="N141" s="10">
        <v>663326</v>
      </c>
      <c r="O141" s="10">
        <v>5924828</v>
      </c>
      <c r="P141" s="10">
        <v>1281440</v>
      </c>
      <c r="Q141" s="10">
        <v>4643388</v>
      </c>
      <c r="R141" s="10">
        <v>1919722</v>
      </c>
      <c r="S141" s="10">
        <v>578966</v>
      </c>
      <c r="T141" s="10">
        <v>1340756</v>
      </c>
      <c r="U141" s="10">
        <v>49012484</v>
      </c>
      <c r="V141" s="10">
        <v>15180058</v>
      </c>
      <c r="W141" s="10">
        <v>33832426</v>
      </c>
      <c r="X141" s="10">
        <v>6321673</v>
      </c>
      <c r="Y141" s="10">
        <v>2479935</v>
      </c>
      <c r="Z141" s="10">
        <v>3841738</v>
      </c>
      <c r="AA141" s="10">
        <v>4924807</v>
      </c>
      <c r="AB141" s="10">
        <v>3452212</v>
      </c>
      <c r="AC141" s="10">
        <v>1472595</v>
      </c>
      <c r="AD141" s="10">
        <v>532647</v>
      </c>
      <c r="AE141" s="10">
        <v>301401</v>
      </c>
      <c r="AF141" s="10">
        <v>231246</v>
      </c>
      <c r="AG141" s="10">
        <v>1749701</v>
      </c>
      <c r="AH141" s="10">
        <v>0</v>
      </c>
      <c r="AI141" s="10">
        <v>1749701</v>
      </c>
      <c r="AJ141" s="10">
        <v>15141591</v>
      </c>
      <c r="AK141" s="10">
        <v>4257027</v>
      </c>
      <c r="AL141" s="10">
        <v>10884564</v>
      </c>
      <c r="AM141" s="10">
        <v>6845312</v>
      </c>
      <c r="AN141" s="10">
        <v>2211937</v>
      </c>
      <c r="AO141" s="10">
        <v>4633375</v>
      </c>
      <c r="AP141" s="10">
        <v>2646112</v>
      </c>
      <c r="AQ141" s="10">
        <v>1860639</v>
      </c>
      <c r="AR141" s="10">
        <v>785473</v>
      </c>
      <c r="AS141" s="10">
        <v>1105115</v>
      </c>
      <c r="AT141" s="10">
        <v>860220</v>
      </c>
      <c r="AU141" s="10">
        <v>244895</v>
      </c>
      <c r="AV141" s="10">
        <v>17913694</v>
      </c>
      <c r="AW141" s="10">
        <v>5360224</v>
      </c>
      <c r="AX141" s="10">
        <v>12553470</v>
      </c>
      <c r="AY141" s="10">
        <v>3385049</v>
      </c>
      <c r="AZ141" s="10">
        <v>985876</v>
      </c>
      <c r="BA141" s="10">
        <v>2399173</v>
      </c>
      <c r="BB141" s="10">
        <v>3100305</v>
      </c>
      <c r="BC141" s="10">
        <v>1218150</v>
      </c>
      <c r="BD141" s="10">
        <v>1882155</v>
      </c>
      <c r="BE141" s="10">
        <v>3018661</v>
      </c>
      <c r="BF141" s="10">
        <v>416286</v>
      </c>
      <c r="BG141" s="10">
        <v>2602375</v>
      </c>
      <c r="BH141" s="10">
        <v>3551236</v>
      </c>
      <c r="BI141" s="10">
        <v>2154967</v>
      </c>
      <c r="BJ141" s="10">
        <v>1396269</v>
      </c>
      <c r="BK141" s="10">
        <v>3091081</v>
      </c>
      <c r="BL141" s="10">
        <v>2017219</v>
      </c>
      <c r="BM141" s="10">
        <v>1073862</v>
      </c>
      <c r="BN141" s="10">
        <v>901338</v>
      </c>
      <c r="BO141" s="10">
        <v>567070</v>
      </c>
      <c r="BP141" s="10">
        <v>334268</v>
      </c>
      <c r="BQ141" s="10">
        <v>7899372</v>
      </c>
      <c r="BR141" s="10">
        <v>3909759</v>
      </c>
      <c r="BS141" s="10">
        <v>3989613</v>
      </c>
      <c r="BT141" s="10">
        <v>7349113</v>
      </c>
      <c r="BU141" s="10">
        <v>5500446</v>
      </c>
      <c r="BV141" s="10">
        <v>1848667</v>
      </c>
      <c r="BW141" s="10">
        <v>7188491</v>
      </c>
      <c r="BX141" s="10">
        <v>2662502</v>
      </c>
      <c r="BY141" s="10">
        <v>4525989</v>
      </c>
      <c r="BZ141" s="10">
        <v>6632590</v>
      </c>
      <c r="CA141" s="10">
        <v>2389450</v>
      </c>
      <c r="CB141" s="10">
        <v>4243140</v>
      </c>
      <c r="CC141" s="10">
        <v>1956963</v>
      </c>
      <c r="CD141" s="10">
        <v>991863</v>
      </c>
      <c r="CE141" s="10">
        <v>965100</v>
      </c>
      <c r="CF141" s="10">
        <v>5798782</v>
      </c>
      <c r="CG141" s="10">
        <v>2740736</v>
      </c>
      <c r="CH141" s="10">
        <v>3058046</v>
      </c>
      <c r="CI141" s="10">
        <v>589513</v>
      </c>
      <c r="CJ141" s="10">
        <v>392802</v>
      </c>
      <c r="CK141" s="10">
        <v>196711</v>
      </c>
      <c r="CL141" s="10">
        <v>2195175</v>
      </c>
      <c r="CM141" s="10">
        <v>400785</v>
      </c>
      <c r="CN141" s="10">
        <v>1794390</v>
      </c>
      <c r="CO141" s="10">
        <v>2197027</v>
      </c>
      <c r="CP141" s="10">
        <v>235527</v>
      </c>
      <c r="CQ141" s="10">
        <v>1961500</v>
      </c>
      <c r="CR141" s="10">
        <v>1876897</v>
      </c>
      <c r="CS141" s="10">
        <v>1586056</v>
      </c>
      <c r="CT141" s="10">
        <v>290841</v>
      </c>
      <c r="CU141" s="10">
        <v>12470547</v>
      </c>
      <c r="CV141" s="10">
        <v>8039909</v>
      </c>
      <c r="CW141" s="10">
        <v>4430638</v>
      </c>
      <c r="CX141" s="10">
        <v>2291993</v>
      </c>
      <c r="CY141" s="10">
        <v>1429755</v>
      </c>
      <c r="CZ141" s="10">
        <v>862238</v>
      </c>
      <c r="DA141" s="10">
        <v>42564526</v>
      </c>
      <c r="DB141" s="10">
        <v>19788992</v>
      </c>
      <c r="DC141" s="10">
        <v>22775534</v>
      </c>
      <c r="DD141" s="10">
        <v>9005442</v>
      </c>
      <c r="DE141" s="10">
        <v>4259051</v>
      </c>
      <c r="DF141" s="10">
        <v>4746391</v>
      </c>
      <c r="DG141" s="10">
        <v>4461274</v>
      </c>
      <c r="DH141" s="10">
        <v>3830186</v>
      </c>
      <c r="DI141" s="10">
        <v>631088</v>
      </c>
      <c r="DJ141" s="10">
        <v>8498027</v>
      </c>
      <c r="DK141" s="10">
        <v>3237917</v>
      </c>
      <c r="DL141" s="10">
        <v>5260110</v>
      </c>
      <c r="DM141" s="10">
        <v>3042083</v>
      </c>
      <c r="DN141" s="10">
        <v>1290682</v>
      </c>
      <c r="DO141" s="10">
        <v>1751401</v>
      </c>
      <c r="DP141" s="10">
        <v>3031157</v>
      </c>
      <c r="DQ141" s="10">
        <v>1279773</v>
      </c>
      <c r="DR141" s="10">
        <v>1751384</v>
      </c>
      <c r="DS141" s="10">
        <v>13522033</v>
      </c>
      <c r="DT141" s="10">
        <v>4050030</v>
      </c>
      <c r="DU141" s="10">
        <v>9472003</v>
      </c>
      <c r="DV141" s="10">
        <v>1489429</v>
      </c>
      <c r="DW141" s="10">
        <v>1243498</v>
      </c>
      <c r="DX141" s="10">
        <v>245931</v>
      </c>
      <c r="DY141" s="10">
        <v>3973779</v>
      </c>
      <c r="DZ141" s="10">
        <v>1507134</v>
      </c>
      <c r="EA141" s="10">
        <v>2466645</v>
      </c>
      <c r="EB141" s="10">
        <v>792026</v>
      </c>
      <c r="EC141" s="10">
        <v>468280</v>
      </c>
      <c r="ED141" s="10">
        <v>323746</v>
      </c>
      <c r="EE141" s="10">
        <v>3972743</v>
      </c>
      <c r="EF141" s="10">
        <v>1030146</v>
      </c>
      <c r="EG141" s="10">
        <v>2942597</v>
      </c>
      <c r="EH141" s="10">
        <v>28505383</v>
      </c>
      <c r="EI141" s="10">
        <v>5765296</v>
      </c>
      <c r="EJ141" s="10">
        <v>22740087</v>
      </c>
      <c r="EK141" s="10">
        <v>3571345</v>
      </c>
      <c r="EL141" s="10">
        <v>1366213</v>
      </c>
      <c r="EM141" s="10">
        <v>2205132</v>
      </c>
      <c r="EN141" s="10">
        <v>761718</v>
      </c>
      <c r="EO141" s="10">
        <v>649126</v>
      </c>
      <c r="EP141" s="10">
        <v>112592</v>
      </c>
      <c r="EQ141" s="10">
        <v>7015883</v>
      </c>
      <c r="ER141" s="10">
        <v>2150260</v>
      </c>
      <c r="ES141" s="10">
        <v>4865623</v>
      </c>
      <c r="ET141" s="10">
        <v>10335604</v>
      </c>
      <c r="EU141" s="10">
        <v>3328689</v>
      </c>
      <c r="EV141" s="10">
        <v>7006915</v>
      </c>
      <c r="EW141" s="10">
        <v>605728</v>
      </c>
      <c r="EX141" s="10">
        <v>287162</v>
      </c>
      <c r="EY141" s="10">
        <v>318566</v>
      </c>
      <c r="EZ141" s="10">
        <v>7286602</v>
      </c>
      <c r="FA141" s="10">
        <v>3823685</v>
      </c>
      <c r="FB141" s="10">
        <v>3462917</v>
      </c>
      <c r="FC141" s="10">
        <v>187620</v>
      </c>
      <c r="FD141" s="10">
        <v>83359</v>
      </c>
      <c r="FE141" s="10">
        <v>104261</v>
      </c>
      <c r="FF141" s="320"/>
      <c r="FG141" s="320"/>
      <c r="FH141" s="317"/>
    </row>
    <row r="142" spans="1:164" ht="25.5" customHeight="1">
      <c r="A142" s="704" t="s">
        <v>574</v>
      </c>
      <c r="B142" s="704"/>
      <c r="C142" s="704"/>
      <c r="D142" s="10">
        <v>7340129683</v>
      </c>
      <c r="E142" s="10"/>
      <c r="F142" s="10"/>
      <c r="G142" s="10">
        <v>5193584099</v>
      </c>
      <c r="H142" s="10">
        <v>2146545584</v>
      </c>
      <c r="I142" s="10">
        <v>68299164</v>
      </c>
      <c r="J142" s="10">
        <v>54148706</v>
      </c>
      <c r="K142" s="10">
        <v>14150458</v>
      </c>
      <c r="L142" s="10">
        <v>99556301</v>
      </c>
      <c r="M142" s="10">
        <v>94389132</v>
      </c>
      <c r="N142" s="10">
        <v>5167169</v>
      </c>
      <c r="O142" s="10">
        <v>99390862</v>
      </c>
      <c r="P142" s="10">
        <v>68971717</v>
      </c>
      <c r="Q142" s="10">
        <v>30419145</v>
      </c>
      <c r="R142" s="10">
        <v>50320359</v>
      </c>
      <c r="S142" s="10">
        <v>40679729</v>
      </c>
      <c r="T142" s="10">
        <v>9640630</v>
      </c>
      <c r="U142" s="10">
        <v>1336312877</v>
      </c>
      <c r="V142" s="10">
        <v>815987444</v>
      </c>
      <c r="W142" s="10">
        <v>520325433</v>
      </c>
      <c r="X142" s="10">
        <v>119627287</v>
      </c>
      <c r="Y142" s="10">
        <v>85700092</v>
      </c>
      <c r="Z142" s="10">
        <v>33927195</v>
      </c>
      <c r="AA142" s="10">
        <v>71866461</v>
      </c>
      <c r="AB142" s="10">
        <v>53853739</v>
      </c>
      <c r="AC142" s="10">
        <v>18012722</v>
      </c>
      <c r="AD142" s="10">
        <v>19611034</v>
      </c>
      <c r="AE142" s="10">
        <v>17066205</v>
      </c>
      <c r="AF142" s="10">
        <v>2544829</v>
      </c>
      <c r="AG142" s="10">
        <v>18187637</v>
      </c>
      <c r="AH142" s="10">
        <v>0</v>
      </c>
      <c r="AI142" s="10">
        <v>18187637</v>
      </c>
      <c r="AJ142" s="10">
        <v>374317788</v>
      </c>
      <c r="AK142" s="10">
        <v>251092720</v>
      </c>
      <c r="AL142" s="10">
        <v>123225068</v>
      </c>
      <c r="AM142" s="10">
        <v>164098768</v>
      </c>
      <c r="AN142" s="10">
        <v>111597576</v>
      </c>
      <c r="AO142" s="10">
        <v>52501192</v>
      </c>
      <c r="AP142" s="10">
        <v>30533154</v>
      </c>
      <c r="AQ142" s="10">
        <v>26133680</v>
      </c>
      <c r="AR142" s="10">
        <v>4399474</v>
      </c>
      <c r="AS142" s="10">
        <v>31484277</v>
      </c>
      <c r="AT142" s="10">
        <v>27556468</v>
      </c>
      <c r="AU142" s="10">
        <v>3927809</v>
      </c>
      <c r="AV142" s="10">
        <v>284019661</v>
      </c>
      <c r="AW142" s="10">
        <v>182788230</v>
      </c>
      <c r="AX142" s="10">
        <v>101231431</v>
      </c>
      <c r="AY142" s="10">
        <v>82616303</v>
      </c>
      <c r="AZ142" s="10">
        <v>62106732</v>
      </c>
      <c r="BA142" s="10">
        <v>20509571</v>
      </c>
      <c r="BB142" s="10">
        <v>60779522</v>
      </c>
      <c r="BC142" s="10">
        <v>48665471</v>
      </c>
      <c r="BD142" s="10">
        <v>12114051</v>
      </c>
      <c r="BE142" s="10">
        <v>44530483</v>
      </c>
      <c r="BF142" s="10">
        <v>25959452</v>
      </c>
      <c r="BG142" s="10">
        <v>18571031</v>
      </c>
      <c r="BH142" s="10">
        <v>65534144</v>
      </c>
      <c r="BI142" s="10">
        <v>47306843</v>
      </c>
      <c r="BJ142" s="10">
        <v>18227301</v>
      </c>
      <c r="BK142" s="10">
        <v>94761391</v>
      </c>
      <c r="BL142" s="10">
        <v>70042975</v>
      </c>
      <c r="BM142" s="10">
        <v>24718416</v>
      </c>
      <c r="BN142" s="10">
        <v>24131799</v>
      </c>
      <c r="BO142" s="10">
        <v>21292214</v>
      </c>
      <c r="BP142" s="10">
        <v>2839585</v>
      </c>
      <c r="BQ142" s="10">
        <v>110921271</v>
      </c>
      <c r="BR142" s="10">
        <v>75036411</v>
      </c>
      <c r="BS142" s="10">
        <v>35884860</v>
      </c>
      <c r="BT142" s="10">
        <v>143531044</v>
      </c>
      <c r="BU142" s="10">
        <v>106113610</v>
      </c>
      <c r="BV142" s="10">
        <v>37417434</v>
      </c>
      <c r="BW142" s="10">
        <v>166485103</v>
      </c>
      <c r="BX142" s="10">
        <v>117392190</v>
      </c>
      <c r="BY142" s="10">
        <v>49092913</v>
      </c>
      <c r="BZ142" s="10">
        <v>122186208</v>
      </c>
      <c r="CA142" s="10">
        <v>93332706</v>
      </c>
      <c r="CB142" s="10">
        <v>28853502</v>
      </c>
      <c r="CC142" s="10">
        <v>44905288</v>
      </c>
      <c r="CD142" s="10">
        <v>37860539</v>
      </c>
      <c r="CE142" s="10">
        <v>7044749</v>
      </c>
      <c r="CF142" s="10">
        <v>129385673</v>
      </c>
      <c r="CG142" s="10">
        <v>94734204</v>
      </c>
      <c r="CH142" s="10">
        <v>34651469</v>
      </c>
      <c r="CI142" s="10">
        <v>24666571</v>
      </c>
      <c r="CJ142" s="10">
        <v>20626059</v>
      </c>
      <c r="CK142" s="10">
        <v>4040512</v>
      </c>
      <c r="CL142" s="10">
        <v>37176099</v>
      </c>
      <c r="CM142" s="10">
        <v>24101582</v>
      </c>
      <c r="CN142" s="10">
        <v>13074517</v>
      </c>
      <c r="CO142" s="10">
        <v>64591840</v>
      </c>
      <c r="CP142" s="10">
        <v>48199468</v>
      </c>
      <c r="CQ142" s="10">
        <v>16392372</v>
      </c>
      <c r="CR142" s="10">
        <v>19716631</v>
      </c>
      <c r="CS142" s="10">
        <v>16400610</v>
      </c>
      <c r="CT142" s="10">
        <v>3316021</v>
      </c>
      <c r="CU142" s="10">
        <v>148117358</v>
      </c>
      <c r="CV142" s="10">
        <v>123827783</v>
      </c>
      <c r="CW142" s="10">
        <v>24289575</v>
      </c>
      <c r="CX142" s="10">
        <v>69791608</v>
      </c>
      <c r="CY142" s="10">
        <v>61191121</v>
      </c>
      <c r="CZ142" s="10">
        <v>8600487</v>
      </c>
      <c r="DA142" s="10">
        <v>737029424</v>
      </c>
      <c r="DB142" s="10">
        <v>448633139</v>
      </c>
      <c r="DC142" s="10">
        <v>288396285</v>
      </c>
      <c r="DD142" s="10">
        <v>148205046</v>
      </c>
      <c r="DE142" s="10">
        <v>135171149</v>
      </c>
      <c r="DF142" s="10">
        <v>13033897</v>
      </c>
      <c r="DG142" s="10">
        <v>43514469</v>
      </c>
      <c r="DH142" s="10">
        <v>38578374</v>
      </c>
      <c r="DI142" s="10">
        <v>4936095</v>
      </c>
      <c r="DJ142" s="10">
        <v>329440352</v>
      </c>
      <c r="DK142" s="10">
        <v>263932997</v>
      </c>
      <c r="DL142" s="10">
        <v>65507355</v>
      </c>
      <c r="DM142" s="10">
        <v>63716610</v>
      </c>
      <c r="DN142" s="10">
        <v>49625231</v>
      </c>
      <c r="DO142" s="10">
        <v>14091379</v>
      </c>
      <c r="DP142" s="10">
        <v>133866198</v>
      </c>
      <c r="DQ142" s="10">
        <v>110741227</v>
      </c>
      <c r="DR142" s="10">
        <v>23124971</v>
      </c>
      <c r="DS142" s="10">
        <v>221313289</v>
      </c>
      <c r="DT142" s="10">
        <v>144782934</v>
      </c>
      <c r="DU142" s="10">
        <v>76530355</v>
      </c>
      <c r="DV142" s="10">
        <v>21829009</v>
      </c>
      <c r="DW142" s="10">
        <v>18409374</v>
      </c>
      <c r="DX142" s="10">
        <v>3419635</v>
      </c>
      <c r="DY142" s="10">
        <v>68541815</v>
      </c>
      <c r="DZ142" s="10">
        <v>49652656</v>
      </c>
      <c r="EA142" s="10">
        <v>18889159</v>
      </c>
      <c r="EB142" s="10">
        <v>21938641</v>
      </c>
      <c r="EC142" s="10">
        <v>18270712</v>
      </c>
      <c r="ED142" s="10">
        <v>3667929</v>
      </c>
      <c r="EE142" s="10">
        <v>109177268</v>
      </c>
      <c r="EF142" s="10">
        <v>70191013</v>
      </c>
      <c r="EG142" s="10">
        <v>38986255</v>
      </c>
      <c r="EH142" s="10">
        <v>589140001</v>
      </c>
      <c r="EI142" s="10">
        <v>409922304</v>
      </c>
      <c r="EJ142" s="10">
        <v>179217697</v>
      </c>
      <c r="EK142" s="10">
        <v>58115713</v>
      </c>
      <c r="EL142" s="10">
        <v>45543345</v>
      </c>
      <c r="EM142" s="10">
        <v>12572368</v>
      </c>
      <c r="EN142" s="10">
        <v>10888287</v>
      </c>
      <c r="EO142" s="10">
        <v>9657122</v>
      </c>
      <c r="EP142" s="10">
        <v>1231165</v>
      </c>
      <c r="EQ142" s="10">
        <v>158312197</v>
      </c>
      <c r="ER142" s="10">
        <v>112061636</v>
      </c>
      <c r="ES142" s="10">
        <v>46250561</v>
      </c>
      <c r="ET142" s="10">
        <v>180925234</v>
      </c>
      <c r="EU142" s="10">
        <v>145008964</v>
      </c>
      <c r="EV142" s="10">
        <v>35916270</v>
      </c>
      <c r="EW142" s="10">
        <v>29799983</v>
      </c>
      <c r="EX142" s="10">
        <v>26497939</v>
      </c>
      <c r="EY142" s="10">
        <v>3302044</v>
      </c>
      <c r="EZ142" s="10">
        <v>156612380</v>
      </c>
      <c r="FA142" s="10">
        <v>139585534</v>
      </c>
      <c r="FB142" s="10">
        <v>17026846</v>
      </c>
      <c r="FC142" s="10">
        <v>36309801</v>
      </c>
      <c r="FD142" s="10">
        <v>33163041</v>
      </c>
      <c r="FE142" s="10">
        <v>3146760</v>
      </c>
      <c r="FF142" s="320"/>
      <c r="FG142" s="320"/>
      <c r="FH142" s="317"/>
    </row>
    <row r="143" spans="1:164" ht="25.5" customHeight="1">
      <c r="A143" s="704" t="s">
        <v>575</v>
      </c>
      <c r="B143" s="704"/>
      <c r="C143" s="704"/>
      <c r="D143" s="10">
        <v>4588067290</v>
      </c>
      <c r="E143" s="10"/>
      <c r="F143" s="10"/>
      <c r="G143" s="10">
        <v>3788109187</v>
      </c>
      <c r="H143" s="10">
        <v>799958103</v>
      </c>
      <c r="I143" s="10">
        <v>41717404</v>
      </c>
      <c r="J143" s="10">
        <v>38687163</v>
      </c>
      <c r="K143" s="10">
        <v>3030241</v>
      </c>
      <c r="L143" s="10">
        <v>16479216</v>
      </c>
      <c r="M143" s="10">
        <v>16060013</v>
      </c>
      <c r="N143" s="10">
        <v>419203</v>
      </c>
      <c r="O143" s="10">
        <v>54523290</v>
      </c>
      <c r="P143" s="10">
        <v>49223195</v>
      </c>
      <c r="Q143" s="10">
        <v>5300095</v>
      </c>
      <c r="R143" s="10">
        <v>32037381</v>
      </c>
      <c r="S143" s="10">
        <v>31604055</v>
      </c>
      <c r="T143" s="10">
        <v>433326</v>
      </c>
      <c r="U143" s="10">
        <v>944752911</v>
      </c>
      <c r="V143" s="10">
        <v>690497572</v>
      </c>
      <c r="W143" s="10">
        <v>254255339</v>
      </c>
      <c r="X143" s="10">
        <v>64458192</v>
      </c>
      <c r="Y143" s="10">
        <v>58851280</v>
      </c>
      <c r="Z143" s="10">
        <v>5606912</v>
      </c>
      <c r="AA143" s="10">
        <v>46563823</v>
      </c>
      <c r="AB143" s="10">
        <v>34563213</v>
      </c>
      <c r="AC143" s="10">
        <v>12000610</v>
      </c>
      <c r="AD143" s="10">
        <v>11310142</v>
      </c>
      <c r="AE143" s="10">
        <v>10336376</v>
      </c>
      <c r="AF143" s="10">
        <v>973766</v>
      </c>
      <c r="AG143" s="10">
        <v>12051658</v>
      </c>
      <c r="AH143" s="10">
        <v>0</v>
      </c>
      <c r="AI143" s="10">
        <v>12051658</v>
      </c>
      <c r="AJ143" s="10">
        <v>208212045</v>
      </c>
      <c r="AK143" s="10">
        <v>170080449</v>
      </c>
      <c r="AL143" s="10">
        <v>38131596</v>
      </c>
      <c r="AM143" s="10">
        <v>115144341</v>
      </c>
      <c r="AN143" s="10">
        <v>99837168</v>
      </c>
      <c r="AO143" s="10">
        <v>15307173</v>
      </c>
      <c r="AP143" s="10">
        <v>17733054</v>
      </c>
      <c r="AQ143" s="10">
        <v>17733054</v>
      </c>
      <c r="AR143" s="10">
        <v>0</v>
      </c>
      <c r="AS143" s="10">
        <v>18811080</v>
      </c>
      <c r="AT143" s="10">
        <v>18792006</v>
      </c>
      <c r="AU143" s="10">
        <v>19074</v>
      </c>
      <c r="AV143" s="10">
        <v>182245039</v>
      </c>
      <c r="AW143" s="10">
        <v>135536228</v>
      </c>
      <c r="AX143" s="10">
        <v>46708811</v>
      </c>
      <c r="AY143" s="10">
        <v>31598411</v>
      </c>
      <c r="AZ143" s="10">
        <v>30621141</v>
      </c>
      <c r="BA143" s="10">
        <v>977270</v>
      </c>
      <c r="BB143" s="10">
        <v>38160907</v>
      </c>
      <c r="BC143" s="10">
        <v>38103111</v>
      </c>
      <c r="BD143" s="10">
        <v>57796</v>
      </c>
      <c r="BE143" s="10">
        <v>23212718</v>
      </c>
      <c r="BF143" s="10">
        <v>21201745</v>
      </c>
      <c r="BG143" s="10">
        <v>2010973</v>
      </c>
      <c r="BH143" s="10">
        <v>35780350</v>
      </c>
      <c r="BI143" s="10">
        <v>34857157</v>
      </c>
      <c r="BJ143" s="10">
        <v>923193</v>
      </c>
      <c r="BK143" s="10">
        <v>55492697</v>
      </c>
      <c r="BL143" s="10">
        <v>52703289</v>
      </c>
      <c r="BM143" s="10">
        <v>2789408</v>
      </c>
      <c r="BN143" s="10">
        <v>15460427</v>
      </c>
      <c r="BO143" s="10">
        <v>15460427</v>
      </c>
      <c r="BP143" s="10">
        <v>0</v>
      </c>
      <c r="BQ143" s="10">
        <v>79834394</v>
      </c>
      <c r="BR143" s="10">
        <v>56928893</v>
      </c>
      <c r="BS143" s="10">
        <v>22905501</v>
      </c>
      <c r="BT143" s="10">
        <v>88426689</v>
      </c>
      <c r="BU143" s="10">
        <v>65052140</v>
      </c>
      <c r="BV143" s="10">
        <v>23374549</v>
      </c>
      <c r="BW143" s="10">
        <v>102122689</v>
      </c>
      <c r="BX143" s="10">
        <v>82037855</v>
      </c>
      <c r="BY143" s="10">
        <v>20084834</v>
      </c>
      <c r="BZ143" s="10">
        <v>73015762</v>
      </c>
      <c r="CA143" s="10">
        <v>71369030</v>
      </c>
      <c r="CB143" s="10">
        <v>1646732</v>
      </c>
      <c r="CC143" s="10">
        <v>30990350</v>
      </c>
      <c r="CD143" s="10">
        <v>30990350</v>
      </c>
      <c r="CE143" s="10">
        <v>0</v>
      </c>
      <c r="CF143" s="10">
        <v>82542566</v>
      </c>
      <c r="CG143" s="10">
        <v>72040579</v>
      </c>
      <c r="CH143" s="10">
        <v>10501987</v>
      </c>
      <c r="CI143" s="10">
        <v>13740505</v>
      </c>
      <c r="CJ143" s="10">
        <v>13728564</v>
      </c>
      <c r="CK143" s="10">
        <v>11941</v>
      </c>
      <c r="CL143" s="10">
        <v>19688098</v>
      </c>
      <c r="CM143" s="10">
        <v>15634780</v>
      </c>
      <c r="CN143" s="10">
        <v>4053318</v>
      </c>
      <c r="CO143" s="10">
        <v>43822902</v>
      </c>
      <c r="CP143" s="10">
        <v>43822902</v>
      </c>
      <c r="CQ143" s="10">
        <v>0</v>
      </c>
      <c r="CR143" s="10">
        <v>9736985</v>
      </c>
      <c r="CS143" s="10">
        <v>9470919</v>
      </c>
      <c r="CT143" s="10">
        <v>266066</v>
      </c>
      <c r="CU143" s="10">
        <v>83332185</v>
      </c>
      <c r="CV143" s="10">
        <v>83224921</v>
      </c>
      <c r="CW143" s="10">
        <v>107264</v>
      </c>
      <c r="CX143" s="10">
        <v>30168360</v>
      </c>
      <c r="CY143" s="10">
        <v>30168360</v>
      </c>
      <c r="CZ143" s="10">
        <v>0</v>
      </c>
      <c r="DA143" s="10">
        <v>553294388</v>
      </c>
      <c r="DB143" s="10">
        <v>348240980</v>
      </c>
      <c r="DC143" s="10">
        <v>205053408</v>
      </c>
      <c r="DD143" s="10">
        <v>105047541</v>
      </c>
      <c r="DE143" s="10">
        <v>104250274</v>
      </c>
      <c r="DF143" s="10">
        <v>797267</v>
      </c>
      <c r="DG143" s="10">
        <v>8302050</v>
      </c>
      <c r="DH143" s="10">
        <v>7847141</v>
      </c>
      <c r="DI143" s="10">
        <v>454909</v>
      </c>
      <c r="DJ143" s="10">
        <v>216935572</v>
      </c>
      <c r="DK143" s="10">
        <v>215100593</v>
      </c>
      <c r="DL143" s="10">
        <v>1834979</v>
      </c>
      <c r="DM143" s="10">
        <v>36263636</v>
      </c>
      <c r="DN143" s="10">
        <v>34521076</v>
      </c>
      <c r="DO143" s="10">
        <v>1742560</v>
      </c>
      <c r="DP143" s="10">
        <v>93625648</v>
      </c>
      <c r="DQ143" s="10">
        <v>92594972</v>
      </c>
      <c r="DR143" s="10">
        <v>1030676</v>
      </c>
      <c r="DS143" s="10">
        <v>117650422</v>
      </c>
      <c r="DT143" s="10">
        <v>94821192</v>
      </c>
      <c r="DU143" s="10">
        <v>22829230</v>
      </c>
      <c r="DV143" s="10">
        <v>11105372</v>
      </c>
      <c r="DW143" s="10">
        <v>9239114</v>
      </c>
      <c r="DX143" s="10">
        <v>1866258</v>
      </c>
      <c r="DY143" s="10">
        <v>33990933</v>
      </c>
      <c r="DZ143" s="10">
        <v>33890763</v>
      </c>
      <c r="EA143" s="10">
        <v>100170</v>
      </c>
      <c r="EB143" s="10">
        <v>13128376</v>
      </c>
      <c r="EC143" s="10">
        <v>12502385</v>
      </c>
      <c r="ED143" s="10">
        <v>625991</v>
      </c>
      <c r="EE143" s="10">
        <v>64307735</v>
      </c>
      <c r="EF143" s="10">
        <v>52758195</v>
      </c>
      <c r="EG143" s="10">
        <v>11549540</v>
      </c>
      <c r="EH143" s="10">
        <v>291225647</v>
      </c>
      <c r="EI143" s="10">
        <v>254354990</v>
      </c>
      <c r="EJ143" s="10">
        <v>36870657</v>
      </c>
      <c r="EK143" s="10">
        <v>36751290</v>
      </c>
      <c r="EL143" s="10">
        <v>36541039</v>
      </c>
      <c r="EM143" s="10">
        <v>210251</v>
      </c>
      <c r="EN143" s="10">
        <v>5520865</v>
      </c>
      <c r="EO143" s="10">
        <v>5197010</v>
      </c>
      <c r="EP143" s="10">
        <v>323855</v>
      </c>
      <c r="EQ143" s="10">
        <v>98636647</v>
      </c>
      <c r="ER143" s="10">
        <v>81146010</v>
      </c>
      <c r="ES143" s="10">
        <v>17490637</v>
      </c>
      <c r="ET143" s="10">
        <v>122876510</v>
      </c>
      <c r="EU143" s="10">
        <v>117752159</v>
      </c>
      <c r="EV143" s="10">
        <v>5124351</v>
      </c>
      <c r="EW143" s="10">
        <v>18065086</v>
      </c>
      <c r="EX143" s="10">
        <v>17603796</v>
      </c>
      <c r="EY143" s="10">
        <v>461290</v>
      </c>
      <c r="EZ143" s="10">
        <v>127039188</v>
      </c>
      <c r="FA143" s="10">
        <v>119395750</v>
      </c>
      <c r="FB143" s="10">
        <v>7643438</v>
      </c>
      <c r="FC143" s="10">
        <v>11133813</v>
      </c>
      <c r="FD143" s="10">
        <v>11133813</v>
      </c>
      <c r="FE143" s="10">
        <v>0</v>
      </c>
      <c r="FF143" s="320"/>
      <c r="FG143" s="320"/>
      <c r="FH143" s="317"/>
    </row>
    <row r="144" spans="1:164" ht="25.5" customHeight="1">
      <c r="A144" s="704" t="s">
        <v>508</v>
      </c>
      <c r="B144" s="704"/>
      <c r="C144" s="704"/>
      <c r="D144" s="10">
        <v>129623650</v>
      </c>
      <c r="E144" s="10"/>
      <c r="F144" s="10"/>
      <c r="G144" s="10">
        <v>129141910</v>
      </c>
      <c r="H144" s="10">
        <v>481740</v>
      </c>
      <c r="I144" s="10">
        <v>1291898</v>
      </c>
      <c r="J144" s="10">
        <v>1291898</v>
      </c>
      <c r="K144" s="10">
        <v>0</v>
      </c>
      <c r="L144" s="10">
        <v>899464</v>
      </c>
      <c r="M144" s="10">
        <v>899464</v>
      </c>
      <c r="N144" s="10">
        <v>0</v>
      </c>
      <c r="O144" s="10">
        <v>1703926</v>
      </c>
      <c r="P144" s="10">
        <v>1703926</v>
      </c>
      <c r="Q144" s="10">
        <v>0</v>
      </c>
      <c r="R144" s="10">
        <v>1441832</v>
      </c>
      <c r="S144" s="10">
        <v>1441832</v>
      </c>
      <c r="T144" s="10">
        <v>0</v>
      </c>
      <c r="U144" s="10">
        <v>5940746</v>
      </c>
      <c r="V144" s="10">
        <v>5940746</v>
      </c>
      <c r="W144" s="10">
        <v>0</v>
      </c>
      <c r="X144" s="10">
        <v>1905858</v>
      </c>
      <c r="Y144" s="10">
        <v>1905858</v>
      </c>
      <c r="Z144" s="10">
        <v>0</v>
      </c>
      <c r="AA144" s="10">
        <v>1153748</v>
      </c>
      <c r="AB144" s="10">
        <v>1153748</v>
      </c>
      <c r="AC144" s="10">
        <v>0</v>
      </c>
      <c r="AD144" s="10">
        <v>301350</v>
      </c>
      <c r="AE144" s="10">
        <v>301350</v>
      </c>
      <c r="AF144" s="10">
        <v>0</v>
      </c>
      <c r="AG144" s="10">
        <v>481740</v>
      </c>
      <c r="AH144" s="10">
        <v>0</v>
      </c>
      <c r="AI144" s="10">
        <v>481740</v>
      </c>
      <c r="AJ144" s="10">
        <v>7748516</v>
      </c>
      <c r="AK144" s="10">
        <v>7748516</v>
      </c>
      <c r="AL144" s="10">
        <v>0</v>
      </c>
      <c r="AM144" s="10">
        <v>4238348</v>
      </c>
      <c r="AN144" s="10">
        <v>4238348</v>
      </c>
      <c r="AO144" s="10">
        <v>0</v>
      </c>
      <c r="AP144" s="10">
        <v>1064924</v>
      </c>
      <c r="AQ144" s="10">
        <v>1064924</v>
      </c>
      <c r="AR144" s="10">
        <v>0</v>
      </c>
      <c r="AS144" s="10">
        <v>1220102</v>
      </c>
      <c r="AT144" s="10">
        <v>1220102</v>
      </c>
      <c r="AU144" s="10">
        <v>0</v>
      </c>
      <c r="AV144" s="10">
        <v>3878388</v>
      </c>
      <c r="AW144" s="10">
        <v>3878388</v>
      </c>
      <c r="AX144" s="10">
        <v>0</v>
      </c>
      <c r="AY144" s="10">
        <v>1206006</v>
      </c>
      <c r="AZ144" s="10">
        <v>1206006</v>
      </c>
      <c r="BA144" s="10">
        <v>0</v>
      </c>
      <c r="BB144" s="10">
        <v>2175616</v>
      </c>
      <c r="BC144" s="10">
        <v>2175616</v>
      </c>
      <c r="BD144" s="10">
        <v>0</v>
      </c>
      <c r="BE144" s="10">
        <v>1539306</v>
      </c>
      <c r="BF144" s="10">
        <v>1539306</v>
      </c>
      <c r="BG144" s="10">
        <v>0</v>
      </c>
      <c r="BH144" s="10">
        <v>1086912</v>
      </c>
      <c r="BI144" s="10">
        <v>1086912</v>
      </c>
      <c r="BJ144" s="10">
        <v>0</v>
      </c>
      <c r="BK144" s="10">
        <v>1971848</v>
      </c>
      <c r="BL144" s="10">
        <v>1971848</v>
      </c>
      <c r="BM144" s="10">
        <v>0</v>
      </c>
      <c r="BN144" s="10">
        <v>892624</v>
      </c>
      <c r="BO144" s="10">
        <v>892624</v>
      </c>
      <c r="BP144" s="10">
        <v>0</v>
      </c>
      <c r="BQ144" s="10">
        <v>2470790</v>
      </c>
      <c r="BR144" s="10">
        <v>2470790</v>
      </c>
      <c r="BS144" s="10">
        <v>0</v>
      </c>
      <c r="BT144" s="10">
        <v>2510544</v>
      </c>
      <c r="BU144" s="10">
        <v>2510544</v>
      </c>
      <c r="BV144" s="10">
        <v>0</v>
      </c>
      <c r="BW144" s="10">
        <v>8204170</v>
      </c>
      <c r="BX144" s="10">
        <v>8204170</v>
      </c>
      <c r="BY144" s="10">
        <v>0</v>
      </c>
      <c r="BZ144" s="10">
        <v>3018428</v>
      </c>
      <c r="CA144" s="10">
        <v>3018428</v>
      </c>
      <c r="CB144" s="10">
        <v>0</v>
      </c>
      <c r="CC144" s="10">
        <v>1352220</v>
      </c>
      <c r="CD144" s="10">
        <v>1352220</v>
      </c>
      <c r="CE144" s="10">
        <v>0</v>
      </c>
      <c r="CF144" s="10">
        <v>1837066</v>
      </c>
      <c r="CG144" s="10">
        <v>1837066</v>
      </c>
      <c r="CH144" s="10">
        <v>0</v>
      </c>
      <c r="CI144" s="10">
        <v>624184</v>
      </c>
      <c r="CJ144" s="10">
        <v>624184</v>
      </c>
      <c r="CK144" s="10">
        <v>0</v>
      </c>
      <c r="CL144" s="10">
        <v>879272</v>
      </c>
      <c r="CM144" s="10">
        <v>879272</v>
      </c>
      <c r="CN144" s="10">
        <v>0</v>
      </c>
      <c r="CO144" s="10">
        <v>2574610</v>
      </c>
      <c r="CP144" s="10">
        <v>2574610</v>
      </c>
      <c r="CQ144" s="10">
        <v>0</v>
      </c>
      <c r="CR144" s="10">
        <v>618786</v>
      </c>
      <c r="CS144" s="10">
        <v>618786</v>
      </c>
      <c r="CT144" s="10">
        <v>0</v>
      </c>
      <c r="CU144" s="10">
        <v>4907204</v>
      </c>
      <c r="CV144" s="10">
        <v>4907204</v>
      </c>
      <c r="CW144" s="10">
        <v>0</v>
      </c>
      <c r="CX144" s="10">
        <v>895596</v>
      </c>
      <c r="CY144" s="10">
        <v>895596</v>
      </c>
      <c r="CZ144" s="10">
        <v>0</v>
      </c>
      <c r="DA144" s="10">
        <v>4964152</v>
      </c>
      <c r="DB144" s="10">
        <v>4964152</v>
      </c>
      <c r="DC144" s="10">
        <v>0</v>
      </c>
      <c r="DD144" s="10">
        <v>6831832</v>
      </c>
      <c r="DE144" s="10">
        <v>6831832</v>
      </c>
      <c r="DF144" s="10">
        <v>0</v>
      </c>
      <c r="DG144" s="10">
        <v>308714</v>
      </c>
      <c r="DH144" s="10">
        <v>308714</v>
      </c>
      <c r="DI144" s="10">
        <v>0</v>
      </c>
      <c r="DJ144" s="10">
        <v>1864380</v>
      </c>
      <c r="DK144" s="10">
        <v>1864380</v>
      </c>
      <c r="DL144" s="10">
        <v>0</v>
      </c>
      <c r="DM144" s="10">
        <v>2122938</v>
      </c>
      <c r="DN144" s="10">
        <v>2122938</v>
      </c>
      <c r="DO144" s="10">
        <v>0</v>
      </c>
      <c r="DP144" s="10">
        <v>8443630</v>
      </c>
      <c r="DQ144" s="10">
        <v>8443630</v>
      </c>
      <c r="DR144" s="10">
        <v>0</v>
      </c>
      <c r="DS144" s="10">
        <v>5529976</v>
      </c>
      <c r="DT144" s="10">
        <v>5529976</v>
      </c>
      <c r="DU144" s="10">
        <v>0</v>
      </c>
      <c r="DV144" s="10">
        <v>808312</v>
      </c>
      <c r="DW144" s="10">
        <v>808312</v>
      </c>
      <c r="DX144" s="10">
        <v>0</v>
      </c>
      <c r="DY144" s="10">
        <v>1740310</v>
      </c>
      <c r="DZ144" s="10">
        <v>1740310</v>
      </c>
      <c r="EA144" s="10">
        <v>0</v>
      </c>
      <c r="EB144" s="10">
        <v>240172</v>
      </c>
      <c r="EC144" s="10">
        <v>240172</v>
      </c>
      <c r="ED144" s="10">
        <v>0</v>
      </c>
      <c r="EE144" s="10">
        <v>2352576</v>
      </c>
      <c r="EF144" s="10">
        <v>2352576</v>
      </c>
      <c r="EG144" s="10">
        <v>0</v>
      </c>
      <c r="EH144" s="10">
        <v>3582960</v>
      </c>
      <c r="EI144" s="10">
        <v>3582960</v>
      </c>
      <c r="EJ144" s="10">
        <v>0</v>
      </c>
      <c r="EK144" s="10">
        <v>2195840</v>
      </c>
      <c r="EL144" s="10">
        <v>2195840</v>
      </c>
      <c r="EM144" s="10">
        <v>0</v>
      </c>
      <c r="EN144" s="10">
        <v>863212</v>
      </c>
      <c r="EO144" s="10">
        <v>863212</v>
      </c>
      <c r="EP144" s="10">
        <v>0</v>
      </c>
      <c r="EQ144" s="10">
        <v>2650040</v>
      </c>
      <c r="ER144" s="10">
        <v>2650040</v>
      </c>
      <c r="ES144" s="10">
        <v>0</v>
      </c>
      <c r="ET144" s="10">
        <v>8931256</v>
      </c>
      <c r="EU144" s="10">
        <v>8931256</v>
      </c>
      <c r="EV144" s="10">
        <v>0</v>
      </c>
      <c r="EW144" s="10">
        <v>273544</v>
      </c>
      <c r="EX144" s="10">
        <v>273544</v>
      </c>
      <c r="EY144" s="10">
        <v>0</v>
      </c>
      <c r="EZ144" s="10">
        <v>3248862</v>
      </c>
      <c r="FA144" s="10">
        <v>3248862</v>
      </c>
      <c r="FB144" s="10">
        <v>0</v>
      </c>
      <c r="FC144" s="10">
        <v>634922</v>
      </c>
      <c r="FD144" s="10">
        <v>634922</v>
      </c>
      <c r="FE144" s="10">
        <v>0</v>
      </c>
      <c r="FF144" s="320"/>
      <c r="FG144" s="320"/>
      <c r="FH144" s="317"/>
    </row>
    <row r="145" spans="1:164" ht="25.5" customHeight="1">
      <c r="A145" s="704" t="s">
        <v>509</v>
      </c>
      <c r="B145" s="704"/>
      <c r="C145" s="704"/>
      <c r="D145" s="10">
        <v>4340865890</v>
      </c>
      <c r="E145" s="10"/>
      <c r="F145" s="10"/>
      <c r="G145" s="10">
        <v>3541389527</v>
      </c>
      <c r="H145" s="10">
        <v>799476363</v>
      </c>
      <c r="I145" s="10">
        <v>40425506</v>
      </c>
      <c r="J145" s="10">
        <v>37395265</v>
      </c>
      <c r="K145" s="10">
        <v>3030241</v>
      </c>
      <c r="L145" s="10">
        <v>15559589</v>
      </c>
      <c r="M145" s="10">
        <v>15140386</v>
      </c>
      <c r="N145" s="10">
        <v>419203</v>
      </c>
      <c r="O145" s="10">
        <v>52819364</v>
      </c>
      <c r="P145" s="10">
        <v>47519269</v>
      </c>
      <c r="Q145" s="10">
        <v>5300095</v>
      </c>
      <c r="R145" s="10">
        <v>30481367</v>
      </c>
      <c r="S145" s="10">
        <v>30048041</v>
      </c>
      <c r="T145" s="10">
        <v>433326</v>
      </c>
      <c r="U145" s="10">
        <v>908694329</v>
      </c>
      <c r="V145" s="10">
        <v>654438990</v>
      </c>
      <c r="W145" s="10">
        <v>254255339</v>
      </c>
      <c r="X145" s="10">
        <v>59729749</v>
      </c>
      <c r="Y145" s="10">
        <v>54122837</v>
      </c>
      <c r="Z145" s="10">
        <v>5606912</v>
      </c>
      <c r="AA145" s="10">
        <v>45360167</v>
      </c>
      <c r="AB145" s="10">
        <v>33359557</v>
      </c>
      <c r="AC145" s="10">
        <v>12000610</v>
      </c>
      <c r="AD145" s="10">
        <v>11005112</v>
      </c>
      <c r="AE145" s="10">
        <v>10031346</v>
      </c>
      <c r="AF145" s="10">
        <v>973766</v>
      </c>
      <c r="AG145" s="10">
        <v>11569918</v>
      </c>
      <c r="AH145" s="10">
        <v>0</v>
      </c>
      <c r="AI145" s="10">
        <v>11569918</v>
      </c>
      <c r="AJ145" s="10">
        <v>200181018</v>
      </c>
      <c r="AK145" s="10">
        <v>162049422</v>
      </c>
      <c r="AL145" s="10">
        <v>38131596</v>
      </c>
      <c r="AM145" s="10">
        <v>110890901</v>
      </c>
      <c r="AN145" s="10">
        <v>95583728</v>
      </c>
      <c r="AO145" s="10">
        <v>15307173</v>
      </c>
      <c r="AP145" s="10">
        <v>16668130</v>
      </c>
      <c r="AQ145" s="10">
        <v>16668130</v>
      </c>
      <c r="AR145" s="10">
        <v>0</v>
      </c>
      <c r="AS145" s="10">
        <v>16803770</v>
      </c>
      <c r="AT145" s="10">
        <v>16784696</v>
      </c>
      <c r="AU145" s="10">
        <v>19074</v>
      </c>
      <c r="AV145" s="10">
        <v>178271176</v>
      </c>
      <c r="AW145" s="10">
        <v>131562365</v>
      </c>
      <c r="AX145" s="10">
        <v>46708811</v>
      </c>
      <c r="AY145" s="10">
        <v>30390116</v>
      </c>
      <c r="AZ145" s="10">
        <v>29412846</v>
      </c>
      <c r="BA145" s="10">
        <v>977270</v>
      </c>
      <c r="BB145" s="10">
        <v>35985291</v>
      </c>
      <c r="BC145" s="10">
        <v>35927495</v>
      </c>
      <c r="BD145" s="10">
        <v>57796</v>
      </c>
      <c r="BE145" s="10">
        <v>21662797</v>
      </c>
      <c r="BF145" s="10">
        <v>19651824</v>
      </c>
      <c r="BG145" s="10">
        <v>2010973</v>
      </c>
      <c r="BH145" s="10">
        <v>33482589</v>
      </c>
      <c r="BI145" s="10">
        <v>32559396</v>
      </c>
      <c r="BJ145" s="10">
        <v>923193</v>
      </c>
      <c r="BK145" s="10">
        <v>53276403</v>
      </c>
      <c r="BL145" s="10">
        <v>50486995</v>
      </c>
      <c r="BM145" s="10">
        <v>2789408</v>
      </c>
      <c r="BN145" s="10">
        <v>14556823</v>
      </c>
      <c r="BO145" s="10">
        <v>14556823</v>
      </c>
      <c r="BP145" s="10">
        <v>0</v>
      </c>
      <c r="BQ145" s="10">
        <v>77073522</v>
      </c>
      <c r="BR145" s="10">
        <v>54168021</v>
      </c>
      <c r="BS145" s="10">
        <v>22905501</v>
      </c>
      <c r="BT145" s="10">
        <v>85794966</v>
      </c>
      <c r="BU145" s="10">
        <v>62420417</v>
      </c>
      <c r="BV145" s="10">
        <v>23374549</v>
      </c>
      <c r="BW145" s="10">
        <v>93882653</v>
      </c>
      <c r="BX145" s="10">
        <v>73797819</v>
      </c>
      <c r="BY145" s="10">
        <v>20084834</v>
      </c>
      <c r="BZ145" s="10">
        <v>69932249</v>
      </c>
      <c r="CA145" s="10">
        <v>68285517</v>
      </c>
      <c r="CB145" s="10">
        <v>1646732</v>
      </c>
      <c r="CC145" s="10">
        <v>29638130</v>
      </c>
      <c r="CD145" s="10">
        <v>29638130</v>
      </c>
      <c r="CE145" s="10">
        <v>0</v>
      </c>
      <c r="CF145" s="10">
        <v>80697653</v>
      </c>
      <c r="CG145" s="10">
        <v>70195666</v>
      </c>
      <c r="CH145" s="10">
        <v>10501987</v>
      </c>
      <c r="CI145" s="10">
        <v>11638772</v>
      </c>
      <c r="CJ145" s="10">
        <v>11626831</v>
      </c>
      <c r="CK145" s="10">
        <v>11941</v>
      </c>
      <c r="CL145" s="10">
        <v>18806690</v>
      </c>
      <c r="CM145" s="10">
        <v>14753372</v>
      </c>
      <c r="CN145" s="10">
        <v>4053318</v>
      </c>
      <c r="CO145" s="10">
        <v>41248292</v>
      </c>
      <c r="CP145" s="10">
        <v>41248292</v>
      </c>
      <c r="CQ145" s="10">
        <v>0</v>
      </c>
      <c r="CR145" s="10">
        <v>9118199</v>
      </c>
      <c r="CS145" s="10">
        <v>8852133</v>
      </c>
      <c r="CT145" s="10">
        <v>266066</v>
      </c>
      <c r="CU145" s="10">
        <v>78096250</v>
      </c>
      <c r="CV145" s="10">
        <v>77988986</v>
      </c>
      <c r="CW145" s="10">
        <v>107264</v>
      </c>
      <c r="CX145" s="10">
        <v>29223487</v>
      </c>
      <c r="CY145" s="10">
        <v>29223487</v>
      </c>
      <c r="CZ145" s="10">
        <v>0</v>
      </c>
      <c r="DA145" s="10">
        <v>530952353</v>
      </c>
      <c r="DB145" s="10">
        <v>325898945</v>
      </c>
      <c r="DC145" s="10">
        <v>205053408</v>
      </c>
      <c r="DD145" s="10">
        <v>98215709</v>
      </c>
      <c r="DE145" s="10">
        <v>97418442</v>
      </c>
      <c r="DF145" s="10">
        <v>797267</v>
      </c>
      <c r="DG145" s="10">
        <v>6076006</v>
      </c>
      <c r="DH145" s="10">
        <v>5621097</v>
      </c>
      <c r="DI145" s="10">
        <v>454909</v>
      </c>
      <c r="DJ145" s="10">
        <v>191252702</v>
      </c>
      <c r="DK145" s="10">
        <v>189417723</v>
      </c>
      <c r="DL145" s="10">
        <v>1834979</v>
      </c>
      <c r="DM145" s="10">
        <v>34140698</v>
      </c>
      <c r="DN145" s="10">
        <v>32398138</v>
      </c>
      <c r="DO145" s="10">
        <v>1742560</v>
      </c>
      <c r="DP145" s="10">
        <v>80324193</v>
      </c>
      <c r="DQ145" s="10">
        <v>79293517</v>
      </c>
      <c r="DR145" s="10">
        <v>1030676</v>
      </c>
      <c r="DS145" s="10">
        <v>110602291</v>
      </c>
      <c r="DT145" s="10">
        <v>87773061</v>
      </c>
      <c r="DU145" s="10">
        <v>22829230</v>
      </c>
      <c r="DV145" s="10">
        <v>10190121</v>
      </c>
      <c r="DW145" s="10">
        <v>8323863</v>
      </c>
      <c r="DX145" s="10">
        <v>1866258</v>
      </c>
      <c r="DY145" s="10">
        <v>31675084</v>
      </c>
      <c r="DZ145" s="10">
        <v>31574914</v>
      </c>
      <c r="EA145" s="10">
        <v>100170</v>
      </c>
      <c r="EB145" s="10">
        <v>12887699</v>
      </c>
      <c r="EC145" s="10">
        <v>12261708</v>
      </c>
      <c r="ED145" s="10">
        <v>625991</v>
      </c>
      <c r="EE145" s="10">
        <v>61955159</v>
      </c>
      <c r="EF145" s="10">
        <v>50405619</v>
      </c>
      <c r="EG145" s="10">
        <v>11549540</v>
      </c>
      <c r="EH145" s="10">
        <v>280953517</v>
      </c>
      <c r="EI145" s="10">
        <v>244082860</v>
      </c>
      <c r="EJ145" s="10">
        <v>36870657</v>
      </c>
      <c r="EK145" s="10">
        <v>32335757</v>
      </c>
      <c r="EL145" s="10">
        <v>32125506</v>
      </c>
      <c r="EM145" s="10">
        <v>210251</v>
      </c>
      <c r="EN145" s="10">
        <v>4657653</v>
      </c>
      <c r="EO145" s="10">
        <v>4333798</v>
      </c>
      <c r="EP145" s="10">
        <v>323855</v>
      </c>
      <c r="EQ145" s="10">
        <v>95980564</v>
      </c>
      <c r="ER145" s="10">
        <v>78489927</v>
      </c>
      <c r="ES145" s="10">
        <v>17490637</v>
      </c>
      <c r="ET145" s="10">
        <v>97161596</v>
      </c>
      <c r="EU145" s="10">
        <v>92037245</v>
      </c>
      <c r="EV145" s="10">
        <v>5124351</v>
      </c>
      <c r="EW145" s="10">
        <v>16252070</v>
      </c>
      <c r="EX145" s="10">
        <v>15790780</v>
      </c>
      <c r="EY145" s="10">
        <v>461290</v>
      </c>
      <c r="EZ145" s="10">
        <v>123775463</v>
      </c>
      <c r="FA145" s="10">
        <v>116132025</v>
      </c>
      <c r="FB145" s="10">
        <v>7643438</v>
      </c>
      <c r="FC145" s="10">
        <v>8512277</v>
      </c>
      <c r="FD145" s="10">
        <v>8512277</v>
      </c>
      <c r="FE145" s="10">
        <v>0</v>
      </c>
      <c r="FF145" s="320"/>
      <c r="FG145" s="320"/>
      <c r="FH145" s="317"/>
    </row>
    <row r="146" spans="1:164" ht="25.5" customHeight="1">
      <c r="A146" s="704" t="s">
        <v>510</v>
      </c>
      <c r="B146" s="704"/>
      <c r="C146" s="704"/>
      <c r="D146" s="10">
        <v>106998427</v>
      </c>
      <c r="E146" s="10"/>
      <c r="F146" s="10"/>
      <c r="G146" s="10">
        <v>106998427</v>
      </c>
      <c r="H146" s="10">
        <v>0</v>
      </c>
      <c r="I146" s="10">
        <v>0</v>
      </c>
      <c r="J146" s="10">
        <v>0</v>
      </c>
      <c r="K146" s="10">
        <v>0</v>
      </c>
      <c r="L146" s="10">
        <v>20163</v>
      </c>
      <c r="M146" s="10">
        <v>20163</v>
      </c>
      <c r="N146" s="10">
        <v>0</v>
      </c>
      <c r="O146" s="10">
        <v>0</v>
      </c>
      <c r="P146" s="10">
        <v>0</v>
      </c>
      <c r="Q146" s="10">
        <v>0</v>
      </c>
      <c r="R146" s="10">
        <v>114182</v>
      </c>
      <c r="S146" s="10">
        <v>114182</v>
      </c>
      <c r="T146" s="10">
        <v>0</v>
      </c>
      <c r="U146" s="10">
        <v>20372299</v>
      </c>
      <c r="V146" s="10">
        <v>20372299</v>
      </c>
      <c r="W146" s="10">
        <v>0</v>
      </c>
      <c r="X146" s="10">
        <v>2744352</v>
      </c>
      <c r="Y146" s="10">
        <v>2744352</v>
      </c>
      <c r="Z146" s="10">
        <v>0</v>
      </c>
      <c r="AA146" s="10">
        <v>49908</v>
      </c>
      <c r="AB146" s="10">
        <v>49908</v>
      </c>
      <c r="AC146" s="10">
        <v>0</v>
      </c>
      <c r="AD146" s="10">
        <v>3680</v>
      </c>
      <c r="AE146" s="10">
        <v>3680</v>
      </c>
      <c r="AF146" s="10">
        <v>0</v>
      </c>
      <c r="AG146" s="10">
        <v>0</v>
      </c>
      <c r="AH146" s="10">
        <v>0</v>
      </c>
      <c r="AI146" s="10">
        <v>0</v>
      </c>
      <c r="AJ146" s="10">
        <v>282511</v>
      </c>
      <c r="AK146" s="10">
        <v>282511</v>
      </c>
      <c r="AL146" s="10">
        <v>0</v>
      </c>
      <c r="AM146" s="10">
        <v>0</v>
      </c>
      <c r="AN146" s="10">
        <v>0</v>
      </c>
      <c r="AO146" s="10">
        <v>0</v>
      </c>
      <c r="AP146" s="10">
        <v>0</v>
      </c>
      <c r="AQ146" s="10">
        <v>0</v>
      </c>
      <c r="AR146" s="10">
        <v>0</v>
      </c>
      <c r="AS146" s="10">
        <v>787208</v>
      </c>
      <c r="AT146" s="10">
        <v>787208</v>
      </c>
      <c r="AU146" s="10">
        <v>0</v>
      </c>
      <c r="AV146" s="10">
        <v>68174</v>
      </c>
      <c r="AW146" s="10">
        <v>68174</v>
      </c>
      <c r="AX146" s="10">
        <v>0</v>
      </c>
      <c r="AY146" s="10">
        <v>2289</v>
      </c>
      <c r="AZ146" s="10">
        <v>2289</v>
      </c>
      <c r="BA146" s="10">
        <v>0</v>
      </c>
      <c r="BB146" s="10">
        <v>0</v>
      </c>
      <c r="BC146" s="10">
        <v>0</v>
      </c>
      <c r="BD146" s="10">
        <v>0</v>
      </c>
      <c r="BE146" s="10">
        <v>10615</v>
      </c>
      <c r="BF146" s="10">
        <v>10615</v>
      </c>
      <c r="BG146" s="10">
        <v>0</v>
      </c>
      <c r="BH146" s="10">
        <v>1210849</v>
      </c>
      <c r="BI146" s="10">
        <v>1210849</v>
      </c>
      <c r="BJ146" s="10">
        <v>0</v>
      </c>
      <c r="BK146" s="10">
        <v>32857</v>
      </c>
      <c r="BL146" s="10">
        <v>32857</v>
      </c>
      <c r="BM146" s="10">
        <v>0</v>
      </c>
      <c r="BN146" s="10">
        <v>10980</v>
      </c>
      <c r="BO146" s="10">
        <v>10980</v>
      </c>
      <c r="BP146" s="10">
        <v>0</v>
      </c>
      <c r="BQ146" s="10">
        <v>94165</v>
      </c>
      <c r="BR146" s="10">
        <v>94165</v>
      </c>
      <c r="BS146" s="10">
        <v>0</v>
      </c>
      <c r="BT146" s="10">
        <v>61241</v>
      </c>
      <c r="BU146" s="10">
        <v>61241</v>
      </c>
      <c r="BV146" s="10">
        <v>0</v>
      </c>
      <c r="BW146" s="10">
        <v>35866</v>
      </c>
      <c r="BX146" s="10">
        <v>35866</v>
      </c>
      <c r="BY146" s="10">
        <v>0</v>
      </c>
      <c r="BZ146" s="10">
        <v>65085</v>
      </c>
      <c r="CA146" s="10">
        <v>65085</v>
      </c>
      <c r="CB146" s="10">
        <v>0</v>
      </c>
      <c r="CC146" s="10">
        <v>0</v>
      </c>
      <c r="CD146" s="10">
        <v>0</v>
      </c>
      <c r="CE146" s="10">
        <v>0</v>
      </c>
      <c r="CF146" s="10">
        <v>7847</v>
      </c>
      <c r="CG146" s="10">
        <v>7847</v>
      </c>
      <c r="CH146" s="10">
        <v>0</v>
      </c>
      <c r="CI146" s="10">
        <v>1477549</v>
      </c>
      <c r="CJ146" s="10">
        <v>1477549</v>
      </c>
      <c r="CK146" s="10">
        <v>0</v>
      </c>
      <c r="CL146" s="10">
        <v>2136</v>
      </c>
      <c r="CM146" s="10">
        <v>2136</v>
      </c>
      <c r="CN146" s="10">
        <v>0</v>
      </c>
      <c r="CO146" s="10">
        <v>0</v>
      </c>
      <c r="CP146" s="10">
        <v>0</v>
      </c>
      <c r="CQ146" s="10">
        <v>0</v>
      </c>
      <c r="CR146" s="10">
        <v>0</v>
      </c>
      <c r="CS146" s="10">
        <v>0</v>
      </c>
      <c r="CT146" s="10">
        <v>0</v>
      </c>
      <c r="CU146" s="10">
        <v>189954</v>
      </c>
      <c r="CV146" s="10">
        <v>189954</v>
      </c>
      <c r="CW146" s="10">
        <v>0</v>
      </c>
      <c r="CX146" s="10">
        <v>49277</v>
      </c>
      <c r="CY146" s="10">
        <v>49277</v>
      </c>
      <c r="CZ146" s="10">
        <v>0</v>
      </c>
      <c r="DA146" s="10">
        <v>17377883</v>
      </c>
      <c r="DB146" s="10">
        <v>17377883</v>
      </c>
      <c r="DC146" s="10">
        <v>0</v>
      </c>
      <c r="DD146" s="10">
        <v>0</v>
      </c>
      <c r="DE146" s="10">
        <v>0</v>
      </c>
      <c r="DF146" s="10">
        <v>0</v>
      </c>
      <c r="DG146" s="10">
        <v>1917330</v>
      </c>
      <c r="DH146" s="10">
        <v>1917330</v>
      </c>
      <c r="DI146" s="10">
        <v>0</v>
      </c>
      <c r="DJ146" s="10">
        <v>23818490</v>
      </c>
      <c r="DK146" s="10">
        <v>23818490</v>
      </c>
      <c r="DL146" s="10">
        <v>0</v>
      </c>
      <c r="DM146" s="10">
        <v>0</v>
      </c>
      <c r="DN146" s="10">
        <v>0</v>
      </c>
      <c r="DO146" s="10">
        <v>0</v>
      </c>
      <c r="DP146" s="10">
        <v>4857825</v>
      </c>
      <c r="DQ146" s="10">
        <v>4857825</v>
      </c>
      <c r="DR146" s="10">
        <v>0</v>
      </c>
      <c r="DS146" s="10">
        <v>1518155</v>
      </c>
      <c r="DT146" s="10">
        <v>1518155</v>
      </c>
      <c r="DU146" s="10">
        <v>0</v>
      </c>
      <c r="DV146" s="10">
        <v>0</v>
      </c>
      <c r="DW146" s="10">
        <v>0</v>
      </c>
      <c r="DX146" s="10">
        <v>0</v>
      </c>
      <c r="DY146" s="10">
        <v>575539</v>
      </c>
      <c r="DZ146" s="10">
        <v>575539</v>
      </c>
      <c r="EA146" s="10">
        <v>0</v>
      </c>
      <c r="EB146" s="10">
        <v>505</v>
      </c>
      <c r="EC146" s="10">
        <v>505</v>
      </c>
      <c r="ED146" s="10">
        <v>0</v>
      </c>
      <c r="EE146" s="10">
        <v>0</v>
      </c>
      <c r="EF146" s="10">
        <v>0</v>
      </c>
      <c r="EG146" s="10">
        <v>0</v>
      </c>
      <c r="EH146" s="10">
        <v>6689170</v>
      </c>
      <c r="EI146" s="10">
        <v>6689170</v>
      </c>
      <c r="EJ146" s="10">
        <v>0</v>
      </c>
      <c r="EK146" s="10">
        <v>2219693</v>
      </c>
      <c r="EL146" s="10">
        <v>2219693</v>
      </c>
      <c r="EM146" s="10">
        <v>0</v>
      </c>
      <c r="EN146" s="10">
        <v>0</v>
      </c>
      <c r="EO146" s="10">
        <v>0</v>
      </c>
      <c r="EP146" s="10">
        <v>0</v>
      </c>
      <c r="EQ146" s="10">
        <v>6043</v>
      </c>
      <c r="ER146" s="10">
        <v>6043</v>
      </c>
      <c r="ES146" s="10">
        <v>0</v>
      </c>
      <c r="ET146" s="10">
        <v>16783658</v>
      </c>
      <c r="EU146" s="10">
        <v>16783658</v>
      </c>
      <c r="EV146" s="10">
        <v>0</v>
      </c>
      <c r="EW146" s="10">
        <v>1539472</v>
      </c>
      <c r="EX146" s="10">
        <v>1539472</v>
      </c>
      <c r="EY146" s="10">
        <v>0</v>
      </c>
      <c r="EZ146" s="10">
        <v>14863</v>
      </c>
      <c r="FA146" s="10">
        <v>14863</v>
      </c>
      <c r="FB146" s="10">
        <v>0</v>
      </c>
      <c r="FC146" s="10">
        <v>1986614</v>
      </c>
      <c r="FD146" s="10">
        <v>1986614</v>
      </c>
      <c r="FE146" s="10">
        <v>0</v>
      </c>
      <c r="FF146" s="320"/>
      <c r="FG146" s="320"/>
      <c r="FH146" s="317"/>
    </row>
    <row r="147" spans="1:164" ht="15" customHeight="1">
      <c r="A147" s="704" t="s">
        <v>576</v>
      </c>
      <c r="B147" s="704"/>
      <c r="C147" s="704"/>
      <c r="D147" s="10">
        <v>10579323</v>
      </c>
      <c r="E147" s="10"/>
      <c r="F147" s="10"/>
      <c r="G147" s="10">
        <v>10579323</v>
      </c>
      <c r="H147" s="10">
        <v>0</v>
      </c>
      <c r="I147" s="10">
        <v>0</v>
      </c>
      <c r="J147" s="10">
        <v>0</v>
      </c>
      <c r="K147" s="10">
        <v>0</v>
      </c>
      <c r="L147" s="10">
        <v>0</v>
      </c>
      <c r="M147" s="10">
        <v>0</v>
      </c>
      <c r="N147" s="10">
        <v>0</v>
      </c>
      <c r="O147" s="10">
        <v>0</v>
      </c>
      <c r="P147" s="10">
        <v>0</v>
      </c>
      <c r="Q147" s="10">
        <v>0</v>
      </c>
      <c r="R147" s="10">
        <v>0</v>
      </c>
      <c r="S147" s="10">
        <v>0</v>
      </c>
      <c r="T147" s="10">
        <v>0</v>
      </c>
      <c r="U147" s="10">
        <v>9745537</v>
      </c>
      <c r="V147" s="10">
        <v>9745537</v>
      </c>
      <c r="W147" s="10">
        <v>0</v>
      </c>
      <c r="X147" s="10">
        <v>78233</v>
      </c>
      <c r="Y147" s="10">
        <v>78233</v>
      </c>
      <c r="Z147" s="10">
        <v>0</v>
      </c>
      <c r="AA147" s="10">
        <v>0</v>
      </c>
      <c r="AB147" s="10">
        <v>0</v>
      </c>
      <c r="AC147" s="10">
        <v>0</v>
      </c>
      <c r="AD147" s="10">
        <v>0</v>
      </c>
      <c r="AE147" s="10">
        <v>0</v>
      </c>
      <c r="AF147" s="10">
        <v>0</v>
      </c>
      <c r="AG147" s="10">
        <v>0</v>
      </c>
      <c r="AH147" s="10">
        <v>0</v>
      </c>
      <c r="AI147" s="10">
        <v>0</v>
      </c>
      <c r="AJ147" s="10">
        <v>0</v>
      </c>
      <c r="AK147" s="10">
        <v>0</v>
      </c>
      <c r="AL147" s="10">
        <v>0</v>
      </c>
      <c r="AM147" s="10">
        <v>15092</v>
      </c>
      <c r="AN147" s="10">
        <v>15092</v>
      </c>
      <c r="AO147" s="10">
        <v>0</v>
      </c>
      <c r="AP147" s="10">
        <v>0</v>
      </c>
      <c r="AQ147" s="10">
        <v>0</v>
      </c>
      <c r="AR147" s="10">
        <v>0</v>
      </c>
      <c r="AS147" s="10">
        <v>0</v>
      </c>
      <c r="AT147" s="10">
        <v>0</v>
      </c>
      <c r="AU147" s="10">
        <v>0</v>
      </c>
      <c r="AV147" s="10">
        <v>27301</v>
      </c>
      <c r="AW147" s="10">
        <v>27301</v>
      </c>
      <c r="AX147" s="10">
        <v>0</v>
      </c>
      <c r="AY147" s="10">
        <v>0</v>
      </c>
      <c r="AZ147" s="10">
        <v>0</v>
      </c>
      <c r="BA147" s="10">
        <v>0</v>
      </c>
      <c r="BB147" s="10">
        <v>0</v>
      </c>
      <c r="BC147" s="10">
        <v>0</v>
      </c>
      <c r="BD147" s="10">
        <v>0</v>
      </c>
      <c r="BE147" s="10">
        <v>0</v>
      </c>
      <c r="BF147" s="10">
        <v>0</v>
      </c>
      <c r="BG147" s="10">
        <v>0</v>
      </c>
      <c r="BH147" s="10">
        <v>0</v>
      </c>
      <c r="BI147" s="10">
        <v>0</v>
      </c>
      <c r="BJ147" s="10">
        <v>0</v>
      </c>
      <c r="BK147" s="10">
        <v>211589</v>
      </c>
      <c r="BL147" s="10">
        <v>211589</v>
      </c>
      <c r="BM147" s="10">
        <v>0</v>
      </c>
      <c r="BN147" s="10">
        <v>0</v>
      </c>
      <c r="BO147" s="10">
        <v>0</v>
      </c>
      <c r="BP147" s="10">
        <v>0</v>
      </c>
      <c r="BQ147" s="10">
        <v>195917</v>
      </c>
      <c r="BR147" s="10">
        <v>195917</v>
      </c>
      <c r="BS147" s="10">
        <v>0</v>
      </c>
      <c r="BT147" s="10">
        <v>59938</v>
      </c>
      <c r="BU147" s="10">
        <v>59938</v>
      </c>
      <c r="BV147" s="10">
        <v>0</v>
      </c>
      <c r="BW147" s="10">
        <v>0</v>
      </c>
      <c r="BX147" s="10">
        <v>0</v>
      </c>
      <c r="BY147" s="10">
        <v>0</v>
      </c>
      <c r="BZ147" s="10">
        <v>0</v>
      </c>
      <c r="CA147" s="10">
        <v>0</v>
      </c>
      <c r="CB147" s="10">
        <v>0</v>
      </c>
      <c r="CC147" s="10">
        <v>0</v>
      </c>
      <c r="CD147" s="10">
        <v>0</v>
      </c>
      <c r="CE147" s="10">
        <v>0</v>
      </c>
      <c r="CF147" s="10">
        <v>0</v>
      </c>
      <c r="CG147" s="10">
        <v>0</v>
      </c>
      <c r="CH147" s="10">
        <v>0</v>
      </c>
      <c r="CI147" s="10">
        <v>0</v>
      </c>
      <c r="CJ147" s="10">
        <v>0</v>
      </c>
      <c r="CK147" s="10">
        <v>0</v>
      </c>
      <c r="CL147" s="10">
        <v>0</v>
      </c>
      <c r="CM147" s="10">
        <v>0</v>
      </c>
      <c r="CN147" s="10">
        <v>0</v>
      </c>
      <c r="CO147" s="10">
        <v>0</v>
      </c>
      <c r="CP147" s="10">
        <v>0</v>
      </c>
      <c r="CQ147" s="10">
        <v>0</v>
      </c>
      <c r="CR147" s="10">
        <v>0</v>
      </c>
      <c r="CS147" s="10">
        <v>0</v>
      </c>
      <c r="CT147" s="10">
        <v>0</v>
      </c>
      <c r="CU147" s="10">
        <v>138777</v>
      </c>
      <c r="CV147" s="10">
        <v>138777</v>
      </c>
      <c r="CW147" s="10">
        <v>0</v>
      </c>
      <c r="CX147" s="10">
        <v>0</v>
      </c>
      <c r="CY147" s="10">
        <v>0</v>
      </c>
      <c r="CZ147" s="10">
        <v>0</v>
      </c>
      <c r="DA147" s="10">
        <v>0</v>
      </c>
      <c r="DB147" s="10">
        <v>0</v>
      </c>
      <c r="DC147" s="10">
        <v>0</v>
      </c>
      <c r="DD147" s="10">
        <v>0</v>
      </c>
      <c r="DE147" s="10">
        <v>0</v>
      </c>
      <c r="DF147" s="10">
        <v>0</v>
      </c>
      <c r="DG147" s="10">
        <v>0</v>
      </c>
      <c r="DH147" s="10">
        <v>0</v>
      </c>
      <c r="DI147" s="10">
        <v>0</v>
      </c>
      <c r="DJ147" s="10">
        <v>0</v>
      </c>
      <c r="DK147" s="10">
        <v>0</v>
      </c>
      <c r="DL147" s="10">
        <v>0</v>
      </c>
      <c r="DM147" s="10">
        <v>0</v>
      </c>
      <c r="DN147" s="10">
        <v>0</v>
      </c>
      <c r="DO147" s="10">
        <v>0</v>
      </c>
      <c r="DP147" s="10">
        <v>0</v>
      </c>
      <c r="DQ147" s="10">
        <v>0</v>
      </c>
      <c r="DR147" s="10">
        <v>0</v>
      </c>
      <c r="DS147" s="10">
        <v>0</v>
      </c>
      <c r="DT147" s="10">
        <v>0</v>
      </c>
      <c r="DU147" s="10">
        <v>0</v>
      </c>
      <c r="DV147" s="10">
        <v>106939</v>
      </c>
      <c r="DW147" s="10">
        <v>106939</v>
      </c>
      <c r="DX147" s="10">
        <v>0</v>
      </c>
      <c r="DY147" s="10">
        <v>0</v>
      </c>
      <c r="DZ147" s="10">
        <v>0</v>
      </c>
      <c r="EA147" s="10">
        <v>0</v>
      </c>
      <c r="EB147" s="10">
        <v>0</v>
      </c>
      <c r="EC147" s="10">
        <v>0</v>
      </c>
      <c r="ED147" s="10">
        <v>0</v>
      </c>
      <c r="EE147" s="10">
        <v>0</v>
      </c>
      <c r="EF147" s="10">
        <v>0</v>
      </c>
      <c r="EG147" s="10">
        <v>0</v>
      </c>
      <c r="EH147" s="10">
        <v>0</v>
      </c>
      <c r="EI147" s="10">
        <v>0</v>
      </c>
      <c r="EJ147" s="10">
        <v>0</v>
      </c>
      <c r="EK147" s="10">
        <v>0</v>
      </c>
      <c r="EL147" s="10">
        <v>0</v>
      </c>
      <c r="EM147" s="10">
        <v>0</v>
      </c>
      <c r="EN147" s="10">
        <v>0</v>
      </c>
      <c r="EO147" s="10">
        <v>0</v>
      </c>
      <c r="EP147" s="10">
        <v>0</v>
      </c>
      <c r="EQ147" s="10">
        <v>0</v>
      </c>
      <c r="ER147" s="10">
        <v>0</v>
      </c>
      <c r="ES147" s="10">
        <v>0</v>
      </c>
      <c r="ET147" s="10">
        <v>0</v>
      </c>
      <c r="EU147" s="10">
        <v>0</v>
      </c>
      <c r="EV147" s="10">
        <v>0</v>
      </c>
      <c r="EW147" s="10">
        <v>0</v>
      </c>
      <c r="EX147" s="10">
        <v>0</v>
      </c>
      <c r="EY147" s="10">
        <v>0</v>
      </c>
      <c r="EZ147" s="10">
        <v>0</v>
      </c>
      <c r="FA147" s="10">
        <v>0</v>
      </c>
      <c r="FB147" s="10">
        <v>0</v>
      </c>
      <c r="FC147" s="10">
        <v>0</v>
      </c>
      <c r="FD147" s="10">
        <v>0</v>
      </c>
      <c r="FE147" s="10">
        <v>0</v>
      </c>
      <c r="FF147" s="320"/>
      <c r="FG147" s="320"/>
      <c r="FH147" s="317"/>
    </row>
    <row r="148" spans="1:164" ht="25.5" customHeight="1">
      <c r="A148" s="704" t="s">
        <v>577</v>
      </c>
      <c r="B148" s="704"/>
      <c r="C148" s="704"/>
      <c r="D148" s="10">
        <v>2752062393</v>
      </c>
      <c r="E148" s="10"/>
      <c r="F148" s="10"/>
      <c r="G148" s="10">
        <v>1405474912</v>
      </c>
      <c r="H148" s="10">
        <v>1346587481</v>
      </c>
      <c r="I148" s="10">
        <v>26581759</v>
      </c>
      <c r="J148" s="10">
        <v>15461543</v>
      </c>
      <c r="K148" s="10">
        <v>11120216</v>
      </c>
      <c r="L148" s="10">
        <v>83077085</v>
      </c>
      <c r="M148" s="10">
        <v>78329119</v>
      </c>
      <c r="N148" s="10">
        <v>4747966</v>
      </c>
      <c r="O148" s="10">
        <v>44867572</v>
      </c>
      <c r="P148" s="10">
        <v>19748522</v>
      </c>
      <c r="Q148" s="10">
        <v>25119050</v>
      </c>
      <c r="R148" s="10">
        <v>18282978</v>
      </c>
      <c r="S148" s="10">
        <v>9075674</v>
      </c>
      <c r="T148" s="10">
        <v>9207304</v>
      </c>
      <c r="U148" s="10">
        <v>391559967</v>
      </c>
      <c r="V148" s="10">
        <v>125489872</v>
      </c>
      <c r="W148" s="10">
        <v>266070095</v>
      </c>
      <c r="X148" s="10">
        <v>55169095</v>
      </c>
      <c r="Y148" s="10">
        <v>26848812</v>
      </c>
      <c r="Z148" s="10">
        <v>28320283</v>
      </c>
      <c r="AA148" s="10">
        <v>25302638</v>
      </c>
      <c r="AB148" s="10">
        <v>19290526</v>
      </c>
      <c r="AC148" s="10">
        <v>6012112</v>
      </c>
      <c r="AD148" s="10">
        <v>8300891</v>
      </c>
      <c r="AE148" s="10">
        <v>6729829</v>
      </c>
      <c r="AF148" s="10">
        <v>1571062</v>
      </c>
      <c r="AG148" s="10">
        <v>6135979</v>
      </c>
      <c r="AH148" s="10">
        <v>0</v>
      </c>
      <c r="AI148" s="10">
        <v>6135979</v>
      </c>
      <c r="AJ148" s="10">
        <v>166105744</v>
      </c>
      <c r="AK148" s="10">
        <v>81012271</v>
      </c>
      <c r="AL148" s="10">
        <v>85093473</v>
      </c>
      <c r="AM148" s="10">
        <v>48954427</v>
      </c>
      <c r="AN148" s="10">
        <v>11760408</v>
      </c>
      <c r="AO148" s="10">
        <v>37194019</v>
      </c>
      <c r="AP148" s="10">
        <v>12800100</v>
      </c>
      <c r="AQ148" s="10">
        <v>8400626</v>
      </c>
      <c r="AR148" s="10">
        <v>4399474</v>
      </c>
      <c r="AS148" s="10">
        <v>12673197</v>
      </c>
      <c r="AT148" s="10">
        <v>8764462</v>
      </c>
      <c r="AU148" s="10">
        <v>3908735</v>
      </c>
      <c r="AV148" s="10">
        <v>101774623</v>
      </c>
      <c r="AW148" s="10">
        <v>47252002</v>
      </c>
      <c r="AX148" s="10">
        <v>54522621</v>
      </c>
      <c r="AY148" s="10">
        <v>51017892</v>
      </c>
      <c r="AZ148" s="10">
        <v>31485591</v>
      </c>
      <c r="BA148" s="10">
        <v>19532301</v>
      </c>
      <c r="BB148" s="10">
        <v>22618615</v>
      </c>
      <c r="BC148" s="10">
        <v>10562360</v>
      </c>
      <c r="BD148" s="10">
        <v>12056255</v>
      </c>
      <c r="BE148" s="10">
        <v>21317765</v>
      </c>
      <c r="BF148" s="10">
        <v>4757707</v>
      </c>
      <c r="BG148" s="10">
        <v>16560058</v>
      </c>
      <c r="BH148" s="10">
        <v>29753795</v>
      </c>
      <c r="BI148" s="10">
        <v>12449686</v>
      </c>
      <c r="BJ148" s="10">
        <v>17304109</v>
      </c>
      <c r="BK148" s="10">
        <v>39268694</v>
      </c>
      <c r="BL148" s="10">
        <v>17339686</v>
      </c>
      <c r="BM148" s="10">
        <v>21929008</v>
      </c>
      <c r="BN148" s="10">
        <v>8671372</v>
      </c>
      <c r="BO148" s="10">
        <v>5831787</v>
      </c>
      <c r="BP148" s="10">
        <v>2839585</v>
      </c>
      <c r="BQ148" s="10">
        <v>31086877</v>
      </c>
      <c r="BR148" s="10">
        <v>18107518</v>
      </c>
      <c r="BS148" s="10">
        <v>12979359</v>
      </c>
      <c r="BT148" s="10">
        <v>55104355</v>
      </c>
      <c r="BU148" s="10">
        <v>41061470</v>
      </c>
      <c r="BV148" s="10">
        <v>14042885</v>
      </c>
      <c r="BW148" s="10">
        <v>64362413</v>
      </c>
      <c r="BX148" s="10">
        <v>35354335</v>
      </c>
      <c r="BY148" s="10">
        <v>29008078</v>
      </c>
      <c r="BZ148" s="10">
        <v>49170446</v>
      </c>
      <c r="CA148" s="10">
        <v>21963676</v>
      </c>
      <c r="CB148" s="10">
        <v>27206770</v>
      </c>
      <c r="CC148" s="10">
        <v>13914938</v>
      </c>
      <c r="CD148" s="10">
        <v>6870189</v>
      </c>
      <c r="CE148" s="10">
        <v>7044749</v>
      </c>
      <c r="CF148" s="10">
        <v>46843107</v>
      </c>
      <c r="CG148" s="10">
        <v>22693625</v>
      </c>
      <c r="CH148" s="10">
        <v>24149482</v>
      </c>
      <c r="CI148" s="10">
        <v>10926066</v>
      </c>
      <c r="CJ148" s="10">
        <v>6897495</v>
      </c>
      <c r="CK148" s="10">
        <v>4028571</v>
      </c>
      <c r="CL148" s="10">
        <v>17488000</v>
      </c>
      <c r="CM148" s="10">
        <v>8466802</v>
      </c>
      <c r="CN148" s="10">
        <v>9021198</v>
      </c>
      <c r="CO148" s="10">
        <v>20768938</v>
      </c>
      <c r="CP148" s="10">
        <v>4376566</v>
      </c>
      <c r="CQ148" s="10">
        <v>16392372</v>
      </c>
      <c r="CR148" s="10">
        <v>9979646</v>
      </c>
      <c r="CS148" s="10">
        <v>6929691</v>
      </c>
      <c r="CT148" s="10">
        <v>3049955</v>
      </c>
      <c r="CU148" s="10">
        <v>64785173</v>
      </c>
      <c r="CV148" s="10">
        <v>40602862</v>
      </c>
      <c r="CW148" s="10">
        <v>24182311</v>
      </c>
      <c r="CX148" s="10">
        <v>39623248</v>
      </c>
      <c r="CY148" s="10">
        <v>31022761</v>
      </c>
      <c r="CZ148" s="10">
        <v>8600487</v>
      </c>
      <c r="DA148" s="10">
        <v>183735036</v>
      </c>
      <c r="DB148" s="10">
        <v>100392159</v>
      </c>
      <c r="DC148" s="10">
        <v>83342877</v>
      </c>
      <c r="DD148" s="10">
        <v>43157505</v>
      </c>
      <c r="DE148" s="10">
        <v>30920875</v>
      </c>
      <c r="DF148" s="10">
        <v>12236630</v>
      </c>
      <c r="DG148" s="10">
        <v>35212419</v>
      </c>
      <c r="DH148" s="10">
        <v>30731233</v>
      </c>
      <c r="DI148" s="10">
        <v>4481186</v>
      </c>
      <c r="DJ148" s="10">
        <v>112504780</v>
      </c>
      <c r="DK148" s="10">
        <v>48832404</v>
      </c>
      <c r="DL148" s="10">
        <v>63672376</v>
      </c>
      <c r="DM148" s="10">
        <v>27452974</v>
      </c>
      <c r="DN148" s="10">
        <v>15104155</v>
      </c>
      <c r="DO148" s="10">
        <v>12348819</v>
      </c>
      <c r="DP148" s="10">
        <v>40240550</v>
      </c>
      <c r="DQ148" s="10">
        <v>18146255</v>
      </c>
      <c r="DR148" s="10">
        <v>22094295</v>
      </c>
      <c r="DS148" s="10">
        <v>103662867</v>
      </c>
      <c r="DT148" s="10">
        <v>49961742</v>
      </c>
      <c r="DU148" s="10">
        <v>53701125</v>
      </c>
      <c r="DV148" s="10">
        <v>10723637</v>
      </c>
      <c r="DW148" s="10">
        <v>9170260</v>
      </c>
      <c r="DX148" s="10">
        <v>1553377</v>
      </c>
      <c r="DY148" s="10">
        <v>34550882</v>
      </c>
      <c r="DZ148" s="10">
        <v>15761893</v>
      </c>
      <c r="EA148" s="10">
        <v>18788989</v>
      </c>
      <c r="EB148" s="10">
        <v>8810265</v>
      </c>
      <c r="EC148" s="10">
        <v>5768327</v>
      </c>
      <c r="ED148" s="10">
        <v>3041938</v>
      </c>
      <c r="EE148" s="10">
        <v>44869532</v>
      </c>
      <c r="EF148" s="10">
        <v>17432818</v>
      </c>
      <c r="EG148" s="10">
        <v>27436714</v>
      </c>
      <c r="EH148" s="10">
        <v>297914354</v>
      </c>
      <c r="EI148" s="10">
        <v>155567314</v>
      </c>
      <c r="EJ148" s="10">
        <v>142347040</v>
      </c>
      <c r="EK148" s="10">
        <v>21364423</v>
      </c>
      <c r="EL148" s="10">
        <v>9002306</v>
      </c>
      <c r="EM148" s="10">
        <v>12362117</v>
      </c>
      <c r="EN148" s="10">
        <v>5367422</v>
      </c>
      <c r="EO148" s="10">
        <v>4460112</v>
      </c>
      <c r="EP148" s="10">
        <v>907310</v>
      </c>
      <c r="EQ148" s="10">
        <v>59675550</v>
      </c>
      <c r="ER148" s="10">
        <v>30915626</v>
      </c>
      <c r="ES148" s="10">
        <v>28759924</v>
      </c>
      <c r="ET148" s="10">
        <v>58048724</v>
      </c>
      <c r="EU148" s="10">
        <v>27256805</v>
      </c>
      <c r="EV148" s="10">
        <v>30791919</v>
      </c>
      <c r="EW148" s="10">
        <v>11734897</v>
      </c>
      <c r="EX148" s="10">
        <v>8894143</v>
      </c>
      <c r="EY148" s="10">
        <v>2840754</v>
      </c>
      <c r="EZ148" s="10">
        <v>29573192</v>
      </c>
      <c r="FA148" s="10">
        <v>20189784</v>
      </c>
      <c r="FB148" s="10">
        <v>9383408</v>
      </c>
      <c r="FC148" s="10">
        <v>25175988</v>
      </c>
      <c r="FD148" s="10">
        <v>22029228</v>
      </c>
      <c r="FE148" s="10">
        <v>3146760</v>
      </c>
      <c r="FF148" s="320"/>
      <c r="FG148" s="320"/>
      <c r="FH148" s="317"/>
    </row>
    <row r="149" spans="1:164" ht="15" customHeight="1">
      <c r="A149" s="704" t="s">
        <v>578</v>
      </c>
      <c r="B149" s="704"/>
      <c r="C149" s="704"/>
      <c r="D149" s="629"/>
      <c r="E149" s="629"/>
      <c r="F149" s="629"/>
      <c r="G149" s="629"/>
      <c r="H149" s="629"/>
      <c r="I149" s="629"/>
      <c r="J149" s="629"/>
      <c r="K149" s="629"/>
      <c r="L149" s="629"/>
      <c r="M149" s="629"/>
      <c r="N149" s="629"/>
      <c r="O149" s="629"/>
      <c r="P149" s="629"/>
      <c r="Q149" s="629"/>
      <c r="R149" s="629"/>
      <c r="S149" s="629"/>
      <c r="T149" s="629"/>
      <c r="U149" s="629"/>
      <c r="V149" s="629"/>
      <c r="W149" s="629"/>
      <c r="X149" s="629"/>
      <c r="Y149" s="629"/>
      <c r="Z149" s="629"/>
      <c r="AA149" s="629"/>
      <c r="AB149" s="629"/>
      <c r="AC149" s="629"/>
      <c r="AD149" s="629"/>
      <c r="AE149" s="629"/>
      <c r="AF149" s="629"/>
      <c r="AG149" s="629"/>
      <c r="AH149" s="629"/>
      <c r="AI149" s="629"/>
      <c r="AJ149" s="629"/>
      <c r="AK149" s="629"/>
      <c r="AL149" s="629"/>
      <c r="AM149" s="629"/>
      <c r="AN149" s="629"/>
      <c r="AO149" s="629"/>
      <c r="AP149" s="629"/>
      <c r="AQ149" s="629"/>
      <c r="AR149" s="629"/>
      <c r="AS149" s="629"/>
      <c r="AT149" s="629"/>
      <c r="AU149" s="629"/>
      <c r="AV149" s="629"/>
      <c r="AW149" s="629"/>
      <c r="AX149" s="629"/>
      <c r="AY149" s="629"/>
      <c r="AZ149" s="629"/>
      <c r="BA149" s="629"/>
      <c r="BB149" s="629"/>
      <c r="BC149" s="629"/>
      <c r="BD149" s="629"/>
      <c r="BE149" s="629"/>
      <c r="BF149" s="629"/>
      <c r="BG149" s="629"/>
      <c r="BH149" s="629"/>
      <c r="BI149" s="629"/>
      <c r="BJ149" s="629"/>
      <c r="BK149" s="629"/>
      <c r="BL149" s="629"/>
      <c r="BM149" s="629"/>
      <c r="BN149" s="629"/>
      <c r="BO149" s="629"/>
      <c r="BP149" s="629"/>
      <c r="BQ149" s="629"/>
      <c r="BR149" s="629"/>
      <c r="BS149" s="629"/>
      <c r="BT149" s="629"/>
      <c r="BU149" s="629"/>
      <c r="BV149" s="629"/>
      <c r="BW149" s="629"/>
      <c r="BX149" s="629"/>
      <c r="BY149" s="629"/>
      <c r="BZ149" s="629"/>
      <c r="CA149" s="629"/>
      <c r="CB149" s="629"/>
      <c r="CC149" s="629"/>
      <c r="CD149" s="629"/>
      <c r="CE149" s="629"/>
      <c r="CF149" s="637"/>
      <c r="CG149" s="637"/>
      <c r="CH149" s="637"/>
      <c r="CI149" s="637"/>
      <c r="CJ149" s="637"/>
      <c r="CK149" s="637"/>
      <c r="CL149" s="637"/>
      <c r="CM149" s="637"/>
      <c r="CN149" s="637"/>
      <c r="CO149" s="637"/>
      <c r="CP149" s="637"/>
      <c r="CQ149" s="637"/>
      <c r="CR149" s="637"/>
      <c r="CS149" s="637"/>
      <c r="CT149" s="637"/>
      <c r="CU149" s="637"/>
      <c r="CV149" s="637"/>
      <c r="CW149" s="637"/>
      <c r="CX149" s="637"/>
      <c r="CY149" s="637"/>
      <c r="CZ149" s="637"/>
      <c r="DA149" s="637"/>
      <c r="DB149" s="637"/>
      <c r="DC149" s="637"/>
      <c r="DD149" s="637"/>
      <c r="DE149" s="637"/>
      <c r="DF149" s="637"/>
      <c r="DG149" s="637"/>
      <c r="DH149" s="637"/>
      <c r="DI149" s="637"/>
      <c r="DJ149" s="637"/>
      <c r="DK149" s="637"/>
      <c r="DL149" s="637"/>
      <c r="DM149" s="637"/>
      <c r="DN149" s="637"/>
      <c r="DO149" s="637"/>
      <c r="DP149" s="637"/>
      <c r="DQ149" s="637"/>
      <c r="DR149" s="637"/>
      <c r="DS149" s="637"/>
      <c r="DT149" s="637"/>
      <c r="DU149" s="637"/>
      <c r="DV149" s="637"/>
      <c r="DW149" s="637"/>
      <c r="DX149" s="637"/>
      <c r="DY149" s="637"/>
      <c r="DZ149" s="637"/>
      <c r="EA149" s="637"/>
      <c r="EB149" s="637"/>
      <c r="EC149" s="637"/>
      <c r="ED149" s="637"/>
      <c r="EE149" s="637"/>
      <c r="EF149" s="637"/>
      <c r="EG149" s="637"/>
      <c r="EH149" s="637"/>
      <c r="EI149" s="637"/>
      <c r="EJ149" s="637"/>
      <c r="EK149" s="637"/>
      <c r="EL149" s="637"/>
      <c r="EM149" s="637"/>
      <c r="EN149" s="637"/>
      <c r="EO149" s="637"/>
      <c r="EP149" s="637"/>
      <c r="EQ149" s="637"/>
      <c r="ER149" s="637"/>
      <c r="ES149" s="637"/>
      <c r="ET149" s="637"/>
      <c r="EU149" s="637"/>
      <c r="EV149" s="637"/>
      <c r="EW149" s="637"/>
      <c r="EX149" s="637"/>
      <c r="EY149" s="637"/>
      <c r="EZ149" s="637"/>
      <c r="FA149" s="637"/>
      <c r="FB149" s="637"/>
      <c r="FC149" s="637"/>
      <c r="FD149" s="637"/>
      <c r="FE149" s="637"/>
      <c r="FF149" s="320"/>
      <c r="FG149" s="320"/>
      <c r="FH149" s="317"/>
    </row>
    <row r="150" spans="1:164" ht="25.5" customHeight="1">
      <c r="A150" s="704" t="s">
        <v>579</v>
      </c>
      <c r="B150" s="704"/>
      <c r="C150" s="704"/>
      <c r="D150" s="10">
        <v>766596463</v>
      </c>
      <c r="E150" s="10"/>
      <c r="F150" s="10"/>
      <c r="G150" s="10">
        <v>463477846</v>
      </c>
      <c r="H150" s="10">
        <v>303118617</v>
      </c>
      <c r="I150" s="10">
        <v>2760651</v>
      </c>
      <c r="J150" s="10">
        <v>1317268</v>
      </c>
      <c r="K150" s="10">
        <v>1443383</v>
      </c>
      <c r="L150" s="10">
        <v>4010864</v>
      </c>
      <c r="M150" s="10">
        <v>3848679</v>
      </c>
      <c r="N150" s="10">
        <v>162185</v>
      </c>
      <c r="O150" s="10">
        <v>13358272</v>
      </c>
      <c r="P150" s="10">
        <v>5592243</v>
      </c>
      <c r="Q150" s="10">
        <v>7766029</v>
      </c>
      <c r="R150" s="10">
        <v>4966491</v>
      </c>
      <c r="S150" s="10">
        <v>1635900</v>
      </c>
      <c r="T150" s="10">
        <v>3330591</v>
      </c>
      <c r="U150" s="10">
        <v>60605617</v>
      </c>
      <c r="V150" s="10">
        <v>29899030</v>
      </c>
      <c r="W150" s="10">
        <v>30706587</v>
      </c>
      <c r="X150" s="10">
        <v>15497518</v>
      </c>
      <c r="Y150" s="10">
        <v>11469556</v>
      </c>
      <c r="Z150" s="10">
        <v>4027962</v>
      </c>
      <c r="AA150" s="10">
        <v>15992428</v>
      </c>
      <c r="AB150" s="10">
        <v>15556574</v>
      </c>
      <c r="AC150" s="10">
        <v>435854</v>
      </c>
      <c r="AD150" s="10">
        <v>1829230</v>
      </c>
      <c r="AE150" s="10">
        <v>1514715</v>
      </c>
      <c r="AF150" s="10">
        <v>314515</v>
      </c>
      <c r="AG150" s="10">
        <v>1281453</v>
      </c>
      <c r="AH150" s="10">
        <v>0</v>
      </c>
      <c r="AI150" s="10">
        <v>1281453</v>
      </c>
      <c r="AJ150" s="10">
        <v>21147315</v>
      </c>
      <c r="AK150" s="10">
        <v>5281866</v>
      </c>
      <c r="AL150" s="10">
        <v>15865449</v>
      </c>
      <c r="AM150" s="10">
        <v>10105103</v>
      </c>
      <c r="AN150" s="10">
        <v>3377011</v>
      </c>
      <c r="AO150" s="10">
        <v>6728092</v>
      </c>
      <c r="AP150" s="10">
        <v>1159707</v>
      </c>
      <c r="AQ150" s="10">
        <v>765896</v>
      </c>
      <c r="AR150" s="10">
        <v>393811</v>
      </c>
      <c r="AS150" s="10">
        <v>3110795</v>
      </c>
      <c r="AT150" s="10">
        <v>2809265</v>
      </c>
      <c r="AU150" s="10">
        <v>301530</v>
      </c>
      <c r="AV150" s="10">
        <v>34843868</v>
      </c>
      <c r="AW150" s="10">
        <v>29657525</v>
      </c>
      <c r="AX150" s="10">
        <v>5186343</v>
      </c>
      <c r="AY150" s="10">
        <v>21637504</v>
      </c>
      <c r="AZ150" s="10">
        <v>19196671</v>
      </c>
      <c r="BA150" s="10">
        <v>2440833</v>
      </c>
      <c r="BB150" s="10">
        <v>5895795</v>
      </c>
      <c r="BC150" s="10">
        <v>4614171</v>
      </c>
      <c r="BD150" s="10">
        <v>1281624</v>
      </c>
      <c r="BE150" s="10">
        <v>9566411</v>
      </c>
      <c r="BF150" s="10">
        <v>2951786</v>
      </c>
      <c r="BG150" s="10">
        <v>6614625</v>
      </c>
      <c r="BH150" s="10">
        <v>16506357</v>
      </c>
      <c r="BI150" s="10">
        <v>6142121</v>
      </c>
      <c r="BJ150" s="10">
        <v>10364236</v>
      </c>
      <c r="BK150" s="10">
        <v>15369237</v>
      </c>
      <c r="BL150" s="10">
        <v>7695009</v>
      </c>
      <c r="BM150" s="10">
        <v>7674228</v>
      </c>
      <c r="BN150" s="10">
        <v>3720485</v>
      </c>
      <c r="BO150" s="10">
        <v>3618482</v>
      </c>
      <c r="BP150" s="10">
        <v>102003</v>
      </c>
      <c r="BQ150" s="10">
        <v>13988727</v>
      </c>
      <c r="BR150" s="10">
        <v>12532075</v>
      </c>
      <c r="BS150" s="10">
        <v>1456652</v>
      </c>
      <c r="BT150" s="10">
        <v>26127571</v>
      </c>
      <c r="BU150" s="10">
        <v>25606594</v>
      </c>
      <c r="BV150" s="10">
        <v>520977</v>
      </c>
      <c r="BW150" s="10">
        <v>19697097</v>
      </c>
      <c r="BX150" s="10">
        <v>16601922</v>
      </c>
      <c r="BY150" s="10">
        <v>3095175</v>
      </c>
      <c r="BZ150" s="10">
        <v>19566170</v>
      </c>
      <c r="CA150" s="10">
        <v>6678772</v>
      </c>
      <c r="CB150" s="10">
        <v>12887398</v>
      </c>
      <c r="CC150" s="10">
        <v>2759229</v>
      </c>
      <c r="CD150" s="10">
        <v>1654901</v>
      </c>
      <c r="CE150" s="10">
        <v>1104328</v>
      </c>
      <c r="CF150" s="10">
        <v>19312314</v>
      </c>
      <c r="CG150" s="10">
        <v>13134739</v>
      </c>
      <c r="CH150" s="10">
        <v>6177575</v>
      </c>
      <c r="CI150" s="10">
        <v>2990687</v>
      </c>
      <c r="CJ150" s="10">
        <v>2619158</v>
      </c>
      <c r="CK150" s="10">
        <v>371529</v>
      </c>
      <c r="CL150" s="10">
        <v>2311428</v>
      </c>
      <c r="CM150" s="10">
        <v>1517141</v>
      </c>
      <c r="CN150" s="10">
        <v>794287</v>
      </c>
      <c r="CO150" s="10">
        <v>5232461</v>
      </c>
      <c r="CP150" s="10">
        <v>965431</v>
      </c>
      <c r="CQ150" s="10">
        <v>4267030</v>
      </c>
      <c r="CR150" s="10">
        <v>4823120</v>
      </c>
      <c r="CS150" s="10">
        <v>4808129</v>
      </c>
      <c r="CT150" s="10">
        <v>14991</v>
      </c>
      <c r="CU150" s="10">
        <v>21343379</v>
      </c>
      <c r="CV150" s="10">
        <v>18293832</v>
      </c>
      <c r="CW150" s="10">
        <v>3049547</v>
      </c>
      <c r="CX150" s="10">
        <v>5867021</v>
      </c>
      <c r="CY150" s="10">
        <v>3025704</v>
      </c>
      <c r="CZ150" s="10">
        <v>2841317</v>
      </c>
      <c r="DA150" s="10">
        <v>92681223</v>
      </c>
      <c r="DB150" s="10">
        <v>63285060</v>
      </c>
      <c r="DC150" s="10">
        <v>29396163</v>
      </c>
      <c r="DD150" s="10">
        <v>10337416</v>
      </c>
      <c r="DE150" s="10">
        <v>8554506</v>
      </c>
      <c r="DF150" s="10">
        <v>1782910</v>
      </c>
      <c r="DG150" s="10">
        <v>3046585</v>
      </c>
      <c r="DH150" s="10">
        <v>1722277</v>
      </c>
      <c r="DI150" s="10">
        <v>1324308</v>
      </c>
      <c r="DJ150" s="10">
        <v>43991344</v>
      </c>
      <c r="DK150" s="10">
        <v>20428704</v>
      </c>
      <c r="DL150" s="10">
        <v>23562640</v>
      </c>
      <c r="DM150" s="10">
        <v>4743466</v>
      </c>
      <c r="DN150" s="10">
        <v>2849140</v>
      </c>
      <c r="DO150" s="10">
        <v>1894326</v>
      </c>
      <c r="DP150" s="10">
        <v>9591572</v>
      </c>
      <c r="DQ150" s="10">
        <v>5159398</v>
      </c>
      <c r="DR150" s="10">
        <v>4432174</v>
      </c>
      <c r="DS150" s="10">
        <v>38504298</v>
      </c>
      <c r="DT150" s="10">
        <v>16650660</v>
      </c>
      <c r="DU150" s="10">
        <v>21853638</v>
      </c>
      <c r="DV150" s="10">
        <v>6558025</v>
      </c>
      <c r="DW150" s="10">
        <v>6541618</v>
      </c>
      <c r="DX150" s="10">
        <v>16407</v>
      </c>
      <c r="DY150" s="10">
        <v>7879792</v>
      </c>
      <c r="DZ150" s="10">
        <v>2776654</v>
      </c>
      <c r="EA150" s="10">
        <v>5103138</v>
      </c>
      <c r="EB150" s="10">
        <v>3135848</v>
      </c>
      <c r="EC150" s="10">
        <v>2748317</v>
      </c>
      <c r="ED150" s="10">
        <v>387531</v>
      </c>
      <c r="EE150" s="10">
        <v>18675358</v>
      </c>
      <c r="EF150" s="10">
        <v>4475079</v>
      </c>
      <c r="EG150" s="10">
        <v>14200279</v>
      </c>
      <c r="EH150" s="10">
        <v>54266682</v>
      </c>
      <c r="EI150" s="10">
        <v>14418491</v>
      </c>
      <c r="EJ150" s="10">
        <v>39848191</v>
      </c>
      <c r="EK150" s="10">
        <v>5015195</v>
      </c>
      <c r="EL150" s="10">
        <v>2671254</v>
      </c>
      <c r="EM150" s="10">
        <v>2343941</v>
      </c>
      <c r="EN150" s="10">
        <v>2327102</v>
      </c>
      <c r="EO150" s="10">
        <v>2228897</v>
      </c>
      <c r="EP150" s="10">
        <v>98205</v>
      </c>
      <c r="EQ150" s="10">
        <v>19921031</v>
      </c>
      <c r="ER150" s="10">
        <v>13175546</v>
      </c>
      <c r="ES150" s="10">
        <v>6745485</v>
      </c>
      <c r="ET150" s="10">
        <v>15457061</v>
      </c>
      <c r="EU150" s="10">
        <v>11447674</v>
      </c>
      <c r="EV150" s="10">
        <v>4009387</v>
      </c>
      <c r="EW150" s="10">
        <v>5414693</v>
      </c>
      <c r="EX150" s="10">
        <v>4617529</v>
      </c>
      <c r="EY150" s="10">
        <v>797164</v>
      </c>
      <c r="EZ150" s="10">
        <v>16848056</v>
      </c>
      <c r="FA150" s="10">
        <v>14612296</v>
      </c>
      <c r="FB150" s="10">
        <v>2235760</v>
      </c>
      <c r="FC150" s="10">
        <v>817410</v>
      </c>
      <c r="FD150" s="10">
        <v>732580</v>
      </c>
      <c r="FE150" s="10">
        <v>84830</v>
      </c>
      <c r="FF150" s="320"/>
      <c r="FG150" s="320"/>
      <c r="FH150" s="317"/>
    </row>
    <row r="151" spans="1:164" ht="14.25" customHeight="1">
      <c r="A151" s="704" t="s">
        <v>580</v>
      </c>
      <c r="B151" s="704"/>
      <c r="C151" s="704"/>
      <c r="D151" s="10">
        <v>231870446</v>
      </c>
      <c r="E151" s="10"/>
      <c r="F151" s="10"/>
      <c r="G151" s="10">
        <v>46601539</v>
      </c>
      <c r="H151" s="10">
        <v>185268907</v>
      </c>
      <c r="I151" s="10">
        <v>2235635</v>
      </c>
      <c r="J151" s="10">
        <v>587980</v>
      </c>
      <c r="K151" s="10">
        <v>1647655</v>
      </c>
      <c r="L151" s="10">
        <v>379215</v>
      </c>
      <c r="M151" s="10">
        <v>19809</v>
      </c>
      <c r="N151" s="10">
        <v>359406</v>
      </c>
      <c r="O151" s="10">
        <v>2629933</v>
      </c>
      <c r="P151" s="10">
        <v>177528</v>
      </c>
      <c r="Q151" s="10">
        <v>2452405</v>
      </c>
      <c r="R151" s="10">
        <v>2028372</v>
      </c>
      <c r="S151" s="10">
        <v>165727</v>
      </c>
      <c r="T151" s="10">
        <v>1862645</v>
      </c>
      <c r="U151" s="10">
        <v>42485089</v>
      </c>
      <c r="V151" s="10">
        <v>5560898</v>
      </c>
      <c r="W151" s="10">
        <v>36924191</v>
      </c>
      <c r="X151" s="10">
        <v>5245145</v>
      </c>
      <c r="Y151" s="10">
        <v>1472948</v>
      </c>
      <c r="Z151" s="10">
        <v>3772197</v>
      </c>
      <c r="AA151" s="10">
        <v>1290902</v>
      </c>
      <c r="AB151" s="10">
        <v>603260</v>
      </c>
      <c r="AC151" s="10">
        <v>687642</v>
      </c>
      <c r="AD151" s="10">
        <v>497743</v>
      </c>
      <c r="AE151" s="10">
        <v>437079</v>
      </c>
      <c r="AF151" s="10">
        <v>60664</v>
      </c>
      <c r="AG151" s="10">
        <v>0</v>
      </c>
      <c r="AH151" s="10">
        <v>0</v>
      </c>
      <c r="AI151" s="10">
        <v>0</v>
      </c>
      <c r="AJ151" s="10">
        <v>10706187</v>
      </c>
      <c r="AK151" s="10">
        <v>3272133</v>
      </c>
      <c r="AL151" s="10">
        <v>7434054</v>
      </c>
      <c r="AM151" s="10">
        <v>6698277</v>
      </c>
      <c r="AN151" s="10">
        <v>763483</v>
      </c>
      <c r="AO151" s="10">
        <v>5934794</v>
      </c>
      <c r="AP151" s="10">
        <v>702569</v>
      </c>
      <c r="AQ151" s="10">
        <v>360794</v>
      </c>
      <c r="AR151" s="10">
        <v>341775</v>
      </c>
      <c r="AS151" s="10">
        <v>1001194</v>
      </c>
      <c r="AT151" s="10">
        <v>426165</v>
      </c>
      <c r="AU151" s="10">
        <v>575029</v>
      </c>
      <c r="AV151" s="10">
        <v>8051740</v>
      </c>
      <c r="AW151" s="10">
        <v>1682968</v>
      </c>
      <c r="AX151" s="10">
        <v>6368772</v>
      </c>
      <c r="AY151" s="10">
        <v>1997196</v>
      </c>
      <c r="AZ151" s="10">
        <v>231444</v>
      </c>
      <c r="BA151" s="10">
        <v>1765752</v>
      </c>
      <c r="BB151" s="10">
        <v>1458192</v>
      </c>
      <c r="BC151" s="10">
        <v>269315</v>
      </c>
      <c r="BD151" s="10">
        <v>1188877</v>
      </c>
      <c r="BE151" s="10">
        <v>2032991</v>
      </c>
      <c r="BF151" s="10">
        <v>98424</v>
      </c>
      <c r="BG151" s="10">
        <v>1934567</v>
      </c>
      <c r="BH151" s="10">
        <v>1461418</v>
      </c>
      <c r="BI151" s="10">
        <v>774648</v>
      </c>
      <c r="BJ151" s="10">
        <v>686770</v>
      </c>
      <c r="BK151" s="10">
        <v>2725306</v>
      </c>
      <c r="BL151" s="10">
        <v>527143</v>
      </c>
      <c r="BM151" s="10">
        <v>2198163</v>
      </c>
      <c r="BN151" s="10">
        <v>446826</v>
      </c>
      <c r="BO151" s="10">
        <v>51611</v>
      </c>
      <c r="BP151" s="10">
        <v>395215</v>
      </c>
      <c r="BQ151" s="10">
        <v>2680087</v>
      </c>
      <c r="BR151" s="10">
        <v>96292</v>
      </c>
      <c r="BS151" s="10">
        <v>2583795</v>
      </c>
      <c r="BT151" s="10">
        <v>4556207</v>
      </c>
      <c r="BU151" s="10">
        <v>2170255</v>
      </c>
      <c r="BV151" s="10">
        <v>2385952</v>
      </c>
      <c r="BW151" s="10">
        <v>4187460</v>
      </c>
      <c r="BX151" s="10">
        <v>1592548</v>
      </c>
      <c r="BY151" s="10">
        <v>2594912</v>
      </c>
      <c r="BZ151" s="10">
        <v>1430844</v>
      </c>
      <c r="CA151" s="10">
        <v>444759</v>
      </c>
      <c r="CB151" s="10">
        <v>986085</v>
      </c>
      <c r="CC151" s="10">
        <v>907299</v>
      </c>
      <c r="CD151" s="10">
        <v>93205</v>
      </c>
      <c r="CE151" s="10">
        <v>814094</v>
      </c>
      <c r="CF151" s="10">
        <v>2184430</v>
      </c>
      <c r="CG151" s="10">
        <v>792637</v>
      </c>
      <c r="CH151" s="10">
        <v>1391793</v>
      </c>
      <c r="CI151" s="10">
        <v>730050</v>
      </c>
      <c r="CJ151" s="10">
        <v>53680</v>
      </c>
      <c r="CK151" s="10">
        <v>676370</v>
      </c>
      <c r="CL151" s="10">
        <v>801417</v>
      </c>
      <c r="CM151" s="10">
        <v>112051</v>
      </c>
      <c r="CN151" s="10">
        <v>689366</v>
      </c>
      <c r="CO151" s="10">
        <v>3057553</v>
      </c>
      <c r="CP151" s="10">
        <v>189280</v>
      </c>
      <c r="CQ151" s="10">
        <v>2868273</v>
      </c>
      <c r="CR151" s="10">
        <v>325381</v>
      </c>
      <c r="CS151" s="10">
        <v>119117</v>
      </c>
      <c r="CT151" s="10">
        <v>206264</v>
      </c>
      <c r="CU151" s="10">
        <v>5924150</v>
      </c>
      <c r="CV151" s="10">
        <v>1697570</v>
      </c>
      <c r="CW151" s="10">
        <v>4226580</v>
      </c>
      <c r="CX151" s="10">
        <v>1652387</v>
      </c>
      <c r="CY151" s="10">
        <v>91339</v>
      </c>
      <c r="CZ151" s="10">
        <v>1561048</v>
      </c>
      <c r="DA151" s="10">
        <v>12507131</v>
      </c>
      <c r="DB151" s="10">
        <v>5142803</v>
      </c>
      <c r="DC151" s="10">
        <v>7364328</v>
      </c>
      <c r="DD151" s="10">
        <v>5452014</v>
      </c>
      <c r="DE151" s="10">
        <v>849938</v>
      </c>
      <c r="DF151" s="10">
        <v>4602076</v>
      </c>
      <c r="DG151" s="10">
        <v>606981</v>
      </c>
      <c r="DH151" s="10">
        <v>318341</v>
      </c>
      <c r="DI151" s="10">
        <v>288640</v>
      </c>
      <c r="DJ151" s="10">
        <v>8468984</v>
      </c>
      <c r="DK151" s="10">
        <v>1532036</v>
      </c>
      <c r="DL151" s="10">
        <v>6936948</v>
      </c>
      <c r="DM151" s="10">
        <v>2070466</v>
      </c>
      <c r="DN151" s="10">
        <v>196991</v>
      </c>
      <c r="DO151" s="10">
        <v>1873475</v>
      </c>
      <c r="DP151" s="10">
        <v>5076508</v>
      </c>
      <c r="DQ151" s="10">
        <v>224488</v>
      </c>
      <c r="DR151" s="10">
        <v>4852020</v>
      </c>
      <c r="DS151" s="10">
        <v>11796930</v>
      </c>
      <c r="DT151" s="10">
        <v>5347238</v>
      </c>
      <c r="DU151" s="10">
        <v>6449692</v>
      </c>
      <c r="DV151" s="10">
        <v>513961</v>
      </c>
      <c r="DW151" s="10">
        <v>342837</v>
      </c>
      <c r="DX151" s="10">
        <v>171124</v>
      </c>
      <c r="DY151" s="10">
        <v>2895143</v>
      </c>
      <c r="DZ151" s="10">
        <v>397508</v>
      </c>
      <c r="EA151" s="10">
        <v>2497635</v>
      </c>
      <c r="EB151" s="10">
        <v>125306</v>
      </c>
      <c r="EC151" s="10">
        <v>66048</v>
      </c>
      <c r="ED151" s="10">
        <v>59258</v>
      </c>
      <c r="EE151" s="10">
        <v>3960598</v>
      </c>
      <c r="EF151" s="10">
        <v>2532468</v>
      </c>
      <c r="EG151" s="10">
        <v>1428130</v>
      </c>
      <c r="EH151" s="10">
        <v>35781362</v>
      </c>
      <c r="EI151" s="10">
        <v>2505157</v>
      </c>
      <c r="EJ151" s="10">
        <v>33276205</v>
      </c>
      <c r="EK151" s="10">
        <v>3569975</v>
      </c>
      <c r="EL151" s="10">
        <v>474991</v>
      </c>
      <c r="EM151" s="10">
        <v>3094984</v>
      </c>
      <c r="EN151" s="10">
        <v>133441</v>
      </c>
      <c r="EO151" s="10">
        <v>70115</v>
      </c>
      <c r="EP151" s="10">
        <v>63326</v>
      </c>
      <c r="EQ151" s="10">
        <v>5266045</v>
      </c>
      <c r="ER151" s="10">
        <v>448781</v>
      </c>
      <c r="ES151" s="10">
        <v>4817264</v>
      </c>
      <c r="ET151" s="10">
        <v>8044616</v>
      </c>
      <c r="EU151" s="10">
        <v>417078</v>
      </c>
      <c r="EV151" s="10">
        <v>7627538</v>
      </c>
      <c r="EW151" s="10">
        <v>419207</v>
      </c>
      <c r="EX151" s="10">
        <v>309339</v>
      </c>
      <c r="EY151" s="10">
        <v>109868</v>
      </c>
      <c r="EZ151" s="10">
        <v>2249278</v>
      </c>
      <c r="FA151" s="10">
        <v>127434</v>
      </c>
      <c r="FB151" s="10">
        <v>2121844</v>
      </c>
      <c r="FC151" s="10">
        <v>421304</v>
      </c>
      <c r="FD151" s="10">
        <v>361858</v>
      </c>
      <c r="FE151" s="10">
        <v>59446</v>
      </c>
      <c r="FF151" s="320"/>
      <c r="FG151" s="320"/>
      <c r="FH151" s="317"/>
    </row>
    <row r="152" spans="1:164" ht="15" thickBot="1">
      <c r="A152" s="704" t="s">
        <v>581</v>
      </c>
      <c r="B152" s="704"/>
      <c r="C152" s="704"/>
      <c r="D152" s="448">
        <v>1753595485</v>
      </c>
      <c r="E152" s="448"/>
      <c r="F152" s="448"/>
      <c r="G152" s="448">
        <v>895395527</v>
      </c>
      <c r="H152" s="448">
        <v>858199958</v>
      </c>
      <c r="I152" s="448">
        <v>21585473</v>
      </c>
      <c r="J152" s="448">
        <v>13556295</v>
      </c>
      <c r="K152" s="448">
        <v>8029178</v>
      </c>
      <c r="L152" s="448">
        <v>78687006</v>
      </c>
      <c r="M152" s="448">
        <v>74460631</v>
      </c>
      <c r="N152" s="448">
        <v>4226375</v>
      </c>
      <c r="O152" s="448">
        <v>28879367</v>
      </c>
      <c r="P152" s="448">
        <v>13978751</v>
      </c>
      <c r="Q152" s="448">
        <v>14900616</v>
      </c>
      <c r="R152" s="448">
        <v>11288114</v>
      </c>
      <c r="S152" s="448">
        <v>7274047</v>
      </c>
      <c r="T152" s="448">
        <v>4014067</v>
      </c>
      <c r="U152" s="448">
        <v>288469260</v>
      </c>
      <c r="V152" s="448">
        <v>90029944</v>
      </c>
      <c r="W152" s="448">
        <v>198439316</v>
      </c>
      <c r="X152" s="448">
        <v>34426432</v>
      </c>
      <c r="Y152" s="448">
        <v>13906308</v>
      </c>
      <c r="Z152" s="448">
        <v>20520124</v>
      </c>
      <c r="AA152" s="448">
        <v>8019308</v>
      </c>
      <c r="AB152" s="448">
        <v>3130692</v>
      </c>
      <c r="AC152" s="448">
        <v>4888616</v>
      </c>
      <c r="AD152" s="448">
        <v>5973918</v>
      </c>
      <c r="AE152" s="448">
        <v>4778035</v>
      </c>
      <c r="AF152" s="448">
        <v>1195883</v>
      </c>
      <c r="AG152" s="448">
        <v>4854526</v>
      </c>
      <c r="AH152" s="448">
        <v>0</v>
      </c>
      <c r="AI152" s="448">
        <v>4854526</v>
      </c>
      <c r="AJ152" s="448">
        <v>134252242</v>
      </c>
      <c r="AK152" s="448">
        <v>72458272</v>
      </c>
      <c r="AL152" s="448">
        <v>61793970</v>
      </c>
      <c r="AM152" s="448">
        <v>32151046</v>
      </c>
      <c r="AN152" s="448">
        <v>7619914</v>
      </c>
      <c r="AO152" s="448">
        <v>24531132</v>
      </c>
      <c r="AP152" s="448">
        <v>10937824</v>
      </c>
      <c r="AQ152" s="448">
        <v>7273936</v>
      </c>
      <c r="AR152" s="448">
        <v>3663888</v>
      </c>
      <c r="AS152" s="448">
        <v>8561208</v>
      </c>
      <c r="AT152" s="448">
        <v>5529032</v>
      </c>
      <c r="AU152" s="448">
        <v>3032176</v>
      </c>
      <c r="AV152" s="448">
        <v>58879015</v>
      </c>
      <c r="AW152" s="448">
        <v>15911509</v>
      </c>
      <c r="AX152" s="448">
        <v>42967506</v>
      </c>
      <c r="AY152" s="448">
        <v>27383191</v>
      </c>
      <c r="AZ152" s="448">
        <v>12057476</v>
      </c>
      <c r="BA152" s="448">
        <v>15325715</v>
      </c>
      <c r="BB152" s="448">
        <v>15264629</v>
      </c>
      <c r="BC152" s="448">
        <v>5678874</v>
      </c>
      <c r="BD152" s="448">
        <v>9585755</v>
      </c>
      <c r="BE152" s="448">
        <v>9718364</v>
      </c>
      <c r="BF152" s="448">
        <v>1707497</v>
      </c>
      <c r="BG152" s="448">
        <v>8010867</v>
      </c>
      <c r="BH152" s="448">
        <v>11786020</v>
      </c>
      <c r="BI152" s="448">
        <v>5532917</v>
      </c>
      <c r="BJ152" s="448">
        <v>6253103</v>
      </c>
      <c r="BK152" s="448">
        <v>21174151</v>
      </c>
      <c r="BL152" s="448">
        <v>9117534</v>
      </c>
      <c r="BM152" s="448">
        <v>12056617</v>
      </c>
      <c r="BN152" s="448">
        <v>4504062</v>
      </c>
      <c r="BO152" s="448">
        <v>2161694</v>
      </c>
      <c r="BP152" s="448">
        <v>2342368</v>
      </c>
      <c r="BQ152" s="448">
        <v>14418063</v>
      </c>
      <c r="BR152" s="448">
        <v>5479151</v>
      </c>
      <c r="BS152" s="448">
        <v>8938912</v>
      </c>
      <c r="BT152" s="448">
        <v>24420577</v>
      </c>
      <c r="BU152" s="448">
        <v>13284621</v>
      </c>
      <c r="BV152" s="448">
        <v>11135956</v>
      </c>
      <c r="BW152" s="448">
        <v>40477856</v>
      </c>
      <c r="BX152" s="448">
        <v>17159865</v>
      </c>
      <c r="BY152" s="448">
        <v>23317991</v>
      </c>
      <c r="BZ152" s="448">
        <v>28173432</v>
      </c>
      <c r="CA152" s="448">
        <v>14840145</v>
      </c>
      <c r="CB152" s="448">
        <v>13333287</v>
      </c>
      <c r="CC152" s="448">
        <v>10248411</v>
      </c>
      <c r="CD152" s="448">
        <v>5122083</v>
      </c>
      <c r="CE152" s="448">
        <v>5126328</v>
      </c>
      <c r="CF152" s="448">
        <v>25346364</v>
      </c>
      <c r="CG152" s="448">
        <v>8766249</v>
      </c>
      <c r="CH152" s="448">
        <v>16580115</v>
      </c>
      <c r="CI152" s="448">
        <v>7205328</v>
      </c>
      <c r="CJ152" s="448">
        <v>4224657</v>
      </c>
      <c r="CK152" s="448">
        <v>2980671</v>
      </c>
      <c r="CL152" s="448">
        <v>14375155</v>
      </c>
      <c r="CM152" s="448">
        <v>6837610</v>
      </c>
      <c r="CN152" s="448">
        <v>7537545</v>
      </c>
      <c r="CO152" s="448">
        <v>12478924</v>
      </c>
      <c r="CP152" s="448">
        <v>3221855</v>
      </c>
      <c r="CQ152" s="448">
        <v>9257069</v>
      </c>
      <c r="CR152" s="448">
        <v>4831145</v>
      </c>
      <c r="CS152" s="448">
        <v>2002445</v>
      </c>
      <c r="CT152" s="448">
        <v>2828700</v>
      </c>
      <c r="CU152" s="448">
        <v>37517643</v>
      </c>
      <c r="CV152" s="448">
        <v>20611460</v>
      </c>
      <c r="CW152" s="448">
        <v>16906183</v>
      </c>
      <c r="CX152" s="448">
        <v>32103840</v>
      </c>
      <c r="CY152" s="448">
        <v>27905718</v>
      </c>
      <c r="CZ152" s="448">
        <v>4198122</v>
      </c>
      <c r="DA152" s="448">
        <v>78546682</v>
      </c>
      <c r="DB152" s="448">
        <v>31964296</v>
      </c>
      <c r="DC152" s="448">
        <v>46582386</v>
      </c>
      <c r="DD152" s="448">
        <v>27368075</v>
      </c>
      <c r="DE152" s="448">
        <v>21516431</v>
      </c>
      <c r="DF152" s="448">
        <v>5851644</v>
      </c>
      <c r="DG152" s="448">
        <v>31558853</v>
      </c>
      <c r="DH152" s="448">
        <v>28690615</v>
      </c>
      <c r="DI152" s="448">
        <v>2868238</v>
      </c>
      <c r="DJ152" s="448">
        <v>60044452</v>
      </c>
      <c r="DK152" s="448">
        <v>26871664</v>
      </c>
      <c r="DL152" s="448">
        <v>33172788</v>
      </c>
      <c r="DM152" s="448">
        <v>20639042</v>
      </c>
      <c r="DN152" s="448">
        <v>12058024</v>
      </c>
      <c r="DO152" s="448">
        <v>8581018</v>
      </c>
      <c r="DP152" s="448">
        <v>25572469</v>
      </c>
      <c r="DQ152" s="448">
        <v>12762369</v>
      </c>
      <c r="DR152" s="448">
        <v>12810100</v>
      </c>
      <c r="DS152" s="448">
        <v>53361639</v>
      </c>
      <c r="DT152" s="448">
        <v>27963844</v>
      </c>
      <c r="DU152" s="448">
        <v>25397795</v>
      </c>
      <c r="DV152" s="448">
        <v>3651651</v>
      </c>
      <c r="DW152" s="448">
        <v>2285805</v>
      </c>
      <c r="DX152" s="448">
        <v>1365846</v>
      </c>
      <c r="DY152" s="448">
        <v>23775947</v>
      </c>
      <c r="DZ152" s="448">
        <v>12587731</v>
      </c>
      <c r="EA152" s="448">
        <v>11188216</v>
      </c>
      <c r="EB152" s="448">
        <v>5549111</v>
      </c>
      <c r="EC152" s="448">
        <v>2953962</v>
      </c>
      <c r="ED152" s="448">
        <v>2595149</v>
      </c>
      <c r="EE152" s="448">
        <v>22233577</v>
      </c>
      <c r="EF152" s="448">
        <v>10425271</v>
      </c>
      <c r="EG152" s="448">
        <v>11808306</v>
      </c>
      <c r="EH152" s="448">
        <v>207866310</v>
      </c>
      <c r="EI152" s="448">
        <v>138643666</v>
      </c>
      <c r="EJ152" s="448">
        <v>69222644</v>
      </c>
      <c r="EK152" s="448">
        <v>12779254</v>
      </c>
      <c r="EL152" s="448">
        <v>5856061</v>
      </c>
      <c r="EM152" s="448">
        <v>6923193</v>
      </c>
      <c r="EN152" s="448">
        <v>2906879</v>
      </c>
      <c r="EO152" s="448">
        <v>2161100</v>
      </c>
      <c r="EP152" s="448">
        <v>745779</v>
      </c>
      <c r="EQ152" s="448">
        <v>34488474</v>
      </c>
      <c r="ER152" s="448">
        <v>17291299</v>
      </c>
      <c r="ES152" s="448">
        <v>17197175</v>
      </c>
      <c r="ET152" s="448">
        <v>34547047</v>
      </c>
      <c r="EU152" s="448">
        <v>15392053</v>
      </c>
      <c r="EV152" s="448">
        <v>19154994</v>
      </c>
      <c r="EW152" s="448">
        <v>5900997</v>
      </c>
      <c r="EX152" s="448">
        <v>3967275</v>
      </c>
      <c r="EY152" s="448">
        <v>1933722</v>
      </c>
      <c r="EZ152" s="448">
        <v>10475859</v>
      </c>
      <c r="FA152" s="448">
        <v>5450054</v>
      </c>
      <c r="FB152" s="448">
        <v>5025805</v>
      </c>
      <c r="FC152" s="448">
        <v>23937274</v>
      </c>
      <c r="FD152" s="448">
        <v>20934790</v>
      </c>
      <c r="FE152" s="448">
        <v>3002484</v>
      </c>
      <c r="FF152" s="317"/>
      <c r="FG152" s="317"/>
      <c r="FH152" s="317"/>
    </row>
    <row r="153" spans="1:164">
      <c r="I153" s="330"/>
      <c r="L153" s="330"/>
      <c r="O153" s="330"/>
      <c r="R153" s="330"/>
      <c r="U153" s="330"/>
      <c r="X153" s="330"/>
      <c r="AA153" s="330"/>
      <c r="AD153" s="330"/>
      <c r="AG153" s="330"/>
      <c r="AJ153" s="330"/>
      <c r="AM153" s="330"/>
      <c r="AP153" s="330"/>
    </row>
    <row r="154" spans="1:164">
      <c r="I154" s="330"/>
      <c r="L154" s="330"/>
      <c r="O154" s="330"/>
      <c r="R154" s="330"/>
      <c r="U154" s="330"/>
      <c r="X154" s="330"/>
      <c r="AA154" s="330"/>
      <c r="AD154" s="330"/>
      <c r="AG154" s="330"/>
      <c r="AJ154" s="330"/>
      <c r="AM154" s="330"/>
      <c r="AP154" s="330"/>
    </row>
    <row r="155" spans="1:164">
      <c r="I155" s="330"/>
      <c r="L155" s="330"/>
      <c r="O155" s="330"/>
      <c r="R155" s="330"/>
      <c r="U155" s="330"/>
      <c r="X155" s="330"/>
      <c r="AA155" s="330"/>
      <c r="AD155" s="330"/>
      <c r="AG155" s="330"/>
      <c r="AJ155" s="330"/>
      <c r="AM155" s="330"/>
      <c r="AP155" s="330"/>
    </row>
    <row r="156" spans="1:164">
      <c r="I156" s="330"/>
      <c r="L156" s="330"/>
      <c r="O156" s="330"/>
      <c r="R156" s="330"/>
      <c r="U156" s="330"/>
      <c r="X156" s="330"/>
      <c r="AA156" s="330"/>
      <c r="AD156" s="330"/>
      <c r="AG156" s="330"/>
      <c r="AJ156" s="330"/>
      <c r="AM156" s="330"/>
      <c r="AP156" s="330"/>
    </row>
    <row r="157" spans="1:164">
      <c r="A157" t="s">
        <v>319</v>
      </c>
      <c r="D157">
        <f>D17+D24</f>
        <v>79964088</v>
      </c>
      <c r="G157" s="240">
        <f>G17+G24</f>
        <v>76097816</v>
      </c>
      <c r="H157" s="240">
        <f t="shared" ref="H157:BS157" si="0">H17+H24</f>
        <v>3866272</v>
      </c>
      <c r="I157" s="330">
        <f t="shared" si="0"/>
        <v>992524</v>
      </c>
      <c r="J157" s="240">
        <f t="shared" si="0"/>
        <v>869122</v>
      </c>
      <c r="K157" s="240">
        <f t="shared" si="0"/>
        <v>123402</v>
      </c>
      <c r="L157" s="330">
        <f t="shared" si="0"/>
        <v>105036</v>
      </c>
      <c r="M157" s="240">
        <f t="shared" si="0"/>
        <v>83407</v>
      </c>
      <c r="N157" s="240">
        <f t="shared" si="0"/>
        <v>21629</v>
      </c>
      <c r="O157" s="330">
        <f t="shared" si="0"/>
        <v>1101251</v>
      </c>
      <c r="P157" s="240">
        <f t="shared" si="0"/>
        <v>1099278</v>
      </c>
      <c r="Q157" s="240">
        <f t="shared" si="0"/>
        <v>1973</v>
      </c>
      <c r="R157" s="330">
        <f t="shared" si="0"/>
        <v>657587</v>
      </c>
      <c r="S157" s="240">
        <f t="shared" si="0"/>
        <v>657562</v>
      </c>
      <c r="T157" s="240">
        <f t="shared" si="0"/>
        <v>25</v>
      </c>
      <c r="U157" s="330">
        <f t="shared" si="0"/>
        <v>11040212</v>
      </c>
      <c r="V157" s="240">
        <f t="shared" si="0"/>
        <v>10986796</v>
      </c>
      <c r="W157" s="240">
        <f t="shared" si="0"/>
        <v>53416</v>
      </c>
      <c r="X157" s="330">
        <f t="shared" si="0"/>
        <v>1373485</v>
      </c>
      <c r="Y157" s="240">
        <f t="shared" si="0"/>
        <v>1273059</v>
      </c>
      <c r="Z157" s="240">
        <f t="shared" si="0"/>
        <v>100426</v>
      </c>
      <c r="AA157" s="330">
        <f t="shared" si="0"/>
        <v>725678</v>
      </c>
      <c r="AB157" s="240">
        <f t="shared" si="0"/>
        <v>725678</v>
      </c>
      <c r="AC157" s="240">
        <f t="shared" si="0"/>
        <v>0</v>
      </c>
      <c r="AD157" s="330">
        <f t="shared" si="0"/>
        <v>190833</v>
      </c>
      <c r="AE157" s="240">
        <f t="shared" si="0"/>
        <v>190833</v>
      </c>
      <c r="AF157" s="240">
        <f t="shared" si="0"/>
        <v>0</v>
      </c>
      <c r="AG157" s="330">
        <f t="shared" si="0"/>
        <v>65782</v>
      </c>
      <c r="AH157" s="240">
        <f t="shared" si="0"/>
        <v>0</v>
      </c>
      <c r="AI157" s="240">
        <f t="shared" si="0"/>
        <v>65782</v>
      </c>
      <c r="AJ157" s="330">
        <f t="shared" si="0"/>
        <v>5092666</v>
      </c>
      <c r="AK157" s="240">
        <f t="shared" si="0"/>
        <v>4249214</v>
      </c>
      <c r="AL157" s="240">
        <f t="shared" si="0"/>
        <v>843452</v>
      </c>
      <c r="AM157" s="330">
        <f t="shared" si="0"/>
        <v>2196938</v>
      </c>
      <c r="AN157" s="240">
        <f t="shared" si="0"/>
        <v>2196938</v>
      </c>
      <c r="AO157" s="240">
        <f t="shared" si="0"/>
        <v>0</v>
      </c>
      <c r="AP157" s="330">
        <f t="shared" si="0"/>
        <v>583819</v>
      </c>
      <c r="AQ157" s="240">
        <f t="shared" si="0"/>
        <v>280134</v>
      </c>
      <c r="AR157" s="240">
        <f t="shared" si="0"/>
        <v>303685</v>
      </c>
      <c r="AS157" s="240">
        <f t="shared" si="0"/>
        <v>566855</v>
      </c>
      <c r="AT157" s="240">
        <f t="shared" si="0"/>
        <v>557665</v>
      </c>
      <c r="AU157" s="240">
        <f t="shared" si="0"/>
        <v>9190</v>
      </c>
      <c r="AV157" s="240">
        <f t="shared" si="0"/>
        <v>3167606</v>
      </c>
      <c r="AW157" s="240">
        <f t="shared" si="0"/>
        <v>2986689</v>
      </c>
      <c r="AX157" s="240">
        <f t="shared" si="0"/>
        <v>180917</v>
      </c>
      <c r="AY157" s="240">
        <f t="shared" si="0"/>
        <v>1804749</v>
      </c>
      <c r="AZ157" s="240">
        <f t="shared" si="0"/>
        <v>1741190</v>
      </c>
      <c r="BA157" s="240">
        <f t="shared" si="0"/>
        <v>63559</v>
      </c>
      <c r="BB157" s="240">
        <f t="shared" si="0"/>
        <v>1356391</v>
      </c>
      <c r="BC157" s="240">
        <f t="shared" si="0"/>
        <v>1336115</v>
      </c>
      <c r="BD157" s="240">
        <f t="shared" si="0"/>
        <v>20276</v>
      </c>
      <c r="BE157" s="240">
        <f t="shared" si="0"/>
        <v>714436</v>
      </c>
      <c r="BF157" s="240">
        <f t="shared" si="0"/>
        <v>684053</v>
      </c>
      <c r="BG157" s="240">
        <f t="shared" si="0"/>
        <v>30383</v>
      </c>
      <c r="BH157" s="240">
        <f t="shared" si="0"/>
        <v>917597</v>
      </c>
      <c r="BI157" s="240">
        <f t="shared" si="0"/>
        <v>914297</v>
      </c>
      <c r="BJ157" s="240">
        <f t="shared" si="0"/>
        <v>3300</v>
      </c>
      <c r="BK157" s="240">
        <f t="shared" si="0"/>
        <v>714479</v>
      </c>
      <c r="BL157" s="240">
        <f t="shared" si="0"/>
        <v>710925</v>
      </c>
      <c r="BM157" s="240">
        <f t="shared" si="0"/>
        <v>3554</v>
      </c>
      <c r="BN157" s="240">
        <f t="shared" si="0"/>
        <v>363289</v>
      </c>
      <c r="BO157" s="240">
        <f t="shared" si="0"/>
        <v>363025</v>
      </c>
      <c r="BP157" s="240">
        <f t="shared" si="0"/>
        <v>264</v>
      </c>
      <c r="BQ157" s="240">
        <f t="shared" si="0"/>
        <v>1585612</v>
      </c>
      <c r="BR157" s="240">
        <f t="shared" si="0"/>
        <v>1585612</v>
      </c>
      <c r="BS157" s="240">
        <f t="shared" si="0"/>
        <v>0</v>
      </c>
      <c r="BT157" s="240">
        <f t="shared" ref="BT157:EE157" si="1">BT17+BT24</f>
        <v>1213971</v>
      </c>
      <c r="BU157" s="240">
        <f t="shared" si="1"/>
        <v>1213971</v>
      </c>
      <c r="BV157" s="240">
        <f t="shared" si="1"/>
        <v>0</v>
      </c>
      <c r="BW157" s="240">
        <f t="shared" si="1"/>
        <v>2768416</v>
      </c>
      <c r="BX157" s="240">
        <f t="shared" si="1"/>
        <v>2768416</v>
      </c>
      <c r="BY157" s="240">
        <f t="shared" si="1"/>
        <v>0</v>
      </c>
      <c r="BZ157" s="240">
        <f t="shared" si="1"/>
        <v>1755468</v>
      </c>
      <c r="CA157" s="240">
        <f t="shared" si="1"/>
        <v>1737874</v>
      </c>
      <c r="CB157" s="240">
        <f t="shared" si="1"/>
        <v>17594</v>
      </c>
      <c r="CC157" s="240">
        <f t="shared" si="1"/>
        <v>602794</v>
      </c>
      <c r="CD157" s="240">
        <f t="shared" si="1"/>
        <v>594528</v>
      </c>
      <c r="CE157" s="240">
        <f t="shared" si="1"/>
        <v>8266</v>
      </c>
      <c r="CF157" s="240">
        <f t="shared" si="1"/>
        <v>1031914</v>
      </c>
      <c r="CG157" s="240">
        <f t="shared" si="1"/>
        <v>1014743</v>
      </c>
      <c r="CH157" s="240">
        <f t="shared" si="1"/>
        <v>17171</v>
      </c>
      <c r="CI157" s="240">
        <f t="shared" si="1"/>
        <v>416997</v>
      </c>
      <c r="CJ157" s="240">
        <f t="shared" si="1"/>
        <v>408695</v>
      </c>
      <c r="CK157" s="240">
        <f t="shared" si="1"/>
        <v>8302</v>
      </c>
      <c r="CL157" s="240">
        <f t="shared" si="1"/>
        <v>577313</v>
      </c>
      <c r="CM157" s="240">
        <f t="shared" si="1"/>
        <v>487622</v>
      </c>
      <c r="CN157" s="240">
        <f t="shared" si="1"/>
        <v>89691</v>
      </c>
      <c r="CO157" s="240">
        <f t="shared" si="1"/>
        <v>826593</v>
      </c>
      <c r="CP157" s="240">
        <f t="shared" si="1"/>
        <v>541649</v>
      </c>
      <c r="CQ157" s="240">
        <f t="shared" si="1"/>
        <v>284944</v>
      </c>
      <c r="CR157" s="240">
        <f t="shared" si="1"/>
        <v>265636</v>
      </c>
      <c r="CS157" s="240">
        <f t="shared" si="1"/>
        <v>265636</v>
      </c>
      <c r="CT157" s="240">
        <f t="shared" si="1"/>
        <v>0</v>
      </c>
      <c r="CU157" s="240">
        <f t="shared" si="1"/>
        <v>1116848</v>
      </c>
      <c r="CV157" s="240">
        <f t="shared" si="1"/>
        <v>1116848</v>
      </c>
      <c r="CW157" s="240">
        <f t="shared" si="1"/>
        <v>0</v>
      </c>
      <c r="CX157" s="240">
        <f t="shared" si="1"/>
        <v>446888</v>
      </c>
      <c r="CY157" s="240">
        <f t="shared" si="1"/>
        <v>431030</v>
      </c>
      <c r="CZ157" s="240">
        <f t="shared" si="1"/>
        <v>15858</v>
      </c>
      <c r="DA157" s="240">
        <f t="shared" si="1"/>
        <v>3223317</v>
      </c>
      <c r="DB157" s="240">
        <f t="shared" si="1"/>
        <v>3048539</v>
      </c>
      <c r="DC157" s="240">
        <f t="shared" si="1"/>
        <v>174778</v>
      </c>
      <c r="DD157" s="240">
        <f t="shared" si="1"/>
        <v>2934950</v>
      </c>
      <c r="DE157" s="240">
        <f t="shared" si="1"/>
        <v>2828661</v>
      </c>
      <c r="DF157" s="240">
        <f t="shared" si="1"/>
        <v>106289</v>
      </c>
      <c r="DG157" s="240">
        <f t="shared" si="1"/>
        <v>319820</v>
      </c>
      <c r="DH157" s="240">
        <f t="shared" si="1"/>
        <v>314729</v>
      </c>
      <c r="DI157" s="240">
        <f t="shared" si="1"/>
        <v>5091</v>
      </c>
      <c r="DJ157" s="240">
        <f t="shared" si="1"/>
        <v>2818391</v>
      </c>
      <c r="DK157" s="240">
        <f t="shared" si="1"/>
        <v>2699467</v>
      </c>
      <c r="DL157" s="240">
        <f t="shared" si="1"/>
        <v>118924</v>
      </c>
      <c r="DM157" s="240">
        <f t="shared" si="1"/>
        <v>1261389</v>
      </c>
      <c r="DN157" s="240">
        <f t="shared" si="1"/>
        <v>1254088</v>
      </c>
      <c r="DO157" s="240">
        <f t="shared" si="1"/>
        <v>7301</v>
      </c>
      <c r="DP157" s="240">
        <f t="shared" si="1"/>
        <v>1128767</v>
      </c>
      <c r="DQ157" s="240">
        <f t="shared" si="1"/>
        <v>1078013</v>
      </c>
      <c r="DR157" s="240">
        <f t="shared" si="1"/>
        <v>50754</v>
      </c>
      <c r="DS157" s="240">
        <f t="shared" si="1"/>
        <v>4559393</v>
      </c>
      <c r="DT157" s="240">
        <f t="shared" si="1"/>
        <v>4559393</v>
      </c>
      <c r="DU157" s="240">
        <f t="shared" si="1"/>
        <v>0</v>
      </c>
      <c r="DV157" s="240">
        <f t="shared" si="1"/>
        <v>100613</v>
      </c>
      <c r="DW157" s="240">
        <f t="shared" si="1"/>
        <v>100613</v>
      </c>
      <c r="DX157" s="240">
        <f t="shared" si="1"/>
        <v>0</v>
      </c>
      <c r="DY157" s="240">
        <f t="shared" si="1"/>
        <v>1065106</v>
      </c>
      <c r="DZ157" s="240">
        <f t="shared" si="1"/>
        <v>920674</v>
      </c>
      <c r="EA157" s="240">
        <f t="shared" si="1"/>
        <v>144432</v>
      </c>
      <c r="EB157" s="240">
        <f t="shared" si="1"/>
        <v>304185</v>
      </c>
      <c r="EC157" s="240">
        <f t="shared" si="1"/>
        <v>270793</v>
      </c>
      <c r="ED157" s="240">
        <f t="shared" si="1"/>
        <v>33392</v>
      </c>
      <c r="EE157" s="240">
        <f t="shared" si="1"/>
        <v>1612279</v>
      </c>
      <c r="EF157" s="240">
        <f t="shared" ref="EF157:FE157" si="2">EF17+EF24</f>
        <v>1444385</v>
      </c>
      <c r="EG157" s="240">
        <f t="shared" si="2"/>
        <v>167894</v>
      </c>
      <c r="EH157" s="240">
        <f t="shared" si="2"/>
        <v>6427943</v>
      </c>
      <c r="EI157" s="240">
        <f t="shared" si="2"/>
        <v>6068555</v>
      </c>
      <c r="EJ157" s="240">
        <f t="shared" si="2"/>
        <v>359388</v>
      </c>
      <c r="EK157" s="240">
        <f t="shared" si="2"/>
        <v>719158</v>
      </c>
      <c r="EL157" s="240">
        <f t="shared" si="2"/>
        <v>715175</v>
      </c>
      <c r="EM157" s="240">
        <f t="shared" si="2"/>
        <v>3983</v>
      </c>
      <c r="EN157" s="240">
        <f t="shared" si="2"/>
        <v>155923</v>
      </c>
      <c r="EO157" s="240">
        <f t="shared" si="2"/>
        <v>155910</v>
      </c>
      <c r="EP157" s="240">
        <f t="shared" si="2"/>
        <v>13</v>
      </c>
      <c r="EQ157" s="240">
        <f t="shared" si="2"/>
        <v>1785677</v>
      </c>
      <c r="ER157" s="240">
        <f t="shared" si="2"/>
        <v>1523859</v>
      </c>
      <c r="ES157" s="240">
        <f t="shared" si="2"/>
        <v>261818</v>
      </c>
      <c r="ET157" s="240">
        <f t="shared" si="2"/>
        <v>2967418</v>
      </c>
      <c r="EU157" s="240">
        <f t="shared" si="2"/>
        <v>2843453</v>
      </c>
      <c r="EV157" s="240">
        <f t="shared" si="2"/>
        <v>123965</v>
      </c>
      <c r="EW157" s="240">
        <f t="shared" si="2"/>
        <v>424122</v>
      </c>
      <c r="EX157" s="240">
        <f t="shared" si="2"/>
        <v>424026</v>
      </c>
      <c r="EY157" s="240">
        <f t="shared" si="2"/>
        <v>96</v>
      </c>
      <c r="EZ157" s="240">
        <f t="shared" si="2"/>
        <v>1588915</v>
      </c>
      <c r="FA157" s="240">
        <f t="shared" si="2"/>
        <v>1569594</v>
      </c>
      <c r="FB157" s="240">
        <f t="shared" si="2"/>
        <v>19321</v>
      </c>
      <c r="FC157" s="240">
        <f t="shared" si="2"/>
        <v>227057</v>
      </c>
      <c r="FD157" s="240">
        <f t="shared" si="2"/>
        <v>205285</v>
      </c>
      <c r="FE157" s="240">
        <f t="shared" si="2"/>
        <v>21772</v>
      </c>
    </row>
    <row r="158" spans="1:164">
      <c r="A158" t="s">
        <v>320</v>
      </c>
      <c r="D158">
        <f>D32+D34</f>
        <v>25039834</v>
      </c>
      <c r="G158" s="240">
        <f>G32+G34</f>
        <v>12727089</v>
      </c>
      <c r="H158" s="240">
        <f t="shared" ref="H158:BS158" si="3">H32+H34</f>
        <v>12312745</v>
      </c>
      <c r="I158" s="330">
        <f t="shared" si="3"/>
        <v>25260</v>
      </c>
      <c r="J158" s="240">
        <f t="shared" si="3"/>
        <v>1415</v>
      </c>
      <c r="K158" s="240">
        <f t="shared" si="3"/>
        <v>23845</v>
      </c>
      <c r="L158" s="330">
        <f t="shared" si="3"/>
        <v>77029</v>
      </c>
      <c r="M158" s="240">
        <f t="shared" si="3"/>
        <v>68087</v>
      </c>
      <c r="N158" s="240">
        <f t="shared" si="3"/>
        <v>8942</v>
      </c>
      <c r="O158" s="330">
        <f t="shared" si="3"/>
        <v>37730</v>
      </c>
      <c r="P158" s="240">
        <f t="shared" si="3"/>
        <v>12073</v>
      </c>
      <c r="Q158" s="240">
        <f t="shared" si="3"/>
        <v>25657</v>
      </c>
      <c r="R158" s="330">
        <f t="shared" si="3"/>
        <v>12599</v>
      </c>
      <c r="S158" s="240">
        <f t="shared" si="3"/>
        <v>7319</v>
      </c>
      <c r="T158" s="240">
        <f t="shared" si="3"/>
        <v>5280</v>
      </c>
      <c r="U158" s="330">
        <f t="shared" si="3"/>
        <v>1705008</v>
      </c>
      <c r="V158" s="240">
        <f t="shared" si="3"/>
        <v>52080</v>
      </c>
      <c r="W158" s="240">
        <f t="shared" si="3"/>
        <v>1652928</v>
      </c>
      <c r="X158" s="330">
        <f t="shared" si="3"/>
        <v>433793</v>
      </c>
      <c r="Y158" s="240">
        <f t="shared" si="3"/>
        <v>163450</v>
      </c>
      <c r="Z158" s="240">
        <f t="shared" si="3"/>
        <v>270343</v>
      </c>
      <c r="AA158" s="330">
        <f t="shared" si="3"/>
        <v>88041</v>
      </c>
      <c r="AB158" s="240">
        <f t="shared" si="3"/>
        <v>15942</v>
      </c>
      <c r="AC158" s="240">
        <f t="shared" si="3"/>
        <v>72099</v>
      </c>
      <c r="AD158" s="330">
        <f t="shared" si="3"/>
        <v>345807</v>
      </c>
      <c r="AE158" s="240">
        <f t="shared" si="3"/>
        <v>199381</v>
      </c>
      <c r="AF158" s="240">
        <f t="shared" si="3"/>
        <v>146426</v>
      </c>
      <c r="AG158" s="330">
        <f t="shared" si="3"/>
        <v>5858</v>
      </c>
      <c r="AH158" s="240">
        <f t="shared" si="3"/>
        <v>0</v>
      </c>
      <c r="AI158" s="240">
        <f t="shared" si="3"/>
        <v>5858</v>
      </c>
      <c r="AJ158" s="330">
        <f t="shared" si="3"/>
        <v>2406837</v>
      </c>
      <c r="AK158" s="240">
        <f t="shared" si="3"/>
        <v>1969509</v>
      </c>
      <c r="AL158" s="240">
        <f t="shared" si="3"/>
        <v>437328</v>
      </c>
      <c r="AM158" s="330">
        <f t="shared" si="3"/>
        <v>105125</v>
      </c>
      <c r="AN158" s="240">
        <f t="shared" si="3"/>
        <v>66484</v>
      </c>
      <c r="AO158" s="240">
        <f t="shared" si="3"/>
        <v>38641</v>
      </c>
      <c r="AP158" s="330">
        <f t="shared" si="3"/>
        <v>15736</v>
      </c>
      <c r="AQ158" s="240">
        <f t="shared" si="3"/>
        <v>2594</v>
      </c>
      <c r="AR158" s="240">
        <f t="shared" si="3"/>
        <v>13142</v>
      </c>
      <c r="AS158" s="240">
        <f t="shared" si="3"/>
        <v>45464</v>
      </c>
      <c r="AT158" s="240">
        <f t="shared" si="3"/>
        <v>7064</v>
      </c>
      <c r="AU158" s="240">
        <f t="shared" si="3"/>
        <v>38400</v>
      </c>
      <c r="AV158" s="240">
        <f t="shared" si="3"/>
        <v>1469990</v>
      </c>
      <c r="AW158" s="240">
        <f t="shared" si="3"/>
        <v>1400794</v>
      </c>
      <c r="AX158" s="240">
        <f t="shared" si="3"/>
        <v>69196</v>
      </c>
      <c r="AY158" s="240">
        <f t="shared" si="3"/>
        <v>28202</v>
      </c>
      <c r="AZ158" s="240">
        <f t="shared" si="3"/>
        <v>1330</v>
      </c>
      <c r="BA158" s="240">
        <f t="shared" si="3"/>
        <v>26872</v>
      </c>
      <c r="BB158" s="240">
        <f t="shared" si="3"/>
        <v>28926</v>
      </c>
      <c r="BC158" s="240">
        <f t="shared" si="3"/>
        <v>58</v>
      </c>
      <c r="BD158" s="240">
        <f t="shared" si="3"/>
        <v>28868</v>
      </c>
      <c r="BE158" s="240">
        <f t="shared" si="3"/>
        <v>144092</v>
      </c>
      <c r="BF158" s="240">
        <f t="shared" si="3"/>
        <v>125459</v>
      </c>
      <c r="BG158" s="240">
        <f t="shared" si="3"/>
        <v>18633</v>
      </c>
      <c r="BH158" s="240">
        <f t="shared" si="3"/>
        <v>105914</v>
      </c>
      <c r="BI158" s="240">
        <f t="shared" si="3"/>
        <v>75755</v>
      </c>
      <c r="BJ158" s="240">
        <f t="shared" si="3"/>
        <v>30159</v>
      </c>
      <c r="BK158" s="240">
        <f t="shared" si="3"/>
        <v>67533</v>
      </c>
      <c r="BL158" s="240">
        <f t="shared" si="3"/>
        <v>40359</v>
      </c>
      <c r="BM158" s="240">
        <f t="shared" si="3"/>
        <v>27174</v>
      </c>
      <c r="BN158" s="240">
        <f t="shared" si="3"/>
        <v>161803</v>
      </c>
      <c r="BO158" s="240">
        <f t="shared" si="3"/>
        <v>148407</v>
      </c>
      <c r="BP158" s="240">
        <f t="shared" si="3"/>
        <v>13396</v>
      </c>
      <c r="BQ158" s="240">
        <f t="shared" si="3"/>
        <v>888548</v>
      </c>
      <c r="BR158" s="240">
        <f t="shared" si="3"/>
        <v>746123</v>
      </c>
      <c r="BS158" s="240">
        <f t="shared" si="3"/>
        <v>142425</v>
      </c>
      <c r="BT158" s="240">
        <f t="shared" ref="BT158:EE158" si="4">BT32+BT34</f>
        <v>1080125</v>
      </c>
      <c r="BU158" s="240">
        <f t="shared" si="4"/>
        <v>1026228</v>
      </c>
      <c r="BV158" s="240">
        <f t="shared" si="4"/>
        <v>53897</v>
      </c>
      <c r="BW158" s="240">
        <f t="shared" si="4"/>
        <v>220614</v>
      </c>
      <c r="BX158" s="240">
        <f t="shared" si="4"/>
        <v>33285</v>
      </c>
      <c r="BY158" s="240">
        <f t="shared" si="4"/>
        <v>187329</v>
      </c>
      <c r="BZ158" s="240">
        <f t="shared" si="4"/>
        <v>298499</v>
      </c>
      <c r="CA158" s="240">
        <f t="shared" si="4"/>
        <v>13228</v>
      </c>
      <c r="CB158" s="240">
        <f t="shared" si="4"/>
        <v>285271</v>
      </c>
      <c r="CC158" s="240">
        <f t="shared" si="4"/>
        <v>21508</v>
      </c>
      <c r="CD158" s="240">
        <f t="shared" si="4"/>
        <v>18926</v>
      </c>
      <c r="CE158" s="240">
        <f t="shared" si="4"/>
        <v>2582</v>
      </c>
      <c r="CF158" s="240">
        <f t="shared" si="4"/>
        <v>64337</v>
      </c>
      <c r="CG158" s="240">
        <f t="shared" si="4"/>
        <v>3930</v>
      </c>
      <c r="CH158" s="240">
        <f t="shared" si="4"/>
        <v>60407</v>
      </c>
      <c r="CI158" s="240">
        <f t="shared" si="4"/>
        <v>36873</v>
      </c>
      <c r="CJ158" s="240">
        <f t="shared" si="4"/>
        <v>29</v>
      </c>
      <c r="CK158" s="240">
        <f t="shared" si="4"/>
        <v>36844</v>
      </c>
      <c r="CL158" s="240">
        <f t="shared" si="4"/>
        <v>65919</v>
      </c>
      <c r="CM158" s="240">
        <f t="shared" si="4"/>
        <v>1523</v>
      </c>
      <c r="CN158" s="240">
        <f t="shared" si="4"/>
        <v>64396</v>
      </c>
      <c r="CO158" s="240">
        <f t="shared" si="4"/>
        <v>17764</v>
      </c>
      <c r="CP158" s="240">
        <f t="shared" si="4"/>
        <v>4843</v>
      </c>
      <c r="CQ158" s="240">
        <f t="shared" si="4"/>
        <v>12921</v>
      </c>
      <c r="CR158" s="240">
        <f t="shared" si="4"/>
        <v>170692</v>
      </c>
      <c r="CS158" s="240">
        <f t="shared" si="4"/>
        <v>150010</v>
      </c>
      <c r="CT158" s="240">
        <f t="shared" si="4"/>
        <v>20682</v>
      </c>
      <c r="CU158" s="240">
        <f t="shared" si="4"/>
        <v>2401130</v>
      </c>
      <c r="CV158" s="240">
        <f t="shared" si="4"/>
        <v>1799139</v>
      </c>
      <c r="CW158" s="240">
        <f t="shared" si="4"/>
        <v>601991</v>
      </c>
      <c r="CX158" s="240">
        <f t="shared" si="4"/>
        <v>22877</v>
      </c>
      <c r="CY158" s="240">
        <f t="shared" si="4"/>
        <v>12837</v>
      </c>
      <c r="CZ158" s="240">
        <f t="shared" si="4"/>
        <v>10040</v>
      </c>
      <c r="DA158" s="240">
        <f t="shared" si="4"/>
        <v>4947023</v>
      </c>
      <c r="DB158" s="240">
        <f t="shared" si="4"/>
        <v>896420</v>
      </c>
      <c r="DC158" s="240">
        <f t="shared" si="4"/>
        <v>4050603</v>
      </c>
      <c r="DD158" s="240">
        <f t="shared" si="4"/>
        <v>111382</v>
      </c>
      <c r="DE158" s="240">
        <f t="shared" si="4"/>
        <v>58390</v>
      </c>
      <c r="DF158" s="240">
        <f t="shared" si="4"/>
        <v>52992</v>
      </c>
      <c r="DG158" s="240">
        <f t="shared" si="4"/>
        <v>19852</v>
      </c>
      <c r="DH158" s="240">
        <f t="shared" si="4"/>
        <v>0</v>
      </c>
      <c r="DI158" s="240">
        <f t="shared" si="4"/>
        <v>19852</v>
      </c>
      <c r="DJ158" s="240">
        <f t="shared" si="4"/>
        <v>393733</v>
      </c>
      <c r="DK158" s="240">
        <f t="shared" si="4"/>
        <v>321907</v>
      </c>
      <c r="DL158" s="240">
        <f t="shared" si="4"/>
        <v>71826</v>
      </c>
      <c r="DM158" s="240">
        <f t="shared" si="4"/>
        <v>342176</v>
      </c>
      <c r="DN158" s="240">
        <f t="shared" si="4"/>
        <v>304413</v>
      </c>
      <c r="DO158" s="240">
        <f t="shared" si="4"/>
        <v>37763</v>
      </c>
      <c r="DP158" s="240">
        <f t="shared" si="4"/>
        <v>195298</v>
      </c>
      <c r="DQ158" s="240">
        <f t="shared" si="4"/>
        <v>44765</v>
      </c>
      <c r="DR158" s="240">
        <f t="shared" si="4"/>
        <v>150533</v>
      </c>
      <c r="DS158" s="240">
        <f t="shared" si="4"/>
        <v>1824353</v>
      </c>
      <c r="DT158" s="240">
        <f t="shared" si="4"/>
        <v>1267180</v>
      </c>
      <c r="DU158" s="240">
        <f t="shared" si="4"/>
        <v>557173</v>
      </c>
      <c r="DV158" s="240">
        <f t="shared" si="4"/>
        <v>48536</v>
      </c>
      <c r="DW158" s="240">
        <f t="shared" si="4"/>
        <v>46386</v>
      </c>
      <c r="DX158" s="240">
        <f t="shared" si="4"/>
        <v>2150</v>
      </c>
      <c r="DY158" s="240">
        <f t="shared" si="4"/>
        <v>194201</v>
      </c>
      <c r="DZ158" s="240">
        <f t="shared" si="4"/>
        <v>92510</v>
      </c>
      <c r="EA158" s="240">
        <f t="shared" si="4"/>
        <v>101691</v>
      </c>
      <c r="EB158" s="240">
        <f t="shared" si="4"/>
        <v>15030</v>
      </c>
      <c r="EC158" s="240">
        <f t="shared" si="4"/>
        <v>2681</v>
      </c>
      <c r="ED158" s="240">
        <f t="shared" si="4"/>
        <v>12349</v>
      </c>
      <c r="EE158" s="240">
        <f t="shared" si="4"/>
        <v>16865</v>
      </c>
      <c r="EF158" s="240">
        <f t="shared" ref="EF158:FE158" si="5">EF32+EF34</f>
        <v>198</v>
      </c>
      <c r="EG158" s="240">
        <f t="shared" si="5"/>
        <v>16667</v>
      </c>
      <c r="EH158" s="240">
        <f t="shared" si="5"/>
        <v>2205436</v>
      </c>
      <c r="EI158" s="240">
        <f t="shared" si="5"/>
        <v>247175</v>
      </c>
      <c r="EJ158" s="240">
        <f t="shared" si="5"/>
        <v>1958261</v>
      </c>
      <c r="EK158" s="240">
        <f t="shared" si="5"/>
        <v>25821</v>
      </c>
      <c r="EL158" s="240">
        <f t="shared" si="5"/>
        <v>2122</v>
      </c>
      <c r="EM158" s="240">
        <f t="shared" si="5"/>
        <v>23699</v>
      </c>
      <c r="EN158" s="240">
        <f t="shared" si="5"/>
        <v>10686</v>
      </c>
      <c r="EO158" s="240">
        <f t="shared" si="5"/>
        <v>448</v>
      </c>
      <c r="EP158" s="240">
        <f t="shared" si="5"/>
        <v>10238</v>
      </c>
      <c r="EQ158" s="240">
        <f t="shared" si="5"/>
        <v>1043871</v>
      </c>
      <c r="ER158" s="240">
        <f t="shared" si="5"/>
        <v>686574</v>
      </c>
      <c r="ES158" s="240">
        <f t="shared" si="5"/>
        <v>357297</v>
      </c>
      <c r="ET158" s="240">
        <f t="shared" si="5"/>
        <v>629063</v>
      </c>
      <c r="EU158" s="240">
        <f t="shared" si="5"/>
        <v>413960</v>
      </c>
      <c r="EV158" s="240">
        <f t="shared" si="5"/>
        <v>215103</v>
      </c>
      <c r="EW158" s="240">
        <f t="shared" si="5"/>
        <v>144414</v>
      </c>
      <c r="EX158" s="240">
        <f t="shared" si="5"/>
        <v>133494</v>
      </c>
      <c r="EY158" s="240">
        <f t="shared" si="5"/>
        <v>10920</v>
      </c>
      <c r="EZ158" s="240">
        <f t="shared" si="5"/>
        <v>261199</v>
      </c>
      <c r="FA158" s="240">
        <f t="shared" si="5"/>
        <v>29767</v>
      </c>
      <c r="FB158" s="240">
        <f t="shared" si="5"/>
        <v>231432</v>
      </c>
      <c r="FC158" s="240">
        <f t="shared" si="5"/>
        <v>11257</v>
      </c>
      <c r="FD158" s="240">
        <f t="shared" si="5"/>
        <v>11038</v>
      </c>
      <c r="FE158" s="240">
        <f t="shared" si="5"/>
        <v>219</v>
      </c>
    </row>
    <row r="159" spans="1:164">
      <c r="A159" t="s">
        <v>321</v>
      </c>
      <c r="D159">
        <f>D94+D97</f>
        <v>189005087</v>
      </c>
      <c r="G159" s="240">
        <f>G94+G97</f>
        <v>111655032</v>
      </c>
      <c r="H159" s="240">
        <f t="shared" ref="H159:BS159" si="6">H94+H97</f>
        <v>77350055</v>
      </c>
      <c r="I159" s="330">
        <f t="shared" si="6"/>
        <v>2912034</v>
      </c>
      <c r="J159" s="240">
        <f t="shared" si="6"/>
        <v>2002873</v>
      </c>
      <c r="K159" s="240">
        <f t="shared" si="6"/>
        <v>909161</v>
      </c>
      <c r="L159" s="330">
        <f t="shared" si="6"/>
        <v>1578822</v>
      </c>
      <c r="M159" s="240">
        <f t="shared" si="6"/>
        <v>1310107</v>
      </c>
      <c r="N159" s="240">
        <f t="shared" si="6"/>
        <v>268715</v>
      </c>
      <c r="O159" s="330">
        <f t="shared" si="6"/>
        <v>2678037</v>
      </c>
      <c r="P159" s="240">
        <f t="shared" si="6"/>
        <v>1485223</v>
      </c>
      <c r="Q159" s="240">
        <f t="shared" si="6"/>
        <v>1192814</v>
      </c>
      <c r="R159" s="330">
        <f t="shared" si="6"/>
        <v>2023126</v>
      </c>
      <c r="S159" s="240">
        <f t="shared" si="6"/>
        <v>1474749</v>
      </c>
      <c r="T159" s="240">
        <f t="shared" si="6"/>
        <v>548377</v>
      </c>
      <c r="U159" s="330">
        <f t="shared" si="6"/>
        <v>16454923</v>
      </c>
      <c r="V159" s="240">
        <f t="shared" si="6"/>
        <v>7665771</v>
      </c>
      <c r="W159" s="240">
        <f t="shared" si="6"/>
        <v>8789152</v>
      </c>
      <c r="X159" s="330">
        <f t="shared" si="6"/>
        <v>3395586</v>
      </c>
      <c r="Y159" s="240">
        <f t="shared" si="6"/>
        <v>1499255</v>
      </c>
      <c r="Z159" s="240">
        <f t="shared" si="6"/>
        <v>1896331</v>
      </c>
      <c r="AA159" s="330">
        <f t="shared" si="6"/>
        <v>2209856</v>
      </c>
      <c r="AB159" s="240">
        <f t="shared" si="6"/>
        <v>1447897</v>
      </c>
      <c r="AC159" s="240">
        <f t="shared" si="6"/>
        <v>761959</v>
      </c>
      <c r="AD159" s="330">
        <f t="shared" si="6"/>
        <v>772337</v>
      </c>
      <c r="AE159" s="240">
        <f t="shared" si="6"/>
        <v>554513</v>
      </c>
      <c r="AF159" s="240">
        <f t="shared" si="6"/>
        <v>217824</v>
      </c>
      <c r="AG159" s="330">
        <f t="shared" si="6"/>
        <v>636547</v>
      </c>
      <c r="AH159" s="240">
        <f t="shared" si="6"/>
        <v>0</v>
      </c>
      <c r="AI159" s="240">
        <f t="shared" si="6"/>
        <v>636547</v>
      </c>
      <c r="AJ159" s="330">
        <f t="shared" si="6"/>
        <v>11350352</v>
      </c>
      <c r="AK159" s="240">
        <f t="shared" si="6"/>
        <v>7865189</v>
      </c>
      <c r="AL159" s="240">
        <f t="shared" si="6"/>
        <v>3485163</v>
      </c>
      <c r="AM159" s="330">
        <f t="shared" si="6"/>
        <v>4410527</v>
      </c>
      <c r="AN159" s="240">
        <f t="shared" si="6"/>
        <v>2565156</v>
      </c>
      <c r="AO159" s="240">
        <f t="shared" si="6"/>
        <v>1845371</v>
      </c>
      <c r="AP159" s="330">
        <f t="shared" si="6"/>
        <v>882101</v>
      </c>
      <c r="AQ159" s="240">
        <f t="shared" si="6"/>
        <v>583244</v>
      </c>
      <c r="AR159" s="240">
        <f t="shared" si="6"/>
        <v>298857</v>
      </c>
      <c r="AS159" s="240">
        <f t="shared" si="6"/>
        <v>1036992</v>
      </c>
      <c r="AT159" s="240">
        <f t="shared" si="6"/>
        <v>658799</v>
      </c>
      <c r="AU159" s="240">
        <f t="shared" si="6"/>
        <v>378193</v>
      </c>
      <c r="AV159" s="240">
        <f t="shared" si="6"/>
        <v>7916488</v>
      </c>
      <c r="AW159" s="240">
        <f t="shared" si="6"/>
        <v>4540632</v>
      </c>
      <c r="AX159" s="240">
        <f t="shared" si="6"/>
        <v>3375856</v>
      </c>
      <c r="AY159" s="240">
        <f t="shared" si="6"/>
        <v>2625814</v>
      </c>
      <c r="AZ159" s="240">
        <f t="shared" si="6"/>
        <v>1651719</v>
      </c>
      <c r="BA159" s="240">
        <f t="shared" si="6"/>
        <v>974095</v>
      </c>
      <c r="BB159" s="240">
        <f t="shared" si="6"/>
        <v>2957496</v>
      </c>
      <c r="BC159" s="240">
        <f t="shared" si="6"/>
        <v>1683423</v>
      </c>
      <c r="BD159" s="240">
        <f t="shared" si="6"/>
        <v>1274073</v>
      </c>
      <c r="BE159" s="240">
        <f t="shared" si="6"/>
        <v>1703208</v>
      </c>
      <c r="BF159" s="240">
        <f t="shared" si="6"/>
        <v>755794</v>
      </c>
      <c r="BG159" s="240">
        <f t="shared" si="6"/>
        <v>947414</v>
      </c>
      <c r="BH159" s="240">
        <f t="shared" si="6"/>
        <v>2334351</v>
      </c>
      <c r="BI159" s="240">
        <f t="shared" si="6"/>
        <v>1743256</v>
      </c>
      <c r="BJ159" s="240">
        <f t="shared" si="6"/>
        <v>591095</v>
      </c>
      <c r="BK159" s="240">
        <f t="shared" si="6"/>
        <v>2138589</v>
      </c>
      <c r="BL159" s="240">
        <f t="shared" si="6"/>
        <v>1339407</v>
      </c>
      <c r="BM159" s="240">
        <f t="shared" si="6"/>
        <v>799182</v>
      </c>
      <c r="BN159" s="240">
        <f t="shared" si="6"/>
        <v>984176</v>
      </c>
      <c r="BO159" s="240">
        <f t="shared" si="6"/>
        <v>647122</v>
      </c>
      <c r="BP159" s="240">
        <f t="shared" si="6"/>
        <v>337054</v>
      </c>
      <c r="BQ159" s="240">
        <f t="shared" si="6"/>
        <v>3759330</v>
      </c>
      <c r="BR159" s="240">
        <f t="shared" si="6"/>
        <v>2622809</v>
      </c>
      <c r="BS159" s="240">
        <f t="shared" si="6"/>
        <v>1136521</v>
      </c>
      <c r="BT159" s="240">
        <f t="shared" ref="BT159:EE159" si="7">BT94+BT97</f>
        <v>3475880</v>
      </c>
      <c r="BU159" s="240">
        <f t="shared" si="7"/>
        <v>2256415</v>
      </c>
      <c r="BV159" s="240">
        <f t="shared" si="7"/>
        <v>1219465</v>
      </c>
      <c r="BW159" s="240">
        <f t="shared" si="7"/>
        <v>4718028</v>
      </c>
      <c r="BX159" s="240">
        <f t="shared" si="7"/>
        <v>1632086</v>
      </c>
      <c r="BY159" s="240">
        <f t="shared" si="7"/>
        <v>3085942</v>
      </c>
      <c r="BZ159" s="240">
        <f t="shared" si="7"/>
        <v>4914044</v>
      </c>
      <c r="CA159" s="240">
        <f t="shared" si="7"/>
        <v>1671251</v>
      </c>
      <c r="CB159" s="240">
        <f t="shared" si="7"/>
        <v>3242793</v>
      </c>
      <c r="CC159" s="240">
        <f t="shared" si="7"/>
        <v>1739448</v>
      </c>
      <c r="CD159" s="240">
        <f t="shared" si="7"/>
        <v>1035223</v>
      </c>
      <c r="CE159" s="240">
        <f t="shared" si="7"/>
        <v>704225</v>
      </c>
      <c r="CF159" s="240">
        <f t="shared" si="7"/>
        <v>2581641</v>
      </c>
      <c r="CG159" s="240">
        <f t="shared" si="7"/>
        <v>1367076</v>
      </c>
      <c r="CH159" s="240">
        <f t="shared" si="7"/>
        <v>1214565</v>
      </c>
      <c r="CI159" s="240">
        <f t="shared" si="7"/>
        <v>872630</v>
      </c>
      <c r="CJ159" s="240">
        <f t="shared" si="7"/>
        <v>625481</v>
      </c>
      <c r="CK159" s="240">
        <f t="shared" si="7"/>
        <v>247149</v>
      </c>
      <c r="CL159" s="240">
        <f t="shared" si="7"/>
        <v>1634774</v>
      </c>
      <c r="CM159" s="240">
        <f t="shared" si="7"/>
        <v>813233</v>
      </c>
      <c r="CN159" s="240">
        <f t="shared" si="7"/>
        <v>821541</v>
      </c>
      <c r="CO159" s="240">
        <f t="shared" si="7"/>
        <v>2109414</v>
      </c>
      <c r="CP159" s="240">
        <f t="shared" si="7"/>
        <v>949581</v>
      </c>
      <c r="CQ159" s="240">
        <f t="shared" si="7"/>
        <v>1159833</v>
      </c>
      <c r="CR159" s="240">
        <f t="shared" si="7"/>
        <v>776405</v>
      </c>
      <c r="CS159" s="240">
        <f t="shared" si="7"/>
        <v>463834</v>
      </c>
      <c r="CT159" s="240">
        <f t="shared" si="7"/>
        <v>312571</v>
      </c>
      <c r="CU159" s="240">
        <f t="shared" si="7"/>
        <v>5107261</v>
      </c>
      <c r="CV159" s="240">
        <f t="shared" si="7"/>
        <v>3813576</v>
      </c>
      <c r="CW159" s="240">
        <f t="shared" si="7"/>
        <v>1293685</v>
      </c>
      <c r="CX159" s="240">
        <f t="shared" si="7"/>
        <v>966218</v>
      </c>
      <c r="CY159" s="240">
        <f t="shared" si="7"/>
        <v>658289</v>
      </c>
      <c r="CZ159" s="240">
        <f t="shared" si="7"/>
        <v>307929</v>
      </c>
      <c r="DA159" s="240">
        <f t="shared" si="7"/>
        <v>14890175</v>
      </c>
      <c r="DB159" s="240">
        <f t="shared" si="7"/>
        <v>6290032</v>
      </c>
      <c r="DC159" s="240">
        <f t="shared" si="7"/>
        <v>8600143</v>
      </c>
      <c r="DD159" s="240">
        <f t="shared" si="7"/>
        <v>5775381</v>
      </c>
      <c r="DE159" s="240">
        <f t="shared" si="7"/>
        <v>5053231</v>
      </c>
      <c r="DF159" s="240">
        <f t="shared" si="7"/>
        <v>722150</v>
      </c>
      <c r="DG159" s="240">
        <f t="shared" si="7"/>
        <v>1414049</v>
      </c>
      <c r="DH159" s="240">
        <f t="shared" si="7"/>
        <v>625867</v>
      </c>
      <c r="DI159" s="240">
        <f t="shared" si="7"/>
        <v>788182</v>
      </c>
      <c r="DJ159" s="240">
        <f t="shared" si="7"/>
        <v>6060972</v>
      </c>
      <c r="DK159" s="240">
        <f t="shared" si="7"/>
        <v>3360197</v>
      </c>
      <c r="DL159" s="240">
        <f t="shared" si="7"/>
        <v>2700775</v>
      </c>
      <c r="DM159" s="240">
        <f t="shared" si="7"/>
        <v>2611087</v>
      </c>
      <c r="DN159" s="240">
        <f t="shared" si="7"/>
        <v>1814584</v>
      </c>
      <c r="DO159" s="240">
        <f t="shared" si="7"/>
        <v>796503</v>
      </c>
      <c r="DP159" s="240">
        <f t="shared" si="7"/>
        <v>2128387</v>
      </c>
      <c r="DQ159" s="240">
        <f t="shared" si="7"/>
        <v>1124378</v>
      </c>
      <c r="DR159" s="240">
        <f t="shared" si="7"/>
        <v>1004009</v>
      </c>
      <c r="DS159" s="240">
        <f t="shared" si="7"/>
        <v>11037874</v>
      </c>
      <c r="DT159" s="240">
        <f t="shared" si="7"/>
        <v>8305286</v>
      </c>
      <c r="DU159" s="240">
        <f t="shared" si="7"/>
        <v>2732588</v>
      </c>
      <c r="DV159" s="240">
        <f t="shared" si="7"/>
        <v>550089</v>
      </c>
      <c r="DW159" s="240">
        <f t="shared" si="7"/>
        <v>412144</v>
      </c>
      <c r="DX159" s="240">
        <f t="shared" si="7"/>
        <v>137945</v>
      </c>
      <c r="DY159" s="240">
        <f t="shared" si="7"/>
        <v>2377681</v>
      </c>
      <c r="DZ159" s="240">
        <f t="shared" si="7"/>
        <v>1810736</v>
      </c>
      <c r="EA159" s="240">
        <f t="shared" si="7"/>
        <v>566945</v>
      </c>
      <c r="EB159" s="240">
        <f t="shared" si="7"/>
        <v>968427</v>
      </c>
      <c r="EC159" s="240">
        <f t="shared" si="7"/>
        <v>579095</v>
      </c>
      <c r="ED159" s="240">
        <f t="shared" si="7"/>
        <v>389332</v>
      </c>
      <c r="EE159" s="240">
        <f t="shared" si="7"/>
        <v>2508442</v>
      </c>
      <c r="EF159" s="240">
        <f t="shared" ref="EF159:FE159" si="8">EF94+EF97</f>
        <v>1570923</v>
      </c>
      <c r="EG159" s="240">
        <f t="shared" si="8"/>
        <v>937519</v>
      </c>
      <c r="EH159" s="240">
        <f t="shared" si="8"/>
        <v>15405298</v>
      </c>
      <c r="EI159" s="240">
        <f t="shared" si="8"/>
        <v>9420076</v>
      </c>
      <c r="EJ159" s="240">
        <f t="shared" si="8"/>
        <v>5985222</v>
      </c>
      <c r="EK159" s="240">
        <f t="shared" si="8"/>
        <v>2037218</v>
      </c>
      <c r="EL159" s="240">
        <f t="shared" si="8"/>
        <v>1278582</v>
      </c>
      <c r="EM159" s="240">
        <f t="shared" si="8"/>
        <v>758636</v>
      </c>
      <c r="EN159" s="240">
        <f t="shared" si="8"/>
        <v>674575</v>
      </c>
      <c r="EO159" s="240">
        <f t="shared" si="8"/>
        <v>394198</v>
      </c>
      <c r="EP159" s="240">
        <f t="shared" si="8"/>
        <v>280377</v>
      </c>
      <c r="EQ159" s="240">
        <f t="shared" si="8"/>
        <v>5653108</v>
      </c>
      <c r="ER159" s="240">
        <f t="shared" si="8"/>
        <v>4156532</v>
      </c>
      <c r="ES159" s="240">
        <f t="shared" si="8"/>
        <v>1496576</v>
      </c>
      <c r="ET159" s="240">
        <f t="shared" si="8"/>
        <v>4461852</v>
      </c>
      <c r="EU159" s="240">
        <f t="shared" si="8"/>
        <v>2200949</v>
      </c>
      <c r="EV159" s="240">
        <f t="shared" si="8"/>
        <v>2260903</v>
      </c>
      <c r="EW159" s="240">
        <f t="shared" si="8"/>
        <v>1313526</v>
      </c>
      <c r="EX159" s="240">
        <f t="shared" si="8"/>
        <v>1208518</v>
      </c>
      <c r="EY159" s="240">
        <f t="shared" si="8"/>
        <v>105008</v>
      </c>
      <c r="EZ159" s="240">
        <f t="shared" si="8"/>
        <v>4800258</v>
      </c>
      <c r="FA159" s="240">
        <f t="shared" si="8"/>
        <v>2152019</v>
      </c>
      <c r="FB159" s="240">
        <f t="shared" si="8"/>
        <v>2648239</v>
      </c>
      <c r="FC159" s="240">
        <f t="shared" si="8"/>
        <v>680255</v>
      </c>
      <c r="FD159" s="240">
        <f t="shared" si="8"/>
        <v>514702</v>
      </c>
      <c r="FE159" s="240">
        <f t="shared" si="8"/>
        <v>165553</v>
      </c>
    </row>
    <row r="160" spans="1:164">
      <c r="I160" s="330"/>
      <c r="L160" s="330"/>
      <c r="O160" s="330"/>
      <c r="R160" s="330"/>
      <c r="U160" s="330"/>
      <c r="X160" s="330"/>
      <c r="AA160" s="330"/>
      <c r="AD160" s="330"/>
      <c r="AG160" s="330"/>
      <c r="AJ160" s="330"/>
      <c r="AM160" s="330"/>
      <c r="AP160" s="330"/>
    </row>
    <row r="161" spans="1:161">
      <c r="A161" t="s">
        <v>325</v>
      </c>
      <c r="D161" s="329">
        <f>D157/D159</f>
        <v>0.42307902538094122</v>
      </c>
      <c r="G161" s="328">
        <f>G157/G159</f>
        <v>0.68154398988484455</v>
      </c>
      <c r="H161" s="328">
        <f t="shared" ref="H161:BS161" si="9">H157/H159</f>
        <v>4.9984088569814206E-2</v>
      </c>
      <c r="I161" s="331">
        <f t="shared" si="9"/>
        <v>0.34083530618117786</v>
      </c>
      <c r="J161" s="328">
        <f t="shared" si="9"/>
        <v>0.43393764856783229</v>
      </c>
      <c r="K161" s="328">
        <f t="shared" si="9"/>
        <v>0.13573173508322509</v>
      </c>
      <c r="L161" s="331">
        <f t="shared" si="9"/>
        <v>6.6528082329736976E-2</v>
      </c>
      <c r="M161" s="328">
        <f t="shared" si="9"/>
        <v>6.3664265590520464E-2</v>
      </c>
      <c r="N161" s="328">
        <f t="shared" si="9"/>
        <v>8.0490482481439446E-2</v>
      </c>
      <c r="O161" s="331">
        <f t="shared" si="9"/>
        <v>0.41121575243359221</v>
      </c>
      <c r="P161" s="328">
        <f t="shared" si="9"/>
        <v>0.74014339934137841</v>
      </c>
      <c r="Q161" s="328">
        <f t="shared" si="9"/>
        <v>1.6540717999621063E-3</v>
      </c>
      <c r="R161" s="331">
        <f t="shared" si="9"/>
        <v>0.32503511891992887</v>
      </c>
      <c r="S161" s="328">
        <f t="shared" si="9"/>
        <v>0.44588062104127552</v>
      </c>
      <c r="T161" s="328">
        <f t="shared" si="9"/>
        <v>4.5589074669433621E-5</v>
      </c>
      <c r="U161" s="331">
        <f t="shared" si="9"/>
        <v>0.67093671602109595</v>
      </c>
      <c r="V161" s="328">
        <f t="shared" si="9"/>
        <v>1.4332277862200684</v>
      </c>
      <c r="W161" s="328">
        <f t="shared" si="9"/>
        <v>6.0774918900025846E-3</v>
      </c>
      <c r="X161" s="331">
        <f t="shared" si="9"/>
        <v>0.40449130135416977</v>
      </c>
      <c r="Y161" s="328">
        <f t="shared" si="9"/>
        <v>0.84912773344094239</v>
      </c>
      <c r="Z161" s="328">
        <f t="shared" si="9"/>
        <v>5.2958054263733491E-2</v>
      </c>
      <c r="AA161" s="331">
        <f t="shared" si="9"/>
        <v>0.32838248284051086</v>
      </c>
      <c r="AB161" s="328">
        <f t="shared" si="9"/>
        <v>0.50119449104459779</v>
      </c>
      <c r="AC161" s="328">
        <f t="shared" si="9"/>
        <v>0</v>
      </c>
      <c r="AD161" s="331">
        <f t="shared" si="9"/>
        <v>0.24708514547406119</v>
      </c>
      <c r="AE161" s="328">
        <f t="shared" si="9"/>
        <v>0.34414522292534172</v>
      </c>
      <c r="AF161" s="328">
        <f t="shared" si="9"/>
        <v>0</v>
      </c>
      <c r="AG161" s="331">
        <f t="shared" si="9"/>
        <v>0.10334193704471155</v>
      </c>
      <c r="AH161" s="328" t="e">
        <f t="shared" si="9"/>
        <v>#DIV/0!</v>
      </c>
      <c r="AI161" s="328">
        <f t="shared" si="9"/>
        <v>0.10334193704471155</v>
      </c>
      <c r="AJ161" s="331">
        <f t="shared" si="9"/>
        <v>0.4486791246650324</v>
      </c>
      <c r="AK161" s="328">
        <f t="shared" si="9"/>
        <v>0.54025580313454646</v>
      </c>
      <c r="AL161" s="328">
        <f t="shared" si="9"/>
        <v>0.24201221004584292</v>
      </c>
      <c r="AM161" s="331">
        <f t="shared" si="9"/>
        <v>0.49811235709474172</v>
      </c>
      <c r="AN161" s="328">
        <f t="shared" si="9"/>
        <v>0.85645395445735073</v>
      </c>
      <c r="AO161" s="328">
        <f t="shared" si="9"/>
        <v>0</v>
      </c>
      <c r="AP161" s="331">
        <f t="shared" si="9"/>
        <v>0.66185051371668324</v>
      </c>
      <c r="AQ161" s="328">
        <f t="shared" si="9"/>
        <v>0.48030326930067002</v>
      </c>
      <c r="AR161" s="328">
        <f t="shared" si="9"/>
        <v>1.0161548834392369</v>
      </c>
      <c r="AS161" s="328">
        <f t="shared" si="9"/>
        <v>0.54663391810158612</v>
      </c>
      <c r="AT161" s="328">
        <f t="shared" si="9"/>
        <v>0.84648732010825756</v>
      </c>
      <c r="AU161" s="328">
        <f t="shared" si="9"/>
        <v>2.4299762290682269E-2</v>
      </c>
      <c r="AV161" s="328">
        <f t="shared" si="9"/>
        <v>0.40012768288160105</v>
      </c>
      <c r="AW161" s="328">
        <f t="shared" si="9"/>
        <v>0.65776944707256613</v>
      </c>
      <c r="AX161" s="328">
        <f t="shared" si="9"/>
        <v>5.3591444658776917E-2</v>
      </c>
      <c r="AY161" s="328">
        <f t="shared" si="9"/>
        <v>0.68731029692125944</v>
      </c>
      <c r="AZ161" s="328">
        <f t="shared" si="9"/>
        <v>1.0541684148453823</v>
      </c>
      <c r="BA161" s="328">
        <f t="shared" si="9"/>
        <v>6.5249282667501629E-2</v>
      </c>
      <c r="BB161" s="328">
        <f t="shared" si="9"/>
        <v>0.45862817735002853</v>
      </c>
      <c r="BC161" s="328">
        <f t="shared" si="9"/>
        <v>0.79368940545543221</v>
      </c>
      <c r="BD161" s="328">
        <f t="shared" si="9"/>
        <v>1.5914315741719667E-2</v>
      </c>
      <c r="BE161" s="328">
        <f t="shared" si="9"/>
        <v>0.41946491561805721</v>
      </c>
      <c r="BF161" s="328">
        <f t="shared" si="9"/>
        <v>0.90507863253743748</v>
      </c>
      <c r="BG161" s="328">
        <f t="shared" si="9"/>
        <v>3.2069401549903211E-2</v>
      </c>
      <c r="BH161" s="328">
        <f t="shared" si="9"/>
        <v>0.39308441618248496</v>
      </c>
      <c r="BI161" s="328">
        <f t="shared" si="9"/>
        <v>0.5244766115820052</v>
      </c>
      <c r="BJ161" s="328">
        <f t="shared" si="9"/>
        <v>5.5828589313054585E-3</v>
      </c>
      <c r="BK161" s="328">
        <f t="shared" si="9"/>
        <v>0.33408897174725954</v>
      </c>
      <c r="BL161" s="328">
        <f t="shared" si="9"/>
        <v>0.53077593293151371</v>
      </c>
      <c r="BM161" s="328">
        <f t="shared" si="9"/>
        <v>4.4470471056655431E-3</v>
      </c>
      <c r="BN161" s="328">
        <f t="shared" si="9"/>
        <v>0.36913011493879144</v>
      </c>
      <c r="BO161" s="328">
        <f t="shared" si="9"/>
        <v>0.56098386393910271</v>
      </c>
      <c r="BP161" s="328">
        <f t="shared" si="9"/>
        <v>7.8325728221590601E-4</v>
      </c>
      <c r="BQ161" s="328">
        <f t="shared" si="9"/>
        <v>0.42178047684028802</v>
      </c>
      <c r="BR161" s="328">
        <f t="shared" si="9"/>
        <v>0.60454726211477849</v>
      </c>
      <c r="BS161" s="328">
        <f t="shared" si="9"/>
        <v>0</v>
      </c>
      <c r="BT161" s="328">
        <f t="shared" ref="BT161:EE161" si="10">BT157/BT159</f>
        <v>0.34925572804584737</v>
      </c>
      <c r="BU161" s="328">
        <f t="shared" si="10"/>
        <v>0.53800874395889053</v>
      </c>
      <c r="BV161" s="328">
        <f t="shared" si="10"/>
        <v>0</v>
      </c>
      <c r="BW161" s="328">
        <f t="shared" si="10"/>
        <v>0.586773965733141</v>
      </c>
      <c r="BX161" s="328">
        <f t="shared" si="10"/>
        <v>1.6962439479292146</v>
      </c>
      <c r="BY161" s="328">
        <f t="shared" si="10"/>
        <v>0</v>
      </c>
      <c r="BZ161" s="328">
        <f t="shared" si="10"/>
        <v>0.35723489655363283</v>
      </c>
      <c r="CA161" s="328">
        <f t="shared" si="10"/>
        <v>1.0398641496699179</v>
      </c>
      <c r="CB161" s="328">
        <f t="shared" si="10"/>
        <v>5.4255698714040642E-3</v>
      </c>
      <c r="CC161" s="328">
        <f t="shared" si="10"/>
        <v>0.34654327119867911</v>
      </c>
      <c r="CD161" s="328">
        <f t="shared" si="10"/>
        <v>0.57429945045656827</v>
      </c>
      <c r="CE161" s="328">
        <f t="shared" si="10"/>
        <v>1.1737725868862934E-2</v>
      </c>
      <c r="CF161" s="328">
        <f t="shared" si="10"/>
        <v>0.39971243096929432</v>
      </c>
      <c r="CG161" s="328">
        <f t="shared" si="10"/>
        <v>0.7422725583654457</v>
      </c>
      <c r="CH161" s="328">
        <f t="shared" si="10"/>
        <v>1.4137571887877553E-2</v>
      </c>
      <c r="CI161" s="328">
        <f t="shared" si="10"/>
        <v>0.47786232423822239</v>
      </c>
      <c r="CJ161" s="328">
        <f t="shared" si="10"/>
        <v>0.65340913632868147</v>
      </c>
      <c r="CK161" s="328">
        <f t="shared" si="10"/>
        <v>3.3591072591837315E-2</v>
      </c>
      <c r="CL161" s="328">
        <f t="shared" si="10"/>
        <v>0.35314545007444453</v>
      </c>
      <c r="CM161" s="328">
        <f t="shared" si="10"/>
        <v>0.59960921408747558</v>
      </c>
      <c r="CN161" s="328">
        <f t="shared" si="10"/>
        <v>0.10917410086654226</v>
      </c>
      <c r="CO161" s="328">
        <f t="shared" si="10"/>
        <v>0.39185906607237841</v>
      </c>
      <c r="CP161" s="328">
        <f t="shared" si="10"/>
        <v>0.57040842224096733</v>
      </c>
      <c r="CQ161" s="328">
        <f t="shared" si="10"/>
        <v>0.24567674829048664</v>
      </c>
      <c r="CR161" s="328">
        <f t="shared" si="10"/>
        <v>0.34213586981021504</v>
      </c>
      <c r="CS161" s="328">
        <f t="shared" si="10"/>
        <v>0.5726962663366636</v>
      </c>
      <c r="CT161" s="328">
        <f t="shared" si="10"/>
        <v>0</v>
      </c>
      <c r="CU161" s="328">
        <f t="shared" si="10"/>
        <v>0.21867846581562994</v>
      </c>
      <c r="CV161" s="328">
        <f t="shared" si="10"/>
        <v>0.29286108366530522</v>
      </c>
      <c r="CW161" s="328">
        <f t="shared" si="10"/>
        <v>0</v>
      </c>
      <c r="CX161" s="328">
        <f t="shared" si="10"/>
        <v>0.46251260067603789</v>
      </c>
      <c r="CY161" s="328">
        <f t="shared" si="10"/>
        <v>0.65477320751220214</v>
      </c>
      <c r="CZ161" s="328">
        <f t="shared" si="10"/>
        <v>5.1498884483111365E-2</v>
      </c>
      <c r="DA161" s="328">
        <f t="shared" si="10"/>
        <v>0.2164727412538805</v>
      </c>
      <c r="DB161" s="328">
        <f t="shared" si="10"/>
        <v>0.48466192222869453</v>
      </c>
      <c r="DC161" s="328">
        <f t="shared" si="10"/>
        <v>2.0322685332092735E-2</v>
      </c>
      <c r="DD161" s="328">
        <f t="shared" si="10"/>
        <v>0.50818292334306603</v>
      </c>
      <c r="DE161" s="328">
        <f t="shared" si="10"/>
        <v>0.55977274737687632</v>
      </c>
      <c r="DF161" s="328">
        <f t="shared" si="10"/>
        <v>0.14718410302568719</v>
      </c>
      <c r="DG161" s="328">
        <f t="shared" si="10"/>
        <v>0.22617320899063612</v>
      </c>
      <c r="DH161" s="328">
        <f t="shared" si="10"/>
        <v>0.50286882037237945</v>
      </c>
      <c r="DI161" s="328">
        <f t="shared" si="10"/>
        <v>6.4591680601688442E-3</v>
      </c>
      <c r="DJ161" s="328">
        <f t="shared" si="10"/>
        <v>0.46500643791127894</v>
      </c>
      <c r="DK161" s="328">
        <f t="shared" si="10"/>
        <v>0.80336569552320891</v>
      </c>
      <c r="DL161" s="328">
        <f t="shared" si="10"/>
        <v>4.4033286741768568E-2</v>
      </c>
      <c r="DM161" s="328">
        <f t="shared" si="10"/>
        <v>0.48308960980618415</v>
      </c>
      <c r="DN161" s="328">
        <f t="shared" si="10"/>
        <v>0.6911159803018212</v>
      </c>
      <c r="DO161" s="328">
        <f t="shared" si="10"/>
        <v>9.1663182687321959E-3</v>
      </c>
      <c r="DP161" s="328">
        <f t="shared" si="10"/>
        <v>0.53033917234036854</v>
      </c>
      <c r="DQ161" s="328">
        <f t="shared" si="10"/>
        <v>0.95876386766727917</v>
      </c>
      <c r="DR161" s="328">
        <f t="shared" si="10"/>
        <v>5.0551339679225982E-2</v>
      </c>
      <c r="DS161" s="328">
        <f t="shared" si="10"/>
        <v>0.41306804190734558</v>
      </c>
      <c r="DT161" s="328">
        <f t="shared" si="10"/>
        <v>0.54897483361801147</v>
      </c>
      <c r="DU161" s="328">
        <f t="shared" si="10"/>
        <v>0</v>
      </c>
      <c r="DV161" s="328">
        <f t="shared" si="10"/>
        <v>0.18290313022074609</v>
      </c>
      <c r="DW161" s="328">
        <f t="shared" si="10"/>
        <v>0.24412098683955122</v>
      </c>
      <c r="DX161" s="328">
        <f t="shared" si="10"/>
        <v>0</v>
      </c>
      <c r="DY161" s="328">
        <f t="shared" si="10"/>
        <v>0.44796000809191816</v>
      </c>
      <c r="DZ161" s="328">
        <f t="shared" si="10"/>
        <v>0.50845291638317236</v>
      </c>
      <c r="EA161" s="328">
        <f t="shared" si="10"/>
        <v>0.25475487040189082</v>
      </c>
      <c r="EB161" s="328">
        <f t="shared" si="10"/>
        <v>0.31410214709007495</v>
      </c>
      <c r="EC161" s="328">
        <f t="shared" si="10"/>
        <v>0.46761412203524466</v>
      </c>
      <c r="ED161" s="328">
        <f t="shared" si="10"/>
        <v>8.5767417011702096E-2</v>
      </c>
      <c r="EE161" s="328">
        <f t="shared" si="10"/>
        <v>0.64274119154439291</v>
      </c>
      <c r="EF161" s="328">
        <f t="shared" ref="EF161:FE161" si="11">EF157/EF159</f>
        <v>0.91944990301879848</v>
      </c>
      <c r="EG161" s="328">
        <f t="shared" si="11"/>
        <v>0.1790833039117074</v>
      </c>
      <c r="EH161" s="328">
        <f t="shared" si="11"/>
        <v>0.41725534942589232</v>
      </c>
      <c r="EI161" s="328">
        <f t="shared" si="11"/>
        <v>0.64421507851953641</v>
      </c>
      <c r="EJ161" s="328">
        <f t="shared" si="11"/>
        <v>6.0045893034544079E-2</v>
      </c>
      <c r="EK161" s="328">
        <f t="shared" si="11"/>
        <v>0.35300983988949636</v>
      </c>
      <c r="EL161" s="328">
        <f t="shared" si="11"/>
        <v>0.55935012380903215</v>
      </c>
      <c r="EM161" s="328">
        <f t="shared" si="11"/>
        <v>5.2502122229896812E-3</v>
      </c>
      <c r="EN161" s="328">
        <f t="shared" si="11"/>
        <v>0.23114257124856391</v>
      </c>
      <c r="EO161" s="328">
        <f t="shared" si="11"/>
        <v>0.39551190011111165</v>
      </c>
      <c r="EP161" s="328">
        <f t="shared" si="11"/>
        <v>4.6366142729253827E-5</v>
      </c>
      <c r="EQ161" s="328">
        <f t="shared" si="11"/>
        <v>0.31587526719815012</v>
      </c>
      <c r="ER161" s="328">
        <f t="shared" si="11"/>
        <v>0.3666178920311452</v>
      </c>
      <c r="ES161" s="328">
        <f t="shared" si="11"/>
        <v>0.17494467370851866</v>
      </c>
      <c r="ET161" s="328">
        <f t="shared" si="11"/>
        <v>0.66506419307498321</v>
      </c>
      <c r="EU161" s="328">
        <f t="shared" si="11"/>
        <v>1.2919213484728633</v>
      </c>
      <c r="EV161" s="328">
        <f t="shared" si="11"/>
        <v>5.4829862227614365E-2</v>
      </c>
      <c r="EW161" s="328">
        <f t="shared" si="11"/>
        <v>0.32288816513719559</v>
      </c>
      <c r="EX161" s="328">
        <f t="shared" si="11"/>
        <v>0.35086444719896598</v>
      </c>
      <c r="EY161" s="328">
        <f t="shared" si="11"/>
        <v>9.1421605972878261E-4</v>
      </c>
      <c r="EZ161" s="328">
        <f t="shared" si="11"/>
        <v>0.33100616675187045</v>
      </c>
      <c r="FA161" s="328">
        <f t="shared" si="11"/>
        <v>0.72935880212953508</v>
      </c>
      <c r="FB161" s="328">
        <f t="shared" si="11"/>
        <v>7.2957916562666741E-3</v>
      </c>
      <c r="FC161" s="328">
        <f t="shared" si="11"/>
        <v>0.33378218462194326</v>
      </c>
      <c r="FD161" s="328">
        <f t="shared" si="11"/>
        <v>0.39884243698295324</v>
      </c>
      <c r="FE161" s="328">
        <f t="shared" si="11"/>
        <v>0.13151075486400127</v>
      </c>
    </row>
    <row r="162" spans="1:161">
      <c r="A162" t="s">
        <v>322</v>
      </c>
      <c r="D162" s="329">
        <f>D158/D159</f>
        <v>0.13248232837246332</v>
      </c>
      <c r="G162" s="328">
        <f>G158/G159</f>
        <v>0.11398580764367162</v>
      </c>
      <c r="H162" s="328">
        <f t="shared" ref="H162:BS162" si="12">H158/H159</f>
        <v>0.15918211047167322</v>
      </c>
      <c r="I162" s="331">
        <f t="shared" si="12"/>
        <v>8.6743492692736412E-3</v>
      </c>
      <c r="J162" s="328">
        <f t="shared" si="12"/>
        <v>7.0648513410485837E-4</v>
      </c>
      <c r="K162" s="328">
        <f t="shared" si="12"/>
        <v>2.6227477861456881E-2</v>
      </c>
      <c r="L162" s="331">
        <f t="shared" si="12"/>
        <v>4.8788907172562831E-2</v>
      </c>
      <c r="M162" s="328">
        <f t="shared" si="12"/>
        <v>5.1970564236356265E-2</v>
      </c>
      <c r="N162" s="328">
        <f t="shared" si="12"/>
        <v>3.3276891874290608E-2</v>
      </c>
      <c r="O162" s="331">
        <f t="shared" si="12"/>
        <v>1.4088677639629326E-2</v>
      </c>
      <c r="P162" s="328">
        <f t="shared" si="12"/>
        <v>8.1287456496431845E-3</v>
      </c>
      <c r="Q162" s="328">
        <f t="shared" si="12"/>
        <v>2.1509640228904087E-2</v>
      </c>
      <c r="R162" s="331">
        <f t="shared" si="12"/>
        <v>6.2274915156050586E-3</v>
      </c>
      <c r="S162" s="328">
        <f t="shared" si="12"/>
        <v>4.9628784288038167E-3</v>
      </c>
      <c r="T162" s="328">
        <f t="shared" si="12"/>
        <v>9.62841257018438E-3</v>
      </c>
      <c r="U162" s="331">
        <f t="shared" si="12"/>
        <v>0.10361689325437742</v>
      </c>
      <c r="V162" s="328">
        <f t="shared" si="12"/>
        <v>6.7938371756735231E-3</v>
      </c>
      <c r="W162" s="328">
        <f t="shared" si="12"/>
        <v>0.18806455958436036</v>
      </c>
      <c r="X162" s="331">
        <f t="shared" si="12"/>
        <v>0.12775202866309379</v>
      </c>
      <c r="Y162" s="328">
        <f t="shared" si="12"/>
        <v>0.10902081367078982</v>
      </c>
      <c r="Z162" s="328">
        <f t="shared" si="12"/>
        <v>0.14256108242706575</v>
      </c>
      <c r="AA162" s="331">
        <f t="shared" si="12"/>
        <v>3.9840152480523618E-2</v>
      </c>
      <c r="AB162" s="328">
        <f t="shared" si="12"/>
        <v>1.1010451710308122E-2</v>
      </c>
      <c r="AC162" s="328">
        <f t="shared" si="12"/>
        <v>9.4623201510842442E-2</v>
      </c>
      <c r="AD162" s="331">
        <f t="shared" si="12"/>
        <v>0.44774107675794372</v>
      </c>
      <c r="AE162" s="328">
        <f t="shared" si="12"/>
        <v>0.35956055133062703</v>
      </c>
      <c r="AF162" s="328">
        <f t="shared" si="12"/>
        <v>0.67222161010724257</v>
      </c>
      <c r="AG162" s="331">
        <f t="shared" si="12"/>
        <v>9.2027768570113432E-3</v>
      </c>
      <c r="AH162" s="328" t="e">
        <f t="shared" si="12"/>
        <v>#DIV/0!</v>
      </c>
      <c r="AI162" s="328">
        <f t="shared" si="12"/>
        <v>9.2027768570113432E-3</v>
      </c>
      <c r="AJ162" s="331">
        <f t="shared" si="12"/>
        <v>0.2120495470096434</v>
      </c>
      <c r="AK162" s="328">
        <f t="shared" si="12"/>
        <v>0.25040835000913519</v>
      </c>
      <c r="AL162" s="328">
        <f t="shared" si="12"/>
        <v>0.12548279664394463</v>
      </c>
      <c r="AM162" s="331">
        <f t="shared" si="12"/>
        <v>2.3835020168791621E-2</v>
      </c>
      <c r="AN162" s="328">
        <f t="shared" si="12"/>
        <v>2.5918111802946876E-2</v>
      </c>
      <c r="AO162" s="328">
        <f t="shared" si="12"/>
        <v>2.0939420853584457E-2</v>
      </c>
      <c r="AP162" s="331">
        <f t="shared" si="12"/>
        <v>1.7839227027290527E-2</v>
      </c>
      <c r="AQ162" s="328">
        <f t="shared" si="12"/>
        <v>4.4475382515722405E-3</v>
      </c>
      <c r="AR162" s="328">
        <f t="shared" si="12"/>
        <v>4.3974208400673231E-2</v>
      </c>
      <c r="AS162" s="328">
        <f t="shared" si="12"/>
        <v>4.3842189717953464E-2</v>
      </c>
      <c r="AT162" s="328">
        <f t="shared" si="12"/>
        <v>1.0722542080361384E-2</v>
      </c>
      <c r="AU162" s="328">
        <f t="shared" si="12"/>
        <v>0.10153545940829153</v>
      </c>
      <c r="AV162" s="328">
        <f t="shared" si="12"/>
        <v>0.18568713803393627</v>
      </c>
      <c r="AW162" s="328">
        <f t="shared" si="12"/>
        <v>0.30850198826947439</v>
      </c>
      <c r="AX162" s="328">
        <f t="shared" si="12"/>
        <v>2.0497319790891554E-2</v>
      </c>
      <c r="AY162" s="328">
        <f t="shared" si="12"/>
        <v>1.0740288535288486E-2</v>
      </c>
      <c r="AZ162" s="328">
        <f t="shared" si="12"/>
        <v>8.0522171144123183E-4</v>
      </c>
      <c r="BA162" s="328">
        <f t="shared" si="12"/>
        <v>2.7586631694033949E-2</v>
      </c>
      <c r="BB162" s="328">
        <f t="shared" si="12"/>
        <v>9.7805711317952761E-3</v>
      </c>
      <c r="BC162" s="328">
        <f t="shared" si="12"/>
        <v>3.4453610292837869E-5</v>
      </c>
      <c r="BD162" s="328">
        <f t="shared" si="12"/>
        <v>2.2658042357070592E-2</v>
      </c>
      <c r="BE162" s="328">
        <f t="shared" si="12"/>
        <v>8.4600354155217689E-2</v>
      </c>
      <c r="BF162" s="328">
        <f t="shared" si="12"/>
        <v>0.16599628999436356</v>
      </c>
      <c r="BG162" s="328">
        <f t="shared" si="12"/>
        <v>1.9667220454838118E-2</v>
      </c>
      <c r="BH162" s="328">
        <f t="shared" si="12"/>
        <v>4.5371925644429649E-2</v>
      </c>
      <c r="BI162" s="328">
        <f t="shared" si="12"/>
        <v>4.3456038585268024E-2</v>
      </c>
      <c r="BJ162" s="328">
        <f t="shared" si="12"/>
        <v>5.1022255305830704E-2</v>
      </c>
      <c r="BK162" s="328">
        <f t="shared" si="12"/>
        <v>3.1578297653265773E-2</v>
      </c>
      <c r="BL162" s="328">
        <f t="shared" si="12"/>
        <v>3.0131991246872682E-2</v>
      </c>
      <c r="BM162" s="328">
        <f t="shared" si="12"/>
        <v>3.4002267318332995E-2</v>
      </c>
      <c r="BN162" s="328">
        <f t="shared" si="12"/>
        <v>0.16440453739981467</v>
      </c>
      <c r="BO162" s="328">
        <f t="shared" si="12"/>
        <v>0.22933388140103411</v>
      </c>
      <c r="BP162" s="328">
        <f t="shared" si="12"/>
        <v>3.9744373305167717E-2</v>
      </c>
      <c r="BQ162" s="328">
        <f t="shared" si="12"/>
        <v>0.23635807444411638</v>
      </c>
      <c r="BR162" s="328">
        <f t="shared" si="12"/>
        <v>0.28447477494548784</v>
      </c>
      <c r="BS162" s="328">
        <f t="shared" si="12"/>
        <v>0.12531664615084104</v>
      </c>
      <c r="BT162" s="328">
        <f t="shared" ref="BT162:EE162" si="13">BT158/BT159</f>
        <v>0.31074864494746657</v>
      </c>
      <c r="BU162" s="328">
        <f t="shared" si="13"/>
        <v>0.45480463478571098</v>
      </c>
      <c r="BV162" s="328">
        <f t="shared" si="13"/>
        <v>4.4197250433591781E-2</v>
      </c>
      <c r="BW162" s="328">
        <f t="shared" si="13"/>
        <v>4.6759790319175723E-2</v>
      </c>
      <c r="BX162" s="328">
        <f t="shared" si="13"/>
        <v>2.039414589672358E-2</v>
      </c>
      <c r="BY162" s="328">
        <f t="shared" si="13"/>
        <v>6.0703992492405885E-2</v>
      </c>
      <c r="BZ162" s="328">
        <f t="shared" si="13"/>
        <v>6.0744063341720181E-2</v>
      </c>
      <c r="CA162" s="328">
        <f t="shared" si="13"/>
        <v>7.9150289214486632E-3</v>
      </c>
      <c r="CB162" s="328">
        <f t="shared" si="13"/>
        <v>8.7970770875600138E-2</v>
      </c>
      <c r="CC162" s="328">
        <f t="shared" si="13"/>
        <v>1.2364842179817965E-2</v>
      </c>
      <c r="CD162" s="328">
        <f t="shared" si="13"/>
        <v>1.8282051306819883E-2</v>
      </c>
      <c r="CE162" s="328">
        <f t="shared" si="13"/>
        <v>3.6664418332209166E-3</v>
      </c>
      <c r="CF162" s="328">
        <f t="shared" si="13"/>
        <v>2.492097080887699E-2</v>
      </c>
      <c r="CG162" s="328">
        <f t="shared" si="13"/>
        <v>2.8747487337938784E-3</v>
      </c>
      <c r="CH162" s="328">
        <f t="shared" si="13"/>
        <v>4.9735502011008056E-2</v>
      </c>
      <c r="CI162" s="328">
        <f t="shared" si="13"/>
        <v>4.2255022174346513E-2</v>
      </c>
      <c r="CJ162" s="328">
        <f t="shared" si="13"/>
        <v>4.6364318020851154E-5</v>
      </c>
      <c r="CK162" s="328">
        <f t="shared" si="13"/>
        <v>0.14907606342732521</v>
      </c>
      <c r="CL162" s="328">
        <f t="shared" si="13"/>
        <v>4.0323004892419377E-2</v>
      </c>
      <c r="CM162" s="328">
        <f t="shared" si="13"/>
        <v>1.8727720099897568E-3</v>
      </c>
      <c r="CN162" s="328">
        <f t="shared" si="13"/>
        <v>7.8384401995761618E-2</v>
      </c>
      <c r="CO162" s="328">
        <f t="shared" si="13"/>
        <v>8.4212961514430074E-3</v>
      </c>
      <c r="CP162" s="328">
        <f t="shared" si="13"/>
        <v>5.1001441688492081E-3</v>
      </c>
      <c r="CQ162" s="328">
        <f t="shared" si="13"/>
        <v>1.1140396936455507E-2</v>
      </c>
      <c r="CR162" s="328">
        <f t="shared" si="13"/>
        <v>0.21984917665393705</v>
      </c>
      <c r="CS162" s="328">
        <f t="shared" si="13"/>
        <v>0.32341311762397756</v>
      </c>
      <c r="CT162" s="328">
        <f t="shared" si="13"/>
        <v>6.616736677426889E-2</v>
      </c>
      <c r="CU162" s="328">
        <f t="shared" si="13"/>
        <v>0.4701404529746962</v>
      </c>
      <c r="CV162" s="328">
        <f t="shared" si="13"/>
        <v>0.47177216344973849</v>
      </c>
      <c r="CW162" s="328">
        <f t="shared" si="13"/>
        <v>0.46533043206035474</v>
      </c>
      <c r="CX162" s="328">
        <f t="shared" si="13"/>
        <v>2.367685139378484E-2</v>
      </c>
      <c r="CY162" s="328">
        <f t="shared" si="13"/>
        <v>1.9500553708173766E-2</v>
      </c>
      <c r="CZ162" s="328">
        <f t="shared" si="13"/>
        <v>3.2604918666315937E-2</v>
      </c>
      <c r="DA162" s="328">
        <f t="shared" si="13"/>
        <v>0.33223404023122627</v>
      </c>
      <c r="DB162" s="328">
        <f t="shared" si="13"/>
        <v>0.14251437830522962</v>
      </c>
      <c r="DC162" s="328">
        <f t="shared" si="13"/>
        <v>0.47099251721744628</v>
      </c>
      <c r="DD162" s="328">
        <f t="shared" si="13"/>
        <v>1.9285654054684877E-2</v>
      </c>
      <c r="DE162" s="328">
        <f t="shared" si="13"/>
        <v>1.1554983336403975E-2</v>
      </c>
      <c r="DF162" s="328">
        <f t="shared" si="13"/>
        <v>7.3380876549193383E-2</v>
      </c>
      <c r="DG162" s="328">
        <f t="shared" si="13"/>
        <v>1.4039117456325771E-2</v>
      </c>
      <c r="DH162" s="328">
        <f t="shared" si="13"/>
        <v>0</v>
      </c>
      <c r="DI162" s="328">
        <f t="shared" si="13"/>
        <v>2.5187076081412667E-2</v>
      </c>
      <c r="DJ162" s="328">
        <f t="shared" si="13"/>
        <v>6.4962022593075833E-2</v>
      </c>
      <c r="DK162" s="328">
        <f t="shared" si="13"/>
        <v>9.5800037914443706E-2</v>
      </c>
      <c r="DL162" s="328">
        <f t="shared" si="13"/>
        <v>2.6594588590312041E-2</v>
      </c>
      <c r="DM162" s="328">
        <f t="shared" si="13"/>
        <v>0.13104733775626778</v>
      </c>
      <c r="DN162" s="328">
        <f t="shared" si="13"/>
        <v>0.1677591117302919</v>
      </c>
      <c r="DO162" s="328">
        <f t="shared" si="13"/>
        <v>4.74109953132631E-2</v>
      </c>
      <c r="DP162" s="328">
        <f t="shared" si="13"/>
        <v>9.175868862194704E-2</v>
      </c>
      <c r="DQ162" s="328">
        <f t="shared" si="13"/>
        <v>3.9813123344640329E-2</v>
      </c>
      <c r="DR162" s="328">
        <f t="shared" si="13"/>
        <v>0.14993192292100968</v>
      </c>
      <c r="DS162" s="328">
        <f t="shared" si="13"/>
        <v>0.1652811945488778</v>
      </c>
      <c r="DT162" s="328">
        <f t="shared" si="13"/>
        <v>0.15257511902660548</v>
      </c>
      <c r="DU162" s="328">
        <f t="shared" si="13"/>
        <v>0.2038993803676222</v>
      </c>
      <c r="DV162" s="328">
        <f t="shared" si="13"/>
        <v>8.8232995024441499E-2</v>
      </c>
      <c r="DW162" s="328">
        <f t="shared" si="13"/>
        <v>0.11254804146123686</v>
      </c>
      <c r="DX162" s="328">
        <f t="shared" si="13"/>
        <v>1.5585921925405052E-2</v>
      </c>
      <c r="DY162" s="328">
        <f t="shared" si="13"/>
        <v>8.1676642072675013E-2</v>
      </c>
      <c r="DZ162" s="328">
        <f t="shared" si="13"/>
        <v>5.1089722632123073E-2</v>
      </c>
      <c r="EA162" s="328">
        <f t="shared" si="13"/>
        <v>0.17936660522625653</v>
      </c>
      <c r="EB162" s="328">
        <f t="shared" si="13"/>
        <v>1.552001338252651E-2</v>
      </c>
      <c r="EC162" s="328">
        <f t="shared" si="13"/>
        <v>4.6296376242240048E-3</v>
      </c>
      <c r="ED162" s="328">
        <f t="shared" si="13"/>
        <v>3.1718430542570349E-2</v>
      </c>
      <c r="EE162" s="328">
        <f t="shared" si="13"/>
        <v>6.723296771462127E-3</v>
      </c>
      <c r="EF162" s="328">
        <f t="shared" ref="EF162:FE162" si="14">EF158/EF159</f>
        <v>1.2604055068262415E-4</v>
      </c>
      <c r="EG162" s="328">
        <f t="shared" si="14"/>
        <v>1.7777773037133113E-2</v>
      </c>
      <c r="EH162" s="328">
        <f t="shared" si="14"/>
        <v>0.14316087880935507</v>
      </c>
      <c r="EI162" s="328">
        <f t="shared" si="14"/>
        <v>2.6239172592662733E-2</v>
      </c>
      <c r="EJ162" s="328">
        <f t="shared" si="14"/>
        <v>0.32718268428472663</v>
      </c>
      <c r="EK162" s="328">
        <f t="shared" si="14"/>
        <v>1.2674637667642834E-2</v>
      </c>
      <c r="EL162" s="328">
        <f t="shared" si="14"/>
        <v>1.6596510822145158E-3</v>
      </c>
      <c r="EM162" s="328">
        <f t="shared" si="14"/>
        <v>3.1238960450070918E-2</v>
      </c>
      <c r="EN162" s="328">
        <f t="shared" si="14"/>
        <v>1.5841085127672978E-2</v>
      </c>
      <c r="EO162" s="328">
        <f t="shared" si="14"/>
        <v>1.136484710729126E-3</v>
      </c>
      <c r="EP162" s="328">
        <f t="shared" si="14"/>
        <v>3.6515120712469283E-2</v>
      </c>
      <c r="EQ162" s="328">
        <f t="shared" si="14"/>
        <v>0.18465435296831406</v>
      </c>
      <c r="ER162" s="328">
        <f t="shared" si="14"/>
        <v>0.16517952947312808</v>
      </c>
      <c r="ES162" s="328">
        <f t="shared" si="14"/>
        <v>0.23874297062093738</v>
      </c>
      <c r="ET162" s="328">
        <f t="shared" si="14"/>
        <v>0.14098697132939417</v>
      </c>
      <c r="EU162" s="328">
        <f t="shared" si="14"/>
        <v>0.18808250441059743</v>
      </c>
      <c r="EV162" s="328">
        <f t="shared" si="14"/>
        <v>9.5140304559726802E-2</v>
      </c>
      <c r="EW162" s="328">
        <f t="shared" si="14"/>
        <v>0.1099437696703377</v>
      </c>
      <c r="EX162" s="328">
        <f t="shared" si="14"/>
        <v>0.11046091162895381</v>
      </c>
      <c r="EY162" s="328">
        <f t="shared" si="14"/>
        <v>0.10399207679414901</v>
      </c>
      <c r="EZ162" s="328">
        <f t="shared" si="14"/>
        <v>5.4413533605902016E-2</v>
      </c>
      <c r="FA162" s="328">
        <f t="shared" si="14"/>
        <v>1.3832126946834578E-2</v>
      </c>
      <c r="FB162" s="328">
        <f t="shared" si="14"/>
        <v>8.7390903917659996E-2</v>
      </c>
      <c r="FC162" s="328">
        <f t="shared" si="14"/>
        <v>1.6548206187385613E-2</v>
      </c>
      <c r="FD162" s="328">
        <f t="shared" si="14"/>
        <v>2.1445418902588293E-2</v>
      </c>
      <c r="FE162" s="328">
        <f t="shared" si="14"/>
        <v>1.3228392116119913E-3</v>
      </c>
    </row>
    <row r="163" spans="1:161">
      <c r="A163" t="s">
        <v>330</v>
      </c>
      <c r="G163" s="332">
        <f t="shared" ref="G163:H163" si="15">G161+G162</f>
        <v>0.79552979752851616</v>
      </c>
      <c r="H163" s="332">
        <f t="shared" si="15"/>
        <v>0.20916619904148742</v>
      </c>
      <c r="I163" s="332">
        <f>I161+I162</f>
        <v>0.34950965545045148</v>
      </c>
      <c r="J163" s="332">
        <f t="shared" ref="J163:BU163" si="16">J161+J162</f>
        <v>0.43464413370193716</v>
      </c>
      <c r="K163" s="332">
        <f t="shared" si="16"/>
        <v>0.16195921294468196</v>
      </c>
      <c r="L163" s="332">
        <f t="shared" si="16"/>
        <v>0.11531698950229981</v>
      </c>
      <c r="M163" s="332">
        <f t="shared" si="16"/>
        <v>0.11563482982687673</v>
      </c>
      <c r="N163" s="332">
        <f t="shared" si="16"/>
        <v>0.11376737435573006</v>
      </c>
      <c r="O163" s="332">
        <f t="shared" si="16"/>
        <v>0.42530443007322155</v>
      </c>
      <c r="P163" s="332">
        <f t="shared" si="16"/>
        <v>0.74827214499102157</v>
      </c>
      <c r="Q163" s="332">
        <f t="shared" si="16"/>
        <v>2.3163712028866194E-2</v>
      </c>
      <c r="R163" s="332">
        <f t="shared" si="16"/>
        <v>0.3312626104355339</v>
      </c>
      <c r="S163" s="332">
        <f t="shared" si="16"/>
        <v>0.45084349947007935</v>
      </c>
      <c r="T163" s="332">
        <f t="shared" si="16"/>
        <v>9.6740016448538142E-3</v>
      </c>
      <c r="U163" s="332">
        <f t="shared" si="16"/>
        <v>0.77455360927547334</v>
      </c>
      <c r="V163" s="332">
        <f t="shared" si="16"/>
        <v>1.4400216233957419</v>
      </c>
      <c r="W163" s="332">
        <f t="shared" si="16"/>
        <v>0.19414205147436295</v>
      </c>
      <c r="X163" s="332">
        <f t="shared" si="16"/>
        <v>0.53224333001726354</v>
      </c>
      <c r="Y163" s="332">
        <f t="shared" si="16"/>
        <v>0.95814854711173225</v>
      </c>
      <c r="Z163" s="332">
        <f t="shared" si="16"/>
        <v>0.19551913669079923</v>
      </c>
      <c r="AA163" s="332">
        <f t="shared" si="16"/>
        <v>0.3682226353210345</v>
      </c>
      <c r="AB163" s="332">
        <f t="shared" si="16"/>
        <v>0.51220494275490591</v>
      </c>
      <c r="AC163" s="332">
        <f t="shared" si="16"/>
        <v>9.4623201510842442E-2</v>
      </c>
      <c r="AD163" s="332">
        <f t="shared" si="16"/>
        <v>0.69482622223200496</v>
      </c>
      <c r="AE163" s="332">
        <f t="shared" si="16"/>
        <v>0.7037057742559687</v>
      </c>
      <c r="AF163" s="332">
        <f t="shared" si="16"/>
        <v>0.67222161010724257</v>
      </c>
      <c r="AG163" s="332">
        <f t="shared" si="16"/>
        <v>0.1125447139017229</v>
      </c>
      <c r="AH163" s="332" t="e">
        <f t="shared" si="16"/>
        <v>#DIV/0!</v>
      </c>
      <c r="AI163" s="332">
        <f t="shared" si="16"/>
        <v>0.1125447139017229</v>
      </c>
      <c r="AJ163" s="332">
        <f t="shared" si="16"/>
        <v>0.66072867167467586</v>
      </c>
      <c r="AK163" s="332">
        <f t="shared" si="16"/>
        <v>0.79066415314368166</v>
      </c>
      <c r="AL163" s="332">
        <f t="shared" si="16"/>
        <v>0.36749500668978752</v>
      </c>
      <c r="AM163" s="332">
        <f t="shared" si="16"/>
        <v>0.52194737726353335</v>
      </c>
      <c r="AN163" s="332">
        <f t="shared" si="16"/>
        <v>0.88237206626029763</v>
      </c>
      <c r="AO163" s="332">
        <f t="shared" si="16"/>
        <v>2.0939420853584457E-2</v>
      </c>
      <c r="AP163" s="332">
        <f t="shared" si="16"/>
        <v>0.67968974074397381</v>
      </c>
      <c r="AQ163" s="332">
        <f t="shared" si="16"/>
        <v>0.48475080755224226</v>
      </c>
      <c r="AR163" s="332">
        <f t="shared" si="16"/>
        <v>1.0601290918399102</v>
      </c>
      <c r="AS163" s="332">
        <f t="shared" si="16"/>
        <v>0.59047610781953963</v>
      </c>
      <c r="AT163" s="332">
        <f t="shared" si="16"/>
        <v>0.85720986218861894</v>
      </c>
      <c r="AU163" s="332">
        <f t="shared" si="16"/>
        <v>0.12583522169897379</v>
      </c>
      <c r="AV163" s="332">
        <f t="shared" si="16"/>
        <v>0.58581482091553738</v>
      </c>
      <c r="AW163" s="332">
        <f t="shared" si="16"/>
        <v>0.96627143534204052</v>
      </c>
      <c r="AX163" s="332">
        <f t="shared" si="16"/>
        <v>7.4088764449668471E-2</v>
      </c>
      <c r="AY163" s="332">
        <f t="shared" si="16"/>
        <v>0.69805058545654797</v>
      </c>
      <c r="AZ163" s="332">
        <f t="shared" si="16"/>
        <v>1.0549736365568234</v>
      </c>
      <c r="BA163" s="332">
        <f t="shared" si="16"/>
        <v>9.2835914361535571E-2</v>
      </c>
      <c r="BB163" s="332">
        <f t="shared" si="16"/>
        <v>0.46840874848182379</v>
      </c>
      <c r="BC163" s="332">
        <f t="shared" si="16"/>
        <v>0.79372385906572507</v>
      </c>
      <c r="BD163" s="332">
        <f t="shared" si="16"/>
        <v>3.8572358098790255E-2</v>
      </c>
      <c r="BE163" s="332">
        <f t="shared" si="16"/>
        <v>0.50406526977327493</v>
      </c>
      <c r="BF163" s="332">
        <f t="shared" si="16"/>
        <v>1.071074922531801</v>
      </c>
      <c r="BG163" s="332">
        <f t="shared" si="16"/>
        <v>5.1736622004741328E-2</v>
      </c>
      <c r="BH163" s="332">
        <f t="shared" si="16"/>
        <v>0.43845634182691462</v>
      </c>
      <c r="BI163" s="332">
        <f t="shared" si="16"/>
        <v>0.56793265016727323</v>
      </c>
      <c r="BJ163" s="332">
        <f t="shared" si="16"/>
        <v>5.6605114237136163E-2</v>
      </c>
      <c r="BK163" s="332">
        <f t="shared" si="16"/>
        <v>0.3656672694005253</v>
      </c>
      <c r="BL163" s="332">
        <f t="shared" si="16"/>
        <v>0.56090792417838642</v>
      </c>
      <c r="BM163" s="332">
        <f t="shared" si="16"/>
        <v>3.8449314423998536E-2</v>
      </c>
      <c r="BN163" s="332">
        <f t="shared" si="16"/>
        <v>0.53353465233860609</v>
      </c>
      <c r="BO163" s="332">
        <f t="shared" si="16"/>
        <v>0.79031774534013688</v>
      </c>
      <c r="BP163" s="332">
        <f t="shared" si="16"/>
        <v>4.0527630587383623E-2</v>
      </c>
      <c r="BQ163" s="332">
        <f t="shared" si="16"/>
        <v>0.65813855128440446</v>
      </c>
      <c r="BR163" s="332">
        <f t="shared" si="16"/>
        <v>0.88902203706026639</v>
      </c>
      <c r="BS163" s="332">
        <f t="shared" si="16"/>
        <v>0.12531664615084104</v>
      </c>
      <c r="BT163" s="332">
        <f t="shared" si="16"/>
        <v>0.66000437299331394</v>
      </c>
      <c r="BU163" s="332">
        <f t="shared" si="16"/>
        <v>0.99281337874460152</v>
      </c>
      <c r="BV163" s="332">
        <f t="shared" ref="BV163:EG163" si="17">BV161+BV162</f>
        <v>4.4197250433591781E-2</v>
      </c>
      <c r="BW163" s="332">
        <f t="shared" si="17"/>
        <v>0.63353375605231677</v>
      </c>
      <c r="BX163" s="332">
        <f t="shared" si="17"/>
        <v>1.7166380938259382</v>
      </c>
      <c r="BY163" s="332">
        <f t="shared" si="17"/>
        <v>6.0703992492405885E-2</v>
      </c>
      <c r="BZ163" s="332">
        <f t="shared" si="17"/>
        <v>0.417978959895353</v>
      </c>
      <c r="CA163" s="332">
        <f t="shared" si="17"/>
        <v>1.0477791785913666</v>
      </c>
      <c r="CB163" s="332">
        <f t="shared" si="17"/>
        <v>9.3396340747004203E-2</v>
      </c>
      <c r="CC163" s="332">
        <f t="shared" si="17"/>
        <v>0.3589081133784971</v>
      </c>
      <c r="CD163" s="332">
        <f t="shared" si="17"/>
        <v>0.5925815017633882</v>
      </c>
      <c r="CE163" s="332">
        <f t="shared" si="17"/>
        <v>1.5404167702083851E-2</v>
      </c>
      <c r="CF163" s="332">
        <f t="shared" si="17"/>
        <v>0.42463340177817133</v>
      </c>
      <c r="CG163" s="332">
        <f t="shared" si="17"/>
        <v>0.7451473070992396</v>
      </c>
      <c r="CH163" s="332">
        <f t="shared" si="17"/>
        <v>6.3873073898885607E-2</v>
      </c>
      <c r="CI163" s="332">
        <f t="shared" si="17"/>
        <v>0.5201173464125689</v>
      </c>
      <c r="CJ163" s="332">
        <f t="shared" si="17"/>
        <v>0.65345550064670233</v>
      </c>
      <c r="CK163" s="332">
        <f t="shared" si="17"/>
        <v>0.18266713601916251</v>
      </c>
      <c r="CL163" s="332">
        <f t="shared" si="17"/>
        <v>0.39346845496686389</v>
      </c>
      <c r="CM163" s="332">
        <f t="shared" si="17"/>
        <v>0.60148198609746539</v>
      </c>
      <c r="CN163" s="332">
        <f t="shared" si="17"/>
        <v>0.18755850286230388</v>
      </c>
      <c r="CO163" s="332">
        <f t="shared" si="17"/>
        <v>0.40028036222382141</v>
      </c>
      <c r="CP163" s="332">
        <f t="shared" si="17"/>
        <v>0.57550856640981651</v>
      </c>
      <c r="CQ163" s="332">
        <f t="shared" si="17"/>
        <v>0.25681714522694216</v>
      </c>
      <c r="CR163" s="332">
        <f t="shared" si="17"/>
        <v>0.56198504646415204</v>
      </c>
      <c r="CS163" s="332">
        <f t="shared" si="17"/>
        <v>0.8961093839606411</v>
      </c>
      <c r="CT163" s="332">
        <f t="shared" si="17"/>
        <v>6.616736677426889E-2</v>
      </c>
      <c r="CU163" s="332">
        <f t="shared" si="17"/>
        <v>0.6888189187903262</v>
      </c>
      <c r="CV163" s="332">
        <f t="shared" si="17"/>
        <v>0.76463324711504366</v>
      </c>
      <c r="CW163" s="332">
        <f t="shared" si="17"/>
        <v>0.46533043206035474</v>
      </c>
      <c r="CX163" s="332">
        <f t="shared" si="17"/>
        <v>0.48618945206982273</v>
      </c>
      <c r="CY163" s="332">
        <f t="shared" si="17"/>
        <v>0.67427376122037586</v>
      </c>
      <c r="CZ163" s="332">
        <f t="shared" si="17"/>
        <v>8.4103803149427309E-2</v>
      </c>
      <c r="DA163" s="332">
        <f t="shared" si="17"/>
        <v>0.54870678148510676</v>
      </c>
      <c r="DB163" s="332">
        <f t="shared" si="17"/>
        <v>0.62717630053392415</v>
      </c>
      <c r="DC163" s="332">
        <f t="shared" si="17"/>
        <v>0.49131520254953903</v>
      </c>
      <c r="DD163" s="332">
        <f t="shared" si="17"/>
        <v>0.52746857739775088</v>
      </c>
      <c r="DE163" s="332">
        <f t="shared" si="17"/>
        <v>0.57132773071328025</v>
      </c>
      <c r="DF163" s="332">
        <f t="shared" si="17"/>
        <v>0.22056497957488058</v>
      </c>
      <c r="DG163" s="332">
        <f t="shared" si="17"/>
        <v>0.24021232644696189</v>
      </c>
      <c r="DH163" s="332">
        <f t="shared" si="17"/>
        <v>0.50286882037237945</v>
      </c>
      <c r="DI163" s="332">
        <f t="shared" si="17"/>
        <v>3.1646244141581514E-2</v>
      </c>
      <c r="DJ163" s="332">
        <f t="shared" si="17"/>
        <v>0.52996846050435475</v>
      </c>
      <c r="DK163" s="332">
        <f t="shared" si="17"/>
        <v>0.8991657334376526</v>
      </c>
      <c r="DL163" s="332">
        <f t="shared" si="17"/>
        <v>7.0627875332080606E-2</v>
      </c>
      <c r="DM163" s="332">
        <f t="shared" si="17"/>
        <v>0.61413694756245196</v>
      </c>
      <c r="DN163" s="332">
        <f t="shared" si="17"/>
        <v>0.8588750920321131</v>
      </c>
      <c r="DO163" s="332">
        <f t="shared" si="17"/>
        <v>5.6577313581995296E-2</v>
      </c>
      <c r="DP163" s="332">
        <f t="shared" si="17"/>
        <v>0.62209786096231556</v>
      </c>
      <c r="DQ163" s="332">
        <f t="shared" si="17"/>
        <v>0.99857699101191955</v>
      </c>
      <c r="DR163" s="332">
        <f t="shared" si="17"/>
        <v>0.20048326260023566</v>
      </c>
      <c r="DS163" s="332">
        <f t="shared" si="17"/>
        <v>0.57834923645622338</v>
      </c>
      <c r="DT163" s="332">
        <f t="shared" si="17"/>
        <v>0.70154995264461695</v>
      </c>
      <c r="DU163" s="332">
        <f t="shared" si="17"/>
        <v>0.2038993803676222</v>
      </c>
      <c r="DV163" s="332">
        <f t="shared" si="17"/>
        <v>0.2711361252451876</v>
      </c>
      <c r="DW163" s="332">
        <f t="shared" si="17"/>
        <v>0.35666902830078806</v>
      </c>
      <c r="DX163" s="332">
        <f t="shared" si="17"/>
        <v>1.5585921925405052E-2</v>
      </c>
      <c r="DY163" s="332">
        <f t="shared" si="17"/>
        <v>0.52963665016459316</v>
      </c>
      <c r="DZ163" s="332">
        <f t="shared" si="17"/>
        <v>0.55954263901529544</v>
      </c>
      <c r="EA163" s="332">
        <f t="shared" si="17"/>
        <v>0.43412147562814735</v>
      </c>
      <c r="EB163" s="332">
        <f t="shared" si="17"/>
        <v>0.32962216047260146</v>
      </c>
      <c r="EC163" s="332">
        <f t="shared" si="17"/>
        <v>0.47224375965946869</v>
      </c>
      <c r="ED163" s="332">
        <f t="shared" si="17"/>
        <v>0.11748584755427244</v>
      </c>
      <c r="EE163" s="332">
        <f t="shared" si="17"/>
        <v>0.64946448831585502</v>
      </c>
      <c r="EF163" s="332">
        <f t="shared" si="17"/>
        <v>0.91957594356948114</v>
      </c>
      <c r="EG163" s="332">
        <f t="shared" si="17"/>
        <v>0.19686107694884053</v>
      </c>
      <c r="EH163" s="332">
        <f t="shared" ref="EH163:FE163" si="18">EH161+EH162</f>
        <v>0.56041622823524739</v>
      </c>
      <c r="EI163" s="332">
        <f t="shared" si="18"/>
        <v>0.67045425111219914</v>
      </c>
      <c r="EJ163" s="332">
        <f t="shared" si="18"/>
        <v>0.38722857731927074</v>
      </c>
      <c r="EK163" s="332">
        <f t="shared" si="18"/>
        <v>0.36568447755713918</v>
      </c>
      <c r="EL163" s="332">
        <f t="shared" si="18"/>
        <v>0.5610097748912467</v>
      </c>
      <c r="EM163" s="332">
        <f t="shared" si="18"/>
        <v>3.6489172673060601E-2</v>
      </c>
      <c r="EN163" s="332">
        <f t="shared" si="18"/>
        <v>0.2469836563762369</v>
      </c>
      <c r="EO163" s="332">
        <f t="shared" si="18"/>
        <v>0.39664838482184078</v>
      </c>
      <c r="EP163" s="332">
        <f t="shared" si="18"/>
        <v>3.6561486855198534E-2</v>
      </c>
      <c r="EQ163" s="332">
        <f t="shared" si="18"/>
        <v>0.50052962016646418</v>
      </c>
      <c r="ER163" s="332">
        <f t="shared" si="18"/>
        <v>0.53179742150427334</v>
      </c>
      <c r="ES163" s="332">
        <f t="shared" si="18"/>
        <v>0.41368764432945604</v>
      </c>
      <c r="ET163" s="332">
        <f t="shared" si="18"/>
        <v>0.80605116440437741</v>
      </c>
      <c r="EU163" s="332">
        <f t="shared" si="18"/>
        <v>1.4800038528834607</v>
      </c>
      <c r="EV163" s="332">
        <f t="shared" si="18"/>
        <v>0.14997016678734115</v>
      </c>
      <c r="EW163" s="332">
        <f t="shared" si="18"/>
        <v>0.43283193480753329</v>
      </c>
      <c r="EX163" s="332">
        <f t="shared" si="18"/>
        <v>0.46132535882791981</v>
      </c>
      <c r="EY163" s="332">
        <f t="shared" si="18"/>
        <v>0.1049062928538778</v>
      </c>
      <c r="EZ163" s="332">
        <f t="shared" si="18"/>
        <v>0.38541970035777245</v>
      </c>
      <c r="FA163" s="332">
        <f t="shared" si="18"/>
        <v>0.74319092907636963</v>
      </c>
      <c r="FB163" s="332">
        <f t="shared" si="18"/>
        <v>9.4686695573926671E-2</v>
      </c>
      <c r="FC163" s="332">
        <f t="shared" si="18"/>
        <v>0.35033039080932887</v>
      </c>
      <c r="FD163" s="332">
        <f t="shared" si="18"/>
        <v>0.42028785588554152</v>
      </c>
      <c r="FE163" s="332">
        <f t="shared" si="18"/>
        <v>0.13283359407561326</v>
      </c>
    </row>
    <row r="164" spans="1:161">
      <c r="I164" s="330"/>
      <c r="L164" s="330"/>
      <c r="O164" s="330"/>
      <c r="R164" s="330"/>
      <c r="U164" s="330"/>
      <c r="X164" s="330"/>
      <c r="AA164" s="330"/>
      <c r="AD164" s="330"/>
      <c r="AG164" s="330"/>
      <c r="AJ164" s="330"/>
      <c r="AM164" s="330"/>
      <c r="AP164" s="330"/>
    </row>
    <row r="165" spans="1:161">
      <c r="G165" s="240">
        <f t="shared" ref="G165:H165" si="19">G94+G97</f>
        <v>111655032</v>
      </c>
      <c r="H165" s="240">
        <f t="shared" si="19"/>
        <v>77350055</v>
      </c>
      <c r="I165" s="330">
        <f>I94+I97</f>
        <v>2912034</v>
      </c>
      <c r="J165" s="240">
        <f t="shared" ref="J165:V165" si="20">J94+J96+J97+J98+J129</f>
        <v>2095341</v>
      </c>
      <c r="K165" s="240">
        <f t="shared" si="20"/>
        <v>1124609</v>
      </c>
      <c r="L165" s="330">
        <f t="shared" si="20"/>
        <v>2157987</v>
      </c>
      <c r="M165" s="240">
        <f t="shared" si="20"/>
        <v>1635691</v>
      </c>
      <c r="N165" s="240">
        <f t="shared" si="20"/>
        <v>522296</v>
      </c>
      <c r="O165" s="330">
        <f t="shared" si="20"/>
        <v>4311763</v>
      </c>
      <c r="P165" s="240">
        <f t="shared" si="20"/>
        <v>1488561</v>
      </c>
      <c r="Q165" s="240">
        <f t="shared" si="20"/>
        <v>2823202</v>
      </c>
      <c r="R165" s="330">
        <f t="shared" si="20"/>
        <v>2195508</v>
      </c>
      <c r="S165" s="240">
        <f t="shared" si="20"/>
        <v>1475188</v>
      </c>
      <c r="T165" s="240">
        <f t="shared" si="20"/>
        <v>720320</v>
      </c>
      <c r="U165" s="330">
        <f t="shared" si="20"/>
        <v>38506432</v>
      </c>
      <c r="V165" s="240">
        <f t="shared" si="20"/>
        <v>8762520</v>
      </c>
      <c r="X165" s="330"/>
      <c r="AA165" s="330"/>
      <c r="AD165" s="330"/>
      <c r="AG165" s="330"/>
      <c r="AJ165" s="330"/>
      <c r="AM165" s="330"/>
      <c r="AP165" s="330"/>
    </row>
    <row r="166" spans="1:161">
      <c r="I166" s="330"/>
      <c r="L166" s="330"/>
      <c r="O166" s="330"/>
      <c r="R166" s="330"/>
      <c r="U166" s="330"/>
      <c r="X166" s="330"/>
      <c r="AA166" s="330"/>
      <c r="AD166" s="330"/>
      <c r="AG166" s="330"/>
      <c r="AJ166" s="330"/>
      <c r="AM166" s="330"/>
      <c r="AP166" s="330"/>
    </row>
    <row r="167" spans="1:161">
      <c r="A167" t="s">
        <v>324</v>
      </c>
      <c r="G167" s="329">
        <f>(G17+G24+G32)/G94</f>
        <v>0.79535544011146531</v>
      </c>
      <c r="H167" s="329">
        <f t="shared" ref="H167:BS167" si="21">(H17+H24+H32)/H94</f>
        <v>0.17279572601460003</v>
      </c>
      <c r="I167" s="332">
        <f t="shared" si="21"/>
        <v>0.34726003878649536</v>
      </c>
      <c r="J167" s="329">
        <f t="shared" si="21"/>
        <v>0.43464413370193716</v>
      </c>
      <c r="K167" s="329">
        <f t="shared" si="21"/>
        <v>0.15103890469073905</v>
      </c>
      <c r="L167" s="332">
        <f t="shared" si="21"/>
        <v>0.11460781137976785</v>
      </c>
      <c r="M167" s="329">
        <f t="shared" si="21"/>
        <v>0.11563482982687674</v>
      </c>
      <c r="N167" s="329">
        <f t="shared" si="21"/>
        <v>0.10957623442478273</v>
      </c>
      <c r="O167" s="332">
        <f t="shared" si="21"/>
        <v>0.42053525572537687</v>
      </c>
      <c r="P167" s="329">
        <f t="shared" si="21"/>
        <v>0.74827214499102157</v>
      </c>
      <c r="Q167" s="329">
        <f t="shared" si="21"/>
        <v>8.8227308597658601E-3</v>
      </c>
      <c r="R167" s="332">
        <f t="shared" si="21"/>
        <v>0.3295567033985215</v>
      </c>
      <c r="S167" s="329">
        <f t="shared" si="21"/>
        <v>0.45084349947007929</v>
      </c>
      <c r="T167" s="329">
        <f t="shared" si="21"/>
        <v>1.7556752477279765E-3</v>
      </c>
      <c r="U167" s="332">
        <f t="shared" si="21"/>
        <v>0.75474503013970051</v>
      </c>
      <c r="V167" s="329">
        <f t="shared" si="21"/>
        <v>1.4388634690777351</v>
      </c>
      <c r="W167" s="329">
        <f t="shared" si="21"/>
        <v>0.11777063063912561</v>
      </c>
      <c r="X167" s="332">
        <f t="shared" si="21"/>
        <v>0.53265395885196132</v>
      </c>
      <c r="Y167" s="329">
        <f t="shared" si="21"/>
        <v>0.95814854711173214</v>
      </c>
      <c r="Z167" s="329">
        <f t="shared" si="21"/>
        <v>0.18521318382543567</v>
      </c>
      <c r="AA167" s="332">
        <f t="shared" si="21"/>
        <v>0.34130424382941826</v>
      </c>
      <c r="AB167" s="329">
        <f t="shared" si="21"/>
        <v>0.50838732372909057</v>
      </c>
      <c r="AC167" s="329">
        <f t="shared" si="21"/>
        <v>9.8872347477767827E-4</v>
      </c>
      <c r="AD167" s="332">
        <f t="shared" si="21"/>
        <v>0.67617667101267165</v>
      </c>
      <c r="AE167" s="329">
        <f t="shared" si="21"/>
        <v>0.7037057742559687</v>
      </c>
      <c r="AF167" s="329">
        <f t="shared" si="21"/>
        <v>0.60246926694542891</v>
      </c>
      <c r="AG167" s="332">
        <f t="shared" si="21"/>
        <v>0.11054753911825474</v>
      </c>
      <c r="AH167" s="329" t="e">
        <f t="shared" si="21"/>
        <v>#DIV/0!</v>
      </c>
      <c r="AI167" s="329">
        <f t="shared" si="21"/>
        <v>0.11054753911825474</v>
      </c>
      <c r="AJ167" s="332">
        <f t="shared" si="21"/>
        <v>0.65107116270488774</v>
      </c>
      <c r="AK167" s="329">
        <f t="shared" si="21"/>
        <v>0.79066415314368166</v>
      </c>
      <c r="AL167" s="329">
        <f t="shared" si="21"/>
        <v>0.31623199163881993</v>
      </c>
      <c r="AM167" s="332">
        <f t="shared" si="21"/>
        <v>0.5194489533290112</v>
      </c>
      <c r="AN167" s="329">
        <f t="shared" si="21"/>
        <v>0.88237206626029763</v>
      </c>
      <c r="AO167" s="329">
        <f t="shared" si="21"/>
        <v>1.2231566158062345E-2</v>
      </c>
      <c r="AP167" s="332">
        <f t="shared" si="21"/>
        <v>0.670217090542641</v>
      </c>
      <c r="AQ167" s="329">
        <f t="shared" si="21"/>
        <v>0.48314542792245085</v>
      </c>
      <c r="AR167" s="329">
        <f t="shared" si="21"/>
        <v>1.0337207431834634</v>
      </c>
      <c r="AS167" s="329">
        <f t="shared" si="21"/>
        <v>0.59047257804235864</v>
      </c>
      <c r="AT167" s="329">
        <f t="shared" si="21"/>
        <v>0.85720986218861894</v>
      </c>
      <c r="AU167" s="329">
        <f t="shared" si="21"/>
        <v>0.12473198075827248</v>
      </c>
      <c r="AV167" s="329">
        <f t="shared" si="21"/>
        <v>0.58452845796557495</v>
      </c>
      <c r="AW167" s="329">
        <f t="shared" si="21"/>
        <v>0.96627143534204052</v>
      </c>
      <c r="AX167" s="329">
        <f t="shared" si="21"/>
        <v>6.0439068696399915E-2</v>
      </c>
      <c r="AY167" s="329">
        <f t="shared" si="21"/>
        <v>0.69480517988696755</v>
      </c>
      <c r="AZ167" s="329">
        <f t="shared" si="21"/>
        <v>1.0549736365568236</v>
      </c>
      <c r="BA167" s="329">
        <f t="shared" si="21"/>
        <v>7.506971927898233E-2</v>
      </c>
      <c r="BB167" s="329">
        <f t="shared" si="21"/>
        <v>0.46373576884891865</v>
      </c>
      <c r="BC167" s="329">
        <f t="shared" si="21"/>
        <v>0.79372385906572507</v>
      </c>
      <c r="BD167" s="329">
        <f t="shared" si="21"/>
        <v>1.8490005586516058E-2</v>
      </c>
      <c r="BE167" s="329">
        <f t="shared" si="21"/>
        <v>0.50197482495735835</v>
      </c>
      <c r="BF167" s="329">
        <f t="shared" si="21"/>
        <v>1.071074922531801</v>
      </c>
      <c r="BG167" s="329">
        <f t="shared" si="21"/>
        <v>4.5407068204543571E-2</v>
      </c>
      <c r="BH167" s="329">
        <f t="shared" si="21"/>
        <v>0.43837232273096877</v>
      </c>
      <c r="BI167" s="329">
        <f t="shared" si="21"/>
        <v>0.56793265016727323</v>
      </c>
      <c r="BJ167" s="329">
        <f t="shared" si="21"/>
        <v>7.7915888206809775E-3</v>
      </c>
      <c r="BK167" s="329">
        <f t="shared" si="21"/>
        <v>0.35996404879172839</v>
      </c>
      <c r="BL167" s="329">
        <f t="shared" si="21"/>
        <v>0.56090792417838642</v>
      </c>
      <c r="BM167" s="329">
        <f t="shared" si="21"/>
        <v>2.1717738519986578E-2</v>
      </c>
      <c r="BN167" s="329">
        <f t="shared" si="21"/>
        <v>0.52362464699536537</v>
      </c>
      <c r="BO167" s="329">
        <f t="shared" si="21"/>
        <v>0.79031774534013677</v>
      </c>
      <c r="BP167" s="329">
        <f t="shared" si="21"/>
        <v>4.8605120220271067E-3</v>
      </c>
      <c r="BQ167" s="329">
        <f t="shared" si="21"/>
        <v>0.63325289136394336</v>
      </c>
      <c r="BR167" s="329">
        <f t="shared" si="21"/>
        <v>0.88902203706026628</v>
      </c>
      <c r="BS167" s="329">
        <f t="shared" si="21"/>
        <v>1.3812965849406446E-2</v>
      </c>
      <c r="BT167" s="329">
        <f t="shared" ref="BT167:EE167" si="22">(BT17+BT24+BT32)/BT94</f>
        <v>0.64754158063046707</v>
      </c>
      <c r="BU167" s="329">
        <f t="shared" si="22"/>
        <v>0.99281337874460152</v>
      </c>
      <c r="BV167" s="329">
        <f t="shared" si="22"/>
        <v>1.2880504649862178E-4</v>
      </c>
      <c r="BW167" s="329">
        <f t="shared" si="22"/>
        <v>0.62407518449196719</v>
      </c>
      <c r="BX167" s="329">
        <f t="shared" si="22"/>
        <v>1.716638093825938</v>
      </c>
      <c r="BY167" s="329">
        <f t="shared" si="22"/>
        <v>3.7026575196527134E-2</v>
      </c>
      <c r="BZ167" s="329">
        <f t="shared" si="22"/>
        <v>0.40407156700881441</v>
      </c>
      <c r="CA167" s="329">
        <f t="shared" si="22"/>
        <v>1.0477791785913666</v>
      </c>
      <c r="CB167" s="329">
        <f t="shared" si="22"/>
        <v>6.4706643154796642E-2</v>
      </c>
      <c r="CC167" s="329">
        <f t="shared" si="22"/>
        <v>0.35859397429059803</v>
      </c>
      <c r="CD167" s="329">
        <f t="shared" si="22"/>
        <v>0.5925815017633882</v>
      </c>
      <c r="CE167" s="329">
        <f t="shared" si="22"/>
        <v>1.3977885775420546E-2</v>
      </c>
      <c r="CF167" s="329">
        <f t="shared" si="22"/>
        <v>0.41609062019092424</v>
      </c>
      <c r="CG167" s="329">
        <f t="shared" si="22"/>
        <v>0.7451473070992396</v>
      </c>
      <c r="CH167" s="329">
        <f t="shared" si="22"/>
        <v>3.8255887007092294E-2</v>
      </c>
      <c r="CI167" s="329">
        <f t="shared" si="22"/>
        <v>0.51618829515951425</v>
      </c>
      <c r="CJ167" s="329">
        <f t="shared" si="22"/>
        <v>0.65345550064670233</v>
      </c>
      <c r="CK167" s="329">
        <f t="shared" si="22"/>
        <v>0.15843160131672154</v>
      </c>
      <c r="CL167" s="329">
        <f t="shared" si="22"/>
        <v>0.38025605843204957</v>
      </c>
      <c r="CM167" s="329">
        <f t="shared" si="22"/>
        <v>0.60148198609746528</v>
      </c>
      <c r="CN167" s="329">
        <f t="shared" si="22"/>
        <v>0.15889157942917892</v>
      </c>
      <c r="CO167" s="329">
        <f t="shared" si="22"/>
        <v>0.39821308899451247</v>
      </c>
      <c r="CP167" s="329">
        <f t="shared" si="22"/>
        <v>0.57550856640981651</v>
      </c>
      <c r="CQ167" s="329">
        <f t="shared" si="22"/>
        <v>0.2518044921854618</v>
      </c>
      <c r="CR167" s="329">
        <f t="shared" si="22"/>
        <v>0.55092892626298606</v>
      </c>
      <c r="CS167" s="329">
        <f t="shared" si="22"/>
        <v>0.8961093839606411</v>
      </c>
      <c r="CT167" s="329">
        <f t="shared" si="22"/>
        <v>1.1637581134655739E-2</v>
      </c>
      <c r="CU167" s="329">
        <f t="shared" si="22"/>
        <v>0.67072130969081734</v>
      </c>
      <c r="CV167" s="329">
        <f t="shared" si="22"/>
        <v>0.76463324711504377</v>
      </c>
      <c r="CW167" s="329">
        <f t="shared" si="22"/>
        <v>0.37726133762043124</v>
      </c>
      <c r="CX167" s="329">
        <f t="shared" si="22"/>
        <v>0.48030670526562869</v>
      </c>
      <c r="CY167" s="329">
        <f t="shared" si="22"/>
        <v>0.67427376122037586</v>
      </c>
      <c r="CZ167" s="329">
        <f t="shared" si="22"/>
        <v>5.5090813424535277E-2</v>
      </c>
      <c r="DA167" s="329">
        <f t="shared" si="22"/>
        <v>0.52943694463327406</v>
      </c>
      <c r="DB167" s="329">
        <f t="shared" si="22"/>
        <v>0.62717630053392415</v>
      </c>
      <c r="DC167" s="329">
        <f t="shared" si="22"/>
        <v>0.45720865249303488</v>
      </c>
      <c r="DD167" s="329">
        <f t="shared" si="22"/>
        <v>0.52205086742807949</v>
      </c>
      <c r="DE167" s="329">
        <f t="shared" si="22"/>
        <v>0.57108912090629194</v>
      </c>
      <c r="DF167" s="329">
        <f t="shared" si="22"/>
        <v>0.16042481751824816</v>
      </c>
      <c r="DG167" s="329">
        <f t="shared" si="22"/>
        <v>0.23795848319686186</v>
      </c>
      <c r="DH167" s="329">
        <f t="shared" si="22"/>
        <v>0.50286882037237945</v>
      </c>
      <c r="DI167" s="329">
        <f t="shared" si="22"/>
        <v>2.6862163665925233E-2</v>
      </c>
      <c r="DJ167" s="329">
        <f t="shared" si="22"/>
        <v>0.52532117154661573</v>
      </c>
      <c r="DK167" s="329">
        <f t="shared" si="22"/>
        <v>0.8991657334376526</v>
      </c>
      <c r="DL167" s="329">
        <f t="shared" si="22"/>
        <v>5.2907870124185158E-2</v>
      </c>
      <c r="DM167" s="329">
        <f t="shared" si="22"/>
        <v>0.61030062470469271</v>
      </c>
      <c r="DN167" s="329">
        <f t="shared" si="22"/>
        <v>0.8588750920321131</v>
      </c>
      <c r="DO167" s="329">
        <f t="shared" si="22"/>
        <v>3.5266265852800342E-2</v>
      </c>
      <c r="DP167" s="329">
        <f t="shared" si="22"/>
        <v>0.58416506931910994</v>
      </c>
      <c r="DQ167" s="329">
        <f t="shared" si="22"/>
        <v>0.99857699101191943</v>
      </c>
      <c r="DR167" s="329">
        <f t="shared" si="22"/>
        <v>0.11003590903586935</v>
      </c>
      <c r="DS167" s="329">
        <f t="shared" si="22"/>
        <v>0.55558522978495561</v>
      </c>
      <c r="DT167" s="329">
        <f t="shared" si="22"/>
        <v>0.70154995264461695</v>
      </c>
      <c r="DU167" s="329">
        <f t="shared" si="22"/>
        <v>7.0857530824311427E-2</v>
      </c>
      <c r="DV167" s="329">
        <f t="shared" si="22"/>
        <v>0.26950900894307755</v>
      </c>
      <c r="DW167" s="329">
        <f t="shared" si="22"/>
        <v>0.35666902830078806</v>
      </c>
      <c r="DX167" s="329">
        <f t="shared" si="22"/>
        <v>2.2763792179967862E-3</v>
      </c>
      <c r="DY167" s="329">
        <f t="shared" si="22"/>
        <v>0.51606439220926192</v>
      </c>
      <c r="DZ167" s="329">
        <f t="shared" si="22"/>
        <v>0.55954263901529544</v>
      </c>
      <c r="EA167" s="329">
        <f t="shared" si="22"/>
        <v>0.36925460973863228</v>
      </c>
      <c r="EB167" s="329">
        <f t="shared" si="22"/>
        <v>0.32763441652900455</v>
      </c>
      <c r="EC167" s="329">
        <f t="shared" si="22"/>
        <v>0.47224375965946863</v>
      </c>
      <c r="ED167" s="329">
        <f t="shared" si="22"/>
        <v>0.10956168036415528</v>
      </c>
      <c r="EE167" s="329">
        <f t="shared" si="22"/>
        <v>0.64747797888428482</v>
      </c>
      <c r="EF167" s="329">
        <f t="shared" ref="EF167:FE167" si="23">(EF17+EF24+EF32)/EF94</f>
        <v>0.91957594356948114</v>
      </c>
      <c r="EG167" s="329">
        <f t="shared" si="23"/>
        <v>0.18354165219505419</v>
      </c>
      <c r="EH167" s="329">
        <f t="shared" si="23"/>
        <v>0.5587929493509981</v>
      </c>
      <c r="EI167" s="329">
        <f t="shared" si="23"/>
        <v>0.67045425111219914</v>
      </c>
      <c r="EJ167" s="329">
        <f t="shared" si="23"/>
        <v>0.38213554240896169</v>
      </c>
      <c r="EK167" s="329">
        <f t="shared" si="23"/>
        <v>0.36269119352812246</v>
      </c>
      <c r="EL167" s="329">
        <f t="shared" si="23"/>
        <v>0.5610097748912467</v>
      </c>
      <c r="EM167" s="329">
        <f t="shared" si="23"/>
        <v>2.5773113687640015E-2</v>
      </c>
      <c r="EN167" s="329">
        <f t="shared" si="23"/>
        <v>0.23754405663266226</v>
      </c>
      <c r="EO167" s="329">
        <f t="shared" si="23"/>
        <v>0.39664838482184078</v>
      </c>
      <c r="EP167" s="329">
        <f t="shared" si="23"/>
        <v>6.9524614875546894E-3</v>
      </c>
      <c r="EQ167" s="329">
        <f t="shared" si="23"/>
        <v>0.49596631005426667</v>
      </c>
      <c r="ER167" s="329">
        <f t="shared" si="23"/>
        <v>0.53179742150427323</v>
      </c>
      <c r="ES167" s="329">
        <f t="shared" si="23"/>
        <v>0.38955104758896986</v>
      </c>
      <c r="ET167" s="329">
        <f t="shared" si="23"/>
        <v>0.79569190585789118</v>
      </c>
      <c r="EU167" s="329">
        <f t="shared" si="23"/>
        <v>1.4800038528834607</v>
      </c>
      <c r="EV167" s="329">
        <f t="shared" si="23"/>
        <v>0.12014387069399354</v>
      </c>
      <c r="EW167" s="329">
        <f t="shared" si="23"/>
        <v>0.42853326577023088</v>
      </c>
      <c r="EX167" s="329">
        <f t="shared" si="23"/>
        <v>0.46132535882791981</v>
      </c>
      <c r="EY167" s="329">
        <f t="shared" si="23"/>
        <v>2.3796149721697392E-2</v>
      </c>
      <c r="EZ167" s="329">
        <f t="shared" si="23"/>
        <v>0.37578729594078175</v>
      </c>
      <c r="FA167" s="329">
        <f t="shared" si="23"/>
        <v>0.74160904705405395</v>
      </c>
      <c r="FB167" s="329">
        <f t="shared" si="23"/>
        <v>7.043652218119445E-2</v>
      </c>
      <c r="FC167" s="329">
        <f t="shared" si="23"/>
        <v>0.35075319934945948</v>
      </c>
      <c r="FD167" s="329">
        <f t="shared" si="23"/>
        <v>0.42028785588554152</v>
      </c>
      <c r="FE167" s="329">
        <f t="shared" si="23"/>
        <v>0.13349480674788902</v>
      </c>
    </row>
    <row r="168" spans="1:161" ht="15" thickBot="1">
      <c r="A168" t="s">
        <v>323</v>
      </c>
      <c r="G168" s="329">
        <f>(G17+G24+G32+G34)/(G94+G97)</f>
        <v>0.79552979752851627</v>
      </c>
      <c r="H168" s="329">
        <f t="shared" ref="H168:BS168" si="24">(H17+H24+H32+H34)/(H94+H97)</f>
        <v>0.20916619904148742</v>
      </c>
      <c r="I168" s="333">
        <f t="shared" si="24"/>
        <v>0.34950965545045148</v>
      </c>
      <c r="J168" s="329">
        <f t="shared" si="24"/>
        <v>0.43464413370193716</v>
      </c>
      <c r="K168" s="329">
        <f t="shared" si="24"/>
        <v>0.16195921294468196</v>
      </c>
      <c r="L168" s="333">
        <f t="shared" si="24"/>
        <v>0.11531698950229982</v>
      </c>
      <c r="M168" s="329">
        <f t="shared" si="24"/>
        <v>0.11563482982687674</v>
      </c>
      <c r="N168" s="329">
        <f t="shared" si="24"/>
        <v>0.11376737435573005</v>
      </c>
      <c r="O168" s="333">
        <f t="shared" si="24"/>
        <v>0.42530443007322155</v>
      </c>
      <c r="P168" s="329">
        <f t="shared" si="24"/>
        <v>0.74827214499102157</v>
      </c>
      <c r="Q168" s="329">
        <f t="shared" si="24"/>
        <v>2.3163712028866194E-2</v>
      </c>
      <c r="R168" s="333">
        <f t="shared" si="24"/>
        <v>0.3312626104355339</v>
      </c>
      <c r="S168" s="329">
        <f t="shared" si="24"/>
        <v>0.45084349947007929</v>
      </c>
      <c r="T168" s="329">
        <f t="shared" si="24"/>
        <v>9.6740016448538142E-3</v>
      </c>
      <c r="U168" s="333">
        <f t="shared" si="24"/>
        <v>0.77455360927547334</v>
      </c>
      <c r="V168" s="329">
        <f t="shared" si="24"/>
        <v>1.4400216233957419</v>
      </c>
      <c r="W168" s="329">
        <f t="shared" si="24"/>
        <v>0.19414205147436295</v>
      </c>
      <c r="X168" s="333">
        <f t="shared" si="24"/>
        <v>0.53224333001726354</v>
      </c>
      <c r="Y168" s="329">
        <f t="shared" si="24"/>
        <v>0.95814854711173214</v>
      </c>
      <c r="Z168" s="329">
        <f t="shared" si="24"/>
        <v>0.19551913669079923</v>
      </c>
      <c r="AA168" s="333">
        <f t="shared" si="24"/>
        <v>0.3682226353210345</v>
      </c>
      <c r="AB168" s="329">
        <f t="shared" si="24"/>
        <v>0.51220494275490591</v>
      </c>
      <c r="AC168" s="329">
        <f t="shared" si="24"/>
        <v>9.4623201510842442E-2</v>
      </c>
      <c r="AD168" s="333">
        <f t="shared" si="24"/>
        <v>0.69482622223200496</v>
      </c>
      <c r="AE168" s="329">
        <f t="shared" si="24"/>
        <v>0.7037057742559687</v>
      </c>
      <c r="AF168" s="329">
        <f t="shared" si="24"/>
        <v>0.67222161010724257</v>
      </c>
      <c r="AG168" s="333">
        <f t="shared" si="24"/>
        <v>0.1125447139017229</v>
      </c>
      <c r="AH168" s="329" t="e">
        <f t="shared" si="24"/>
        <v>#DIV/0!</v>
      </c>
      <c r="AI168" s="329">
        <f t="shared" si="24"/>
        <v>0.1125447139017229</v>
      </c>
      <c r="AJ168" s="333">
        <f t="shared" si="24"/>
        <v>0.66072867167467586</v>
      </c>
      <c r="AK168" s="329">
        <f t="shared" si="24"/>
        <v>0.79066415314368166</v>
      </c>
      <c r="AL168" s="329">
        <f t="shared" si="24"/>
        <v>0.36749500668978752</v>
      </c>
      <c r="AM168" s="333">
        <f t="shared" si="24"/>
        <v>0.52194737726353335</v>
      </c>
      <c r="AN168" s="329">
        <f t="shared" si="24"/>
        <v>0.88237206626029763</v>
      </c>
      <c r="AO168" s="329">
        <f t="shared" si="24"/>
        <v>2.0939420853584457E-2</v>
      </c>
      <c r="AP168" s="333">
        <f t="shared" si="24"/>
        <v>0.67968974074397381</v>
      </c>
      <c r="AQ168" s="329">
        <f t="shared" si="24"/>
        <v>0.48475080755224231</v>
      </c>
      <c r="AR168" s="329">
        <f t="shared" si="24"/>
        <v>1.06012909183991</v>
      </c>
      <c r="AS168" s="329">
        <f t="shared" si="24"/>
        <v>0.59047610781953963</v>
      </c>
      <c r="AT168" s="329">
        <f t="shared" si="24"/>
        <v>0.85720986218861894</v>
      </c>
      <c r="AU168" s="329">
        <f t="shared" si="24"/>
        <v>0.12583522169897379</v>
      </c>
      <c r="AV168" s="329">
        <f t="shared" si="24"/>
        <v>0.58581482091553727</v>
      </c>
      <c r="AW168" s="329">
        <f t="shared" si="24"/>
        <v>0.96627143534204052</v>
      </c>
      <c r="AX168" s="329">
        <f t="shared" si="24"/>
        <v>7.4088764449668471E-2</v>
      </c>
      <c r="AY168" s="329">
        <f t="shared" si="24"/>
        <v>0.69805058545654797</v>
      </c>
      <c r="AZ168" s="329">
        <f t="shared" si="24"/>
        <v>1.0549736365568236</v>
      </c>
      <c r="BA168" s="329">
        <f t="shared" si="24"/>
        <v>9.2835914361535585E-2</v>
      </c>
      <c r="BB168" s="329">
        <f t="shared" si="24"/>
        <v>0.46840874848182379</v>
      </c>
      <c r="BC168" s="329">
        <f t="shared" si="24"/>
        <v>0.79372385906572507</v>
      </c>
      <c r="BD168" s="329">
        <f t="shared" si="24"/>
        <v>3.8572358098790255E-2</v>
      </c>
      <c r="BE168" s="329">
        <f t="shared" si="24"/>
        <v>0.50406526977327493</v>
      </c>
      <c r="BF168" s="329">
        <f t="shared" si="24"/>
        <v>1.071074922531801</v>
      </c>
      <c r="BG168" s="329">
        <f t="shared" si="24"/>
        <v>5.1736622004741328E-2</v>
      </c>
      <c r="BH168" s="329">
        <f t="shared" si="24"/>
        <v>0.43845634182691462</v>
      </c>
      <c r="BI168" s="329">
        <f t="shared" si="24"/>
        <v>0.56793265016727323</v>
      </c>
      <c r="BJ168" s="329">
        <f t="shared" si="24"/>
        <v>5.6605114237136163E-2</v>
      </c>
      <c r="BK168" s="329">
        <f t="shared" si="24"/>
        <v>0.3656672694005253</v>
      </c>
      <c r="BL168" s="329">
        <f t="shared" si="24"/>
        <v>0.56090792417838642</v>
      </c>
      <c r="BM168" s="329">
        <f t="shared" si="24"/>
        <v>3.8449314423998536E-2</v>
      </c>
      <c r="BN168" s="329">
        <f t="shared" si="24"/>
        <v>0.53353465233860609</v>
      </c>
      <c r="BO168" s="329">
        <f t="shared" si="24"/>
        <v>0.79031774534013677</v>
      </c>
      <c r="BP168" s="329">
        <f t="shared" si="24"/>
        <v>4.0527630587383623E-2</v>
      </c>
      <c r="BQ168" s="329">
        <f t="shared" si="24"/>
        <v>0.65813855128440435</v>
      </c>
      <c r="BR168" s="329">
        <f t="shared" si="24"/>
        <v>0.88902203706026628</v>
      </c>
      <c r="BS168" s="329">
        <f t="shared" si="24"/>
        <v>0.12531664615084104</v>
      </c>
      <c r="BT168" s="329">
        <f t="shared" ref="BT168:EE168" si="25">(BT17+BT24+BT32+BT34)/(BT94+BT97)</f>
        <v>0.66000437299331394</v>
      </c>
      <c r="BU168" s="329">
        <f t="shared" si="25"/>
        <v>0.99281337874460152</v>
      </c>
      <c r="BV168" s="329">
        <f t="shared" si="25"/>
        <v>4.4197250433591781E-2</v>
      </c>
      <c r="BW168" s="329">
        <f t="shared" si="25"/>
        <v>0.63353375605231677</v>
      </c>
      <c r="BX168" s="329">
        <f t="shared" si="25"/>
        <v>1.716638093825938</v>
      </c>
      <c r="BY168" s="329">
        <f t="shared" si="25"/>
        <v>6.0703992492405885E-2</v>
      </c>
      <c r="BZ168" s="329">
        <f t="shared" si="25"/>
        <v>0.417978959895353</v>
      </c>
      <c r="CA168" s="329">
        <f t="shared" si="25"/>
        <v>1.0477791785913666</v>
      </c>
      <c r="CB168" s="329">
        <f t="shared" si="25"/>
        <v>9.3396340747004203E-2</v>
      </c>
      <c r="CC168" s="329">
        <f t="shared" si="25"/>
        <v>0.3589081133784971</v>
      </c>
      <c r="CD168" s="329">
        <f t="shared" si="25"/>
        <v>0.5925815017633882</v>
      </c>
      <c r="CE168" s="329">
        <f t="shared" si="25"/>
        <v>1.5404167702083851E-2</v>
      </c>
      <c r="CF168" s="329">
        <f t="shared" si="25"/>
        <v>0.42463340177817133</v>
      </c>
      <c r="CG168" s="329">
        <f t="shared" si="25"/>
        <v>0.7451473070992396</v>
      </c>
      <c r="CH168" s="329">
        <f t="shared" si="25"/>
        <v>6.3873073898885607E-2</v>
      </c>
      <c r="CI168" s="329">
        <f t="shared" si="25"/>
        <v>0.5201173464125689</v>
      </c>
      <c r="CJ168" s="329">
        <f t="shared" si="25"/>
        <v>0.65345550064670233</v>
      </c>
      <c r="CK168" s="329">
        <f t="shared" si="25"/>
        <v>0.18266713601916254</v>
      </c>
      <c r="CL168" s="329">
        <f t="shared" si="25"/>
        <v>0.39346845496686395</v>
      </c>
      <c r="CM168" s="329">
        <f t="shared" si="25"/>
        <v>0.60148198609746528</v>
      </c>
      <c r="CN168" s="329">
        <f t="shared" si="25"/>
        <v>0.18755850286230388</v>
      </c>
      <c r="CO168" s="329">
        <f t="shared" si="25"/>
        <v>0.40028036222382141</v>
      </c>
      <c r="CP168" s="329">
        <f t="shared" si="25"/>
        <v>0.57550856640981651</v>
      </c>
      <c r="CQ168" s="329">
        <f t="shared" si="25"/>
        <v>0.25681714522694216</v>
      </c>
      <c r="CR168" s="329">
        <f t="shared" si="25"/>
        <v>0.56198504646415204</v>
      </c>
      <c r="CS168" s="329">
        <f t="shared" si="25"/>
        <v>0.8961093839606411</v>
      </c>
      <c r="CT168" s="329">
        <f t="shared" si="25"/>
        <v>6.616736677426889E-2</v>
      </c>
      <c r="CU168" s="329">
        <f t="shared" si="25"/>
        <v>0.6888189187903262</v>
      </c>
      <c r="CV168" s="329">
        <f t="shared" si="25"/>
        <v>0.76463324711504377</v>
      </c>
      <c r="CW168" s="329">
        <f t="shared" si="25"/>
        <v>0.46533043206035474</v>
      </c>
      <c r="CX168" s="329">
        <f t="shared" si="25"/>
        <v>0.48618945206982273</v>
      </c>
      <c r="CY168" s="329">
        <f t="shared" si="25"/>
        <v>0.67427376122037586</v>
      </c>
      <c r="CZ168" s="329">
        <f t="shared" si="25"/>
        <v>8.4103803149427309E-2</v>
      </c>
      <c r="DA168" s="329">
        <f t="shared" si="25"/>
        <v>0.54870678148510676</v>
      </c>
      <c r="DB168" s="329">
        <f t="shared" si="25"/>
        <v>0.62717630053392415</v>
      </c>
      <c r="DC168" s="329">
        <f t="shared" si="25"/>
        <v>0.49131520254953898</v>
      </c>
      <c r="DD168" s="329">
        <f t="shared" si="25"/>
        <v>0.52746857739775088</v>
      </c>
      <c r="DE168" s="329">
        <f t="shared" si="25"/>
        <v>0.57132773071328025</v>
      </c>
      <c r="DF168" s="329">
        <f t="shared" si="25"/>
        <v>0.22056497957488055</v>
      </c>
      <c r="DG168" s="329">
        <f t="shared" si="25"/>
        <v>0.24021232644696189</v>
      </c>
      <c r="DH168" s="329">
        <f t="shared" si="25"/>
        <v>0.50286882037237945</v>
      </c>
      <c r="DI168" s="329">
        <f t="shared" si="25"/>
        <v>3.1646244141581514E-2</v>
      </c>
      <c r="DJ168" s="329">
        <f t="shared" si="25"/>
        <v>0.52996846050435475</v>
      </c>
      <c r="DK168" s="329">
        <f t="shared" si="25"/>
        <v>0.8991657334376526</v>
      </c>
      <c r="DL168" s="329">
        <f t="shared" si="25"/>
        <v>7.0627875332080606E-2</v>
      </c>
      <c r="DM168" s="329">
        <f t="shared" si="25"/>
        <v>0.61413694756245196</v>
      </c>
      <c r="DN168" s="329">
        <f t="shared" si="25"/>
        <v>0.8588750920321131</v>
      </c>
      <c r="DO168" s="329">
        <f t="shared" si="25"/>
        <v>5.6577313581995296E-2</v>
      </c>
      <c r="DP168" s="329">
        <f t="shared" si="25"/>
        <v>0.62209786096231556</v>
      </c>
      <c r="DQ168" s="329">
        <f t="shared" si="25"/>
        <v>0.99857699101191943</v>
      </c>
      <c r="DR168" s="329">
        <f t="shared" si="25"/>
        <v>0.20048326260023566</v>
      </c>
      <c r="DS168" s="329">
        <f t="shared" si="25"/>
        <v>0.57834923645622338</v>
      </c>
      <c r="DT168" s="329">
        <f t="shared" si="25"/>
        <v>0.70154995264461695</v>
      </c>
      <c r="DU168" s="329">
        <f t="shared" si="25"/>
        <v>0.2038993803676222</v>
      </c>
      <c r="DV168" s="329">
        <f t="shared" si="25"/>
        <v>0.2711361252451876</v>
      </c>
      <c r="DW168" s="329">
        <f t="shared" si="25"/>
        <v>0.35666902830078806</v>
      </c>
      <c r="DX168" s="329">
        <f t="shared" si="25"/>
        <v>1.5585921925405052E-2</v>
      </c>
      <c r="DY168" s="329">
        <f t="shared" si="25"/>
        <v>0.52963665016459316</v>
      </c>
      <c r="DZ168" s="329">
        <f t="shared" si="25"/>
        <v>0.55954263901529544</v>
      </c>
      <c r="EA168" s="329">
        <f t="shared" si="25"/>
        <v>0.43412147562814735</v>
      </c>
      <c r="EB168" s="329">
        <f t="shared" si="25"/>
        <v>0.32962216047260146</v>
      </c>
      <c r="EC168" s="329">
        <f t="shared" si="25"/>
        <v>0.47224375965946863</v>
      </c>
      <c r="ED168" s="329">
        <f t="shared" si="25"/>
        <v>0.11748584755427245</v>
      </c>
      <c r="EE168" s="329">
        <f t="shared" si="25"/>
        <v>0.64946448831585502</v>
      </c>
      <c r="EF168" s="329">
        <f t="shared" ref="EF168:FE168" si="26">(EF17+EF24+EF32+EF34)/(EF94+EF97)</f>
        <v>0.91957594356948114</v>
      </c>
      <c r="EG168" s="329">
        <f t="shared" si="26"/>
        <v>0.1968610769488405</v>
      </c>
      <c r="EH168" s="329">
        <f t="shared" si="26"/>
        <v>0.56041622823524739</v>
      </c>
      <c r="EI168" s="329">
        <f t="shared" si="26"/>
        <v>0.67045425111219914</v>
      </c>
      <c r="EJ168" s="329">
        <f t="shared" si="26"/>
        <v>0.38722857731927068</v>
      </c>
      <c r="EK168" s="329">
        <f t="shared" si="26"/>
        <v>0.36568447755713918</v>
      </c>
      <c r="EL168" s="329">
        <f t="shared" si="26"/>
        <v>0.5610097748912467</v>
      </c>
      <c r="EM168" s="329">
        <f t="shared" si="26"/>
        <v>3.6489172673060601E-2</v>
      </c>
      <c r="EN168" s="329">
        <f t="shared" si="26"/>
        <v>0.2469836563762369</v>
      </c>
      <c r="EO168" s="329">
        <f t="shared" si="26"/>
        <v>0.39664838482184078</v>
      </c>
      <c r="EP168" s="329">
        <f t="shared" si="26"/>
        <v>3.6561486855198534E-2</v>
      </c>
      <c r="EQ168" s="329">
        <f t="shared" si="26"/>
        <v>0.50052962016646418</v>
      </c>
      <c r="ER168" s="329">
        <f t="shared" si="26"/>
        <v>0.53179742150427323</v>
      </c>
      <c r="ES168" s="329">
        <f t="shared" si="26"/>
        <v>0.41368764432945604</v>
      </c>
      <c r="ET168" s="329">
        <f t="shared" si="26"/>
        <v>0.80605116440437741</v>
      </c>
      <c r="EU168" s="329">
        <f t="shared" si="26"/>
        <v>1.4800038528834607</v>
      </c>
      <c r="EV168" s="329">
        <f t="shared" si="26"/>
        <v>0.14997016678734115</v>
      </c>
      <c r="EW168" s="329">
        <f t="shared" si="26"/>
        <v>0.43283193480753329</v>
      </c>
      <c r="EX168" s="329">
        <f t="shared" si="26"/>
        <v>0.46132535882791981</v>
      </c>
      <c r="EY168" s="329">
        <f t="shared" si="26"/>
        <v>0.1049062928538778</v>
      </c>
      <c r="EZ168" s="329">
        <f t="shared" si="26"/>
        <v>0.38541970035777245</v>
      </c>
      <c r="FA168" s="329">
        <f t="shared" si="26"/>
        <v>0.74319092907636963</v>
      </c>
      <c r="FB168" s="329">
        <f t="shared" si="26"/>
        <v>9.4686695573926671E-2</v>
      </c>
      <c r="FC168" s="329">
        <f t="shared" si="26"/>
        <v>0.35033039080932887</v>
      </c>
      <c r="FD168" s="329">
        <f t="shared" si="26"/>
        <v>0.42028785588554152</v>
      </c>
      <c r="FE168" s="329">
        <f t="shared" si="26"/>
        <v>0.13283359407561324</v>
      </c>
    </row>
    <row r="170" spans="1:161">
      <c r="G170" s="240"/>
    </row>
    <row r="171" spans="1:161">
      <c r="I171" s="240">
        <f>(G17+G24+G32)/2451098</f>
        <v>36.226500531598489</v>
      </c>
    </row>
    <row r="176" spans="1:161">
      <c r="E176" t="s">
        <v>709</v>
      </c>
      <c r="G176" s="328">
        <f>G23/G12</f>
        <v>4.6586408078388826E-2</v>
      </c>
    </row>
    <row r="177" spans="5:8">
      <c r="E177" t="s">
        <v>710</v>
      </c>
      <c r="G177" s="328">
        <f>G23/G6</f>
        <v>2.2711125449783584E-2</v>
      </c>
    </row>
    <row r="183" spans="5:8">
      <c r="F183" t="s">
        <v>851</v>
      </c>
      <c r="H183" s="328">
        <f>H13/H12</f>
        <v>0.71698774778839092</v>
      </c>
    </row>
  </sheetData>
  <mergeCells count="201">
    <mergeCell ref="A3:C3"/>
    <mergeCell ref="I3:K3"/>
    <mergeCell ref="L3:N3"/>
    <mergeCell ref="O3:Q3"/>
    <mergeCell ref="R3:T3"/>
    <mergeCell ref="CX3:CZ3"/>
    <mergeCell ref="DA3:DC3"/>
    <mergeCell ref="DD3:DF3"/>
    <mergeCell ref="BW3:BY3"/>
    <mergeCell ref="BZ3:CB3"/>
    <mergeCell ref="CC3:CE3"/>
    <mergeCell ref="U3:W3"/>
    <mergeCell ref="X3:Z3"/>
    <mergeCell ref="AA3:AC3"/>
    <mergeCell ref="AD3:AF3"/>
    <mergeCell ref="AG3:AI3"/>
    <mergeCell ref="AJ3:AL3"/>
    <mergeCell ref="D3:H3"/>
    <mergeCell ref="EZ3:FB3"/>
    <mergeCell ref="FC3:FE3"/>
    <mergeCell ref="DY3:EA3"/>
    <mergeCell ref="EB3:ED3"/>
    <mergeCell ref="EE3:EG3"/>
    <mergeCell ref="EH3:EJ3"/>
    <mergeCell ref="EK3:EM3"/>
    <mergeCell ref="EN3:EP3"/>
    <mergeCell ref="DG3:DI3"/>
    <mergeCell ref="DJ3:DL3"/>
    <mergeCell ref="DM3:DO3"/>
    <mergeCell ref="DP3:DR3"/>
    <mergeCell ref="DS3:DU3"/>
    <mergeCell ref="DV3:DX3"/>
    <mergeCell ref="A5:C5"/>
    <mergeCell ref="A6:C6"/>
    <mergeCell ref="A7:C7"/>
    <mergeCell ref="EQ3:ES3"/>
    <mergeCell ref="ET3:EV3"/>
    <mergeCell ref="EW3:EY3"/>
    <mergeCell ref="CF3:CH3"/>
    <mergeCell ref="CI3:CK3"/>
    <mergeCell ref="CL3:CN3"/>
    <mergeCell ref="BE3:BG3"/>
    <mergeCell ref="BH3:BJ3"/>
    <mergeCell ref="BK3:BM3"/>
    <mergeCell ref="BN3:BP3"/>
    <mergeCell ref="BQ3:BS3"/>
    <mergeCell ref="BT3:BV3"/>
    <mergeCell ref="AM3:AO3"/>
    <mergeCell ref="AP3:AR3"/>
    <mergeCell ref="AS3:AU3"/>
    <mergeCell ref="AV3:AX3"/>
    <mergeCell ref="AY3:BA3"/>
    <mergeCell ref="BB3:BD3"/>
    <mergeCell ref="CO3:CQ3"/>
    <mergeCell ref="CR3:CT3"/>
    <mergeCell ref="CU3:CW3"/>
    <mergeCell ref="A14:C14"/>
    <mergeCell ref="A15:C15"/>
    <mergeCell ref="A16:C16"/>
    <mergeCell ref="A11:C11"/>
    <mergeCell ref="A12:C12"/>
    <mergeCell ref="A13:C13"/>
    <mergeCell ref="A8:C8"/>
    <mergeCell ref="A9:C9"/>
    <mergeCell ref="A10:C10"/>
    <mergeCell ref="A23:C23"/>
    <mergeCell ref="A24:C24"/>
    <mergeCell ref="A25:C25"/>
    <mergeCell ref="A20:C20"/>
    <mergeCell ref="A21:C21"/>
    <mergeCell ref="A22:C22"/>
    <mergeCell ref="A17:C17"/>
    <mergeCell ref="A18:C18"/>
    <mergeCell ref="A19:C19"/>
    <mergeCell ref="A32:C32"/>
    <mergeCell ref="A33:C33"/>
    <mergeCell ref="A34:C34"/>
    <mergeCell ref="A29:C29"/>
    <mergeCell ref="A30:C30"/>
    <mergeCell ref="A31:C31"/>
    <mergeCell ref="A26:C26"/>
    <mergeCell ref="A27:C27"/>
    <mergeCell ref="A28:C28"/>
    <mergeCell ref="A41:C41"/>
    <mergeCell ref="A42:C42"/>
    <mergeCell ref="A43:C43"/>
    <mergeCell ref="A38:C38"/>
    <mergeCell ref="A39:C39"/>
    <mergeCell ref="A40:C40"/>
    <mergeCell ref="A35:C35"/>
    <mergeCell ref="A36:C36"/>
    <mergeCell ref="A37:C37"/>
    <mergeCell ref="A50:C50"/>
    <mergeCell ref="A51:C51"/>
    <mergeCell ref="A52:C52"/>
    <mergeCell ref="A47:C47"/>
    <mergeCell ref="A48:C48"/>
    <mergeCell ref="A49:C49"/>
    <mergeCell ref="A44:C44"/>
    <mergeCell ref="A45:C45"/>
    <mergeCell ref="A46:C46"/>
    <mergeCell ref="A59:C59"/>
    <mergeCell ref="A60:C60"/>
    <mergeCell ref="A61:C61"/>
    <mergeCell ref="A56:C56"/>
    <mergeCell ref="A57:C57"/>
    <mergeCell ref="A58:C58"/>
    <mergeCell ref="A53:C53"/>
    <mergeCell ref="A54:C54"/>
    <mergeCell ref="A55:C55"/>
    <mergeCell ref="A68:C68"/>
    <mergeCell ref="A69:C69"/>
    <mergeCell ref="A70:C70"/>
    <mergeCell ref="A65:C65"/>
    <mergeCell ref="A66:C66"/>
    <mergeCell ref="A67:C67"/>
    <mergeCell ref="A62:C62"/>
    <mergeCell ref="A63:C63"/>
    <mergeCell ref="A64:C64"/>
    <mergeCell ref="A77:C77"/>
    <mergeCell ref="A78:C78"/>
    <mergeCell ref="A79:C79"/>
    <mergeCell ref="A74:C74"/>
    <mergeCell ref="A75:C75"/>
    <mergeCell ref="A76:C76"/>
    <mergeCell ref="A71:C71"/>
    <mergeCell ref="A72:C72"/>
    <mergeCell ref="A73:C73"/>
    <mergeCell ref="A86:C86"/>
    <mergeCell ref="A87:C87"/>
    <mergeCell ref="A88:C88"/>
    <mergeCell ref="A83:C83"/>
    <mergeCell ref="A84:C84"/>
    <mergeCell ref="A85:C85"/>
    <mergeCell ref="A80:C80"/>
    <mergeCell ref="A81:C81"/>
    <mergeCell ref="A82:C82"/>
    <mergeCell ref="A95:C95"/>
    <mergeCell ref="A96:C96"/>
    <mergeCell ref="A97:C97"/>
    <mergeCell ref="A92:C92"/>
    <mergeCell ref="A93:C93"/>
    <mergeCell ref="A94:C94"/>
    <mergeCell ref="A89:C89"/>
    <mergeCell ref="A90:C90"/>
    <mergeCell ref="A91:C91"/>
    <mergeCell ref="A104:C104"/>
    <mergeCell ref="A105:C105"/>
    <mergeCell ref="A106:C106"/>
    <mergeCell ref="A101:C101"/>
    <mergeCell ref="A102:C102"/>
    <mergeCell ref="A103:C103"/>
    <mergeCell ref="A98:C98"/>
    <mergeCell ref="A99:C99"/>
    <mergeCell ref="A100:C100"/>
    <mergeCell ref="A113:C113"/>
    <mergeCell ref="A114:C114"/>
    <mergeCell ref="A115:C115"/>
    <mergeCell ref="A110:C110"/>
    <mergeCell ref="A111:C111"/>
    <mergeCell ref="A112:C112"/>
    <mergeCell ref="A107:C107"/>
    <mergeCell ref="A108:C108"/>
    <mergeCell ref="A109:C109"/>
    <mergeCell ref="A122:C122"/>
    <mergeCell ref="A123:C123"/>
    <mergeCell ref="A124:C124"/>
    <mergeCell ref="A119:C119"/>
    <mergeCell ref="A120:C120"/>
    <mergeCell ref="A121:C121"/>
    <mergeCell ref="A116:C116"/>
    <mergeCell ref="A117:C117"/>
    <mergeCell ref="A118:C118"/>
    <mergeCell ref="A131:C131"/>
    <mergeCell ref="A132:C132"/>
    <mergeCell ref="A133:C133"/>
    <mergeCell ref="A128:C128"/>
    <mergeCell ref="A129:C129"/>
    <mergeCell ref="A130:C130"/>
    <mergeCell ref="A125:C125"/>
    <mergeCell ref="A126:C126"/>
    <mergeCell ref="A127:C127"/>
    <mergeCell ref="A140:C140"/>
    <mergeCell ref="A141:C141"/>
    <mergeCell ref="A142:C142"/>
    <mergeCell ref="A137:C137"/>
    <mergeCell ref="A138:C138"/>
    <mergeCell ref="A139:C139"/>
    <mergeCell ref="A134:C134"/>
    <mergeCell ref="A135:C135"/>
    <mergeCell ref="A136:C136"/>
    <mergeCell ref="A152:C152"/>
    <mergeCell ref="A149:C149"/>
    <mergeCell ref="A150:C150"/>
    <mergeCell ref="A151:C151"/>
    <mergeCell ref="A146:C146"/>
    <mergeCell ref="A147:C147"/>
    <mergeCell ref="A148:C148"/>
    <mergeCell ref="A143:C143"/>
    <mergeCell ref="A144:C144"/>
    <mergeCell ref="A145:C145"/>
  </mergeCells>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D64"/>
  <sheetViews>
    <sheetView topLeftCell="AB1" workbookViewId="0">
      <selection activeCell="AK17" sqref="AK17"/>
    </sheetView>
  </sheetViews>
  <sheetFormatPr defaultRowHeight="14.6"/>
  <cols>
    <col min="4" max="4" width="12.69140625" bestFit="1" customWidth="1"/>
    <col min="7" max="7" width="10.15234375" bestFit="1" customWidth="1"/>
    <col min="8" max="8" width="10" bestFit="1" customWidth="1"/>
    <col min="9" max="10" width="10.15234375" bestFit="1" customWidth="1"/>
    <col min="11" max="11" width="11.15234375" bestFit="1" customWidth="1"/>
    <col min="12" max="12" width="9.69140625" bestFit="1" customWidth="1"/>
    <col min="13" max="13" width="10" bestFit="1" customWidth="1"/>
    <col min="14" max="14" width="9.69140625" bestFit="1" customWidth="1"/>
    <col min="15" max="16" width="10.69140625" bestFit="1" customWidth="1"/>
    <col min="17" max="18" width="9.69140625" bestFit="1" customWidth="1"/>
    <col min="19" max="19" width="10.69140625" bestFit="1" customWidth="1"/>
    <col min="20" max="24" width="9.69140625" bestFit="1" customWidth="1"/>
    <col min="26" max="26" width="9.69140625" bestFit="1" customWidth="1"/>
    <col min="27" max="27" width="12.23046875" bestFit="1" customWidth="1"/>
    <col min="28" max="29" width="9.69140625" bestFit="1" customWidth="1"/>
    <col min="30" max="30" width="10.15234375" bestFit="1" customWidth="1"/>
    <col min="31" max="31" width="9.69140625" bestFit="1" customWidth="1"/>
    <col min="33" max="34" width="9.69140625" bestFit="1" customWidth="1"/>
    <col min="36" max="36" width="10.69140625" bestFit="1" customWidth="1"/>
    <col min="37" max="37" width="10.61328125" bestFit="1" customWidth="1"/>
    <col min="38" max="38" width="10.69140625" bestFit="1" customWidth="1"/>
    <col min="39" max="39" width="12.23046875" bestFit="1" customWidth="1"/>
    <col min="41" max="41" width="10.69140625" bestFit="1" customWidth="1"/>
    <col min="42" max="43" width="9.69140625" bestFit="1" customWidth="1"/>
    <col min="44" max="44" width="11" bestFit="1" customWidth="1"/>
    <col min="46" max="46" width="12.15234375" bestFit="1" customWidth="1"/>
    <col min="48" max="48" width="9.69140625" bestFit="1" customWidth="1"/>
    <col min="49" max="49" width="10.69140625" bestFit="1" customWidth="1"/>
    <col min="50" max="50" width="9.69140625" bestFit="1" customWidth="1"/>
    <col min="52" max="53" width="10.69140625" bestFit="1" customWidth="1"/>
    <col min="54" max="54" width="11.23046875" bestFit="1" customWidth="1"/>
    <col min="55" max="55" width="10.69140625" bestFit="1" customWidth="1"/>
  </cols>
  <sheetData>
    <row r="1" spans="1:56">
      <c r="A1" s="241" t="s">
        <v>727</v>
      </c>
    </row>
    <row r="3" spans="1:56" ht="31.5" customHeight="1">
      <c r="A3" s="704" t="s">
        <v>113</v>
      </c>
      <c r="B3" s="704"/>
      <c r="C3" s="704"/>
      <c r="D3" s="714" t="s">
        <v>584</v>
      </c>
      <c r="E3" s="714"/>
      <c r="F3" s="714"/>
      <c r="G3" s="419" t="s">
        <v>240</v>
      </c>
      <c r="H3" s="419" t="s">
        <v>32</v>
      </c>
      <c r="I3" s="419" t="s">
        <v>241</v>
      </c>
      <c r="J3" s="419" t="s">
        <v>242</v>
      </c>
      <c r="K3" s="419" t="s">
        <v>243</v>
      </c>
      <c r="L3" s="419" t="s">
        <v>244</v>
      </c>
      <c r="M3" s="419" t="s">
        <v>245</v>
      </c>
      <c r="N3" s="419" t="s">
        <v>246</v>
      </c>
      <c r="O3" s="419" t="s">
        <v>247</v>
      </c>
      <c r="P3" s="419" t="s">
        <v>248</v>
      </c>
      <c r="Q3" s="419" t="s">
        <v>41</v>
      </c>
      <c r="R3" s="419" t="s">
        <v>42</v>
      </c>
      <c r="S3" s="419" t="s">
        <v>249</v>
      </c>
      <c r="T3" s="419" t="s">
        <v>250</v>
      </c>
      <c r="U3" s="419" t="s">
        <v>45</v>
      </c>
      <c r="V3" s="419" t="s">
        <v>251</v>
      </c>
      <c r="W3" s="419" t="s">
        <v>252</v>
      </c>
      <c r="X3" s="419" t="s">
        <v>253</v>
      </c>
      <c r="Y3" s="419" t="s">
        <v>49</v>
      </c>
      <c r="Z3" s="419" t="s">
        <v>254</v>
      </c>
      <c r="AA3" s="419" t="s">
        <v>255</v>
      </c>
      <c r="AB3" s="419" t="s">
        <v>256</v>
      </c>
      <c r="AC3" s="419" t="s">
        <v>257</v>
      </c>
      <c r="AD3" s="419" t="s">
        <v>585</v>
      </c>
      <c r="AE3" s="419" t="s">
        <v>259</v>
      </c>
      <c r="AF3" s="419" t="s">
        <v>260</v>
      </c>
      <c r="AG3" s="419" t="s">
        <v>261</v>
      </c>
      <c r="AH3" s="419" t="s">
        <v>262</v>
      </c>
      <c r="AI3" s="419" t="s">
        <v>263</v>
      </c>
      <c r="AJ3" s="419" t="s">
        <v>264</v>
      </c>
      <c r="AK3" s="419" t="s">
        <v>265</v>
      </c>
      <c r="AL3" s="419" t="s">
        <v>266</v>
      </c>
      <c r="AM3" s="419" t="s">
        <v>267</v>
      </c>
      <c r="AN3" s="419" t="s">
        <v>268</v>
      </c>
      <c r="AO3" s="419" t="s">
        <v>65</v>
      </c>
      <c r="AP3" s="419" t="s">
        <v>269</v>
      </c>
      <c r="AQ3" s="419" t="s">
        <v>270</v>
      </c>
      <c r="AR3" s="419" t="s">
        <v>271</v>
      </c>
      <c r="AS3" s="419" t="s">
        <v>272</v>
      </c>
      <c r="AT3" s="419" t="s">
        <v>273</v>
      </c>
      <c r="AU3" s="419" t="s">
        <v>274</v>
      </c>
      <c r="AV3" s="419" t="s">
        <v>275</v>
      </c>
      <c r="AW3" s="419" t="s">
        <v>276</v>
      </c>
      <c r="AX3" s="419" t="s">
        <v>74</v>
      </c>
      <c r="AY3" s="419" t="s">
        <v>277</v>
      </c>
      <c r="AZ3" s="419" t="s">
        <v>278</v>
      </c>
      <c r="BA3" s="419" t="s">
        <v>279</v>
      </c>
      <c r="BB3" s="419" t="s">
        <v>280</v>
      </c>
      <c r="BC3" s="419" t="s">
        <v>281</v>
      </c>
      <c r="BD3" s="419" t="s">
        <v>282</v>
      </c>
    </row>
    <row r="4" spans="1:56" ht="14.25" customHeight="1">
      <c r="A4" s="704" t="s">
        <v>586</v>
      </c>
      <c r="B4" s="704"/>
      <c r="C4" s="704"/>
      <c r="D4" s="10">
        <v>2663062083</v>
      </c>
      <c r="E4" s="10"/>
      <c r="F4" s="10"/>
      <c r="G4" s="10">
        <v>35488256</v>
      </c>
      <c r="H4" s="10">
        <v>10477983</v>
      </c>
      <c r="I4" s="10">
        <v>49667795</v>
      </c>
      <c r="J4" s="10">
        <v>25034061</v>
      </c>
      <c r="K4" s="10">
        <v>436479413</v>
      </c>
      <c r="L4" s="10">
        <v>34897219</v>
      </c>
      <c r="M4" s="10">
        <v>38247846</v>
      </c>
      <c r="N4" s="10">
        <v>10745653</v>
      </c>
      <c r="O4" s="10">
        <v>106809915</v>
      </c>
      <c r="P4" s="10">
        <v>58717406</v>
      </c>
      <c r="Q4" s="10">
        <v>16685637</v>
      </c>
      <c r="R4" s="10">
        <v>12008567</v>
      </c>
      <c r="S4" s="10">
        <v>91965770</v>
      </c>
      <c r="T4" s="10">
        <v>47717809</v>
      </c>
      <c r="U4" s="10">
        <v>31009143</v>
      </c>
      <c r="V4" s="10">
        <v>23339100</v>
      </c>
      <c r="W4" s="10">
        <v>36756872</v>
      </c>
      <c r="X4" s="10">
        <v>36750083</v>
      </c>
      <c r="Y4" s="10">
        <v>11284444</v>
      </c>
      <c r="Z4" s="10">
        <v>51389227</v>
      </c>
      <c r="AA4" s="10">
        <v>71719267</v>
      </c>
      <c r="AB4" s="10">
        <v>78528113</v>
      </c>
      <c r="AC4" s="10">
        <v>57263936</v>
      </c>
      <c r="AD4" s="10">
        <v>23697177</v>
      </c>
      <c r="AE4" s="10">
        <v>39518558</v>
      </c>
      <c r="AF4" s="10">
        <v>9070507</v>
      </c>
      <c r="AG4" s="10">
        <v>12291382</v>
      </c>
      <c r="AH4" s="10">
        <v>23007784</v>
      </c>
      <c r="AI4" s="10">
        <v>9524707</v>
      </c>
      <c r="AJ4" s="10">
        <v>86720430</v>
      </c>
      <c r="AK4" s="10">
        <v>24262470</v>
      </c>
      <c r="AL4" s="10">
        <v>224820369</v>
      </c>
      <c r="AM4" s="10">
        <v>71551641</v>
      </c>
      <c r="AN4" s="10">
        <v>9520534</v>
      </c>
      <c r="AO4" s="10">
        <v>87536884</v>
      </c>
      <c r="AP4" s="10">
        <v>28408829</v>
      </c>
      <c r="AQ4" s="10">
        <v>44854069</v>
      </c>
      <c r="AR4" s="10">
        <v>109493309</v>
      </c>
      <c r="AS4" s="10">
        <v>10459645</v>
      </c>
      <c r="AT4" s="10">
        <v>36196217</v>
      </c>
      <c r="AU4" s="10">
        <v>5369864</v>
      </c>
      <c r="AV4" s="10">
        <v>40248126</v>
      </c>
      <c r="AW4" s="10">
        <v>168759292</v>
      </c>
      <c r="AX4" s="10">
        <v>23038414</v>
      </c>
      <c r="AY4" s="10">
        <v>7221076</v>
      </c>
      <c r="AZ4" s="10">
        <v>65939302</v>
      </c>
      <c r="BA4" s="10">
        <v>68488756</v>
      </c>
      <c r="BB4" s="10">
        <v>15954669</v>
      </c>
      <c r="BC4" s="10">
        <v>37993375</v>
      </c>
      <c r="BD4" s="10">
        <v>6131182</v>
      </c>
    </row>
    <row r="5" spans="1:56" ht="14.25" customHeight="1">
      <c r="A5" s="704" t="s">
        <v>587</v>
      </c>
      <c r="B5" s="704"/>
      <c r="C5" s="704"/>
      <c r="D5" s="10">
        <v>2201726001</v>
      </c>
      <c r="E5" s="10"/>
      <c r="F5" s="10"/>
      <c r="G5" s="10">
        <v>30197479</v>
      </c>
      <c r="H5" s="10">
        <v>8700223</v>
      </c>
      <c r="I5" s="10">
        <v>41272289</v>
      </c>
      <c r="J5" s="10">
        <v>22162401</v>
      </c>
      <c r="K5" s="10">
        <v>336543686</v>
      </c>
      <c r="L5" s="10">
        <v>32006211</v>
      </c>
      <c r="M5" s="10">
        <v>31006234</v>
      </c>
      <c r="N5" s="10">
        <v>9751726</v>
      </c>
      <c r="O5" s="10">
        <v>92664739</v>
      </c>
      <c r="P5" s="10">
        <v>47347782</v>
      </c>
      <c r="Q5" s="10">
        <v>14317947</v>
      </c>
      <c r="R5" s="10">
        <v>9405859</v>
      </c>
      <c r="S5" s="10">
        <v>74365779</v>
      </c>
      <c r="T5" s="10">
        <v>42717934</v>
      </c>
      <c r="U5" s="10">
        <v>25895682</v>
      </c>
      <c r="V5" s="10">
        <v>20133578</v>
      </c>
      <c r="W5" s="10">
        <v>30676750</v>
      </c>
      <c r="X5" s="10">
        <v>30535502</v>
      </c>
      <c r="Y5" s="10">
        <v>9231559</v>
      </c>
      <c r="Z5" s="10">
        <v>43886013</v>
      </c>
      <c r="AA5" s="10">
        <v>61334541</v>
      </c>
      <c r="AB5" s="10">
        <v>67979483</v>
      </c>
      <c r="AC5" s="10">
        <v>45716403</v>
      </c>
      <c r="AD5" s="10">
        <v>19731475</v>
      </c>
      <c r="AE5" s="10">
        <v>31349100</v>
      </c>
      <c r="AF5" s="10">
        <v>7378199</v>
      </c>
      <c r="AG5" s="10">
        <v>10857855</v>
      </c>
      <c r="AH5" s="10">
        <v>16789588</v>
      </c>
      <c r="AI5" s="10">
        <v>7572559</v>
      </c>
      <c r="AJ5" s="10">
        <v>70464121</v>
      </c>
      <c r="AK5" s="10">
        <v>20569161</v>
      </c>
      <c r="AL5" s="10">
        <v>184098274</v>
      </c>
      <c r="AM5" s="10">
        <v>59524997</v>
      </c>
      <c r="AN5" s="10">
        <v>8508509</v>
      </c>
      <c r="AO5" s="10">
        <v>71687023</v>
      </c>
      <c r="AP5" s="10">
        <v>23907575</v>
      </c>
      <c r="AQ5" s="10">
        <v>34845002</v>
      </c>
      <c r="AR5" s="10">
        <v>93333010</v>
      </c>
      <c r="AS5" s="10">
        <v>8757326</v>
      </c>
      <c r="AT5" s="10">
        <v>29146076</v>
      </c>
      <c r="AU5" s="10">
        <v>4440112</v>
      </c>
      <c r="AV5" s="10">
        <v>31066954</v>
      </c>
      <c r="AW5" s="10">
        <v>146325437</v>
      </c>
      <c r="AX5" s="10">
        <v>21281112</v>
      </c>
      <c r="AY5" s="10">
        <v>6443210</v>
      </c>
      <c r="AZ5" s="10">
        <v>55523472</v>
      </c>
      <c r="BA5" s="10">
        <v>52105148</v>
      </c>
      <c r="BB5" s="10">
        <v>13801161</v>
      </c>
      <c r="BC5" s="10">
        <v>38844584</v>
      </c>
      <c r="BD5" s="10">
        <v>5525161</v>
      </c>
    </row>
    <row r="6" spans="1:56">
      <c r="A6" s="704" t="s">
        <v>588</v>
      </c>
      <c r="B6" s="704"/>
      <c r="C6" s="704"/>
      <c r="D6" s="10">
        <v>708436181</v>
      </c>
      <c r="E6" s="10"/>
      <c r="F6" s="10"/>
      <c r="G6" s="10">
        <v>11279007</v>
      </c>
      <c r="H6" s="10">
        <v>3725035</v>
      </c>
      <c r="I6" s="10">
        <v>16861452</v>
      </c>
      <c r="J6" s="10">
        <v>7896933</v>
      </c>
      <c r="K6" s="10">
        <v>102638475</v>
      </c>
      <c r="L6" s="10">
        <v>9087124</v>
      </c>
      <c r="M6" s="10">
        <v>8785565</v>
      </c>
      <c r="N6" s="10">
        <v>2584428</v>
      </c>
      <c r="O6" s="10">
        <v>29278126</v>
      </c>
      <c r="P6" s="10">
        <v>15788655</v>
      </c>
      <c r="Q6" s="10">
        <v>2887218</v>
      </c>
      <c r="R6" s="10">
        <v>3106338</v>
      </c>
      <c r="S6" s="10">
        <v>20972021</v>
      </c>
      <c r="T6" s="10">
        <v>15618221</v>
      </c>
      <c r="U6" s="10">
        <v>6382298</v>
      </c>
      <c r="V6" s="10">
        <v>4358447</v>
      </c>
      <c r="W6" s="10">
        <v>12259406</v>
      </c>
      <c r="X6" s="10">
        <v>14174133</v>
      </c>
      <c r="Y6" s="10">
        <v>3115555</v>
      </c>
      <c r="Z6" s="10">
        <v>13455977</v>
      </c>
      <c r="AA6" s="10">
        <v>17753608</v>
      </c>
      <c r="AB6" s="10">
        <v>22714763</v>
      </c>
      <c r="AC6" s="10">
        <v>11803107</v>
      </c>
      <c r="AD6" s="10">
        <v>8330020</v>
      </c>
      <c r="AE6" s="10">
        <v>12012234</v>
      </c>
      <c r="AF6" s="10">
        <v>3226125</v>
      </c>
      <c r="AG6" s="10">
        <v>3307712</v>
      </c>
      <c r="AH6" s="10">
        <v>5416022</v>
      </c>
      <c r="AI6" s="10">
        <v>2821709</v>
      </c>
      <c r="AJ6" s="10">
        <v>18663330</v>
      </c>
      <c r="AK6" s="10">
        <v>7529713</v>
      </c>
      <c r="AL6" s="10">
        <v>67089737</v>
      </c>
      <c r="AM6" s="10">
        <v>19607962</v>
      </c>
      <c r="AN6" s="10">
        <v>1795231</v>
      </c>
      <c r="AO6" s="10">
        <v>25201468</v>
      </c>
      <c r="AP6" s="10">
        <v>7395887</v>
      </c>
      <c r="AQ6" s="10">
        <v>11056928</v>
      </c>
      <c r="AR6" s="10">
        <v>31473741</v>
      </c>
      <c r="AS6" s="10">
        <v>2932331</v>
      </c>
      <c r="AT6" s="10">
        <v>9617121</v>
      </c>
      <c r="AU6" s="10">
        <v>1525193</v>
      </c>
      <c r="AV6" s="10">
        <v>11933633</v>
      </c>
      <c r="AW6" s="10">
        <v>50030708</v>
      </c>
      <c r="AX6" s="10">
        <v>4779392</v>
      </c>
      <c r="AY6" s="10">
        <v>2008232</v>
      </c>
      <c r="AZ6" s="10">
        <v>12218425</v>
      </c>
      <c r="BA6" s="10">
        <v>13963165</v>
      </c>
      <c r="BB6" s="10">
        <v>5168471</v>
      </c>
      <c r="BC6" s="10">
        <v>10514723</v>
      </c>
      <c r="BD6" s="10">
        <v>2291076</v>
      </c>
    </row>
    <row r="7" spans="1:56" ht="14.25" customHeight="1">
      <c r="A7" s="704"/>
      <c r="B7" s="704"/>
      <c r="C7" s="704"/>
      <c r="D7" s="10"/>
      <c r="E7" s="10"/>
      <c r="F7" s="10"/>
      <c r="G7" s="10"/>
      <c r="H7" s="10"/>
      <c r="I7" s="10"/>
      <c r="J7" s="10"/>
      <c r="K7" s="10"/>
      <c r="L7" s="10"/>
      <c r="M7" s="10"/>
      <c r="N7" s="10"/>
      <c r="O7" s="10"/>
      <c r="P7" s="10"/>
      <c r="Q7" s="10"/>
      <c r="R7" s="10"/>
      <c r="S7" s="10"/>
      <c r="T7" s="10"/>
      <c r="U7" s="10"/>
      <c r="V7" s="10"/>
      <c r="W7" s="10"/>
      <c r="X7" s="10"/>
      <c r="Y7" s="10"/>
      <c r="Z7" s="10"/>
      <c r="AA7" s="10"/>
      <c r="AB7" s="10"/>
      <c r="AC7" s="10"/>
      <c r="AD7" s="10"/>
      <c r="AE7" s="10"/>
      <c r="AF7" s="10"/>
      <c r="AG7" s="10"/>
      <c r="AH7" s="10"/>
      <c r="AI7" s="10"/>
      <c r="AJ7" s="10"/>
      <c r="AK7" s="10"/>
      <c r="AL7" s="10"/>
      <c r="AM7" s="10"/>
      <c r="AN7" s="10"/>
      <c r="AO7" s="10"/>
      <c r="AP7" s="10"/>
      <c r="AQ7" s="10"/>
      <c r="AR7" s="10"/>
      <c r="AS7" s="10"/>
      <c r="AT7" s="10"/>
      <c r="AU7" s="10"/>
      <c r="AV7" s="10"/>
      <c r="AW7" s="10"/>
      <c r="AX7" s="10"/>
      <c r="AY7" s="10"/>
      <c r="AZ7" s="10"/>
      <c r="BA7" s="10"/>
      <c r="BB7" s="10"/>
      <c r="BC7" s="10"/>
      <c r="BD7" s="10"/>
    </row>
    <row r="8" spans="1:56" ht="15" customHeight="1">
      <c r="A8" s="704"/>
      <c r="B8" s="704"/>
      <c r="C8" s="704"/>
      <c r="D8" s="10"/>
      <c r="E8" s="10"/>
      <c r="F8" s="10"/>
      <c r="G8" s="10"/>
      <c r="H8" s="10"/>
      <c r="I8" s="10"/>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0"/>
      <c r="AL8" s="10"/>
      <c r="AM8" s="10"/>
      <c r="AN8" s="10"/>
      <c r="AO8" s="10"/>
      <c r="AP8" s="10"/>
      <c r="AQ8" s="10"/>
      <c r="AR8" s="10"/>
      <c r="AS8" s="10"/>
      <c r="AT8" s="10"/>
      <c r="AU8" s="10"/>
      <c r="AV8" s="10"/>
      <c r="AW8" s="10"/>
      <c r="AX8" s="10"/>
      <c r="AY8" s="10"/>
      <c r="AZ8" s="10"/>
      <c r="BA8" s="10"/>
      <c r="BB8" s="10"/>
      <c r="BC8" s="10"/>
      <c r="BD8" s="10"/>
    </row>
    <row r="9" spans="1:56" ht="14.25" customHeight="1">
      <c r="A9" s="704" t="s">
        <v>589</v>
      </c>
      <c r="B9" s="704"/>
      <c r="C9" s="704"/>
      <c r="D9" s="10">
        <v>1081562799</v>
      </c>
      <c r="E9" s="10"/>
      <c r="F9" s="10"/>
      <c r="G9" s="10">
        <v>11576632</v>
      </c>
      <c r="H9" s="10">
        <v>1780911</v>
      </c>
      <c r="I9" s="10">
        <v>18163903</v>
      </c>
      <c r="J9" s="10">
        <v>10217866</v>
      </c>
      <c r="K9" s="10">
        <v>188235271</v>
      </c>
      <c r="L9" s="10">
        <v>15869834</v>
      </c>
      <c r="M9" s="10">
        <v>17993741</v>
      </c>
      <c r="N9" s="10">
        <v>4595544</v>
      </c>
      <c r="O9" s="10">
        <v>44799831</v>
      </c>
      <c r="P9" s="10">
        <v>24712873</v>
      </c>
      <c r="Q9" s="10">
        <v>8207524</v>
      </c>
      <c r="R9" s="10">
        <v>4883696</v>
      </c>
      <c r="S9" s="10">
        <v>42501290</v>
      </c>
      <c r="T9" s="10">
        <v>20171288</v>
      </c>
      <c r="U9" s="10">
        <v>10583869</v>
      </c>
      <c r="V9" s="10">
        <v>10030158</v>
      </c>
      <c r="W9" s="10">
        <v>12895595</v>
      </c>
      <c r="X9" s="10">
        <v>11748609</v>
      </c>
      <c r="Y9" s="10">
        <v>4674441</v>
      </c>
      <c r="Z9" s="10">
        <v>23606217</v>
      </c>
      <c r="AA9" s="10">
        <v>31805410</v>
      </c>
      <c r="AB9" s="10">
        <v>30270130</v>
      </c>
      <c r="AC9" s="10">
        <v>28175795</v>
      </c>
      <c r="AD9" s="10">
        <v>8288883</v>
      </c>
      <c r="AE9" s="10">
        <v>13181385</v>
      </c>
      <c r="AF9" s="10">
        <v>3168557</v>
      </c>
      <c r="AG9" s="10">
        <v>5754834</v>
      </c>
      <c r="AH9" s="10">
        <v>9744547</v>
      </c>
      <c r="AI9" s="10">
        <v>2969381</v>
      </c>
      <c r="AJ9" s="10">
        <v>38844103</v>
      </c>
      <c r="AK9" s="10">
        <v>7427647</v>
      </c>
      <c r="AL9" s="10">
        <v>91621218</v>
      </c>
      <c r="AM9" s="10">
        <v>29316480</v>
      </c>
      <c r="AN9" s="10">
        <v>4969744</v>
      </c>
      <c r="AO9" s="10">
        <v>30146540</v>
      </c>
      <c r="AP9" s="10">
        <v>10731644</v>
      </c>
      <c r="AQ9" s="10">
        <v>13959589</v>
      </c>
      <c r="AR9" s="10">
        <v>43132450</v>
      </c>
      <c r="AS9" s="10">
        <v>3723980</v>
      </c>
      <c r="AT9" s="10">
        <v>11221043</v>
      </c>
      <c r="AU9" s="10">
        <v>1940415</v>
      </c>
      <c r="AV9" s="10">
        <v>14826723</v>
      </c>
      <c r="AW9" s="10">
        <v>63330294</v>
      </c>
      <c r="AX9" s="10">
        <v>9968215</v>
      </c>
      <c r="AY9" s="10">
        <v>3428588</v>
      </c>
      <c r="AZ9" s="10">
        <v>26285898</v>
      </c>
      <c r="BA9" s="10">
        <v>27992437</v>
      </c>
      <c r="BB9" s="10">
        <v>5938039</v>
      </c>
      <c r="BC9" s="10">
        <v>20039033</v>
      </c>
      <c r="BD9" s="10">
        <v>2110704</v>
      </c>
    </row>
    <row r="10" spans="1:56">
      <c r="A10" s="704" t="s">
        <v>590</v>
      </c>
      <c r="B10" s="704"/>
      <c r="C10" s="704"/>
      <c r="D10" s="10">
        <v>334088507</v>
      </c>
      <c r="E10" s="10"/>
      <c r="F10" s="10"/>
      <c r="G10" s="10">
        <v>2912839</v>
      </c>
      <c r="H10" s="637"/>
      <c r="I10" s="10">
        <v>8358260</v>
      </c>
      <c r="J10" s="10">
        <v>3573456</v>
      </c>
      <c r="K10" s="10">
        <v>41539499</v>
      </c>
      <c r="L10" s="10">
        <v>3375058</v>
      </c>
      <c r="M10" s="10">
        <v>4589035</v>
      </c>
      <c r="N10" s="637"/>
      <c r="O10" s="10">
        <v>28006498</v>
      </c>
      <c r="P10" s="10">
        <v>6250310</v>
      </c>
      <c r="Q10" s="10">
        <v>3808718</v>
      </c>
      <c r="R10" s="10">
        <v>1908887</v>
      </c>
      <c r="S10" s="10">
        <v>12013541</v>
      </c>
      <c r="T10" s="10">
        <v>8087116</v>
      </c>
      <c r="U10" s="10">
        <v>3404630</v>
      </c>
      <c r="V10" s="10">
        <v>3334645</v>
      </c>
      <c r="W10" s="10">
        <v>3984753</v>
      </c>
      <c r="X10" s="10">
        <v>3739549</v>
      </c>
      <c r="Y10" s="10">
        <v>1613210</v>
      </c>
      <c r="Z10" s="10">
        <v>4888693</v>
      </c>
      <c r="AA10" s="10">
        <v>6834003</v>
      </c>
      <c r="AB10" s="10">
        <v>9613796</v>
      </c>
      <c r="AC10" s="10">
        <v>6205621</v>
      </c>
      <c r="AD10" s="10">
        <v>3731772</v>
      </c>
      <c r="AE10" s="10">
        <v>3732101</v>
      </c>
      <c r="AF10" s="637"/>
      <c r="AG10" s="10">
        <v>1966358</v>
      </c>
      <c r="AH10" s="10">
        <v>5500442</v>
      </c>
      <c r="AI10" s="637"/>
      <c r="AJ10" s="10">
        <v>10846600</v>
      </c>
      <c r="AK10" s="10">
        <v>2863208</v>
      </c>
      <c r="AL10" s="10">
        <v>15372529</v>
      </c>
      <c r="AM10" s="10">
        <v>8461400</v>
      </c>
      <c r="AN10" s="10">
        <v>1053147</v>
      </c>
      <c r="AO10" s="10">
        <v>12692369</v>
      </c>
      <c r="AP10" s="10">
        <v>3071467</v>
      </c>
      <c r="AQ10" s="637"/>
      <c r="AR10" s="10">
        <v>11747314</v>
      </c>
      <c r="AS10" s="10">
        <v>1120139</v>
      </c>
      <c r="AT10" s="10">
        <v>3463666</v>
      </c>
      <c r="AU10" s="10">
        <v>1144682</v>
      </c>
      <c r="AV10" s="10">
        <v>7845752</v>
      </c>
      <c r="AW10" s="10">
        <v>38123052</v>
      </c>
      <c r="AX10" s="10">
        <v>2832742</v>
      </c>
      <c r="AY10" s="10">
        <v>412300</v>
      </c>
      <c r="AZ10" s="10">
        <v>5457799</v>
      </c>
      <c r="BA10" s="10">
        <v>16647080</v>
      </c>
      <c r="BB10" s="10">
        <v>1494680</v>
      </c>
      <c r="BC10" s="10">
        <v>5695550</v>
      </c>
      <c r="BD10" s="10">
        <v>770241</v>
      </c>
    </row>
    <row r="11" spans="1:56">
      <c r="A11" s="704" t="s">
        <v>591</v>
      </c>
      <c r="B11" s="704"/>
      <c r="C11" s="704"/>
      <c r="D11" s="10">
        <v>169038597</v>
      </c>
      <c r="E11" s="10"/>
      <c r="F11" s="10"/>
      <c r="G11" s="10">
        <v>2706611</v>
      </c>
      <c r="H11" s="10">
        <v>278823</v>
      </c>
      <c r="I11" s="10">
        <v>2085528</v>
      </c>
      <c r="J11" s="10">
        <v>1347012</v>
      </c>
      <c r="K11" s="10">
        <v>18694463</v>
      </c>
      <c r="L11" s="10">
        <v>2613477</v>
      </c>
      <c r="M11" s="10">
        <v>3198853</v>
      </c>
      <c r="N11" s="10">
        <v>602601</v>
      </c>
      <c r="O11" s="10">
        <v>8485578</v>
      </c>
      <c r="P11" s="10">
        <v>3259155</v>
      </c>
      <c r="Q11" s="10">
        <v>1253416</v>
      </c>
      <c r="R11" s="10">
        <v>624945</v>
      </c>
      <c r="S11" s="10">
        <v>7520749</v>
      </c>
      <c r="T11" s="10">
        <v>4492331</v>
      </c>
      <c r="U11" s="10">
        <v>1453235</v>
      </c>
      <c r="V11" s="10">
        <v>1189079</v>
      </c>
      <c r="W11" s="10">
        <v>2326479</v>
      </c>
      <c r="X11" s="10">
        <v>2660890</v>
      </c>
      <c r="Y11" s="10">
        <v>714523</v>
      </c>
      <c r="Z11" s="10">
        <v>5007238</v>
      </c>
      <c r="AA11" s="10">
        <v>2723947</v>
      </c>
      <c r="AB11" s="10">
        <v>4733598</v>
      </c>
      <c r="AC11" s="10">
        <v>4963954</v>
      </c>
      <c r="AD11" s="10">
        <v>1501171</v>
      </c>
      <c r="AE11" s="10">
        <v>1817109</v>
      </c>
      <c r="AF11" s="10">
        <v>663096</v>
      </c>
      <c r="AG11" s="10">
        <v>613234</v>
      </c>
      <c r="AH11" s="10">
        <v>2335181</v>
      </c>
      <c r="AI11" s="10">
        <v>993686</v>
      </c>
      <c r="AJ11" s="10">
        <v>5196309</v>
      </c>
      <c r="AK11" s="10">
        <v>821121</v>
      </c>
      <c r="AL11" s="10">
        <v>11857986</v>
      </c>
      <c r="AM11" s="10">
        <v>4342680</v>
      </c>
      <c r="AN11" s="10">
        <v>510485</v>
      </c>
      <c r="AO11" s="10">
        <v>5836935</v>
      </c>
      <c r="AP11" s="10">
        <v>1572185</v>
      </c>
      <c r="AQ11" s="10">
        <v>1864887</v>
      </c>
      <c r="AR11" s="10">
        <v>10392843</v>
      </c>
      <c r="AS11" s="10">
        <v>710368</v>
      </c>
      <c r="AT11" s="10">
        <v>1777477</v>
      </c>
      <c r="AU11" s="10">
        <v>469982</v>
      </c>
      <c r="AV11" s="10">
        <v>2883746</v>
      </c>
      <c r="AW11" s="10">
        <v>15782342</v>
      </c>
      <c r="AX11" s="10">
        <v>1224694</v>
      </c>
      <c r="AY11" s="10">
        <v>711104</v>
      </c>
      <c r="AZ11" s="10">
        <v>3138020</v>
      </c>
      <c r="BA11" s="10">
        <v>4726647</v>
      </c>
      <c r="BB11" s="10">
        <v>1424432</v>
      </c>
      <c r="BC11" s="10">
        <v>2750728</v>
      </c>
      <c r="BD11" s="10">
        <v>183664</v>
      </c>
    </row>
    <row r="12" spans="1:56" ht="15" customHeight="1">
      <c r="A12" s="704" t="s">
        <v>592</v>
      </c>
      <c r="B12" s="704"/>
      <c r="C12" s="704"/>
      <c r="D12" s="10">
        <v>58930712</v>
      </c>
      <c r="E12" s="10"/>
      <c r="F12" s="10"/>
      <c r="G12" s="10">
        <v>555980</v>
      </c>
      <c r="H12" s="10">
        <v>159757</v>
      </c>
      <c r="I12" s="10">
        <v>580141</v>
      </c>
      <c r="J12" s="10">
        <v>403627</v>
      </c>
      <c r="K12" s="10">
        <v>11041442</v>
      </c>
      <c r="L12" s="10">
        <v>697149</v>
      </c>
      <c r="M12" s="10">
        <v>411475</v>
      </c>
      <c r="N12" s="10">
        <v>1784760</v>
      </c>
      <c r="O12" s="10">
        <v>2124415</v>
      </c>
      <c r="P12" s="10">
        <v>710701</v>
      </c>
      <c r="Q12" s="10">
        <v>280311</v>
      </c>
      <c r="R12" s="10">
        <v>387442</v>
      </c>
      <c r="S12" s="10">
        <v>2779724</v>
      </c>
      <c r="T12" s="10">
        <v>767938</v>
      </c>
      <c r="U12" s="10">
        <v>990985</v>
      </c>
      <c r="V12" s="10">
        <v>433280</v>
      </c>
      <c r="W12" s="10">
        <v>530272</v>
      </c>
      <c r="X12" s="10">
        <v>438495</v>
      </c>
      <c r="Y12" s="10">
        <v>291044</v>
      </c>
      <c r="Z12" s="10">
        <v>913034</v>
      </c>
      <c r="AA12" s="10">
        <v>1199646</v>
      </c>
      <c r="AB12" s="10">
        <v>2030560</v>
      </c>
      <c r="AC12" s="10">
        <v>1495685</v>
      </c>
      <c r="AD12" s="10">
        <v>512541</v>
      </c>
      <c r="AE12" s="10">
        <v>628550</v>
      </c>
      <c r="AF12" s="10">
        <v>388817</v>
      </c>
      <c r="AG12" s="10">
        <v>184373</v>
      </c>
      <c r="AH12" s="10">
        <v>700863</v>
      </c>
      <c r="AI12" s="10">
        <v>465056</v>
      </c>
      <c r="AJ12" s="10">
        <v>1708516</v>
      </c>
      <c r="AK12" s="10">
        <v>332445</v>
      </c>
      <c r="AL12" s="10">
        <v>1808797</v>
      </c>
      <c r="AM12" s="10">
        <v>2327335</v>
      </c>
      <c r="AN12" s="10">
        <v>228684</v>
      </c>
      <c r="AO12" s="10">
        <v>2227938</v>
      </c>
      <c r="AP12" s="10">
        <v>1045007</v>
      </c>
      <c r="AQ12" s="10">
        <v>1134928</v>
      </c>
      <c r="AR12" s="10">
        <v>2773590</v>
      </c>
      <c r="AS12" s="10">
        <v>116141</v>
      </c>
      <c r="AT12" s="10">
        <v>648504</v>
      </c>
      <c r="AU12" s="10">
        <v>273497</v>
      </c>
      <c r="AV12" s="10">
        <v>1909972</v>
      </c>
      <c r="AW12" s="10">
        <v>3659169</v>
      </c>
      <c r="AX12" s="10">
        <v>363319</v>
      </c>
      <c r="AY12" s="10">
        <v>126071</v>
      </c>
      <c r="AZ12" s="10">
        <v>897002</v>
      </c>
      <c r="BA12" s="10">
        <v>1746818</v>
      </c>
      <c r="BB12" s="10">
        <v>240841</v>
      </c>
      <c r="BC12" s="10">
        <v>1265334</v>
      </c>
      <c r="BD12" s="10">
        <v>208741</v>
      </c>
    </row>
    <row r="13" spans="1:56">
      <c r="A13" s="704" t="s">
        <v>593</v>
      </c>
      <c r="B13" s="704"/>
      <c r="C13" s="704"/>
      <c r="D13" s="10">
        <v>410093667</v>
      </c>
      <c r="E13" s="10"/>
      <c r="F13" s="10"/>
      <c r="G13" s="10">
        <v>4194844</v>
      </c>
      <c r="H13" s="637"/>
      <c r="I13" s="10">
        <v>5357251</v>
      </c>
      <c r="J13" s="10">
        <v>3012491</v>
      </c>
      <c r="K13" s="10">
        <v>100079921</v>
      </c>
      <c r="L13" s="10">
        <v>8171546</v>
      </c>
      <c r="M13" s="10">
        <v>8457229</v>
      </c>
      <c r="N13" s="10">
        <v>1741418</v>
      </c>
      <c r="O13" s="637"/>
      <c r="P13" s="10">
        <v>12176943</v>
      </c>
      <c r="Q13" s="10">
        <v>2568259</v>
      </c>
      <c r="R13" s="10">
        <v>1668776</v>
      </c>
      <c r="S13" s="10">
        <v>16541327</v>
      </c>
      <c r="T13" s="10">
        <v>6056960</v>
      </c>
      <c r="U13" s="10">
        <v>4098020</v>
      </c>
      <c r="V13" s="10">
        <v>3778453</v>
      </c>
      <c r="W13" s="10">
        <v>4629057</v>
      </c>
      <c r="X13" s="10">
        <v>3833235</v>
      </c>
      <c r="Y13" s="10">
        <v>1709069</v>
      </c>
      <c r="Z13" s="10">
        <v>10067080</v>
      </c>
      <c r="AA13" s="10">
        <v>17150964</v>
      </c>
      <c r="AB13" s="10">
        <v>10150323</v>
      </c>
      <c r="AC13" s="10">
        <v>12400060</v>
      </c>
      <c r="AD13" s="10">
        <v>1968485</v>
      </c>
      <c r="AE13" s="10">
        <v>6587919</v>
      </c>
      <c r="AF13" s="10">
        <v>1412863</v>
      </c>
      <c r="AG13" s="10">
        <v>2545680</v>
      </c>
      <c r="AH13" s="637"/>
      <c r="AI13" s="10">
        <v>122622</v>
      </c>
      <c r="AJ13" s="10">
        <v>15903300</v>
      </c>
      <c r="AK13" s="10">
        <v>1590271</v>
      </c>
      <c r="AL13" s="10">
        <v>54296814</v>
      </c>
      <c r="AM13" s="10">
        <v>13258890</v>
      </c>
      <c r="AN13" s="10">
        <v>415274</v>
      </c>
      <c r="AO13" s="10">
        <v>9313265</v>
      </c>
      <c r="AP13" s="10">
        <v>3565449</v>
      </c>
      <c r="AQ13" s="10">
        <v>9847141</v>
      </c>
      <c r="AR13" s="10">
        <v>13517069</v>
      </c>
      <c r="AS13" s="10">
        <v>1376495</v>
      </c>
      <c r="AT13" s="10">
        <v>4759113</v>
      </c>
      <c r="AU13" s="637"/>
      <c r="AV13" s="10">
        <v>201900</v>
      </c>
      <c r="AW13" s="637"/>
      <c r="AX13" s="10">
        <v>4978629</v>
      </c>
      <c r="AY13" s="10">
        <v>860639</v>
      </c>
      <c r="AZ13" s="10">
        <v>14872136</v>
      </c>
      <c r="BA13" s="637"/>
      <c r="BB13" s="10">
        <v>2096807</v>
      </c>
      <c r="BC13" s="10">
        <v>8759680</v>
      </c>
      <c r="BD13" s="637"/>
    </row>
    <row r="14" spans="1:56" ht="15" customHeight="1">
      <c r="A14" s="704" t="s">
        <v>594</v>
      </c>
      <c r="B14" s="704"/>
      <c r="C14" s="704"/>
      <c r="D14" s="10">
        <v>57539179</v>
      </c>
      <c r="E14" s="10"/>
      <c r="F14" s="10"/>
      <c r="G14" s="10">
        <v>684296</v>
      </c>
      <c r="H14" s="10">
        <v>332520</v>
      </c>
      <c r="I14" s="10">
        <v>514264</v>
      </c>
      <c r="J14" s="10">
        <v>533915</v>
      </c>
      <c r="K14" s="10">
        <v>13792519</v>
      </c>
      <c r="L14" s="10">
        <v>794659</v>
      </c>
      <c r="M14" s="10">
        <v>900419</v>
      </c>
      <c r="N14" s="10">
        <v>289974</v>
      </c>
      <c r="O14" s="10">
        <v>3114711</v>
      </c>
      <c r="P14" s="10">
        <v>1271270</v>
      </c>
      <c r="Q14" s="10">
        <v>190484</v>
      </c>
      <c r="R14" s="10">
        <v>284961</v>
      </c>
      <c r="S14" s="10">
        <v>3090679</v>
      </c>
      <c r="T14" s="10">
        <v>752352</v>
      </c>
      <c r="U14" s="10">
        <v>535594</v>
      </c>
      <c r="V14" s="10">
        <v>486421</v>
      </c>
      <c r="W14" s="10">
        <v>580131</v>
      </c>
      <c r="X14" s="10">
        <v>495388</v>
      </c>
      <c r="Y14" s="10">
        <v>252867</v>
      </c>
      <c r="Z14" s="10">
        <v>1301050</v>
      </c>
      <c r="AA14" s="10">
        <v>2946667</v>
      </c>
      <c r="AB14" s="10">
        <v>1142671</v>
      </c>
      <c r="AC14" s="10">
        <v>1711659</v>
      </c>
      <c r="AD14" s="10">
        <v>494811</v>
      </c>
      <c r="AE14" s="10">
        <v>369010</v>
      </c>
      <c r="AF14" s="10">
        <v>185097</v>
      </c>
      <c r="AG14" s="10">
        <v>423738</v>
      </c>
      <c r="AH14" s="637"/>
      <c r="AI14" s="10">
        <v>831765</v>
      </c>
      <c r="AJ14" s="10">
        <v>4051400</v>
      </c>
      <c r="AK14" s="10">
        <v>202367</v>
      </c>
      <c r="AL14" s="10">
        <v>4339182</v>
      </c>
      <c r="AM14" s="10">
        <v>836415</v>
      </c>
      <c r="AN14" s="10">
        <v>146523</v>
      </c>
      <c r="AO14" s="10">
        <v>7306</v>
      </c>
      <c r="AP14" s="10">
        <v>302878</v>
      </c>
      <c r="AQ14" s="10">
        <v>910929</v>
      </c>
      <c r="AR14" s="10">
        <v>2962361</v>
      </c>
      <c r="AS14" s="10">
        <v>176463</v>
      </c>
      <c r="AT14" s="10">
        <v>396207</v>
      </c>
      <c r="AU14" s="10">
        <v>46295</v>
      </c>
      <c r="AV14" s="10">
        <v>1697469</v>
      </c>
      <c r="AW14" s="637"/>
      <c r="AX14" s="10">
        <v>522382</v>
      </c>
      <c r="AY14" s="10">
        <v>149832</v>
      </c>
      <c r="AZ14" s="10">
        <v>923683</v>
      </c>
      <c r="BA14" s="637"/>
      <c r="BB14" s="10">
        <v>198799</v>
      </c>
      <c r="BC14" s="10">
        <v>1364796</v>
      </c>
      <c r="BD14" s="637"/>
    </row>
    <row r="15" spans="1:56" ht="15" customHeight="1">
      <c r="A15" s="704" t="s">
        <v>595</v>
      </c>
      <c r="B15" s="704"/>
      <c r="C15" s="704"/>
      <c r="D15" s="10">
        <v>51872137</v>
      </c>
      <c r="E15" s="10"/>
      <c r="F15" s="10"/>
      <c r="G15" s="10">
        <v>522062</v>
      </c>
      <c r="H15" s="10">
        <v>1009811</v>
      </c>
      <c r="I15" s="10">
        <v>1268459</v>
      </c>
      <c r="J15" s="10">
        <v>1347365</v>
      </c>
      <c r="K15" s="10">
        <v>3087427</v>
      </c>
      <c r="L15" s="10">
        <v>217945</v>
      </c>
      <c r="M15" s="10">
        <v>436730</v>
      </c>
      <c r="N15" s="10">
        <v>176791</v>
      </c>
      <c r="O15" s="10">
        <v>3068629</v>
      </c>
      <c r="P15" s="10">
        <v>1044494</v>
      </c>
      <c r="Q15" s="10">
        <v>106336</v>
      </c>
      <c r="R15" s="10">
        <v>8685</v>
      </c>
      <c r="S15" s="10">
        <v>555270</v>
      </c>
      <c r="T15" s="10">
        <v>14591</v>
      </c>
      <c r="U15" s="10">
        <v>101405</v>
      </c>
      <c r="V15" s="10">
        <v>808280</v>
      </c>
      <c r="W15" s="10">
        <v>844903</v>
      </c>
      <c r="X15" s="10">
        <v>581052</v>
      </c>
      <c r="Y15" s="10">
        <v>93728</v>
      </c>
      <c r="Z15" s="10">
        <v>1429122</v>
      </c>
      <c r="AA15" s="10">
        <v>950183</v>
      </c>
      <c r="AB15" s="10">
        <v>2599182</v>
      </c>
      <c r="AC15" s="10">
        <v>1398816</v>
      </c>
      <c r="AD15" s="10">
        <v>80103</v>
      </c>
      <c r="AE15" s="10">
        <v>46696</v>
      </c>
      <c r="AF15" s="10">
        <v>518684</v>
      </c>
      <c r="AG15" s="10">
        <v>21451</v>
      </c>
      <c r="AH15" s="10">
        <v>1208061</v>
      </c>
      <c r="AI15" s="10">
        <v>556252</v>
      </c>
      <c r="AJ15" s="10">
        <v>1137978</v>
      </c>
      <c r="AK15" s="10">
        <v>1618235</v>
      </c>
      <c r="AL15" s="10">
        <v>3945910</v>
      </c>
      <c r="AM15" s="10">
        <v>89760</v>
      </c>
      <c r="AN15" s="10">
        <v>2615631</v>
      </c>
      <c r="AO15" s="10">
        <v>68727</v>
      </c>
      <c r="AP15" s="10">
        <v>1174658</v>
      </c>
      <c r="AQ15" s="10">
        <v>201704</v>
      </c>
      <c r="AR15" s="10">
        <v>1739273</v>
      </c>
      <c r="AS15" s="10">
        <v>224374</v>
      </c>
      <c r="AT15" s="10">
        <v>176076</v>
      </c>
      <c r="AU15" s="10">
        <v>5959</v>
      </c>
      <c r="AV15" s="10">
        <v>287884</v>
      </c>
      <c r="AW15" s="10">
        <v>5765731</v>
      </c>
      <c r="AX15" s="10">
        <v>46449</v>
      </c>
      <c r="AY15" s="10">
        <v>1168642</v>
      </c>
      <c r="AZ15" s="10">
        <v>997258</v>
      </c>
      <c r="BA15" s="10">
        <v>4871892</v>
      </c>
      <c r="BB15" s="10">
        <v>482480</v>
      </c>
      <c r="BC15" s="10">
        <v>202945</v>
      </c>
      <c r="BD15" s="10">
        <v>948058</v>
      </c>
    </row>
    <row r="16" spans="1:56">
      <c r="A16" s="704" t="s">
        <v>596</v>
      </c>
      <c r="B16" s="704"/>
      <c r="C16" s="704"/>
      <c r="D16" s="10">
        <v>247791514</v>
      </c>
      <c r="E16" s="10"/>
      <c r="F16" s="10"/>
      <c r="G16" s="10">
        <v>5681732</v>
      </c>
      <c r="H16" s="10">
        <v>718452</v>
      </c>
      <c r="I16" s="10">
        <v>3322512</v>
      </c>
      <c r="J16" s="10">
        <v>2905892</v>
      </c>
      <c r="K16" s="10">
        <v>35355403</v>
      </c>
      <c r="L16" s="10">
        <v>4812198</v>
      </c>
      <c r="M16" s="10">
        <v>2496289</v>
      </c>
      <c r="N16" s="10">
        <v>1155204</v>
      </c>
      <c r="O16" s="10">
        <v>8738751</v>
      </c>
      <c r="P16" s="10">
        <v>3988780</v>
      </c>
      <c r="Q16" s="10">
        <v>1790173</v>
      </c>
      <c r="R16" s="10">
        <v>884725</v>
      </c>
      <c r="S16" s="10">
        <v>5389781</v>
      </c>
      <c r="T16" s="10">
        <v>4145809</v>
      </c>
      <c r="U16" s="10">
        <v>4113110</v>
      </c>
      <c r="V16" s="10">
        <v>4454890</v>
      </c>
      <c r="W16" s="10">
        <v>4147380</v>
      </c>
      <c r="X16" s="10">
        <v>2148435</v>
      </c>
      <c r="Y16" s="10">
        <v>917831</v>
      </c>
      <c r="Z16" s="10">
        <v>3956201</v>
      </c>
      <c r="AA16" s="10">
        <v>6046473</v>
      </c>
      <c r="AB16" s="10">
        <v>10383193</v>
      </c>
      <c r="AC16" s="10">
        <v>2987121</v>
      </c>
      <c r="AD16" s="10">
        <v>2416324</v>
      </c>
      <c r="AE16" s="10">
        <v>3273564</v>
      </c>
      <c r="AF16" s="10">
        <v>563767</v>
      </c>
      <c r="AG16" s="10">
        <v>1006956</v>
      </c>
      <c r="AH16" s="10">
        <v>913798</v>
      </c>
      <c r="AI16" s="10">
        <v>944705</v>
      </c>
      <c r="AJ16" s="10">
        <v>6730065</v>
      </c>
      <c r="AK16" s="10">
        <v>1858736</v>
      </c>
      <c r="AL16" s="10">
        <v>11493003</v>
      </c>
      <c r="AM16" s="10">
        <v>6747013</v>
      </c>
      <c r="AN16" s="10">
        <v>776559</v>
      </c>
      <c r="AO16" s="10">
        <v>9936654</v>
      </c>
      <c r="AP16" s="10">
        <v>3147142</v>
      </c>
      <c r="AQ16" s="10">
        <v>6277738</v>
      </c>
      <c r="AR16" s="10">
        <v>13028761</v>
      </c>
      <c r="AS16" s="10">
        <v>1105157</v>
      </c>
      <c r="AT16" s="10">
        <v>6022443</v>
      </c>
      <c r="AU16" s="10">
        <v>417489</v>
      </c>
      <c r="AV16" s="10">
        <v>2125186</v>
      </c>
      <c r="AW16" s="10">
        <v>17578129</v>
      </c>
      <c r="AX16" s="10">
        <v>5073696</v>
      </c>
      <c r="AY16" s="10">
        <v>654077</v>
      </c>
      <c r="AZ16" s="10">
        <v>11655567</v>
      </c>
      <c r="BA16" s="10">
        <v>6672388</v>
      </c>
      <c r="BB16" s="10">
        <v>1668225</v>
      </c>
      <c r="BC16" s="10">
        <v>4914486</v>
      </c>
      <c r="BD16" s="10">
        <v>249551</v>
      </c>
    </row>
    <row r="17" spans="1:56">
      <c r="A17" s="704" t="s">
        <v>597</v>
      </c>
      <c r="B17" s="704"/>
      <c r="C17" s="704"/>
      <c r="D17" s="10">
        <v>163935507</v>
      </c>
      <c r="E17" s="10"/>
      <c r="F17" s="10"/>
      <c r="G17" s="10">
        <v>1660108</v>
      </c>
      <c r="H17" s="10">
        <v>2475825</v>
      </c>
      <c r="I17" s="10">
        <v>2924422</v>
      </c>
      <c r="J17" s="10">
        <v>1141710</v>
      </c>
      <c r="K17" s="10">
        <v>10314537</v>
      </c>
      <c r="L17" s="10">
        <v>2237055</v>
      </c>
      <c r="M17" s="10">
        <v>1730639</v>
      </c>
      <c r="N17" s="10">
        <v>1416550</v>
      </c>
      <c r="O17" s="10">
        <v>9848031</v>
      </c>
      <c r="P17" s="10">
        <v>2857474</v>
      </c>
      <c r="Q17" s="10">
        <v>1433032</v>
      </c>
      <c r="R17" s="10">
        <v>531100</v>
      </c>
      <c r="S17" s="10">
        <v>5502687</v>
      </c>
      <c r="T17" s="10">
        <v>2782616</v>
      </c>
      <c r="U17" s="10">
        <v>4816405</v>
      </c>
      <c r="V17" s="10">
        <v>1290083</v>
      </c>
      <c r="W17" s="10">
        <v>1374369</v>
      </c>
      <c r="X17" s="10">
        <v>2464325</v>
      </c>
      <c r="Y17" s="10">
        <v>523732</v>
      </c>
      <c r="Z17" s="10">
        <v>2867618</v>
      </c>
      <c r="AA17" s="10">
        <v>5729050</v>
      </c>
      <c r="AB17" s="10">
        <v>4611397</v>
      </c>
      <c r="AC17" s="10">
        <v>2750380</v>
      </c>
      <c r="AD17" s="10">
        <v>696248</v>
      </c>
      <c r="AE17" s="10">
        <v>2881917</v>
      </c>
      <c r="AF17" s="10">
        <v>419750</v>
      </c>
      <c r="AG17" s="10">
        <v>788353</v>
      </c>
      <c r="AH17" s="10">
        <v>715221</v>
      </c>
      <c r="AI17" s="10">
        <v>836764</v>
      </c>
      <c r="AJ17" s="10">
        <v>6226623</v>
      </c>
      <c r="AK17" s="10">
        <v>3753065</v>
      </c>
      <c r="AL17" s="10">
        <v>13894316</v>
      </c>
      <c r="AM17" s="10">
        <v>3853542</v>
      </c>
      <c r="AN17" s="10">
        <v>966975</v>
      </c>
      <c r="AO17" s="10">
        <v>6402361</v>
      </c>
      <c r="AP17" s="10">
        <v>2632902</v>
      </c>
      <c r="AQ17" s="10">
        <v>3550747</v>
      </c>
      <c r="AR17" s="10">
        <v>5698058</v>
      </c>
      <c r="AS17" s="10">
        <v>995858</v>
      </c>
      <c r="AT17" s="10">
        <v>2285469</v>
      </c>
      <c r="AU17" s="10">
        <v>557015</v>
      </c>
      <c r="AV17" s="10">
        <v>2181412</v>
      </c>
      <c r="AW17" s="10">
        <v>15386306</v>
      </c>
      <c r="AX17" s="10">
        <v>1459809</v>
      </c>
      <c r="AY17" s="10">
        <v>352313</v>
      </c>
      <c r="AZ17" s="10">
        <v>5363582</v>
      </c>
      <c r="BA17" s="10">
        <v>3477158</v>
      </c>
      <c r="BB17" s="10">
        <v>1026426</v>
      </c>
      <c r="BC17" s="10">
        <v>3376342</v>
      </c>
      <c r="BD17" s="10">
        <v>873830</v>
      </c>
    </row>
    <row r="18" spans="1:56" ht="15" customHeight="1">
      <c r="A18" s="704" t="s">
        <v>501</v>
      </c>
      <c r="B18" s="704"/>
      <c r="C18" s="704"/>
      <c r="D18" s="10">
        <v>14373281</v>
      </c>
      <c r="E18" s="10"/>
      <c r="F18" s="10"/>
      <c r="G18" s="637"/>
      <c r="H18" s="10">
        <v>21035</v>
      </c>
      <c r="I18" s="10">
        <v>22806</v>
      </c>
      <c r="J18" s="10">
        <v>0</v>
      </c>
      <c r="K18" s="10">
        <v>963308</v>
      </c>
      <c r="L18" s="637"/>
      <c r="M18" s="10">
        <v>110928</v>
      </c>
      <c r="N18" s="10">
        <v>20974</v>
      </c>
      <c r="O18" s="10">
        <v>26063</v>
      </c>
      <c r="P18" s="10">
        <v>0</v>
      </c>
      <c r="Q18" s="637"/>
      <c r="R18" s="637"/>
      <c r="S18" s="637"/>
      <c r="T18" s="637"/>
      <c r="U18" s="637"/>
      <c r="V18" s="637"/>
      <c r="W18" s="637"/>
      <c r="X18" s="10">
        <v>16393</v>
      </c>
      <c r="Y18" s="10">
        <v>11712</v>
      </c>
      <c r="Z18" s="10">
        <v>135745</v>
      </c>
      <c r="AA18" s="10">
        <v>952838</v>
      </c>
      <c r="AB18" s="10">
        <v>11</v>
      </c>
      <c r="AC18" s="10">
        <v>109799</v>
      </c>
      <c r="AD18" s="637"/>
      <c r="AE18" s="637"/>
      <c r="AF18" s="637"/>
      <c r="AG18" s="637"/>
      <c r="AH18" s="10">
        <v>50616</v>
      </c>
      <c r="AI18" s="637"/>
      <c r="AJ18" s="10">
        <v>1101422</v>
      </c>
      <c r="AK18" s="637"/>
      <c r="AL18" s="10">
        <v>8346177</v>
      </c>
      <c r="AM18" s="10">
        <v>596</v>
      </c>
      <c r="AN18" s="637"/>
      <c r="AO18" s="637"/>
      <c r="AP18" s="10">
        <v>647481</v>
      </c>
      <c r="AQ18" s="10">
        <v>481</v>
      </c>
      <c r="AR18" s="637"/>
      <c r="AS18" s="10">
        <v>24817</v>
      </c>
      <c r="AT18" s="10">
        <v>1790270</v>
      </c>
      <c r="AU18" s="10">
        <v>2541</v>
      </c>
      <c r="AV18" s="637"/>
      <c r="AW18" s="637"/>
      <c r="AX18" s="637"/>
      <c r="AY18" s="10">
        <v>14259</v>
      </c>
      <c r="AZ18" s="10">
        <v>0</v>
      </c>
      <c r="BA18" s="10">
        <v>0</v>
      </c>
      <c r="BB18" s="10">
        <v>2034</v>
      </c>
      <c r="BC18" s="637"/>
      <c r="BD18" s="10">
        <v>975</v>
      </c>
    </row>
    <row r="19" spans="1:56" ht="15" customHeight="1">
      <c r="A19" s="704" t="s">
        <v>598</v>
      </c>
      <c r="B19" s="704"/>
      <c r="C19" s="704"/>
      <c r="D19" s="10">
        <v>9131851</v>
      </c>
      <c r="E19" s="10"/>
      <c r="F19" s="10"/>
      <c r="G19" s="10">
        <v>378578</v>
      </c>
      <c r="H19" s="637"/>
      <c r="I19" s="637"/>
      <c r="J19" s="637"/>
      <c r="K19" s="637"/>
      <c r="L19" s="637"/>
      <c r="M19" s="637"/>
      <c r="N19" s="637"/>
      <c r="O19" s="637"/>
      <c r="P19" s="637"/>
      <c r="Q19" s="637"/>
      <c r="R19" s="10">
        <v>183960</v>
      </c>
      <c r="S19" s="637"/>
      <c r="T19" s="637"/>
      <c r="U19" s="10">
        <v>340004</v>
      </c>
      <c r="V19" s="637"/>
      <c r="W19" s="637"/>
      <c r="X19" s="637"/>
      <c r="Y19" s="10">
        <v>201784</v>
      </c>
      <c r="Z19" s="637"/>
      <c r="AA19" s="637"/>
      <c r="AB19" s="10">
        <v>1181471</v>
      </c>
      <c r="AC19" s="637"/>
      <c r="AD19" s="10">
        <v>373794</v>
      </c>
      <c r="AE19" s="637"/>
      <c r="AF19" s="10">
        <v>104503</v>
      </c>
      <c r="AG19" s="637"/>
      <c r="AH19" s="637"/>
      <c r="AI19" s="10">
        <v>707247</v>
      </c>
      <c r="AJ19" s="637"/>
      <c r="AK19" s="637"/>
      <c r="AL19" s="637"/>
      <c r="AM19" s="637"/>
      <c r="AN19" s="637"/>
      <c r="AO19" s="10">
        <v>1277678</v>
      </c>
      <c r="AP19" s="637"/>
      <c r="AQ19" s="10">
        <v>665690</v>
      </c>
      <c r="AR19" s="10">
        <v>2126928</v>
      </c>
      <c r="AS19" s="637"/>
      <c r="AT19" s="637"/>
      <c r="AU19" s="637"/>
      <c r="AV19" s="637"/>
      <c r="AW19" s="637"/>
      <c r="AX19" s="10">
        <v>426588</v>
      </c>
      <c r="AY19" s="10">
        <v>65355</v>
      </c>
      <c r="AZ19" s="10">
        <v>873819</v>
      </c>
      <c r="BA19" s="637"/>
      <c r="BB19" s="10">
        <v>103466</v>
      </c>
      <c r="BC19" s="637"/>
      <c r="BD19" s="10">
        <v>120986</v>
      </c>
    </row>
    <row r="20" spans="1:56">
      <c r="A20" s="704" t="s">
        <v>599</v>
      </c>
      <c r="B20" s="704"/>
      <c r="C20" s="704"/>
      <c r="D20" s="10">
        <v>437830950</v>
      </c>
      <c r="E20" s="10"/>
      <c r="F20" s="10"/>
      <c r="G20" s="10">
        <v>4912199</v>
      </c>
      <c r="H20" s="10">
        <v>1756725</v>
      </c>
      <c r="I20" s="10">
        <v>8372700</v>
      </c>
      <c r="J20" s="10">
        <v>2871660</v>
      </c>
      <c r="K20" s="10">
        <v>98972419</v>
      </c>
      <c r="L20" s="10">
        <v>2891008</v>
      </c>
      <c r="M20" s="10">
        <v>7130684</v>
      </c>
      <c r="N20" s="10">
        <v>972953</v>
      </c>
      <c r="O20" s="10">
        <v>14119113</v>
      </c>
      <c r="P20" s="10">
        <v>11369624</v>
      </c>
      <c r="Q20" s="10">
        <v>2367690</v>
      </c>
      <c r="R20" s="10">
        <v>2418748</v>
      </c>
      <c r="S20" s="10">
        <v>17599991</v>
      </c>
      <c r="T20" s="10">
        <v>4999875</v>
      </c>
      <c r="U20" s="10">
        <v>4773457</v>
      </c>
      <c r="V20" s="10">
        <v>3205522</v>
      </c>
      <c r="W20" s="10">
        <v>6080122</v>
      </c>
      <c r="X20" s="10">
        <v>6198188</v>
      </c>
      <c r="Y20" s="10">
        <v>1839389</v>
      </c>
      <c r="Z20" s="10">
        <v>7367469</v>
      </c>
      <c r="AA20" s="10">
        <v>9431888</v>
      </c>
      <c r="AB20" s="10">
        <v>9367148</v>
      </c>
      <c r="AC20" s="10">
        <v>11437734</v>
      </c>
      <c r="AD20" s="10">
        <v>3591908</v>
      </c>
      <c r="AE20" s="10">
        <v>8169458</v>
      </c>
      <c r="AF20" s="10">
        <v>1587805</v>
      </c>
      <c r="AG20" s="10">
        <v>1433527</v>
      </c>
      <c r="AH20" s="10">
        <v>6167580</v>
      </c>
      <c r="AI20" s="10">
        <v>1244901</v>
      </c>
      <c r="AJ20" s="10">
        <v>15154887</v>
      </c>
      <c r="AK20" s="10">
        <v>3693309</v>
      </c>
      <c r="AL20" s="10">
        <v>32375918</v>
      </c>
      <c r="AM20" s="10">
        <v>12026048</v>
      </c>
      <c r="AN20" s="10">
        <v>1012025</v>
      </c>
      <c r="AO20" s="10">
        <v>14572183</v>
      </c>
      <c r="AP20" s="10">
        <v>3853773</v>
      </c>
      <c r="AQ20" s="10">
        <v>9342896</v>
      </c>
      <c r="AR20" s="10">
        <v>14033371</v>
      </c>
      <c r="AS20" s="10">
        <v>1677502</v>
      </c>
      <c r="AT20" s="10">
        <v>5259871</v>
      </c>
      <c r="AU20" s="10">
        <v>927211</v>
      </c>
      <c r="AV20" s="10">
        <v>9181172</v>
      </c>
      <c r="AW20" s="10">
        <v>22433855</v>
      </c>
      <c r="AX20" s="10">
        <v>1330714</v>
      </c>
      <c r="AY20" s="10">
        <v>698252</v>
      </c>
      <c r="AZ20" s="10">
        <v>9542011</v>
      </c>
      <c r="BA20" s="10">
        <v>16383608</v>
      </c>
      <c r="BB20" s="10">
        <v>2048008</v>
      </c>
      <c r="BC20" s="10">
        <v>-851209</v>
      </c>
      <c r="BD20" s="10">
        <v>484060</v>
      </c>
    </row>
    <row r="21" spans="1:56" ht="25.5" customHeight="1">
      <c r="A21" s="704"/>
      <c r="B21" s="704"/>
      <c r="C21" s="704"/>
      <c r="D21" s="637"/>
      <c r="E21" s="637"/>
      <c r="F21" s="637"/>
      <c r="G21" s="637"/>
      <c r="H21" s="637"/>
      <c r="I21" s="637"/>
      <c r="J21" s="637"/>
      <c r="K21" s="637"/>
      <c r="L21" s="637"/>
      <c r="M21" s="637"/>
      <c r="N21" s="637"/>
      <c r="O21" s="637"/>
      <c r="P21" s="637"/>
      <c r="Q21" s="637"/>
      <c r="R21" s="637"/>
      <c r="S21" s="637"/>
      <c r="T21" s="637"/>
      <c r="U21" s="637"/>
      <c r="V21" s="637"/>
      <c r="W21" s="637"/>
      <c r="X21" s="637"/>
      <c r="Y21" s="637"/>
      <c r="Z21" s="637"/>
      <c r="AA21" s="637"/>
      <c r="AB21" s="637"/>
      <c r="AC21" s="637"/>
      <c r="AD21" s="637"/>
      <c r="AE21" s="637"/>
      <c r="AF21" s="637"/>
      <c r="AG21" s="637"/>
      <c r="AH21" s="637"/>
      <c r="AI21" s="637"/>
      <c r="AJ21" s="637"/>
      <c r="AK21" s="637"/>
      <c r="AL21" s="637"/>
      <c r="AM21" s="637"/>
      <c r="AN21" s="637"/>
      <c r="AO21" s="637"/>
      <c r="AP21" s="637"/>
      <c r="AQ21" s="637"/>
      <c r="AR21" s="637"/>
      <c r="AS21" s="637"/>
      <c r="AT21" s="637"/>
      <c r="AU21" s="637"/>
      <c r="AV21" s="637"/>
      <c r="AW21" s="637"/>
      <c r="AX21" s="637"/>
      <c r="AY21" s="637"/>
      <c r="AZ21" s="637"/>
      <c r="BA21" s="637"/>
      <c r="BB21" s="637"/>
      <c r="BC21" s="637"/>
      <c r="BD21" s="637"/>
    </row>
    <row r="22" spans="1:56" ht="25.5" customHeight="1">
      <c r="A22" s="704"/>
      <c r="B22" s="704"/>
      <c r="C22" s="704"/>
      <c r="D22" s="637"/>
      <c r="E22" s="637"/>
      <c r="F22" s="637"/>
      <c r="G22" s="637"/>
      <c r="H22" s="637"/>
      <c r="I22" s="637"/>
      <c r="J22" s="637"/>
      <c r="K22" s="637"/>
      <c r="L22" s="637"/>
      <c r="M22" s="637"/>
      <c r="N22" s="637"/>
      <c r="O22" s="637"/>
      <c r="P22" s="637"/>
      <c r="Q22" s="637"/>
      <c r="R22" s="637"/>
      <c r="S22" s="637"/>
      <c r="T22" s="637"/>
      <c r="U22" s="637"/>
      <c r="V22" s="637"/>
      <c r="W22" s="637"/>
      <c r="X22" s="637"/>
      <c r="Y22" s="637"/>
      <c r="Z22" s="637"/>
      <c r="AA22" s="637"/>
      <c r="AB22" s="637"/>
      <c r="AC22" s="637"/>
      <c r="AD22" s="637"/>
      <c r="AE22" s="637"/>
      <c r="AF22" s="637"/>
      <c r="AG22" s="637"/>
      <c r="AH22" s="637"/>
      <c r="AI22" s="637"/>
      <c r="AJ22" s="637"/>
      <c r="AK22" s="637"/>
      <c r="AL22" s="637"/>
      <c r="AM22" s="637"/>
      <c r="AN22" s="637"/>
      <c r="AO22" s="637"/>
      <c r="AP22" s="637"/>
      <c r="AQ22" s="637"/>
      <c r="AR22" s="637"/>
      <c r="AS22" s="637"/>
      <c r="AT22" s="637"/>
      <c r="AU22" s="637"/>
      <c r="AV22" s="637"/>
      <c r="AW22" s="637"/>
      <c r="AX22" s="637"/>
      <c r="AY22" s="637"/>
      <c r="AZ22" s="637"/>
      <c r="BA22" s="637"/>
      <c r="BB22" s="637"/>
      <c r="BC22" s="637"/>
      <c r="BD22" s="637"/>
    </row>
    <row r="23" spans="1:56" ht="15" customHeight="1">
      <c r="A23" s="704"/>
      <c r="B23" s="704"/>
      <c r="C23" s="704"/>
      <c r="D23" s="637"/>
      <c r="E23" s="637"/>
      <c r="F23" s="637"/>
      <c r="G23" s="637"/>
      <c r="H23" s="637"/>
      <c r="I23" s="637"/>
      <c r="J23" s="637"/>
      <c r="K23" s="637"/>
      <c r="L23" s="637"/>
      <c r="M23" s="637"/>
      <c r="N23" s="637"/>
      <c r="O23" s="637"/>
      <c r="P23" s="637"/>
      <c r="Q23" s="637"/>
      <c r="R23" s="637"/>
      <c r="S23" s="637"/>
      <c r="T23" s="637"/>
      <c r="U23" s="637"/>
      <c r="V23" s="637"/>
      <c r="W23" s="637"/>
      <c r="X23" s="637"/>
      <c r="Y23" s="637"/>
      <c r="Z23" s="637"/>
      <c r="AA23" s="637"/>
      <c r="AB23" s="637"/>
      <c r="AC23" s="637"/>
      <c r="AD23" s="637"/>
      <c r="AE23" s="637"/>
      <c r="AF23" s="637"/>
      <c r="AG23" s="637"/>
      <c r="AH23" s="637"/>
      <c r="AI23" s="637"/>
      <c r="AJ23" s="637"/>
      <c r="AK23" s="637"/>
      <c r="AL23" s="637"/>
      <c r="AM23" s="637"/>
      <c r="AN23" s="637"/>
      <c r="AO23" s="637"/>
      <c r="AP23" s="637"/>
      <c r="AQ23" s="637"/>
      <c r="AR23" s="637"/>
      <c r="AS23" s="637"/>
      <c r="AT23" s="637"/>
      <c r="AU23" s="637"/>
      <c r="AV23" s="637"/>
      <c r="AW23" s="637"/>
      <c r="AX23" s="637"/>
      <c r="AY23" s="637"/>
      <c r="AZ23" s="637"/>
      <c r="BA23" s="637"/>
      <c r="BB23" s="637"/>
      <c r="BC23" s="637"/>
      <c r="BD23" s="637"/>
    </row>
    <row r="24" spans="1:56" ht="15" customHeight="1">
      <c r="A24" s="704"/>
      <c r="B24" s="704"/>
      <c r="C24" s="704"/>
      <c r="D24" s="637"/>
      <c r="E24" s="637"/>
      <c r="F24" s="637"/>
      <c r="G24" s="637"/>
      <c r="H24" s="637"/>
      <c r="I24" s="637"/>
      <c r="J24" s="637"/>
      <c r="K24" s="637"/>
      <c r="L24" s="637"/>
      <c r="M24" s="637"/>
      <c r="N24" s="637"/>
      <c r="O24" s="637"/>
      <c r="P24" s="637"/>
      <c r="Q24" s="637"/>
      <c r="R24" s="637"/>
      <c r="S24" s="637"/>
      <c r="T24" s="637"/>
      <c r="U24" s="637"/>
      <c r="V24" s="637"/>
      <c r="W24" s="637"/>
      <c r="X24" s="637"/>
      <c r="Y24" s="637"/>
      <c r="Z24" s="637"/>
      <c r="AA24" s="637"/>
      <c r="AB24" s="637"/>
      <c r="AC24" s="637"/>
      <c r="AD24" s="637"/>
      <c r="AE24" s="637"/>
      <c r="AF24" s="637"/>
      <c r="AG24" s="637"/>
      <c r="AH24" s="637"/>
      <c r="AI24" s="637"/>
      <c r="AJ24" s="637"/>
      <c r="AK24" s="637"/>
      <c r="AL24" s="637"/>
      <c r="AM24" s="637"/>
      <c r="AN24" s="637"/>
      <c r="AO24" s="637"/>
      <c r="AP24" s="637"/>
      <c r="AQ24" s="637"/>
      <c r="AR24" s="637"/>
      <c r="AS24" s="637"/>
      <c r="AT24" s="637"/>
      <c r="AU24" s="637"/>
      <c r="AV24" s="637"/>
      <c r="AW24" s="637"/>
      <c r="AX24" s="637"/>
      <c r="AY24" s="637"/>
      <c r="AZ24" s="637"/>
      <c r="BA24" s="637"/>
      <c r="BB24" s="637"/>
      <c r="BC24" s="637"/>
      <c r="BD24" s="637"/>
    </row>
    <row r="25" spans="1:56">
      <c r="A25" s="704"/>
      <c r="B25" s="704"/>
      <c r="C25" s="704"/>
      <c r="D25" s="637"/>
      <c r="E25" s="637"/>
      <c r="F25" s="637"/>
      <c r="G25" s="637"/>
      <c r="H25" s="637"/>
      <c r="I25" s="637"/>
      <c r="J25" s="637"/>
      <c r="K25" s="637"/>
      <c r="L25" s="637"/>
      <c r="M25" s="637"/>
      <c r="N25" s="637"/>
      <c r="O25" s="637"/>
      <c r="P25" s="637"/>
      <c r="Q25" s="637"/>
      <c r="R25" s="637"/>
      <c r="S25" s="637"/>
      <c r="T25" s="637"/>
      <c r="U25" s="637"/>
      <c r="V25" s="637"/>
      <c r="W25" s="637"/>
      <c r="X25" s="637"/>
      <c r="Y25" s="637"/>
      <c r="Z25" s="637"/>
      <c r="AA25" s="637"/>
      <c r="AB25" s="637"/>
      <c r="AC25" s="637"/>
      <c r="AD25" s="637"/>
      <c r="AE25" s="637"/>
      <c r="AF25" s="637"/>
      <c r="AG25" s="637"/>
      <c r="AH25" s="637"/>
      <c r="AI25" s="637"/>
      <c r="AJ25" s="637"/>
      <c r="AK25" s="637"/>
      <c r="AL25" s="637"/>
      <c r="AM25" s="637"/>
      <c r="AN25" s="637"/>
      <c r="AO25" s="637"/>
      <c r="AP25" s="637"/>
      <c r="AQ25" s="637"/>
      <c r="AR25" s="637"/>
      <c r="AS25" s="637"/>
      <c r="AT25" s="637"/>
      <c r="AU25" s="637"/>
      <c r="AV25" s="637"/>
      <c r="AW25" s="637"/>
      <c r="AX25" s="637"/>
      <c r="AY25" s="637"/>
      <c r="AZ25" s="637"/>
      <c r="BA25" s="637"/>
      <c r="BB25" s="637"/>
      <c r="BC25" s="637"/>
      <c r="BD25" s="637"/>
    </row>
    <row r="26" spans="1:56">
      <c r="A26" s="704" t="s">
        <v>600</v>
      </c>
      <c r="B26" s="704"/>
      <c r="C26" s="704"/>
      <c r="D26" s="10">
        <v>2500627121</v>
      </c>
      <c r="E26" s="10"/>
      <c r="F26" s="10"/>
      <c r="G26" s="10">
        <v>34420325</v>
      </c>
      <c r="H26" s="10">
        <v>11525057</v>
      </c>
      <c r="I26" s="10">
        <v>42191355</v>
      </c>
      <c r="J26" s="10">
        <v>23340186</v>
      </c>
      <c r="K26" s="10">
        <v>395722730</v>
      </c>
      <c r="L26" s="10">
        <v>37744701</v>
      </c>
      <c r="M26" s="10">
        <v>28768919</v>
      </c>
      <c r="N26" s="10">
        <v>10569602</v>
      </c>
      <c r="O26" s="10">
        <v>103091862</v>
      </c>
      <c r="P26" s="10">
        <v>53358128</v>
      </c>
      <c r="Q26" s="10">
        <v>14246298</v>
      </c>
      <c r="R26" s="10">
        <v>11152978</v>
      </c>
      <c r="S26" s="10">
        <v>90637346</v>
      </c>
      <c r="T26" s="10">
        <v>43294469</v>
      </c>
      <c r="U26" s="10">
        <v>24468184</v>
      </c>
      <c r="V26" s="10">
        <v>20623250</v>
      </c>
      <c r="W26" s="10">
        <v>35324395</v>
      </c>
      <c r="X26" s="10">
        <v>36087759</v>
      </c>
      <c r="Y26" s="10">
        <v>9719601</v>
      </c>
      <c r="Z26" s="10">
        <v>48598727</v>
      </c>
      <c r="AA26" s="10">
        <v>69274063</v>
      </c>
      <c r="AB26" s="10">
        <v>80474939</v>
      </c>
      <c r="AC26" s="10">
        <v>50944993</v>
      </c>
      <c r="AD26" s="10">
        <v>22361490</v>
      </c>
      <c r="AE26" s="10">
        <v>35295498</v>
      </c>
      <c r="AF26" s="10">
        <v>8033903</v>
      </c>
      <c r="AG26" s="10">
        <v>11149997</v>
      </c>
      <c r="AH26" s="10">
        <v>17769897</v>
      </c>
      <c r="AI26" s="10">
        <v>9050114</v>
      </c>
      <c r="AJ26" s="10">
        <v>80668031</v>
      </c>
      <c r="AK26" s="10">
        <v>22156771</v>
      </c>
      <c r="AL26" s="10">
        <v>218317054</v>
      </c>
      <c r="AM26" s="10">
        <v>64503622</v>
      </c>
      <c r="AN26" s="10">
        <v>7721630</v>
      </c>
      <c r="AO26" s="10">
        <v>89326118</v>
      </c>
      <c r="AP26" s="10">
        <v>25351517</v>
      </c>
      <c r="AQ26" s="10">
        <v>41519679</v>
      </c>
      <c r="AR26" s="10">
        <v>108643120</v>
      </c>
      <c r="AS26" s="10">
        <v>9840595</v>
      </c>
      <c r="AT26" s="10">
        <v>34572637</v>
      </c>
      <c r="AU26" s="10">
        <v>5342988</v>
      </c>
      <c r="AV26" s="10">
        <v>35197915</v>
      </c>
      <c r="AW26" s="10">
        <v>163424749</v>
      </c>
      <c r="AX26" s="10">
        <v>22450665</v>
      </c>
      <c r="AY26" s="10">
        <v>6955406</v>
      </c>
      <c r="AZ26" s="10">
        <v>59317111</v>
      </c>
      <c r="BA26" s="10">
        <v>61042252</v>
      </c>
      <c r="BB26" s="10">
        <v>15175198</v>
      </c>
      <c r="BC26" s="10">
        <v>43699468</v>
      </c>
      <c r="BD26" s="10">
        <v>6159829</v>
      </c>
    </row>
    <row r="27" spans="1:56">
      <c r="A27" s="704" t="s">
        <v>601</v>
      </c>
      <c r="B27" s="704"/>
      <c r="C27" s="704"/>
      <c r="D27" s="10">
        <v>582902323</v>
      </c>
      <c r="E27" s="10"/>
      <c r="F27" s="10"/>
      <c r="G27" s="10">
        <v>7603784</v>
      </c>
      <c r="H27" s="10">
        <v>1805758</v>
      </c>
      <c r="I27" s="10">
        <v>10584099</v>
      </c>
      <c r="J27" s="10">
        <v>5506995</v>
      </c>
      <c r="K27" s="10">
        <v>115184907</v>
      </c>
      <c r="L27" s="10">
        <v>8175377</v>
      </c>
      <c r="M27" s="10">
        <v>5982373</v>
      </c>
      <c r="N27" s="10">
        <v>1709844</v>
      </c>
      <c r="O27" s="10">
        <v>19186392</v>
      </c>
      <c r="P27" s="10">
        <v>13399351</v>
      </c>
      <c r="Q27" s="10">
        <v>328597</v>
      </c>
      <c r="R27" s="10">
        <v>2708320</v>
      </c>
      <c r="S27" s="10">
        <v>21931820</v>
      </c>
      <c r="T27" s="10">
        <v>10484135</v>
      </c>
      <c r="U27" s="10">
        <v>5392612</v>
      </c>
      <c r="V27" s="10">
        <v>5252484</v>
      </c>
      <c r="W27" s="10">
        <v>4922217</v>
      </c>
      <c r="X27" s="10">
        <v>6491823</v>
      </c>
      <c r="Y27" s="10">
        <v>1447848</v>
      </c>
      <c r="Z27" s="10">
        <v>9548598</v>
      </c>
      <c r="AA27" s="10">
        <v>9908172</v>
      </c>
      <c r="AB27" s="10">
        <v>23597434</v>
      </c>
      <c r="AC27" s="10">
        <v>14965157</v>
      </c>
      <c r="AD27" s="10">
        <v>5175676</v>
      </c>
      <c r="AE27" s="10">
        <v>6380912</v>
      </c>
      <c r="AF27" s="10">
        <v>1152003</v>
      </c>
      <c r="AG27" s="10">
        <v>2664511</v>
      </c>
      <c r="AH27" s="10">
        <v>4924555</v>
      </c>
      <c r="AI27" s="10">
        <v>1764664</v>
      </c>
      <c r="AJ27" s="10">
        <v>15644410</v>
      </c>
      <c r="AK27" s="10">
        <v>5350837</v>
      </c>
      <c r="AL27" s="10">
        <v>63293562</v>
      </c>
      <c r="AM27" s="10">
        <v>15910667</v>
      </c>
      <c r="AN27" s="10">
        <v>2265225</v>
      </c>
      <c r="AO27" s="10">
        <v>18810597</v>
      </c>
      <c r="AP27" s="10">
        <v>4611015</v>
      </c>
      <c r="AQ27" s="10">
        <v>6607674</v>
      </c>
      <c r="AR27" s="10">
        <v>22759591</v>
      </c>
      <c r="AS27" s="10">
        <v>1374263</v>
      </c>
      <c r="AT27" s="10">
        <v>6293856</v>
      </c>
      <c r="AU27" s="10">
        <v>905622</v>
      </c>
      <c r="AV27" s="10">
        <v>7784382</v>
      </c>
      <c r="AW27" s="10">
        <v>32071780</v>
      </c>
      <c r="AX27" s="10">
        <v>4235015</v>
      </c>
      <c r="AY27" s="10">
        <v>1868398</v>
      </c>
      <c r="AZ27" s="10">
        <v>12751128</v>
      </c>
      <c r="BA27" s="10">
        <v>16832903</v>
      </c>
      <c r="BB27" s="10">
        <v>2420689</v>
      </c>
      <c r="BC27" s="10">
        <v>11609814</v>
      </c>
      <c r="BD27" s="10">
        <v>1320477</v>
      </c>
    </row>
    <row r="28" spans="1:56">
      <c r="A28" s="704" t="s">
        <v>602</v>
      </c>
      <c r="B28" s="704"/>
      <c r="C28" s="704"/>
      <c r="D28" s="10">
        <v>1917724798</v>
      </c>
      <c r="E28" s="10"/>
      <c r="F28" s="10"/>
      <c r="G28" s="10">
        <v>26816541</v>
      </c>
      <c r="H28" s="10">
        <v>9719299</v>
      </c>
      <c r="I28" s="10">
        <v>31607256</v>
      </c>
      <c r="J28" s="10">
        <v>17833191</v>
      </c>
      <c r="K28" s="10">
        <v>280537823</v>
      </c>
      <c r="L28" s="10">
        <v>29569324</v>
      </c>
      <c r="M28" s="10">
        <v>22786546</v>
      </c>
      <c r="N28" s="10">
        <v>8859758</v>
      </c>
      <c r="O28" s="10">
        <v>83905470</v>
      </c>
      <c r="P28" s="10">
        <v>39958777</v>
      </c>
      <c r="Q28" s="10">
        <v>13917701</v>
      </c>
      <c r="R28" s="10">
        <v>8444658</v>
      </c>
      <c r="S28" s="10">
        <v>68705526</v>
      </c>
      <c r="T28" s="10">
        <v>32810334</v>
      </c>
      <c r="U28" s="10">
        <v>19075572</v>
      </c>
      <c r="V28" s="10">
        <v>15370766</v>
      </c>
      <c r="W28" s="10">
        <v>30402178</v>
      </c>
      <c r="X28" s="10">
        <v>29595936</v>
      </c>
      <c r="Y28" s="10">
        <v>8271753</v>
      </c>
      <c r="Z28" s="10">
        <v>39050129</v>
      </c>
      <c r="AA28" s="10">
        <v>59365891</v>
      </c>
      <c r="AB28" s="10">
        <v>56877505</v>
      </c>
      <c r="AC28" s="10">
        <v>35979836</v>
      </c>
      <c r="AD28" s="10">
        <v>17185814</v>
      </c>
      <c r="AE28" s="10">
        <v>28914586</v>
      </c>
      <c r="AF28" s="10">
        <v>6881900</v>
      </c>
      <c r="AG28" s="10">
        <v>8485486</v>
      </c>
      <c r="AH28" s="10">
        <v>12845342</v>
      </c>
      <c r="AI28" s="10">
        <v>7285450</v>
      </c>
      <c r="AJ28" s="10">
        <v>65023621</v>
      </c>
      <c r="AK28" s="10">
        <v>16805934</v>
      </c>
      <c r="AL28" s="10">
        <v>155023492</v>
      </c>
      <c r="AM28" s="10">
        <v>48592955</v>
      </c>
      <c r="AN28" s="10">
        <v>5456405</v>
      </c>
      <c r="AO28" s="10">
        <v>70515521</v>
      </c>
      <c r="AP28" s="10">
        <v>20740502</v>
      </c>
      <c r="AQ28" s="10">
        <v>34912005</v>
      </c>
      <c r="AR28" s="10">
        <v>85883529</v>
      </c>
      <c r="AS28" s="10">
        <v>8466332</v>
      </c>
      <c r="AT28" s="10">
        <v>28278781</v>
      </c>
      <c r="AU28" s="10">
        <v>4437366</v>
      </c>
      <c r="AV28" s="10">
        <v>27413533</v>
      </c>
      <c r="AW28" s="10">
        <v>131352969</v>
      </c>
      <c r="AX28" s="10">
        <v>18215650</v>
      </c>
      <c r="AY28" s="10">
        <v>5087008</v>
      </c>
      <c r="AZ28" s="10">
        <v>46565983</v>
      </c>
      <c r="BA28" s="10">
        <v>44209349</v>
      </c>
      <c r="BB28" s="10">
        <v>12754509</v>
      </c>
      <c r="BC28" s="10">
        <v>32089654</v>
      </c>
      <c r="BD28" s="10">
        <v>4839352</v>
      </c>
    </row>
    <row r="29" spans="1:56">
      <c r="A29" s="704" t="s">
        <v>603</v>
      </c>
      <c r="B29" s="704"/>
      <c r="C29" s="704"/>
      <c r="D29" s="10">
        <v>1359886344</v>
      </c>
      <c r="E29" s="10"/>
      <c r="F29" s="10"/>
      <c r="G29" s="10">
        <v>19518533</v>
      </c>
      <c r="H29" s="10">
        <v>6724690</v>
      </c>
      <c r="I29" s="10">
        <v>24026077</v>
      </c>
      <c r="J29" s="10">
        <v>13978879</v>
      </c>
      <c r="K29" s="10">
        <v>199757020</v>
      </c>
      <c r="L29" s="10">
        <v>20543934</v>
      </c>
      <c r="M29" s="10">
        <v>13980722</v>
      </c>
      <c r="N29" s="10">
        <v>6517301</v>
      </c>
      <c r="O29" s="10">
        <v>61342346</v>
      </c>
      <c r="P29" s="10">
        <v>27314976</v>
      </c>
      <c r="Q29" s="10">
        <v>10648039</v>
      </c>
      <c r="R29" s="10">
        <v>5904115</v>
      </c>
      <c r="S29" s="10">
        <v>43175620</v>
      </c>
      <c r="T29" s="10">
        <v>25226462</v>
      </c>
      <c r="U29" s="10">
        <v>13738480</v>
      </c>
      <c r="V29" s="10">
        <v>12149610</v>
      </c>
      <c r="W29" s="10">
        <v>22080055</v>
      </c>
      <c r="X29" s="10">
        <v>21184325</v>
      </c>
      <c r="Y29" s="10">
        <v>6571171</v>
      </c>
      <c r="Z29" s="10">
        <v>27664896</v>
      </c>
      <c r="AA29" s="10">
        <v>43784898</v>
      </c>
      <c r="AB29" s="10">
        <v>42133705</v>
      </c>
      <c r="AC29" s="10">
        <v>26402183</v>
      </c>
      <c r="AD29" s="10">
        <v>12620848</v>
      </c>
      <c r="AE29" s="10">
        <v>21458662</v>
      </c>
      <c r="AF29" s="10">
        <v>5041323</v>
      </c>
      <c r="AG29" s="10">
        <v>6762486</v>
      </c>
      <c r="AH29" s="10">
        <v>8253499</v>
      </c>
      <c r="AI29" s="10">
        <v>5427554</v>
      </c>
      <c r="AJ29" s="10">
        <v>41946187</v>
      </c>
      <c r="AK29" s="10">
        <v>12832318</v>
      </c>
      <c r="AL29" s="10">
        <v>109317471</v>
      </c>
      <c r="AM29" s="10">
        <v>34189650</v>
      </c>
      <c r="AN29" s="10">
        <v>3956073</v>
      </c>
      <c r="AO29" s="10">
        <v>46662022</v>
      </c>
      <c r="AP29" s="10">
        <v>14772065</v>
      </c>
      <c r="AQ29" s="10">
        <v>26243486</v>
      </c>
      <c r="AR29" s="10">
        <v>59245254</v>
      </c>
      <c r="AS29" s="10">
        <v>6021356</v>
      </c>
      <c r="AT29" s="10">
        <v>20743876</v>
      </c>
      <c r="AU29" s="10">
        <v>2953362</v>
      </c>
      <c r="AV29" s="10">
        <v>20894634</v>
      </c>
      <c r="AW29" s="10">
        <v>88006209</v>
      </c>
      <c r="AX29" s="10">
        <v>13090327</v>
      </c>
      <c r="AY29" s="10">
        <v>4124797</v>
      </c>
      <c r="AZ29" s="10">
        <v>34801838</v>
      </c>
      <c r="BA29" s="10">
        <v>31006045</v>
      </c>
      <c r="BB29" s="10">
        <v>9577256</v>
      </c>
      <c r="BC29" s="10">
        <v>22146384</v>
      </c>
      <c r="BD29" s="10">
        <v>3423325</v>
      </c>
    </row>
    <row r="30" spans="1:56" ht="15" customHeight="1">
      <c r="A30" s="704" t="s">
        <v>604</v>
      </c>
      <c r="B30" s="704"/>
      <c r="C30" s="704"/>
      <c r="D30" s="10">
        <v>150010385</v>
      </c>
      <c r="E30" s="10"/>
      <c r="F30" s="10"/>
      <c r="G30" s="10">
        <v>2454561</v>
      </c>
      <c r="H30" s="10">
        <v>1217805</v>
      </c>
      <c r="I30" s="10">
        <v>1608823</v>
      </c>
      <c r="J30" s="10">
        <v>1049951</v>
      </c>
      <c r="K30" s="10">
        <v>12267721</v>
      </c>
      <c r="L30" s="10">
        <v>1527629</v>
      </c>
      <c r="M30" s="10">
        <v>1811039</v>
      </c>
      <c r="N30" s="10">
        <v>963939</v>
      </c>
      <c r="O30" s="10">
        <v>8277864</v>
      </c>
      <c r="P30" s="10">
        <v>3496253</v>
      </c>
      <c r="Q30" s="10">
        <v>1415282</v>
      </c>
      <c r="R30" s="10">
        <v>954514</v>
      </c>
      <c r="S30" s="10">
        <v>3932477</v>
      </c>
      <c r="T30" s="10">
        <v>2318430</v>
      </c>
      <c r="U30" s="10">
        <v>1725050</v>
      </c>
      <c r="V30" s="10">
        <v>943623</v>
      </c>
      <c r="W30" s="10">
        <v>1789667</v>
      </c>
      <c r="X30" s="10">
        <v>2157015</v>
      </c>
      <c r="Y30" s="10">
        <v>311867</v>
      </c>
      <c r="Z30" s="10">
        <v>3507298</v>
      </c>
      <c r="AA30" s="10">
        <v>4239689</v>
      </c>
      <c r="AB30" s="10">
        <v>3055860</v>
      </c>
      <c r="AC30" s="10">
        <v>1898139</v>
      </c>
      <c r="AD30" s="10">
        <v>981154</v>
      </c>
      <c r="AE30" s="10">
        <v>1294797</v>
      </c>
      <c r="AF30" s="10">
        <v>516407</v>
      </c>
      <c r="AG30" s="10">
        <v>670752</v>
      </c>
      <c r="AH30" s="10">
        <v>932648</v>
      </c>
      <c r="AI30" s="10">
        <v>452194</v>
      </c>
      <c r="AJ30" s="10">
        <v>5146724</v>
      </c>
      <c r="AK30" s="10">
        <v>862200</v>
      </c>
      <c r="AL30" s="10">
        <v>14239557</v>
      </c>
      <c r="AM30" s="10">
        <v>5813355</v>
      </c>
      <c r="AN30" s="10">
        <v>626661</v>
      </c>
      <c r="AO30" s="10">
        <v>3910234</v>
      </c>
      <c r="AP30" s="10">
        <v>2129249</v>
      </c>
      <c r="AQ30" s="10">
        <v>1801657</v>
      </c>
      <c r="AR30" s="10">
        <v>10050453</v>
      </c>
      <c r="AS30" s="10">
        <v>549520</v>
      </c>
      <c r="AT30" s="10">
        <v>2068393</v>
      </c>
      <c r="AU30" s="10">
        <v>614158</v>
      </c>
      <c r="AV30" s="10">
        <v>1851091</v>
      </c>
      <c r="AW30" s="10">
        <v>19800104</v>
      </c>
      <c r="AX30" s="10">
        <v>2222355</v>
      </c>
      <c r="AY30" s="10">
        <v>286604</v>
      </c>
      <c r="AZ30" s="10">
        <v>3997172</v>
      </c>
      <c r="BA30" s="10">
        <v>2340505</v>
      </c>
      <c r="BB30" s="10">
        <v>973919</v>
      </c>
      <c r="BC30" s="10">
        <v>2435257</v>
      </c>
      <c r="BD30" s="10">
        <v>518769</v>
      </c>
    </row>
    <row r="31" spans="1:56">
      <c r="A31" s="704" t="s">
        <v>605</v>
      </c>
      <c r="B31" s="704"/>
      <c r="C31" s="704"/>
      <c r="D31" s="10">
        <v>307040100</v>
      </c>
      <c r="E31" s="10"/>
      <c r="F31" s="10"/>
      <c r="G31" s="10">
        <v>3447907</v>
      </c>
      <c r="H31" s="10">
        <v>1418749</v>
      </c>
      <c r="I31" s="10">
        <v>4325496</v>
      </c>
      <c r="J31" s="10">
        <v>2150680</v>
      </c>
      <c r="K31" s="10">
        <v>56269864</v>
      </c>
      <c r="L31" s="10">
        <v>5719750</v>
      </c>
      <c r="M31" s="10">
        <v>4930732</v>
      </c>
      <c r="N31" s="10">
        <v>756670</v>
      </c>
      <c r="O31" s="10">
        <v>10741743</v>
      </c>
      <c r="P31" s="10">
        <v>7141390</v>
      </c>
      <c r="Q31" s="10">
        <v>1629193</v>
      </c>
      <c r="R31" s="10">
        <v>1239820</v>
      </c>
      <c r="S31" s="10">
        <v>15875803</v>
      </c>
      <c r="T31" s="10">
        <v>2697243</v>
      </c>
      <c r="U31" s="10">
        <v>2760109</v>
      </c>
      <c r="V31" s="10">
        <v>1907088</v>
      </c>
      <c r="W31" s="10">
        <v>4773464</v>
      </c>
      <c r="X31" s="10">
        <v>4712721</v>
      </c>
      <c r="Y31" s="10">
        <v>1085205</v>
      </c>
      <c r="Z31" s="10">
        <v>4563537</v>
      </c>
      <c r="AA31" s="10">
        <v>7201637</v>
      </c>
      <c r="AB31" s="10">
        <v>8278341</v>
      </c>
      <c r="AC31" s="10">
        <v>5793409</v>
      </c>
      <c r="AD31" s="10">
        <v>2845248</v>
      </c>
      <c r="AE31" s="10">
        <v>4824672</v>
      </c>
      <c r="AF31" s="10">
        <v>1108997</v>
      </c>
      <c r="AG31" s="10">
        <v>753955</v>
      </c>
      <c r="AH31" s="10">
        <v>2887907</v>
      </c>
      <c r="AI31" s="10">
        <v>832202</v>
      </c>
      <c r="AJ31" s="10">
        <v>14039787</v>
      </c>
      <c r="AK31" s="10">
        <v>2467471</v>
      </c>
      <c r="AL31" s="10">
        <v>23351932</v>
      </c>
      <c r="AM31" s="10">
        <v>6402250</v>
      </c>
      <c r="AN31" s="10">
        <v>636495</v>
      </c>
      <c r="AO31" s="10">
        <v>16934424</v>
      </c>
      <c r="AP31" s="10">
        <v>2690012</v>
      </c>
      <c r="AQ31" s="10">
        <v>5983074</v>
      </c>
      <c r="AR31" s="10">
        <v>12095885</v>
      </c>
      <c r="AS31" s="10">
        <v>1302504</v>
      </c>
      <c r="AT31" s="10">
        <v>3543175</v>
      </c>
      <c r="AU31" s="10">
        <v>598982</v>
      </c>
      <c r="AV31" s="10">
        <v>2831667</v>
      </c>
      <c r="AW31" s="10">
        <v>17921025</v>
      </c>
      <c r="AX31" s="10">
        <v>1838682</v>
      </c>
      <c r="AY31" s="10">
        <v>426426</v>
      </c>
      <c r="AZ31" s="10">
        <v>5273851</v>
      </c>
      <c r="BA31" s="10">
        <v>7681598</v>
      </c>
      <c r="BB31" s="10">
        <v>1616726</v>
      </c>
      <c r="BC31" s="10">
        <v>5903788</v>
      </c>
      <c r="BD31" s="10">
        <v>826814</v>
      </c>
    </row>
    <row r="32" spans="1:56" ht="15" customHeight="1">
      <c r="A32" s="704" t="s">
        <v>606</v>
      </c>
      <c r="B32" s="704"/>
      <c r="C32" s="704"/>
      <c r="D32" s="10">
        <v>52514668</v>
      </c>
      <c r="E32" s="10"/>
      <c r="F32" s="10"/>
      <c r="G32" s="10">
        <v>1011055</v>
      </c>
      <c r="H32" s="10">
        <v>154935</v>
      </c>
      <c r="I32" s="10">
        <v>1143256</v>
      </c>
      <c r="J32" s="10">
        <v>490659</v>
      </c>
      <c r="K32" s="10">
        <v>6019677</v>
      </c>
      <c r="L32" s="10">
        <v>932403</v>
      </c>
      <c r="M32" s="10">
        <v>514610</v>
      </c>
      <c r="N32" s="10">
        <v>390149</v>
      </c>
      <c r="O32" s="10">
        <v>2738024</v>
      </c>
      <c r="P32" s="10">
        <v>1428183</v>
      </c>
      <c r="Q32" s="10">
        <v>118591</v>
      </c>
      <c r="R32" s="10">
        <v>182093</v>
      </c>
      <c r="S32" s="10">
        <v>1377327</v>
      </c>
      <c r="T32" s="10">
        <v>1468724</v>
      </c>
      <c r="U32" s="10">
        <v>627499</v>
      </c>
      <c r="V32" s="10">
        <v>219779</v>
      </c>
      <c r="W32" s="10">
        <v>1190641</v>
      </c>
      <c r="X32" s="10">
        <v>742337</v>
      </c>
      <c r="Y32" s="10">
        <v>181438</v>
      </c>
      <c r="Z32" s="10">
        <v>1521703</v>
      </c>
      <c r="AA32" s="10">
        <v>1084666</v>
      </c>
      <c r="AB32" s="10">
        <v>1656964</v>
      </c>
      <c r="AC32" s="10">
        <v>1274320</v>
      </c>
      <c r="AD32" s="10">
        <v>427358</v>
      </c>
      <c r="AE32" s="10">
        <v>580811</v>
      </c>
      <c r="AF32" s="10">
        <v>96855</v>
      </c>
      <c r="AG32" s="10">
        <v>238723</v>
      </c>
      <c r="AH32" s="10">
        <v>624857</v>
      </c>
      <c r="AI32" s="10">
        <v>257253</v>
      </c>
      <c r="AJ32" s="10">
        <v>1386851</v>
      </c>
      <c r="AK32" s="10">
        <v>253452</v>
      </c>
      <c r="AL32" s="10">
        <v>2212225</v>
      </c>
      <c r="AM32" s="10">
        <v>1524740</v>
      </c>
      <c r="AN32" s="10">
        <v>130546</v>
      </c>
      <c r="AO32" s="10">
        <v>1962120</v>
      </c>
      <c r="AP32" s="10">
        <v>643130</v>
      </c>
      <c r="AQ32" s="10">
        <v>544147</v>
      </c>
      <c r="AR32" s="10">
        <v>2806196</v>
      </c>
      <c r="AS32" s="10">
        <v>176036</v>
      </c>
      <c r="AT32" s="10">
        <v>1327314</v>
      </c>
      <c r="AU32" s="10">
        <v>138639</v>
      </c>
      <c r="AV32" s="10">
        <v>1469162</v>
      </c>
      <c r="AW32" s="10">
        <v>3783241</v>
      </c>
      <c r="AX32" s="10">
        <v>840620</v>
      </c>
      <c r="AY32" s="10">
        <v>184356</v>
      </c>
      <c r="AZ32" s="10">
        <v>1324583</v>
      </c>
      <c r="BA32" s="10">
        <v>1625523</v>
      </c>
      <c r="BB32" s="10">
        <v>338479</v>
      </c>
      <c r="BC32" s="10">
        <v>1104301</v>
      </c>
      <c r="BD32" s="10">
        <v>44117</v>
      </c>
    </row>
    <row r="33" spans="1:56" ht="15" customHeight="1">
      <c r="A33" s="704" t="s">
        <v>607</v>
      </c>
      <c r="B33" s="704"/>
      <c r="C33" s="704"/>
      <c r="D33" s="10">
        <v>48273301</v>
      </c>
      <c r="E33" s="10"/>
      <c r="F33" s="10"/>
      <c r="G33" s="10">
        <v>384485</v>
      </c>
      <c r="H33" s="10">
        <v>203120</v>
      </c>
      <c r="I33" s="10">
        <v>503604</v>
      </c>
      <c r="J33" s="10">
        <v>163022</v>
      </c>
      <c r="K33" s="10">
        <v>6223541</v>
      </c>
      <c r="L33" s="10">
        <v>845608</v>
      </c>
      <c r="M33" s="10">
        <v>1549443</v>
      </c>
      <c r="N33" s="10">
        <v>231699</v>
      </c>
      <c r="O33" s="10">
        <v>805493</v>
      </c>
      <c r="P33" s="10">
        <v>577975</v>
      </c>
      <c r="Q33" s="10">
        <v>106596</v>
      </c>
      <c r="R33" s="10">
        <v>164116</v>
      </c>
      <c r="S33" s="10">
        <v>4344299</v>
      </c>
      <c r="T33" s="10">
        <v>1099475</v>
      </c>
      <c r="U33" s="10">
        <v>224434</v>
      </c>
      <c r="V33" s="10">
        <v>150666</v>
      </c>
      <c r="W33" s="10">
        <v>568351</v>
      </c>
      <c r="X33" s="10">
        <v>799538</v>
      </c>
      <c r="Y33" s="10">
        <v>122072</v>
      </c>
      <c r="Z33" s="10">
        <v>1792695</v>
      </c>
      <c r="AA33" s="10">
        <v>3055001</v>
      </c>
      <c r="AB33" s="10">
        <v>1752635</v>
      </c>
      <c r="AC33" s="10">
        <v>611785</v>
      </c>
      <c r="AD33" s="10">
        <v>311206</v>
      </c>
      <c r="AE33" s="10">
        <v>755644</v>
      </c>
      <c r="AF33" s="10">
        <v>118318</v>
      </c>
      <c r="AG33" s="10">
        <v>59570</v>
      </c>
      <c r="AH33" s="10">
        <v>146431</v>
      </c>
      <c r="AI33" s="10">
        <v>316247</v>
      </c>
      <c r="AJ33" s="10">
        <v>2504072</v>
      </c>
      <c r="AK33" s="10">
        <v>390493</v>
      </c>
      <c r="AL33" s="10">
        <v>5902307</v>
      </c>
      <c r="AM33" s="10">
        <v>662960</v>
      </c>
      <c r="AN33" s="10">
        <v>106630</v>
      </c>
      <c r="AO33" s="10">
        <v>1046721</v>
      </c>
      <c r="AP33" s="10">
        <v>506046</v>
      </c>
      <c r="AQ33" s="10">
        <v>339641</v>
      </c>
      <c r="AR33" s="10">
        <v>1685741</v>
      </c>
      <c r="AS33" s="10">
        <v>416916</v>
      </c>
      <c r="AT33" s="10">
        <v>596023</v>
      </c>
      <c r="AU33" s="10">
        <v>132225</v>
      </c>
      <c r="AV33" s="10">
        <v>366979</v>
      </c>
      <c r="AW33" s="10">
        <v>1842390</v>
      </c>
      <c r="AX33" s="10">
        <v>223666</v>
      </c>
      <c r="AY33" s="10">
        <v>64825</v>
      </c>
      <c r="AZ33" s="10">
        <v>1168539</v>
      </c>
      <c r="BA33" s="10">
        <v>1555678</v>
      </c>
      <c r="BB33" s="10">
        <v>248129</v>
      </c>
      <c r="BC33" s="10">
        <v>499924</v>
      </c>
      <c r="BD33" s="10">
        <v>26327</v>
      </c>
    </row>
    <row r="34" spans="1:56">
      <c r="A34" s="704" t="s">
        <v>608</v>
      </c>
      <c r="B34" s="704"/>
      <c r="C34" s="704"/>
      <c r="D34" s="10">
        <v>290932884</v>
      </c>
      <c r="E34" s="10"/>
      <c r="F34" s="10"/>
      <c r="G34" s="10">
        <v>5361971</v>
      </c>
      <c r="H34" s="10">
        <v>1741130</v>
      </c>
      <c r="I34" s="10">
        <v>4261465</v>
      </c>
      <c r="J34" s="10">
        <v>3179883</v>
      </c>
      <c r="K34" s="10">
        <v>39309541</v>
      </c>
      <c r="L34" s="10">
        <v>6065370</v>
      </c>
      <c r="M34" s="10">
        <v>4517896</v>
      </c>
      <c r="N34" s="10">
        <v>1558959</v>
      </c>
      <c r="O34" s="10">
        <v>9897135</v>
      </c>
      <c r="P34" s="10">
        <v>7034386</v>
      </c>
      <c r="Q34" s="10">
        <v>3447319</v>
      </c>
      <c r="R34" s="10">
        <v>1586771</v>
      </c>
      <c r="S34" s="10">
        <v>8765150</v>
      </c>
      <c r="T34" s="10">
        <v>4978139</v>
      </c>
      <c r="U34" s="10">
        <v>3576746</v>
      </c>
      <c r="V34" s="10">
        <v>3083484</v>
      </c>
      <c r="W34" s="10">
        <v>4373545</v>
      </c>
      <c r="X34" s="10">
        <v>4228595</v>
      </c>
      <c r="Y34" s="10">
        <v>1116056</v>
      </c>
      <c r="Z34" s="10">
        <v>5531006</v>
      </c>
      <c r="AA34" s="10">
        <v>7978712</v>
      </c>
      <c r="AB34" s="10">
        <v>10561715</v>
      </c>
      <c r="AC34" s="10">
        <v>5993420</v>
      </c>
      <c r="AD34" s="10">
        <v>2764231</v>
      </c>
      <c r="AE34" s="10">
        <v>4060500</v>
      </c>
      <c r="AF34" s="10">
        <v>1199562</v>
      </c>
      <c r="AG34" s="10">
        <v>1867075</v>
      </c>
      <c r="AH34" s="10">
        <v>1969234</v>
      </c>
      <c r="AI34" s="10">
        <v>1195088</v>
      </c>
      <c r="AJ34" s="10">
        <v>10618142</v>
      </c>
      <c r="AK34" s="10">
        <v>2671021</v>
      </c>
      <c r="AL34" s="10">
        <v>19157108</v>
      </c>
      <c r="AM34" s="10">
        <v>8738058</v>
      </c>
      <c r="AN34" s="10">
        <v>1078843</v>
      </c>
      <c r="AO34" s="10">
        <v>8472911</v>
      </c>
      <c r="AP34" s="10">
        <v>3373939</v>
      </c>
      <c r="AQ34" s="10">
        <v>5104358</v>
      </c>
      <c r="AR34" s="10">
        <v>10945713</v>
      </c>
      <c r="AS34" s="10">
        <v>1393857</v>
      </c>
      <c r="AT34" s="10">
        <v>4326663</v>
      </c>
      <c r="AU34" s="10">
        <v>764845</v>
      </c>
      <c r="AV34" s="10">
        <v>4408106</v>
      </c>
      <c r="AW34" s="10">
        <v>19664366</v>
      </c>
      <c r="AX34" s="10">
        <v>3972535</v>
      </c>
      <c r="AY34" s="10">
        <v>972857</v>
      </c>
      <c r="AZ34" s="10">
        <v>7807941</v>
      </c>
      <c r="BA34" s="10">
        <v>9140892</v>
      </c>
      <c r="BB34" s="10">
        <v>1953794</v>
      </c>
      <c r="BC34" s="10">
        <v>4477146</v>
      </c>
      <c r="BD34" s="10">
        <v>685705</v>
      </c>
    </row>
    <row r="35" spans="1:56">
      <c r="A35" s="704" t="s">
        <v>288</v>
      </c>
      <c r="B35" s="704"/>
      <c r="C35" s="704"/>
      <c r="D35" s="637"/>
      <c r="E35" s="637"/>
      <c r="F35" s="637"/>
      <c r="G35" s="637"/>
      <c r="H35" s="637"/>
      <c r="I35" s="637"/>
      <c r="J35" s="637"/>
      <c r="K35" s="637"/>
      <c r="L35" s="637"/>
      <c r="M35" s="637"/>
      <c r="N35" s="637"/>
      <c r="O35" s="637"/>
      <c r="P35" s="637"/>
      <c r="Q35" s="637"/>
      <c r="R35" s="637"/>
      <c r="S35" s="637"/>
      <c r="T35" s="637"/>
      <c r="U35" s="637"/>
      <c r="V35" s="637"/>
      <c r="W35" s="637"/>
      <c r="X35" s="637"/>
      <c r="Y35" s="637"/>
      <c r="Z35" s="637"/>
      <c r="AA35" s="637"/>
      <c r="AB35" s="637"/>
      <c r="AC35" s="637"/>
      <c r="AD35" s="637"/>
      <c r="AE35" s="637"/>
      <c r="AF35" s="637"/>
      <c r="AG35" s="637"/>
      <c r="AH35" s="637"/>
      <c r="AI35" s="637"/>
      <c r="AJ35" s="637"/>
      <c r="AK35" s="637"/>
      <c r="AL35" s="637"/>
      <c r="AM35" s="637"/>
      <c r="AN35" s="637"/>
      <c r="AO35" s="637"/>
      <c r="AP35" s="637"/>
      <c r="AQ35" s="637"/>
      <c r="AR35" s="637"/>
      <c r="AS35" s="637"/>
      <c r="AT35" s="637"/>
      <c r="AU35" s="637"/>
      <c r="AV35" s="637"/>
      <c r="AW35" s="637"/>
      <c r="AX35" s="637"/>
      <c r="AY35" s="637"/>
      <c r="AZ35" s="637"/>
      <c r="BA35" s="637"/>
      <c r="BB35" s="637"/>
      <c r="BC35" s="637"/>
      <c r="BD35" s="637"/>
    </row>
    <row r="36" spans="1:56" s="419" customFormat="1">
      <c r="A36" s="704" t="s">
        <v>600</v>
      </c>
      <c r="B36" s="704"/>
      <c r="C36" s="704"/>
      <c r="D36" s="10">
        <v>2500627121</v>
      </c>
      <c r="E36" s="10"/>
      <c r="F36" s="10"/>
      <c r="G36" s="10">
        <v>34420325</v>
      </c>
      <c r="H36" s="10">
        <v>11525057</v>
      </c>
      <c r="I36" s="10">
        <v>42191355</v>
      </c>
      <c r="J36" s="10">
        <v>23340186</v>
      </c>
      <c r="K36" s="10">
        <v>395722730</v>
      </c>
      <c r="L36" s="10">
        <v>37744701</v>
      </c>
      <c r="M36" s="10">
        <v>28768919</v>
      </c>
      <c r="N36" s="10">
        <v>10569602</v>
      </c>
      <c r="O36" s="10">
        <v>103091862</v>
      </c>
      <c r="P36" s="10">
        <v>53358128</v>
      </c>
      <c r="Q36" s="10">
        <v>14246298</v>
      </c>
      <c r="R36" s="10">
        <v>11152978</v>
      </c>
      <c r="S36" s="10">
        <v>90637346</v>
      </c>
      <c r="T36" s="10">
        <v>43294469</v>
      </c>
      <c r="U36" s="10">
        <v>24468184</v>
      </c>
      <c r="V36" s="10">
        <v>20623250</v>
      </c>
      <c r="W36" s="10">
        <v>35324395</v>
      </c>
      <c r="X36" s="10">
        <v>36087759</v>
      </c>
      <c r="Y36" s="10">
        <v>9719601</v>
      </c>
      <c r="Z36" s="10">
        <v>48598727</v>
      </c>
      <c r="AA36" s="10">
        <v>69274063</v>
      </c>
      <c r="AB36" s="10">
        <v>80474939</v>
      </c>
      <c r="AC36" s="10">
        <v>50944993</v>
      </c>
      <c r="AD36" s="10">
        <v>22361490</v>
      </c>
      <c r="AE36" s="10">
        <v>35295498</v>
      </c>
      <c r="AF36" s="10">
        <v>8033903</v>
      </c>
      <c r="AG36" s="10">
        <v>11149997</v>
      </c>
      <c r="AH36" s="10">
        <v>17769897</v>
      </c>
      <c r="AI36" s="10">
        <v>9050114</v>
      </c>
      <c r="AJ36" s="10">
        <v>80668031</v>
      </c>
      <c r="AK36" s="10">
        <v>22156771</v>
      </c>
      <c r="AL36" s="10">
        <v>218317054</v>
      </c>
      <c r="AM36" s="10">
        <v>64503622</v>
      </c>
      <c r="AN36" s="10">
        <v>7721630</v>
      </c>
      <c r="AO36" s="10">
        <v>89326118</v>
      </c>
      <c r="AP36" s="10">
        <v>25351517</v>
      </c>
      <c r="AQ36" s="10">
        <v>41519679</v>
      </c>
      <c r="AR36" s="10">
        <v>108643120</v>
      </c>
      <c r="AS36" s="10">
        <v>9840595</v>
      </c>
      <c r="AT36" s="10">
        <v>34572637</v>
      </c>
      <c r="AU36" s="10">
        <v>5342988</v>
      </c>
      <c r="AV36" s="10">
        <v>35197915</v>
      </c>
      <c r="AW36" s="10">
        <v>163424749</v>
      </c>
      <c r="AX36" s="10">
        <v>22450665</v>
      </c>
      <c r="AY36" s="10">
        <v>6955406</v>
      </c>
      <c r="AZ36" s="10">
        <v>59317111</v>
      </c>
      <c r="BA36" s="10">
        <v>61042252</v>
      </c>
      <c r="BB36" s="10">
        <v>15175198</v>
      </c>
      <c r="BC36" s="10">
        <v>43699468</v>
      </c>
      <c r="BD36" s="10">
        <v>6159829</v>
      </c>
    </row>
    <row r="37" spans="1:56" ht="25.5" customHeight="1">
      <c r="A37" s="704" t="s">
        <v>609</v>
      </c>
      <c r="B37" s="704"/>
      <c r="C37" s="704"/>
      <c r="D37" s="10">
        <v>2154099035</v>
      </c>
      <c r="E37" s="10"/>
      <c r="F37" s="10"/>
      <c r="G37" s="10">
        <v>30621284</v>
      </c>
      <c r="H37" s="10">
        <v>9977079</v>
      </c>
      <c r="I37" s="10">
        <v>37843032</v>
      </c>
      <c r="J37" s="10">
        <v>21189506</v>
      </c>
      <c r="K37" s="10">
        <v>337836399</v>
      </c>
      <c r="L37" s="10">
        <v>32011489</v>
      </c>
      <c r="M37" s="10">
        <v>23222593</v>
      </c>
      <c r="N37" s="10">
        <v>9638718</v>
      </c>
      <c r="O37" s="10">
        <v>92058323</v>
      </c>
      <c r="P37" s="10">
        <v>46185762</v>
      </c>
      <c r="Q37" s="10">
        <v>12617105</v>
      </c>
      <c r="R37" s="10">
        <v>9769539</v>
      </c>
      <c r="S37" s="10">
        <v>74752311</v>
      </c>
      <c r="T37" s="10">
        <v>40597226</v>
      </c>
      <c r="U37" s="10">
        <v>21468598</v>
      </c>
      <c r="V37" s="10">
        <v>18716162</v>
      </c>
      <c r="W37" s="10">
        <v>30515806</v>
      </c>
      <c r="X37" s="10">
        <v>31365020</v>
      </c>
      <c r="Y37" s="10">
        <v>8470777</v>
      </c>
      <c r="Z37" s="10">
        <v>42271153</v>
      </c>
      <c r="AA37" s="10">
        <v>58584003</v>
      </c>
      <c r="AB37" s="10">
        <v>71242329</v>
      </c>
      <c r="AC37" s="10">
        <v>44756565</v>
      </c>
      <c r="AD37" s="10">
        <v>19209166</v>
      </c>
      <c r="AE37" s="10">
        <v>30465170</v>
      </c>
      <c r="AF37" s="10">
        <v>6818169</v>
      </c>
      <c r="AG37" s="10">
        <v>10396042</v>
      </c>
      <c r="AH37" s="10">
        <v>14808711</v>
      </c>
      <c r="AI37" s="10">
        <v>7644196</v>
      </c>
      <c r="AJ37" s="10">
        <v>63183933</v>
      </c>
      <c r="AK37" s="10">
        <v>19688051</v>
      </c>
      <c r="AL37" s="10">
        <v>178181029</v>
      </c>
      <c r="AM37" s="10">
        <v>58035013</v>
      </c>
      <c r="AN37" s="10">
        <v>7036658</v>
      </c>
      <c r="AO37" s="10">
        <v>71377803</v>
      </c>
      <c r="AP37" s="10">
        <v>21988795</v>
      </c>
      <c r="AQ37" s="10">
        <v>35070708</v>
      </c>
      <c r="AR37" s="10">
        <v>94506546</v>
      </c>
      <c r="AS37" s="10">
        <v>8409296</v>
      </c>
      <c r="AT37" s="10">
        <v>29308909</v>
      </c>
      <c r="AU37" s="10">
        <v>4744006</v>
      </c>
      <c r="AV37" s="10">
        <v>32365809</v>
      </c>
      <c r="AW37" s="10">
        <v>145442206</v>
      </c>
      <c r="AX37" s="10">
        <v>20307204</v>
      </c>
      <c r="AY37" s="10">
        <v>6451859</v>
      </c>
      <c r="AZ37" s="10">
        <v>53170303</v>
      </c>
      <c r="BA37" s="10">
        <v>53312108</v>
      </c>
      <c r="BB37" s="10">
        <v>13467261</v>
      </c>
      <c r="BC37" s="10">
        <v>37773949</v>
      </c>
      <c r="BD37" s="10">
        <v>5225356</v>
      </c>
    </row>
    <row r="38" spans="1:56">
      <c r="A38" s="704" t="s">
        <v>601</v>
      </c>
      <c r="B38" s="704"/>
      <c r="C38" s="704"/>
      <c r="D38" s="10">
        <v>582902323</v>
      </c>
      <c r="E38" s="10"/>
      <c r="F38" s="10"/>
      <c r="G38" s="10">
        <v>7603784</v>
      </c>
      <c r="H38" s="10">
        <v>1805758</v>
      </c>
      <c r="I38" s="10">
        <v>10584099</v>
      </c>
      <c r="J38" s="10">
        <v>5506995</v>
      </c>
      <c r="K38" s="10">
        <v>115184907</v>
      </c>
      <c r="L38" s="10">
        <v>8175377</v>
      </c>
      <c r="M38" s="10">
        <v>5982373</v>
      </c>
      <c r="N38" s="10">
        <v>1709844</v>
      </c>
      <c r="O38" s="10">
        <v>19186392</v>
      </c>
      <c r="P38" s="10">
        <v>13399351</v>
      </c>
      <c r="Q38" s="10">
        <v>328597</v>
      </c>
      <c r="R38" s="10">
        <v>2708320</v>
      </c>
      <c r="S38" s="10">
        <v>21931820</v>
      </c>
      <c r="T38" s="10">
        <v>10484135</v>
      </c>
      <c r="U38" s="10">
        <v>5392612</v>
      </c>
      <c r="V38" s="10">
        <v>5252484</v>
      </c>
      <c r="W38" s="10">
        <v>4922217</v>
      </c>
      <c r="X38" s="10">
        <v>6491823</v>
      </c>
      <c r="Y38" s="10">
        <v>1447848</v>
      </c>
      <c r="Z38" s="10">
        <v>9548598</v>
      </c>
      <c r="AA38" s="10">
        <v>9908172</v>
      </c>
      <c r="AB38" s="10">
        <v>23597434</v>
      </c>
      <c r="AC38" s="10">
        <v>14965157</v>
      </c>
      <c r="AD38" s="10">
        <v>5175676</v>
      </c>
      <c r="AE38" s="10">
        <v>6380912</v>
      </c>
      <c r="AF38" s="10">
        <v>1152003</v>
      </c>
      <c r="AG38" s="10">
        <v>2664511</v>
      </c>
      <c r="AH38" s="10">
        <v>4924555</v>
      </c>
      <c r="AI38" s="10">
        <v>1764664</v>
      </c>
      <c r="AJ38" s="10">
        <v>15644410</v>
      </c>
      <c r="AK38" s="10">
        <v>5350837</v>
      </c>
      <c r="AL38" s="10">
        <v>63293562</v>
      </c>
      <c r="AM38" s="10">
        <v>15910667</v>
      </c>
      <c r="AN38" s="10">
        <v>2265225</v>
      </c>
      <c r="AO38" s="10">
        <v>18810597</v>
      </c>
      <c r="AP38" s="10">
        <v>4611015</v>
      </c>
      <c r="AQ38" s="10">
        <v>6607674</v>
      </c>
      <c r="AR38" s="10">
        <v>22759591</v>
      </c>
      <c r="AS38" s="10">
        <v>1374263</v>
      </c>
      <c r="AT38" s="10">
        <v>6293856</v>
      </c>
      <c r="AU38" s="10">
        <v>905622</v>
      </c>
      <c r="AV38" s="10">
        <v>7784382</v>
      </c>
      <c r="AW38" s="10">
        <v>32071780</v>
      </c>
      <c r="AX38" s="10">
        <v>4235015</v>
      </c>
      <c r="AY38" s="10">
        <v>1868398</v>
      </c>
      <c r="AZ38" s="10">
        <v>12751128</v>
      </c>
      <c r="BA38" s="10">
        <v>16832903</v>
      </c>
      <c r="BB38" s="10">
        <v>2420689</v>
      </c>
      <c r="BC38" s="10">
        <v>11609814</v>
      </c>
      <c r="BD38" s="10">
        <v>1320477</v>
      </c>
    </row>
    <row r="39" spans="1:56">
      <c r="A39" s="704" t="s">
        <v>602</v>
      </c>
      <c r="B39" s="704"/>
      <c r="C39" s="704"/>
      <c r="D39" s="10">
        <v>1571196712</v>
      </c>
      <c r="E39" s="10"/>
      <c r="F39" s="10"/>
      <c r="G39" s="10">
        <v>23017500</v>
      </c>
      <c r="H39" s="10">
        <v>8171321</v>
      </c>
      <c r="I39" s="10">
        <v>27258933</v>
      </c>
      <c r="J39" s="10">
        <v>15682511</v>
      </c>
      <c r="K39" s="10">
        <v>222651492</v>
      </c>
      <c r="L39" s="10">
        <v>23836112</v>
      </c>
      <c r="M39" s="10">
        <v>17240220</v>
      </c>
      <c r="N39" s="10">
        <v>7928874</v>
      </c>
      <c r="O39" s="10">
        <v>72871931</v>
      </c>
      <c r="P39" s="10">
        <v>32786411</v>
      </c>
      <c r="Q39" s="10">
        <v>12288508</v>
      </c>
      <c r="R39" s="10">
        <v>7061219</v>
      </c>
      <c r="S39" s="10">
        <v>52820491</v>
      </c>
      <c r="T39" s="10">
        <v>30113091</v>
      </c>
      <c r="U39" s="10">
        <v>16075986</v>
      </c>
      <c r="V39" s="10">
        <v>13463678</v>
      </c>
      <c r="W39" s="10">
        <v>25593589</v>
      </c>
      <c r="X39" s="10">
        <v>24873197</v>
      </c>
      <c r="Y39" s="10">
        <v>7022929</v>
      </c>
      <c r="Z39" s="10">
        <v>32722555</v>
      </c>
      <c r="AA39" s="10">
        <v>48675831</v>
      </c>
      <c r="AB39" s="10">
        <v>47644895</v>
      </c>
      <c r="AC39" s="10">
        <v>29791408</v>
      </c>
      <c r="AD39" s="10">
        <v>14033490</v>
      </c>
      <c r="AE39" s="10">
        <v>24084258</v>
      </c>
      <c r="AF39" s="10">
        <v>5666166</v>
      </c>
      <c r="AG39" s="10">
        <v>7731531</v>
      </c>
      <c r="AH39" s="10">
        <v>9884156</v>
      </c>
      <c r="AI39" s="10">
        <v>5879532</v>
      </c>
      <c r="AJ39" s="10">
        <v>47539523</v>
      </c>
      <c r="AK39" s="10">
        <v>14337214</v>
      </c>
      <c r="AL39" s="10">
        <v>114887467</v>
      </c>
      <c r="AM39" s="10">
        <v>42124346</v>
      </c>
      <c r="AN39" s="10">
        <v>4771433</v>
      </c>
      <c r="AO39" s="10">
        <v>52567206</v>
      </c>
      <c r="AP39" s="10">
        <v>17377780</v>
      </c>
      <c r="AQ39" s="10">
        <v>28463034</v>
      </c>
      <c r="AR39" s="10">
        <v>71746955</v>
      </c>
      <c r="AS39" s="10">
        <v>7035033</v>
      </c>
      <c r="AT39" s="10">
        <v>23015053</v>
      </c>
      <c r="AU39" s="10">
        <v>3838384</v>
      </c>
      <c r="AV39" s="10">
        <v>24581427</v>
      </c>
      <c r="AW39" s="10">
        <v>113370426</v>
      </c>
      <c r="AX39" s="10">
        <v>16072189</v>
      </c>
      <c r="AY39" s="10">
        <v>4583461</v>
      </c>
      <c r="AZ39" s="10">
        <v>40419175</v>
      </c>
      <c r="BA39" s="10">
        <v>36479205</v>
      </c>
      <c r="BB39" s="10">
        <v>11046572</v>
      </c>
      <c r="BC39" s="10">
        <v>26164135</v>
      </c>
      <c r="BD39" s="10">
        <v>3904879</v>
      </c>
    </row>
    <row r="40" spans="1:56">
      <c r="A40" s="704" t="s">
        <v>288</v>
      </c>
      <c r="B40" s="704"/>
      <c r="C40" s="704"/>
      <c r="D40" s="637"/>
      <c r="E40" s="637"/>
      <c r="F40" s="637"/>
      <c r="G40" s="637"/>
      <c r="H40" s="637"/>
      <c r="I40" s="637"/>
      <c r="J40" s="637"/>
      <c r="K40" s="637"/>
      <c r="L40" s="637"/>
      <c r="M40" s="637"/>
      <c r="N40" s="637"/>
      <c r="O40" s="637"/>
      <c r="P40" s="637"/>
      <c r="Q40" s="637"/>
      <c r="R40" s="637"/>
      <c r="S40" s="637"/>
      <c r="T40" s="637"/>
      <c r="U40" s="637"/>
      <c r="V40" s="637"/>
      <c r="W40" s="637"/>
      <c r="X40" s="637"/>
      <c r="Y40" s="637"/>
      <c r="Z40" s="637"/>
      <c r="AA40" s="637"/>
      <c r="AB40" s="637"/>
      <c r="AC40" s="637"/>
      <c r="AD40" s="637"/>
      <c r="AE40" s="637"/>
      <c r="AF40" s="637"/>
      <c r="AG40" s="637"/>
      <c r="AH40" s="637"/>
      <c r="AI40" s="637"/>
      <c r="AJ40" s="637"/>
      <c r="AK40" s="637"/>
      <c r="AL40" s="637"/>
      <c r="AM40" s="637"/>
      <c r="AN40" s="637"/>
      <c r="AO40" s="637"/>
      <c r="AP40" s="637"/>
      <c r="AQ40" s="637"/>
      <c r="AR40" s="637"/>
      <c r="AS40" s="637"/>
      <c r="AT40" s="637"/>
      <c r="AU40" s="637"/>
      <c r="AV40" s="637"/>
      <c r="AW40" s="637"/>
      <c r="AX40" s="637"/>
      <c r="AY40" s="637"/>
      <c r="AZ40" s="637"/>
      <c r="BA40" s="637"/>
      <c r="BB40" s="637"/>
      <c r="BC40" s="637"/>
      <c r="BD40" s="637"/>
    </row>
    <row r="41" spans="1:56" ht="15" customHeight="1">
      <c r="A41" s="704" t="s">
        <v>610</v>
      </c>
      <c r="B41" s="704"/>
      <c r="C41" s="704"/>
      <c r="D41" s="637"/>
      <c r="E41" s="637"/>
      <c r="F41" s="637"/>
      <c r="G41" s="637"/>
      <c r="H41" s="637"/>
      <c r="I41" s="637"/>
      <c r="J41" s="637"/>
      <c r="K41" s="637"/>
      <c r="L41" s="637"/>
      <c r="M41" s="637"/>
      <c r="N41" s="637"/>
      <c r="O41" s="637"/>
      <c r="P41" s="637"/>
      <c r="Q41" s="637"/>
      <c r="R41" s="637"/>
      <c r="S41" s="637"/>
      <c r="T41" s="637"/>
      <c r="U41" s="637"/>
      <c r="V41" s="637"/>
      <c r="W41" s="637"/>
      <c r="X41" s="637"/>
      <c r="Y41" s="637"/>
      <c r="Z41" s="637"/>
      <c r="AA41" s="637"/>
      <c r="AB41" s="637"/>
      <c r="AC41" s="637"/>
      <c r="AD41" s="637"/>
      <c r="AE41" s="637"/>
      <c r="AF41" s="637"/>
      <c r="AG41" s="637"/>
      <c r="AH41" s="637"/>
      <c r="AI41" s="637"/>
      <c r="AJ41" s="637"/>
      <c r="AK41" s="637"/>
      <c r="AL41" s="637"/>
      <c r="AM41" s="637"/>
      <c r="AN41" s="637"/>
      <c r="AO41" s="637"/>
      <c r="AP41" s="637"/>
      <c r="AQ41" s="637"/>
      <c r="AR41" s="637"/>
      <c r="AS41" s="637"/>
      <c r="AT41" s="637"/>
      <c r="AU41" s="637"/>
      <c r="AV41" s="637"/>
      <c r="AW41" s="637"/>
      <c r="AX41" s="637"/>
      <c r="AY41" s="637"/>
      <c r="AZ41" s="637"/>
      <c r="BA41" s="637"/>
      <c r="BB41" s="637"/>
      <c r="BC41" s="637"/>
      <c r="BD41" s="637"/>
    </row>
    <row r="42" spans="1:56" ht="25.5" customHeight="1">
      <c r="A42" s="704" t="s">
        <v>611</v>
      </c>
      <c r="B42" s="704"/>
      <c r="C42" s="704"/>
      <c r="D42" s="10">
        <v>732047478</v>
      </c>
      <c r="E42" s="10"/>
      <c r="F42" s="10"/>
      <c r="G42" s="10">
        <v>12596861</v>
      </c>
      <c r="H42" s="10">
        <v>2505580</v>
      </c>
      <c r="I42" s="10">
        <v>13133885</v>
      </c>
      <c r="J42" s="10">
        <v>8076478</v>
      </c>
      <c r="K42" s="10">
        <v>111655986</v>
      </c>
      <c r="L42" s="10">
        <v>12723219</v>
      </c>
      <c r="M42" s="10">
        <v>7473560</v>
      </c>
      <c r="N42" s="10">
        <v>3606269</v>
      </c>
      <c r="O42" s="10">
        <v>30050827</v>
      </c>
      <c r="P42" s="10">
        <v>20917587</v>
      </c>
      <c r="Q42" s="10">
        <v>3790399</v>
      </c>
      <c r="R42" s="10">
        <v>3510731</v>
      </c>
      <c r="S42" s="10">
        <v>18465502</v>
      </c>
      <c r="T42" s="10">
        <v>16204219</v>
      </c>
      <c r="U42" s="10">
        <v>7422453</v>
      </c>
      <c r="V42" s="10">
        <v>7687475</v>
      </c>
      <c r="W42" s="10">
        <v>9987635</v>
      </c>
      <c r="X42" s="10">
        <v>9771114</v>
      </c>
      <c r="Y42" s="10">
        <v>2256454</v>
      </c>
      <c r="Z42" s="10">
        <v>13438664</v>
      </c>
      <c r="AA42" s="10">
        <v>13405242</v>
      </c>
      <c r="AB42" s="10">
        <v>27642874</v>
      </c>
      <c r="AC42" s="10">
        <v>16238777</v>
      </c>
      <c r="AD42" s="10">
        <v>5906131</v>
      </c>
      <c r="AE42" s="10">
        <v>10156760</v>
      </c>
      <c r="AF42" s="10">
        <v>1917262</v>
      </c>
      <c r="AG42" s="10">
        <v>3898084</v>
      </c>
      <c r="AH42" s="10">
        <v>5628644</v>
      </c>
      <c r="AI42" s="10">
        <v>2304994</v>
      </c>
      <c r="AJ42" s="10">
        <v>22685415</v>
      </c>
      <c r="AK42" s="10">
        <v>6298980</v>
      </c>
      <c r="AL42" s="10">
        <v>48595418</v>
      </c>
      <c r="AM42" s="10">
        <v>22857591</v>
      </c>
      <c r="AN42" s="10">
        <v>2449865</v>
      </c>
      <c r="AO42" s="10">
        <v>22856498</v>
      </c>
      <c r="AP42" s="10">
        <v>8227215</v>
      </c>
      <c r="AQ42" s="10">
        <v>10884873</v>
      </c>
      <c r="AR42" s="10">
        <v>28344224</v>
      </c>
      <c r="AS42" s="10">
        <v>2218674</v>
      </c>
      <c r="AT42" s="10">
        <v>11489690</v>
      </c>
      <c r="AU42" s="10">
        <v>1626767</v>
      </c>
      <c r="AV42" s="10">
        <v>10992242</v>
      </c>
      <c r="AW42" s="10">
        <v>58083035</v>
      </c>
      <c r="AX42" s="10">
        <v>9108339</v>
      </c>
      <c r="AY42" s="10">
        <v>2822685</v>
      </c>
      <c r="AZ42" s="10">
        <v>18236521</v>
      </c>
      <c r="BA42" s="10">
        <v>22661025</v>
      </c>
      <c r="BB42" s="10">
        <v>4216362</v>
      </c>
      <c r="BC42" s="10">
        <v>13063265</v>
      </c>
      <c r="BD42" s="10">
        <v>1955128</v>
      </c>
    </row>
    <row r="43" spans="1:56" ht="14.25" customHeight="1">
      <c r="A43" s="704" t="s">
        <v>612</v>
      </c>
      <c r="B43" s="704"/>
      <c r="C43" s="704"/>
      <c r="D43" s="10">
        <v>743488522</v>
      </c>
      <c r="E43" s="10"/>
      <c r="F43" s="10"/>
      <c r="G43" s="10">
        <v>8049909</v>
      </c>
      <c r="H43" s="10">
        <v>2933004</v>
      </c>
      <c r="I43" s="10">
        <v>16055113</v>
      </c>
      <c r="J43" s="10">
        <v>7752884</v>
      </c>
      <c r="K43" s="10">
        <v>143427752</v>
      </c>
      <c r="L43" s="10">
        <v>9704144</v>
      </c>
      <c r="M43" s="10">
        <v>4876663</v>
      </c>
      <c r="N43" s="10">
        <v>2653406</v>
      </c>
      <c r="O43" s="10">
        <v>27685583</v>
      </c>
      <c r="P43" s="10">
        <v>13596249</v>
      </c>
      <c r="Q43" s="10">
        <v>2872253</v>
      </c>
      <c r="R43" s="10">
        <v>2881978</v>
      </c>
      <c r="S43" s="10">
        <v>26293840</v>
      </c>
      <c r="T43" s="10">
        <v>15043164</v>
      </c>
      <c r="U43" s="10">
        <v>6653561</v>
      </c>
      <c r="V43" s="10">
        <v>4735115</v>
      </c>
      <c r="W43" s="10">
        <v>11906570</v>
      </c>
      <c r="X43" s="10">
        <v>12569790</v>
      </c>
      <c r="Y43" s="10">
        <v>3496160</v>
      </c>
      <c r="Z43" s="10">
        <v>13811430</v>
      </c>
      <c r="AA43" s="10">
        <v>24818872</v>
      </c>
      <c r="AB43" s="10">
        <v>21020491</v>
      </c>
      <c r="AC43" s="10">
        <v>16126298</v>
      </c>
      <c r="AD43" s="10">
        <v>6664922</v>
      </c>
      <c r="AE43" s="10">
        <v>9652231</v>
      </c>
      <c r="AF43" s="10">
        <v>2257770</v>
      </c>
      <c r="AG43" s="10">
        <v>2814001</v>
      </c>
      <c r="AH43" s="10">
        <v>4308950</v>
      </c>
      <c r="AI43" s="10">
        <v>2646521</v>
      </c>
      <c r="AJ43" s="10">
        <v>19617590</v>
      </c>
      <c r="AK43" s="10">
        <v>6215389</v>
      </c>
      <c r="AL43" s="10">
        <v>75185226</v>
      </c>
      <c r="AM43" s="10">
        <v>15480938</v>
      </c>
      <c r="AN43" s="10">
        <v>1566235</v>
      </c>
      <c r="AO43" s="10">
        <v>28743493</v>
      </c>
      <c r="AP43" s="10">
        <v>7050604</v>
      </c>
      <c r="AQ43" s="10">
        <v>12132689</v>
      </c>
      <c r="AR43" s="10">
        <v>33364379</v>
      </c>
      <c r="AS43" s="10">
        <v>3361660</v>
      </c>
      <c r="AT43" s="10">
        <v>8258446</v>
      </c>
      <c r="AU43" s="10">
        <v>1193088</v>
      </c>
      <c r="AV43" s="10">
        <v>13178118</v>
      </c>
      <c r="AW43" s="10">
        <v>41491286</v>
      </c>
      <c r="AX43" s="10">
        <v>4151848</v>
      </c>
      <c r="AY43" s="10">
        <v>1860780</v>
      </c>
      <c r="AZ43" s="10">
        <v>13263092</v>
      </c>
      <c r="BA43" s="10">
        <v>12488850</v>
      </c>
      <c r="BB43" s="10">
        <v>4854329</v>
      </c>
      <c r="BC43" s="10">
        <v>11863794</v>
      </c>
      <c r="BD43" s="10">
        <v>858064</v>
      </c>
    </row>
    <row r="44" spans="1:56" ht="15" customHeight="1">
      <c r="A44" s="704" t="s">
        <v>613</v>
      </c>
      <c r="B44" s="704"/>
      <c r="C44" s="704"/>
      <c r="D44" s="10">
        <v>96476790</v>
      </c>
      <c r="E44" s="10"/>
      <c r="F44" s="10"/>
      <c r="G44" s="10">
        <v>3216174</v>
      </c>
      <c r="H44" s="10">
        <v>32719</v>
      </c>
      <c r="I44" s="10">
        <v>194</v>
      </c>
      <c r="J44" s="10">
        <v>1179702</v>
      </c>
      <c r="K44" s="10">
        <v>14770767</v>
      </c>
      <c r="L44" s="10">
        <v>1220835</v>
      </c>
      <c r="M44" s="10">
        <v>1505177</v>
      </c>
      <c r="N44" s="10">
        <v>80136</v>
      </c>
      <c r="O44" s="10">
        <v>1650534</v>
      </c>
      <c r="P44" s="10">
        <v>1516192</v>
      </c>
      <c r="Q44" s="10">
        <v>533366</v>
      </c>
      <c r="R44" s="10">
        <v>51753</v>
      </c>
      <c r="S44" s="10">
        <v>856042</v>
      </c>
      <c r="T44" s="10">
        <v>140968</v>
      </c>
      <c r="U44" s="10">
        <v>2344486</v>
      </c>
      <c r="V44" s="10">
        <v>2875096</v>
      </c>
      <c r="W44" s="10">
        <v>2020885</v>
      </c>
      <c r="X44" s="10">
        <v>355578</v>
      </c>
      <c r="Y44" s="10">
        <v>123145</v>
      </c>
      <c r="Z44" s="10">
        <v>565312</v>
      </c>
      <c r="AA44" s="10">
        <v>717198</v>
      </c>
      <c r="AB44" s="10">
        <v>4947487</v>
      </c>
      <c r="AC44" s="10">
        <v>312266</v>
      </c>
      <c r="AD44" s="10">
        <v>1571709</v>
      </c>
      <c r="AE44" s="10">
        <v>2561844</v>
      </c>
      <c r="AF44" s="10">
        <v>65624</v>
      </c>
      <c r="AG44" s="10">
        <v>196799</v>
      </c>
      <c r="AH44" s="10">
        <v>280519</v>
      </c>
      <c r="AI44" s="10">
        <v>69340</v>
      </c>
      <c r="AJ44" s="10">
        <v>2585945</v>
      </c>
      <c r="AK44" s="10">
        <v>1258100</v>
      </c>
      <c r="AL44" s="10">
        <v>6149472</v>
      </c>
      <c r="AM44" s="10">
        <v>2559561</v>
      </c>
      <c r="AN44" s="10">
        <v>52439</v>
      </c>
      <c r="AO44" s="10">
        <v>4128880</v>
      </c>
      <c r="AP44" s="10">
        <v>274332</v>
      </c>
      <c r="AQ44" s="10">
        <v>2597111</v>
      </c>
      <c r="AR44" s="10">
        <v>5722369</v>
      </c>
      <c r="AS44" s="10">
        <v>55448</v>
      </c>
      <c r="AT44" s="10">
        <v>2248566</v>
      </c>
      <c r="AU44" s="10">
        <v>22747</v>
      </c>
      <c r="AV44" s="10">
        <v>381398</v>
      </c>
      <c r="AW44" s="10">
        <v>8757926</v>
      </c>
      <c r="AX44" s="10">
        <v>2240945</v>
      </c>
      <c r="AY44" s="10">
        <v>23357</v>
      </c>
      <c r="AZ44" s="10">
        <v>5467913</v>
      </c>
      <c r="BA44" s="10">
        <v>3627640</v>
      </c>
      <c r="BB44" s="10">
        <v>161432</v>
      </c>
      <c r="BC44" s="10">
        <v>2396195</v>
      </c>
      <c r="BD44" s="10">
        <v>3167</v>
      </c>
    </row>
    <row r="45" spans="1:56" ht="15" customHeight="1">
      <c r="A45" s="704" t="s">
        <v>614</v>
      </c>
      <c r="B45" s="704"/>
      <c r="C45" s="704"/>
      <c r="D45" s="10">
        <v>67445888</v>
      </c>
      <c r="E45" s="10"/>
      <c r="F45" s="10"/>
      <c r="G45" s="10">
        <v>573886</v>
      </c>
      <c r="H45" s="10">
        <v>213255</v>
      </c>
      <c r="I45" s="10">
        <v>591202</v>
      </c>
      <c r="J45" s="10">
        <v>174227</v>
      </c>
      <c r="K45" s="10">
        <v>8239367</v>
      </c>
      <c r="L45" s="10">
        <v>586604</v>
      </c>
      <c r="M45" s="10">
        <v>1041673</v>
      </c>
      <c r="N45" s="10">
        <v>467832</v>
      </c>
      <c r="O45" s="10">
        <v>4827762</v>
      </c>
      <c r="P45" s="10">
        <v>1268351</v>
      </c>
      <c r="Q45" s="10">
        <v>614728</v>
      </c>
      <c r="R45" s="10">
        <v>185560</v>
      </c>
      <c r="S45" s="10">
        <v>1227197</v>
      </c>
      <c r="T45" s="10">
        <v>607153</v>
      </c>
      <c r="U45" s="10">
        <v>235274</v>
      </c>
      <c r="V45" s="10">
        <v>435624</v>
      </c>
      <c r="W45" s="10">
        <v>437146</v>
      </c>
      <c r="X45" s="10">
        <v>469650</v>
      </c>
      <c r="Y45" s="10">
        <v>224208</v>
      </c>
      <c r="Z45" s="10">
        <v>2412016</v>
      </c>
      <c r="AA45" s="10">
        <v>1725067</v>
      </c>
      <c r="AB45" s="10">
        <v>2179728</v>
      </c>
      <c r="AC45" s="10">
        <v>604680</v>
      </c>
      <c r="AD45" s="10">
        <v>396486</v>
      </c>
      <c r="AE45" s="10">
        <v>2040039</v>
      </c>
      <c r="AF45" s="10">
        <v>178277</v>
      </c>
      <c r="AG45" s="10">
        <v>292283</v>
      </c>
      <c r="AH45" s="10">
        <v>285724</v>
      </c>
      <c r="AI45" s="10">
        <v>142365</v>
      </c>
      <c r="AJ45" s="10">
        <v>2168843</v>
      </c>
      <c r="AK45" s="10">
        <v>381540</v>
      </c>
      <c r="AL45" s="10">
        <v>9927551</v>
      </c>
      <c r="AM45" s="10">
        <v>1720576</v>
      </c>
      <c r="AN45" s="10">
        <v>143284</v>
      </c>
      <c r="AO45" s="10">
        <v>1995476</v>
      </c>
      <c r="AP45" s="10">
        <v>881465</v>
      </c>
      <c r="AQ45" s="10">
        <v>1010332</v>
      </c>
      <c r="AR45" s="10">
        <v>3929611</v>
      </c>
      <c r="AS45" s="10">
        <v>237668</v>
      </c>
      <c r="AT45" s="10">
        <v>1273421</v>
      </c>
      <c r="AU45" s="10">
        <v>157181</v>
      </c>
      <c r="AV45" s="10">
        <v>759885</v>
      </c>
      <c r="AW45" s="10">
        <v>3149954</v>
      </c>
      <c r="AX45" s="10">
        <v>367289</v>
      </c>
      <c r="AY45" s="10">
        <v>389462</v>
      </c>
      <c r="AZ45" s="10">
        <v>1696816</v>
      </c>
      <c r="BA45" s="10">
        <v>3349419</v>
      </c>
      <c r="BB45" s="10">
        <v>287636</v>
      </c>
      <c r="BC45" s="10">
        <v>644413</v>
      </c>
      <c r="BD45" s="10">
        <v>296702</v>
      </c>
    </row>
    <row r="46" spans="1:56" ht="14.25" customHeight="1">
      <c r="A46" s="704" t="s">
        <v>615</v>
      </c>
      <c r="B46" s="704"/>
      <c r="C46" s="704"/>
      <c r="D46" s="10">
        <v>146188370</v>
      </c>
      <c r="E46" s="10"/>
      <c r="F46" s="10"/>
      <c r="G46" s="10">
        <v>1970758</v>
      </c>
      <c r="H46" s="10">
        <v>1092861</v>
      </c>
      <c r="I46" s="10">
        <v>2271219</v>
      </c>
      <c r="J46" s="10">
        <v>1479961</v>
      </c>
      <c r="K46" s="10">
        <v>13557827</v>
      </c>
      <c r="L46" s="10">
        <v>1945756</v>
      </c>
      <c r="M46" s="10">
        <v>1564188</v>
      </c>
      <c r="N46" s="10">
        <v>650888</v>
      </c>
      <c r="O46" s="10">
        <v>9121860</v>
      </c>
      <c r="P46" s="10">
        <v>2850351</v>
      </c>
      <c r="Q46" s="10">
        <v>555396</v>
      </c>
      <c r="R46" s="10">
        <v>927436</v>
      </c>
      <c r="S46" s="10">
        <v>4912529</v>
      </c>
      <c r="T46" s="10">
        <v>3013419</v>
      </c>
      <c r="U46" s="10">
        <v>2347346</v>
      </c>
      <c r="V46" s="10">
        <v>1009205</v>
      </c>
      <c r="W46" s="10">
        <v>1850184</v>
      </c>
      <c r="X46" s="10">
        <v>1468951</v>
      </c>
      <c r="Y46" s="10">
        <v>734387</v>
      </c>
      <c r="Z46" s="10">
        <v>2864143</v>
      </c>
      <c r="AA46" s="10">
        <v>2433337</v>
      </c>
      <c r="AB46" s="10">
        <v>3951165</v>
      </c>
      <c r="AC46" s="10">
        <v>3128440</v>
      </c>
      <c r="AD46" s="10">
        <v>1128882</v>
      </c>
      <c r="AE46" s="10">
        <v>1467590</v>
      </c>
      <c r="AF46" s="10">
        <v>746869</v>
      </c>
      <c r="AG46" s="10">
        <v>811826</v>
      </c>
      <c r="AH46" s="10">
        <v>903193</v>
      </c>
      <c r="AI46" s="10">
        <v>522415</v>
      </c>
      <c r="AJ46" s="10">
        <v>3911508</v>
      </c>
      <c r="AK46" s="10">
        <v>766340</v>
      </c>
      <c r="AL46" s="10">
        <v>7876706</v>
      </c>
      <c r="AM46" s="10">
        <v>6184868</v>
      </c>
      <c r="AN46" s="10">
        <v>767111</v>
      </c>
      <c r="AO46" s="10">
        <v>4117865</v>
      </c>
      <c r="AP46" s="10">
        <v>2399580</v>
      </c>
      <c r="AQ46" s="10">
        <v>1275578</v>
      </c>
      <c r="AR46" s="10">
        <v>9730067</v>
      </c>
      <c r="AS46" s="10">
        <v>522274</v>
      </c>
      <c r="AT46" s="10">
        <v>1888652</v>
      </c>
      <c r="AU46" s="10">
        <v>659719</v>
      </c>
      <c r="AV46" s="10">
        <v>1868246</v>
      </c>
      <c r="AW46" s="10">
        <v>17751237</v>
      </c>
      <c r="AX46" s="10">
        <v>1461572</v>
      </c>
      <c r="AY46" s="10">
        <v>443752</v>
      </c>
      <c r="AZ46" s="10">
        <v>5318078</v>
      </c>
      <c r="BA46" s="10">
        <v>3150750</v>
      </c>
      <c r="BB46" s="10">
        <v>1449539</v>
      </c>
      <c r="BC46" s="10">
        <v>2868184</v>
      </c>
      <c r="BD46" s="10">
        <v>494362</v>
      </c>
    </row>
    <row r="47" spans="1:56" ht="15" customHeight="1">
      <c r="A47" s="704" t="s">
        <v>616</v>
      </c>
      <c r="B47" s="704"/>
      <c r="C47" s="704"/>
      <c r="D47" s="10">
        <v>18102054</v>
      </c>
      <c r="E47" s="10"/>
      <c r="F47" s="10"/>
      <c r="G47" s="10">
        <v>200242</v>
      </c>
      <c r="H47" s="10">
        <v>157952</v>
      </c>
      <c r="I47" s="10">
        <v>297521</v>
      </c>
      <c r="J47" s="10">
        <v>111318</v>
      </c>
      <c r="K47" s="10">
        <v>2108433</v>
      </c>
      <c r="L47" s="10">
        <v>273868</v>
      </c>
      <c r="M47" s="10">
        <v>266586</v>
      </c>
      <c r="N47" s="10">
        <v>153581</v>
      </c>
      <c r="O47" s="10">
        <v>651983</v>
      </c>
      <c r="P47" s="10">
        <v>496510</v>
      </c>
      <c r="Q47" s="10">
        <v>47796</v>
      </c>
      <c r="R47" s="10">
        <v>75107</v>
      </c>
      <c r="S47" s="10">
        <v>525769</v>
      </c>
      <c r="T47" s="10">
        <v>276793</v>
      </c>
      <c r="U47" s="10">
        <v>110542</v>
      </c>
      <c r="V47" s="10">
        <v>120038</v>
      </c>
      <c r="W47" s="10">
        <v>228159</v>
      </c>
      <c r="X47" s="10">
        <v>375191</v>
      </c>
      <c r="Y47" s="10">
        <v>94938</v>
      </c>
      <c r="Z47" s="10">
        <v>730343</v>
      </c>
      <c r="AA47" s="10">
        <v>600701</v>
      </c>
      <c r="AB47" s="10">
        <v>555139</v>
      </c>
      <c r="AC47" s="10">
        <v>605841</v>
      </c>
      <c r="AD47" s="10">
        <v>154187</v>
      </c>
      <c r="AE47" s="10">
        <v>256644</v>
      </c>
      <c r="AF47" s="10">
        <v>59375</v>
      </c>
      <c r="AG47" s="10">
        <v>90949</v>
      </c>
      <c r="AH47" s="10">
        <v>94520</v>
      </c>
      <c r="AI47" s="10">
        <v>71891</v>
      </c>
      <c r="AJ47" s="10">
        <v>825061</v>
      </c>
      <c r="AK47" s="10">
        <v>158221</v>
      </c>
      <c r="AL47" s="10">
        <v>1098826</v>
      </c>
      <c r="AM47" s="10">
        <v>654101</v>
      </c>
      <c r="AN47" s="10">
        <v>32870</v>
      </c>
      <c r="AO47" s="10">
        <v>556619</v>
      </c>
      <c r="AP47" s="10">
        <v>183130</v>
      </c>
      <c r="AQ47" s="10">
        <v>240458</v>
      </c>
      <c r="AR47" s="10">
        <v>1195680</v>
      </c>
      <c r="AS47" s="10">
        <v>95111</v>
      </c>
      <c r="AT47" s="10">
        <v>185035</v>
      </c>
      <c r="AU47" s="10">
        <v>47893</v>
      </c>
      <c r="AV47" s="10">
        <v>236262</v>
      </c>
      <c r="AW47" s="10">
        <v>1137981</v>
      </c>
      <c r="AX47" s="10">
        <v>173039</v>
      </c>
      <c r="AY47" s="10">
        <v>95531</v>
      </c>
      <c r="AZ47" s="10">
        <v>731010</v>
      </c>
      <c r="BA47" s="10">
        <v>482501</v>
      </c>
      <c r="BB47" s="10">
        <v>86401</v>
      </c>
      <c r="BC47" s="10">
        <v>53378</v>
      </c>
      <c r="BD47" s="10">
        <v>41029</v>
      </c>
    </row>
    <row r="48" spans="1:56" ht="15" customHeight="1">
      <c r="A48" s="704" t="s">
        <v>617</v>
      </c>
      <c r="B48" s="704"/>
      <c r="C48" s="704"/>
      <c r="D48" s="10">
        <v>53557159</v>
      </c>
      <c r="E48" s="10"/>
      <c r="F48" s="10"/>
      <c r="G48" s="10">
        <v>672347</v>
      </c>
      <c r="H48" s="10">
        <v>330783</v>
      </c>
      <c r="I48" s="10">
        <v>1112554</v>
      </c>
      <c r="J48" s="10">
        <v>355923</v>
      </c>
      <c r="K48" s="10">
        <v>8613192</v>
      </c>
      <c r="L48" s="10">
        <v>1139197</v>
      </c>
      <c r="M48" s="10">
        <v>646375</v>
      </c>
      <c r="N48" s="10">
        <v>359591</v>
      </c>
      <c r="O48" s="10">
        <v>2784002</v>
      </c>
      <c r="P48" s="10">
        <v>1309641</v>
      </c>
      <c r="Q48" s="10">
        <v>241705</v>
      </c>
      <c r="R48" s="10">
        <v>315775</v>
      </c>
      <c r="S48" s="10">
        <v>1680885</v>
      </c>
      <c r="T48" s="10">
        <v>746506</v>
      </c>
      <c r="U48" s="10">
        <v>293910</v>
      </c>
      <c r="V48" s="10">
        <v>366551</v>
      </c>
      <c r="W48" s="10">
        <v>632805</v>
      </c>
      <c r="X48" s="10">
        <v>703783</v>
      </c>
      <c r="Y48" s="10">
        <v>166815</v>
      </c>
      <c r="Z48" s="10">
        <v>1489061</v>
      </c>
      <c r="AA48" s="10">
        <v>1607730</v>
      </c>
      <c r="AB48" s="10">
        <v>1938867</v>
      </c>
      <c r="AC48" s="10">
        <v>660882</v>
      </c>
      <c r="AD48" s="10">
        <v>328748</v>
      </c>
      <c r="AE48" s="10">
        <v>804782</v>
      </c>
      <c r="AF48" s="10">
        <v>214644</v>
      </c>
      <c r="AG48" s="10">
        <v>382990</v>
      </c>
      <c r="AH48" s="10">
        <v>334046</v>
      </c>
      <c r="AI48" s="10">
        <v>132161</v>
      </c>
      <c r="AJ48" s="10">
        <v>1597787</v>
      </c>
      <c r="AK48" s="10">
        <v>507215</v>
      </c>
      <c r="AL48" s="10">
        <v>3186752</v>
      </c>
      <c r="AM48" s="10">
        <v>1447176</v>
      </c>
      <c r="AN48" s="10">
        <v>110201</v>
      </c>
      <c r="AO48" s="10">
        <v>1890469</v>
      </c>
      <c r="AP48" s="10">
        <v>623158</v>
      </c>
      <c r="AQ48" s="10">
        <v>971910</v>
      </c>
      <c r="AR48" s="10">
        <v>2239988</v>
      </c>
      <c r="AS48" s="10">
        <v>229565</v>
      </c>
      <c r="AT48" s="10">
        <v>522888</v>
      </c>
      <c r="AU48" s="10">
        <v>130376</v>
      </c>
      <c r="AV48" s="10">
        <v>966631</v>
      </c>
      <c r="AW48" s="10">
        <v>4090182</v>
      </c>
      <c r="AX48" s="10">
        <v>368934</v>
      </c>
      <c r="AY48" s="10">
        <v>145208</v>
      </c>
      <c r="AZ48" s="10">
        <v>1627430</v>
      </c>
      <c r="BA48" s="10">
        <v>1033601</v>
      </c>
      <c r="BB48" s="10">
        <v>341114</v>
      </c>
      <c r="BC48" s="10">
        <v>1018987</v>
      </c>
      <c r="BD48" s="10">
        <v>141336</v>
      </c>
    </row>
    <row r="49" spans="1:56" ht="15" customHeight="1">
      <c r="A49" s="704" t="s">
        <v>618</v>
      </c>
      <c r="B49" s="704"/>
      <c r="C49" s="704"/>
      <c r="D49" s="10">
        <v>25636310</v>
      </c>
      <c r="E49" s="10"/>
      <c r="F49" s="10"/>
      <c r="G49" s="10">
        <v>269276</v>
      </c>
      <c r="H49" s="10">
        <v>433478</v>
      </c>
      <c r="I49" s="10">
        <v>342387</v>
      </c>
      <c r="J49" s="10">
        <v>281784</v>
      </c>
      <c r="K49" s="10">
        <v>6154873</v>
      </c>
      <c r="L49" s="10">
        <v>411338</v>
      </c>
      <c r="M49" s="10">
        <v>219257</v>
      </c>
      <c r="N49" s="10">
        <v>72384</v>
      </c>
      <c r="O49" s="10">
        <v>1792442</v>
      </c>
      <c r="P49" s="10">
        <v>620097</v>
      </c>
      <c r="Q49" s="10">
        <v>147507</v>
      </c>
      <c r="R49" s="10">
        <v>306543</v>
      </c>
      <c r="S49" s="10">
        <v>284597</v>
      </c>
      <c r="T49" s="10">
        <v>533321</v>
      </c>
      <c r="U49" s="10">
        <v>298315</v>
      </c>
      <c r="V49" s="10">
        <v>228677</v>
      </c>
      <c r="W49" s="10">
        <v>468249</v>
      </c>
      <c r="X49" s="10">
        <v>780587</v>
      </c>
      <c r="Y49" s="10">
        <v>148888</v>
      </c>
      <c r="Z49" s="10">
        <v>516323</v>
      </c>
      <c r="AA49" s="10">
        <v>287917</v>
      </c>
      <c r="AB49" s="10">
        <v>463896</v>
      </c>
      <c r="AC49" s="10">
        <v>720032</v>
      </c>
      <c r="AD49" s="10">
        <v>292725</v>
      </c>
      <c r="AE49" s="10">
        <v>187695</v>
      </c>
      <c r="AF49" s="10">
        <v>283745</v>
      </c>
      <c r="AG49" s="10">
        <v>219778</v>
      </c>
      <c r="AH49" s="10">
        <v>145321</v>
      </c>
      <c r="AI49" s="10">
        <v>55541</v>
      </c>
      <c r="AJ49" s="10">
        <v>510683</v>
      </c>
      <c r="AK49" s="10">
        <v>238295</v>
      </c>
      <c r="AL49" s="10">
        <v>710387</v>
      </c>
      <c r="AM49" s="10">
        <v>765349</v>
      </c>
      <c r="AN49" s="10">
        <v>155855</v>
      </c>
      <c r="AO49" s="10">
        <v>422987</v>
      </c>
      <c r="AP49" s="10">
        <v>190744</v>
      </c>
      <c r="AQ49" s="10">
        <v>537322</v>
      </c>
      <c r="AR49" s="10">
        <v>777263</v>
      </c>
      <c r="AS49" s="10">
        <v>79431</v>
      </c>
      <c r="AT49" s="10">
        <v>224054</v>
      </c>
      <c r="AU49" s="10">
        <v>163947</v>
      </c>
      <c r="AV49" s="10">
        <v>392919</v>
      </c>
      <c r="AW49" s="10">
        <v>829748</v>
      </c>
      <c r="AX49" s="10">
        <v>247720</v>
      </c>
      <c r="AY49" s="10">
        <v>114054</v>
      </c>
      <c r="AZ49" s="10">
        <v>307419</v>
      </c>
      <c r="BA49" s="10">
        <v>959608</v>
      </c>
      <c r="BB49" s="10">
        <v>268843</v>
      </c>
      <c r="BC49" s="10">
        <v>549728</v>
      </c>
      <c r="BD49" s="10">
        <v>222981</v>
      </c>
    </row>
    <row r="50" spans="1:56" ht="15" customHeight="1">
      <c r="A50" s="704" t="s">
        <v>619</v>
      </c>
      <c r="B50" s="704"/>
      <c r="C50" s="704"/>
      <c r="D50" s="10">
        <v>7400015</v>
      </c>
      <c r="E50" s="10"/>
      <c r="F50" s="10"/>
      <c r="G50" s="10">
        <v>31113</v>
      </c>
      <c r="H50" s="10">
        <v>15228</v>
      </c>
      <c r="I50" s="10">
        <v>92435</v>
      </c>
      <c r="J50" s="10">
        <v>67986</v>
      </c>
      <c r="K50" s="10">
        <v>1173105</v>
      </c>
      <c r="L50" s="10">
        <v>113265</v>
      </c>
      <c r="M50" s="10">
        <v>52830</v>
      </c>
      <c r="N50" s="10">
        <v>61697</v>
      </c>
      <c r="O50" s="10">
        <v>171513</v>
      </c>
      <c r="P50" s="10">
        <v>208386</v>
      </c>
      <c r="Q50" s="10">
        <v>62999</v>
      </c>
      <c r="R50" s="10">
        <v>46988</v>
      </c>
      <c r="S50" s="10">
        <v>291030</v>
      </c>
      <c r="T50" s="10">
        <v>58519</v>
      </c>
      <c r="U50" s="10">
        <v>31022</v>
      </c>
      <c r="V50" s="10">
        <v>38912</v>
      </c>
      <c r="W50" s="10">
        <v>110966</v>
      </c>
      <c r="X50" s="10">
        <v>369037</v>
      </c>
      <c r="Y50" s="10">
        <v>8227</v>
      </c>
      <c r="Z50" s="10">
        <v>315581</v>
      </c>
      <c r="AA50" s="10">
        <v>224698</v>
      </c>
      <c r="AB50" s="10">
        <v>183966</v>
      </c>
      <c r="AC50" s="10">
        <v>295005</v>
      </c>
      <c r="AD50" s="10">
        <v>33578</v>
      </c>
      <c r="AE50" s="10">
        <v>41956</v>
      </c>
      <c r="AF50" s="10">
        <v>17690</v>
      </c>
      <c r="AG50" s="10">
        <v>56854</v>
      </c>
      <c r="AH50" s="10">
        <v>34170</v>
      </c>
      <c r="AI50" s="10">
        <v>28204</v>
      </c>
      <c r="AJ50" s="10">
        <v>189550</v>
      </c>
      <c r="AK50" s="10">
        <v>57395</v>
      </c>
      <c r="AL50" s="10">
        <v>761362</v>
      </c>
      <c r="AM50" s="10">
        <v>234646</v>
      </c>
      <c r="AN50" s="10">
        <v>27064</v>
      </c>
      <c r="AO50" s="10">
        <v>124458</v>
      </c>
      <c r="AP50" s="10">
        <v>71547</v>
      </c>
      <c r="AQ50" s="10">
        <v>118844</v>
      </c>
      <c r="AR50" s="10">
        <v>336991</v>
      </c>
      <c r="AS50" s="10">
        <v>37384</v>
      </c>
      <c r="AT50" s="10">
        <v>137610</v>
      </c>
      <c r="AU50" s="10">
        <v>38202</v>
      </c>
      <c r="AV50" s="10">
        <v>101504</v>
      </c>
      <c r="AW50" s="10">
        <v>264584</v>
      </c>
      <c r="AX50" s="10">
        <v>58889</v>
      </c>
      <c r="AY50" s="10">
        <v>23325</v>
      </c>
      <c r="AZ50" s="10">
        <v>180569</v>
      </c>
      <c r="BA50" s="10">
        <v>264578</v>
      </c>
      <c r="BB50" s="10">
        <v>63180</v>
      </c>
      <c r="BC50" s="10">
        <v>49162</v>
      </c>
      <c r="BD50" s="10">
        <v>22211</v>
      </c>
    </row>
    <row r="51" spans="1:56" ht="15" customHeight="1">
      <c r="A51" s="704" t="s">
        <v>620</v>
      </c>
      <c r="B51" s="704"/>
      <c r="C51" s="704"/>
      <c r="D51" s="10">
        <v>70146474</v>
      </c>
      <c r="E51" s="10"/>
      <c r="F51" s="10"/>
      <c r="G51" s="10">
        <v>681184</v>
      </c>
      <c r="H51" s="10">
        <v>724116</v>
      </c>
      <c r="I51" s="10">
        <v>712935</v>
      </c>
      <c r="J51" s="10">
        <v>720232</v>
      </c>
      <c r="K51" s="10">
        <v>9195942</v>
      </c>
      <c r="L51" s="10">
        <v>1583250</v>
      </c>
      <c r="M51" s="10">
        <v>1579824</v>
      </c>
      <c r="N51" s="10">
        <v>676258</v>
      </c>
      <c r="O51" s="10">
        <v>2577999</v>
      </c>
      <c r="P51" s="10">
        <v>1126699</v>
      </c>
      <c r="Q51" s="10">
        <v>610239</v>
      </c>
      <c r="R51" s="10">
        <v>527070</v>
      </c>
      <c r="S51" s="10">
        <v>1982529</v>
      </c>
      <c r="T51" s="10">
        <v>839057</v>
      </c>
      <c r="U51" s="10">
        <v>662476</v>
      </c>
      <c r="V51" s="10">
        <v>557752</v>
      </c>
      <c r="W51" s="10">
        <v>1080741</v>
      </c>
      <c r="X51" s="10">
        <v>938007</v>
      </c>
      <c r="Y51" s="10">
        <v>502255</v>
      </c>
      <c r="Z51" s="10">
        <v>1652183</v>
      </c>
      <c r="AA51" s="10">
        <v>2551119</v>
      </c>
      <c r="AB51" s="10">
        <v>1762722</v>
      </c>
      <c r="AC51" s="10">
        <v>2067903</v>
      </c>
      <c r="AD51" s="10">
        <v>489403</v>
      </c>
      <c r="AE51" s="10">
        <v>923204</v>
      </c>
      <c r="AF51" s="10">
        <v>420246</v>
      </c>
      <c r="AG51" s="10">
        <v>332423</v>
      </c>
      <c r="AH51" s="10">
        <v>416203</v>
      </c>
      <c r="AI51" s="10">
        <v>466122</v>
      </c>
      <c r="AJ51" s="10">
        <v>2224898</v>
      </c>
      <c r="AK51" s="10">
        <v>676275</v>
      </c>
      <c r="AL51" s="10">
        <v>6218934</v>
      </c>
      <c r="AM51" s="10">
        <v>2210304</v>
      </c>
      <c r="AN51" s="10">
        <v>220720</v>
      </c>
      <c r="AO51" s="10">
        <v>2221010</v>
      </c>
      <c r="AP51" s="10">
        <v>702677</v>
      </c>
      <c r="AQ51" s="10">
        <v>2077224</v>
      </c>
      <c r="AR51" s="10">
        <v>3076473</v>
      </c>
      <c r="AS51" s="10">
        <v>558805</v>
      </c>
      <c r="AT51" s="10">
        <v>697985</v>
      </c>
      <c r="AU51" s="10">
        <v>217796</v>
      </c>
      <c r="AV51" s="10">
        <v>1333415</v>
      </c>
      <c r="AW51" s="10">
        <v>2688717</v>
      </c>
      <c r="AX51" s="10">
        <v>1164456</v>
      </c>
      <c r="AY51" s="10">
        <v>193414</v>
      </c>
      <c r="AZ51" s="10">
        <v>1942599</v>
      </c>
      <c r="BA51" s="10">
        <v>1333864</v>
      </c>
      <c r="BB51" s="10">
        <v>598867</v>
      </c>
      <c r="BC51" s="10">
        <v>1014589</v>
      </c>
      <c r="BD51" s="10">
        <v>413359</v>
      </c>
    </row>
    <row r="52" spans="1:56" ht="15" customHeight="1">
      <c r="A52" s="704" t="s">
        <v>621</v>
      </c>
      <c r="B52" s="704"/>
      <c r="C52" s="704"/>
      <c r="D52" s="10">
        <v>45692960</v>
      </c>
      <c r="E52" s="10"/>
      <c r="F52" s="10"/>
      <c r="G52" s="10">
        <v>384485</v>
      </c>
      <c r="H52" s="10">
        <v>201374</v>
      </c>
      <c r="I52" s="10">
        <v>502346</v>
      </c>
      <c r="J52" s="10">
        <v>163022</v>
      </c>
      <c r="K52" s="10">
        <v>6115541</v>
      </c>
      <c r="L52" s="10">
        <v>835251</v>
      </c>
      <c r="M52" s="10">
        <v>1549443</v>
      </c>
      <c r="N52" s="10">
        <v>231699</v>
      </c>
      <c r="O52" s="10">
        <v>805493</v>
      </c>
      <c r="P52" s="10">
        <v>577975</v>
      </c>
      <c r="Q52" s="10">
        <v>106596</v>
      </c>
      <c r="R52" s="10">
        <v>164116</v>
      </c>
      <c r="S52" s="10">
        <v>4344299</v>
      </c>
      <c r="T52" s="10">
        <v>1099475</v>
      </c>
      <c r="U52" s="10">
        <v>224434</v>
      </c>
      <c r="V52" s="10">
        <v>150666</v>
      </c>
      <c r="W52" s="10">
        <v>568351</v>
      </c>
      <c r="X52" s="10">
        <v>799538</v>
      </c>
      <c r="Y52" s="10">
        <v>122072</v>
      </c>
      <c r="Z52" s="10">
        <v>1792695</v>
      </c>
      <c r="AA52" s="10">
        <v>2748254</v>
      </c>
      <c r="AB52" s="10">
        <v>1752635</v>
      </c>
      <c r="AC52" s="10">
        <v>611785</v>
      </c>
      <c r="AD52" s="10">
        <v>311206</v>
      </c>
      <c r="AE52" s="10">
        <v>755644</v>
      </c>
      <c r="AF52" s="10">
        <v>118318</v>
      </c>
      <c r="AG52" s="10">
        <v>59570</v>
      </c>
      <c r="AH52" s="10">
        <v>146431</v>
      </c>
      <c r="AI52" s="10">
        <v>316247</v>
      </c>
      <c r="AJ52" s="10">
        <v>2503269</v>
      </c>
      <c r="AK52" s="10">
        <v>390493</v>
      </c>
      <c r="AL52" s="10">
        <v>4194022</v>
      </c>
      <c r="AM52" s="10">
        <v>662960</v>
      </c>
      <c r="AN52" s="10">
        <v>106630</v>
      </c>
      <c r="AO52" s="10">
        <v>1046721</v>
      </c>
      <c r="AP52" s="10">
        <v>424741</v>
      </c>
      <c r="AQ52" s="10">
        <v>339641</v>
      </c>
      <c r="AR52" s="10">
        <v>1685741</v>
      </c>
      <c r="AS52" s="10">
        <v>416916</v>
      </c>
      <c r="AT52" s="10">
        <v>234183</v>
      </c>
      <c r="AU52" s="10">
        <v>132225</v>
      </c>
      <c r="AV52" s="10">
        <v>366979</v>
      </c>
      <c r="AW52" s="10">
        <v>1842390</v>
      </c>
      <c r="AX52" s="10">
        <v>223666</v>
      </c>
      <c r="AY52" s="10">
        <v>64825</v>
      </c>
      <c r="AZ52" s="10">
        <v>1168539</v>
      </c>
      <c r="BA52" s="10">
        <v>1555678</v>
      </c>
      <c r="BB52" s="10">
        <v>248129</v>
      </c>
      <c r="BC52" s="10">
        <v>499924</v>
      </c>
      <c r="BD52" s="10">
        <v>26327</v>
      </c>
    </row>
    <row r="53" spans="1:56">
      <c r="A53" s="704" t="s">
        <v>622</v>
      </c>
      <c r="B53" s="704"/>
      <c r="C53" s="704"/>
      <c r="D53" s="10">
        <v>133886801</v>
      </c>
      <c r="E53" s="10"/>
      <c r="F53" s="10"/>
      <c r="G53" s="10">
        <v>1865249</v>
      </c>
      <c r="H53" s="10">
        <v>1316614</v>
      </c>
      <c r="I53" s="10">
        <v>2679577</v>
      </c>
      <c r="J53" s="10">
        <v>793828</v>
      </c>
      <c r="K53" s="10">
        <v>11346719</v>
      </c>
      <c r="L53" s="10">
        <v>1453289</v>
      </c>
      <c r="M53" s="10">
        <v>2402230</v>
      </c>
      <c r="N53" s="10">
        <v>593757</v>
      </c>
      <c r="O53" s="10">
        <v>9665908</v>
      </c>
      <c r="P53" s="10">
        <v>1661763</v>
      </c>
      <c r="Q53" s="10">
        <v>3017647</v>
      </c>
      <c r="R53" s="10">
        <v>712282</v>
      </c>
      <c r="S53" s="10">
        <v>12771180</v>
      </c>
      <c r="T53" s="10">
        <v>1819060</v>
      </c>
      <c r="U53" s="10">
        <v>785130</v>
      </c>
      <c r="V53" s="10">
        <v>495005</v>
      </c>
      <c r="W53" s="10">
        <v>1125621</v>
      </c>
      <c r="X53" s="10">
        <v>2678070</v>
      </c>
      <c r="Y53" s="10">
        <v>556419</v>
      </c>
      <c r="Z53" s="10">
        <v>2513079</v>
      </c>
      <c r="AA53" s="10">
        <v>7224405</v>
      </c>
      <c r="AB53" s="10">
        <v>4171712</v>
      </c>
      <c r="AC53" s="10">
        <v>3114727</v>
      </c>
      <c r="AD53" s="10">
        <v>1822056</v>
      </c>
      <c r="AE53" s="10">
        <v>1505976</v>
      </c>
      <c r="AF53" s="10">
        <v>466203</v>
      </c>
      <c r="AG53" s="10">
        <v>1217452</v>
      </c>
      <c r="AH53" s="10">
        <v>2200834</v>
      </c>
      <c r="AI53" s="10">
        <v>882483</v>
      </c>
      <c r="AJ53" s="10">
        <v>4127313</v>
      </c>
      <c r="AK53" s="10">
        <v>2653428</v>
      </c>
      <c r="AL53" s="10">
        <v>10416623</v>
      </c>
      <c r="AM53" s="10">
        <v>2824761</v>
      </c>
      <c r="AN53" s="10">
        <v>1238730</v>
      </c>
      <c r="AO53" s="10">
        <v>3103730</v>
      </c>
      <c r="AP53" s="10">
        <v>857383</v>
      </c>
      <c r="AQ53" s="10">
        <v>2702054</v>
      </c>
      <c r="AR53" s="10">
        <v>2493003</v>
      </c>
      <c r="AS53" s="10">
        <v>580006</v>
      </c>
      <c r="AT53" s="10">
        <v>2126069</v>
      </c>
      <c r="AU53" s="10">
        <v>331982</v>
      </c>
      <c r="AV53" s="10">
        <v>1762033</v>
      </c>
      <c r="AW53" s="10">
        <v>5162401</v>
      </c>
      <c r="AX53" s="10">
        <v>679208</v>
      </c>
      <c r="AY53" s="10">
        <v>234739</v>
      </c>
      <c r="AZ53" s="10">
        <v>2605634</v>
      </c>
      <c r="BA53" s="10">
        <v>1858147</v>
      </c>
      <c r="BB53" s="10">
        <v>884767</v>
      </c>
      <c r="BC53" s="10">
        <v>3734416</v>
      </c>
      <c r="BD53" s="10">
        <v>652099</v>
      </c>
    </row>
    <row r="54" spans="1:56">
      <c r="A54" s="704" t="s">
        <v>623</v>
      </c>
      <c r="B54" s="704"/>
      <c r="C54" s="704"/>
      <c r="D54" s="10">
        <v>41059820</v>
      </c>
      <c r="E54" s="10"/>
      <c r="F54" s="10"/>
      <c r="G54" s="10">
        <v>76</v>
      </c>
      <c r="H54" s="10">
        <v>129229</v>
      </c>
      <c r="I54" s="10">
        <v>22827</v>
      </c>
      <c r="J54" s="10">
        <v>5392</v>
      </c>
      <c r="K54" s="10">
        <v>2403060</v>
      </c>
      <c r="L54" s="10">
        <v>13702</v>
      </c>
      <c r="M54" s="10">
        <v>617605</v>
      </c>
      <c r="N54" s="10">
        <v>174516</v>
      </c>
      <c r="O54" s="10">
        <v>358988</v>
      </c>
      <c r="P54" s="10">
        <v>30976</v>
      </c>
      <c r="Q54" s="637"/>
      <c r="R54" s="10">
        <v>2734</v>
      </c>
      <c r="S54" s="10">
        <v>1025107</v>
      </c>
      <c r="T54" s="10">
        <v>96500</v>
      </c>
      <c r="U54" s="10">
        <v>43514</v>
      </c>
      <c r="V54" s="637"/>
      <c r="W54" s="10">
        <v>63356</v>
      </c>
      <c r="X54" s="10">
        <v>10018</v>
      </c>
      <c r="Y54" s="10">
        <v>30444</v>
      </c>
      <c r="Z54" s="10">
        <v>1871864</v>
      </c>
      <c r="AA54" s="10">
        <v>3527217</v>
      </c>
      <c r="AB54" s="10">
        <v>340951</v>
      </c>
      <c r="AC54" s="10">
        <v>512396</v>
      </c>
      <c r="AD54" s="637"/>
      <c r="AE54" s="10">
        <v>58781</v>
      </c>
      <c r="AF54" s="10">
        <v>18094</v>
      </c>
      <c r="AG54" s="637"/>
      <c r="AH54" s="10">
        <v>77347</v>
      </c>
      <c r="AI54" s="10">
        <v>9130</v>
      </c>
      <c r="AJ54" s="10">
        <v>3444311</v>
      </c>
      <c r="AK54" s="10">
        <v>14340</v>
      </c>
      <c r="AL54" s="10">
        <v>20445535</v>
      </c>
      <c r="AM54" s="10">
        <v>259600</v>
      </c>
      <c r="AN54" s="10">
        <v>214131</v>
      </c>
      <c r="AO54" s="10">
        <v>45611</v>
      </c>
      <c r="AP54" s="10">
        <v>696900</v>
      </c>
      <c r="AQ54" s="10">
        <v>115940</v>
      </c>
      <c r="AR54" s="10">
        <v>1540793</v>
      </c>
      <c r="AS54" s="10">
        <v>128795</v>
      </c>
      <c r="AT54" s="10">
        <v>1720553</v>
      </c>
      <c r="AU54" s="637"/>
      <c r="AV54" s="10">
        <v>439</v>
      </c>
      <c r="AW54" s="10">
        <v>118048</v>
      </c>
      <c r="AX54" s="637"/>
      <c r="AY54" s="10">
        <v>38758</v>
      </c>
      <c r="AZ54" s="10">
        <v>610243</v>
      </c>
      <c r="BA54" s="10">
        <v>156175</v>
      </c>
      <c r="BB54" s="10">
        <v>14869</v>
      </c>
      <c r="BC54" s="10">
        <v>28636</v>
      </c>
      <c r="BD54" s="10">
        <v>22319</v>
      </c>
    </row>
    <row r="55" spans="1:56" ht="15" customHeight="1">
      <c r="A55" s="704" t="s">
        <v>624</v>
      </c>
      <c r="B55" s="704"/>
      <c r="C55" s="704"/>
      <c r="D55" s="10">
        <v>7536797</v>
      </c>
      <c r="E55" s="10"/>
      <c r="F55" s="10"/>
      <c r="G55" s="10">
        <v>351058</v>
      </c>
      <c r="H55" s="637"/>
      <c r="I55" s="637"/>
      <c r="J55" s="637"/>
      <c r="K55" s="637"/>
      <c r="L55" s="637"/>
      <c r="M55" s="637"/>
      <c r="N55" s="637"/>
      <c r="O55" s="637"/>
      <c r="P55" s="637"/>
      <c r="Q55" s="637"/>
      <c r="R55" s="10">
        <v>143619</v>
      </c>
      <c r="S55" s="637"/>
      <c r="T55" s="637"/>
      <c r="U55" s="10">
        <v>239477</v>
      </c>
      <c r="V55" s="637"/>
      <c r="W55" s="10">
        <v>4759</v>
      </c>
      <c r="X55" s="637"/>
      <c r="Y55" s="10">
        <v>133175</v>
      </c>
      <c r="Z55" s="637"/>
      <c r="AA55" s="637"/>
      <c r="AB55" s="10">
        <v>953839</v>
      </c>
      <c r="AC55" s="637"/>
      <c r="AD55" s="10">
        <v>307076</v>
      </c>
      <c r="AE55" s="637"/>
      <c r="AF55" s="10">
        <v>89874</v>
      </c>
      <c r="AG55" s="637"/>
      <c r="AH55" s="637"/>
      <c r="AI55" s="10">
        <v>564586</v>
      </c>
      <c r="AJ55" s="637"/>
      <c r="AK55" s="637"/>
      <c r="AL55" s="637"/>
      <c r="AM55" s="637"/>
      <c r="AN55" s="637"/>
      <c r="AO55" s="10">
        <v>1013714</v>
      </c>
      <c r="AP55" s="637"/>
      <c r="AQ55" s="10">
        <v>437730</v>
      </c>
      <c r="AR55" s="10">
        <v>2040689</v>
      </c>
      <c r="AS55" s="637"/>
      <c r="AT55" s="637"/>
      <c r="AU55" s="637"/>
      <c r="AV55" s="637"/>
      <c r="AW55" s="637"/>
      <c r="AX55" s="10">
        <v>304779</v>
      </c>
      <c r="AY55" s="10">
        <v>66631</v>
      </c>
      <c r="AZ55" s="10">
        <v>695129</v>
      </c>
      <c r="BA55" s="637"/>
      <c r="BB55" s="10">
        <v>83004</v>
      </c>
      <c r="BC55" s="637"/>
      <c r="BD55" s="10">
        <v>107658</v>
      </c>
    </row>
    <row r="56" spans="1:56">
      <c r="A56" s="704" t="s">
        <v>625</v>
      </c>
      <c r="B56" s="704"/>
      <c r="C56" s="704"/>
      <c r="D56" s="10">
        <v>307040100</v>
      </c>
      <c r="E56" s="10"/>
      <c r="F56" s="10"/>
      <c r="G56" s="10">
        <v>3447907</v>
      </c>
      <c r="H56" s="10">
        <v>1418749</v>
      </c>
      <c r="I56" s="10">
        <v>4325496</v>
      </c>
      <c r="J56" s="10">
        <v>2150680</v>
      </c>
      <c r="K56" s="10">
        <v>56269864</v>
      </c>
      <c r="L56" s="10">
        <v>5719750</v>
      </c>
      <c r="M56" s="10">
        <v>4930732</v>
      </c>
      <c r="N56" s="10">
        <v>756670</v>
      </c>
      <c r="O56" s="10">
        <v>10741743</v>
      </c>
      <c r="P56" s="10">
        <v>7141390</v>
      </c>
      <c r="Q56" s="10">
        <v>1629193</v>
      </c>
      <c r="R56" s="10">
        <v>1239820</v>
      </c>
      <c r="S56" s="10">
        <v>15875803</v>
      </c>
      <c r="T56" s="10">
        <v>2697243</v>
      </c>
      <c r="U56" s="10">
        <v>2760109</v>
      </c>
      <c r="V56" s="10">
        <v>1907088</v>
      </c>
      <c r="W56" s="10">
        <v>4773464</v>
      </c>
      <c r="X56" s="10">
        <v>4712721</v>
      </c>
      <c r="Y56" s="10">
        <v>1085205</v>
      </c>
      <c r="Z56" s="10">
        <v>4563537</v>
      </c>
      <c r="AA56" s="10">
        <v>7201637</v>
      </c>
      <c r="AB56" s="10">
        <v>8278341</v>
      </c>
      <c r="AC56" s="10">
        <v>5793409</v>
      </c>
      <c r="AD56" s="10">
        <v>2845248</v>
      </c>
      <c r="AE56" s="10">
        <v>4824672</v>
      </c>
      <c r="AF56" s="10">
        <v>1108997</v>
      </c>
      <c r="AG56" s="10">
        <v>753955</v>
      </c>
      <c r="AH56" s="10">
        <v>2887907</v>
      </c>
      <c r="AI56" s="10">
        <v>832202</v>
      </c>
      <c r="AJ56" s="10">
        <v>14039787</v>
      </c>
      <c r="AK56" s="10">
        <v>2467471</v>
      </c>
      <c r="AL56" s="10">
        <v>23351932</v>
      </c>
      <c r="AM56" s="10">
        <v>6402250</v>
      </c>
      <c r="AN56" s="10">
        <v>636495</v>
      </c>
      <c r="AO56" s="10">
        <v>16934424</v>
      </c>
      <c r="AP56" s="10">
        <v>2690012</v>
      </c>
      <c r="AQ56" s="10">
        <v>5983074</v>
      </c>
      <c r="AR56" s="10">
        <v>12095885</v>
      </c>
      <c r="AS56" s="10">
        <v>1302504</v>
      </c>
      <c r="AT56" s="10">
        <v>3543175</v>
      </c>
      <c r="AU56" s="10">
        <v>598982</v>
      </c>
      <c r="AV56" s="10">
        <v>2831667</v>
      </c>
      <c r="AW56" s="10">
        <v>17921025</v>
      </c>
      <c r="AX56" s="10">
        <v>1838682</v>
      </c>
      <c r="AY56" s="10">
        <v>426426</v>
      </c>
      <c r="AZ56" s="10">
        <v>5273851</v>
      </c>
      <c r="BA56" s="10">
        <v>7681598</v>
      </c>
      <c r="BB56" s="10">
        <v>1616726</v>
      </c>
      <c r="BC56" s="10">
        <v>5903788</v>
      </c>
      <c r="BD56" s="10">
        <v>826814</v>
      </c>
    </row>
    <row r="57" spans="1:56" ht="25.5" customHeight="1">
      <c r="A57" s="704"/>
      <c r="B57" s="704"/>
      <c r="C57" s="704"/>
      <c r="D57" s="10"/>
      <c r="E57" s="10"/>
      <c r="F57" s="10"/>
      <c r="G57" s="10"/>
      <c r="H57" s="10"/>
      <c r="I57" s="10"/>
      <c r="J57" s="10"/>
      <c r="K57" s="10"/>
      <c r="L57" s="10"/>
      <c r="M57" s="10"/>
      <c r="N57" s="10"/>
      <c r="O57" s="10"/>
      <c r="P57" s="10"/>
      <c r="Q57" s="10"/>
      <c r="R57" s="10"/>
      <c r="S57" s="10"/>
      <c r="T57" s="10"/>
      <c r="U57" s="10"/>
      <c r="V57" s="10"/>
      <c r="W57" s="10"/>
      <c r="X57" s="10"/>
      <c r="Y57" s="10"/>
      <c r="Z57" s="10"/>
      <c r="AA57" s="10"/>
      <c r="AB57" s="10"/>
      <c r="AC57" s="10"/>
      <c r="AD57" s="10"/>
      <c r="AE57" s="10"/>
      <c r="AF57" s="10"/>
      <c r="AG57" s="10"/>
      <c r="AH57" s="10"/>
      <c r="AI57" s="10"/>
      <c r="AJ57" s="10"/>
      <c r="AK57" s="10"/>
      <c r="AL57" s="10"/>
      <c r="AM57" s="10"/>
      <c r="AN57" s="10"/>
      <c r="AO57" s="10"/>
      <c r="AP57" s="10"/>
      <c r="AQ57" s="10"/>
      <c r="AR57" s="10"/>
      <c r="AS57" s="10"/>
      <c r="AT57" s="10"/>
      <c r="AU57" s="10"/>
      <c r="AV57" s="10"/>
      <c r="AW57" s="10"/>
      <c r="AX57" s="10"/>
      <c r="AY57" s="10"/>
      <c r="AZ57" s="10"/>
      <c r="BA57" s="10"/>
      <c r="BB57" s="10"/>
      <c r="BC57" s="10"/>
      <c r="BD57" s="10"/>
    </row>
    <row r="58" spans="1:56" ht="25.5" customHeight="1">
      <c r="A58" s="704"/>
      <c r="B58" s="704"/>
      <c r="C58" s="704"/>
      <c r="D58" s="10"/>
      <c r="E58" s="10"/>
      <c r="F58" s="10"/>
      <c r="G58" s="10"/>
      <c r="H58" s="10"/>
      <c r="I58" s="10"/>
      <c r="J58" s="10"/>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c r="AJ58" s="10"/>
      <c r="AK58" s="10"/>
      <c r="AL58" s="10"/>
      <c r="AM58" s="10"/>
      <c r="AN58" s="10"/>
      <c r="AO58" s="10"/>
      <c r="AP58" s="10"/>
      <c r="AQ58" s="10"/>
      <c r="AR58" s="10"/>
      <c r="AS58" s="10"/>
      <c r="AT58" s="10"/>
      <c r="AU58" s="10"/>
      <c r="AV58" s="10"/>
      <c r="AW58" s="10"/>
      <c r="AX58" s="10"/>
      <c r="AY58" s="10"/>
      <c r="AZ58" s="10"/>
      <c r="BA58" s="10"/>
      <c r="BB58" s="10"/>
      <c r="BC58" s="10"/>
      <c r="BD58" s="10"/>
    </row>
    <row r="59" spans="1:56" ht="15" customHeight="1">
      <c r="A59" s="704"/>
      <c r="B59" s="704"/>
      <c r="C59" s="704"/>
      <c r="D59" s="10"/>
      <c r="E59" s="10"/>
      <c r="F59" s="10"/>
      <c r="G59" s="10"/>
      <c r="H59" s="10"/>
      <c r="I59" s="10"/>
      <c r="J59" s="10"/>
      <c r="K59" s="10"/>
      <c r="L59" s="10"/>
      <c r="M59" s="10"/>
      <c r="N59" s="10"/>
      <c r="O59" s="10"/>
      <c r="P59" s="10"/>
      <c r="Q59" s="10"/>
      <c r="R59" s="10"/>
      <c r="S59" s="10"/>
      <c r="T59" s="10"/>
      <c r="U59" s="10"/>
      <c r="V59" s="10"/>
      <c r="W59" s="10"/>
      <c r="X59" s="10"/>
      <c r="Y59" s="10"/>
      <c r="Z59" s="10"/>
      <c r="AA59" s="10"/>
      <c r="AB59" s="10"/>
      <c r="AC59" s="10"/>
      <c r="AD59" s="10"/>
      <c r="AE59" s="10"/>
      <c r="AF59" s="10"/>
      <c r="AG59" s="10"/>
      <c r="AH59" s="10"/>
      <c r="AI59" s="10"/>
      <c r="AJ59" s="10"/>
      <c r="AK59" s="10"/>
      <c r="AL59" s="10"/>
      <c r="AM59" s="10"/>
      <c r="AN59" s="10"/>
      <c r="AO59" s="10"/>
      <c r="AP59" s="10"/>
      <c r="AQ59" s="10"/>
      <c r="AR59" s="10"/>
      <c r="AS59" s="10"/>
      <c r="AT59" s="10"/>
      <c r="AU59" s="10"/>
      <c r="AV59" s="10"/>
      <c r="AW59" s="10"/>
      <c r="AX59" s="10"/>
      <c r="AY59" s="10"/>
      <c r="AZ59" s="10"/>
      <c r="BA59" s="10"/>
      <c r="BB59" s="10"/>
      <c r="BC59" s="10"/>
      <c r="BD59" s="10"/>
    </row>
    <row r="60" spans="1:56" ht="15" customHeight="1">
      <c r="A60" s="704"/>
      <c r="B60" s="704"/>
      <c r="C60" s="704"/>
      <c r="D60" s="10"/>
      <c r="E60" s="10"/>
      <c r="F60" s="10"/>
      <c r="G60" s="10"/>
      <c r="H60" s="10"/>
      <c r="I60" s="10"/>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c r="AL60" s="10"/>
      <c r="AM60" s="10"/>
      <c r="AN60" s="10"/>
      <c r="AO60" s="10"/>
      <c r="AP60" s="10"/>
      <c r="AQ60" s="10"/>
      <c r="AR60" s="10"/>
      <c r="AS60" s="10"/>
      <c r="AT60" s="10"/>
      <c r="AU60" s="10"/>
      <c r="AV60" s="10"/>
      <c r="AW60" s="10"/>
      <c r="AX60" s="10"/>
      <c r="AY60" s="10"/>
      <c r="AZ60" s="10"/>
      <c r="BA60" s="10"/>
      <c r="BB60" s="10"/>
      <c r="BC60" s="10"/>
      <c r="BD60" s="10"/>
    </row>
    <row r="61" spans="1:56">
      <c r="A61" s="704" t="s">
        <v>288</v>
      </c>
      <c r="B61" s="704"/>
      <c r="C61" s="704"/>
      <c r="D61" s="10"/>
      <c r="E61" s="10"/>
      <c r="F61" s="10"/>
      <c r="G61" s="10"/>
      <c r="H61" s="10"/>
      <c r="I61" s="10"/>
      <c r="J61" s="10"/>
      <c r="K61" s="10"/>
      <c r="L61" s="10"/>
      <c r="M61" s="10"/>
      <c r="N61" s="10"/>
      <c r="O61" s="10"/>
      <c r="P61" s="10"/>
      <c r="Q61" s="10"/>
      <c r="R61" s="10"/>
      <c r="S61" s="10"/>
      <c r="T61" s="10"/>
      <c r="U61" s="10"/>
      <c r="V61" s="10"/>
      <c r="W61" s="10"/>
      <c r="X61" s="10"/>
      <c r="Y61" s="10"/>
      <c r="Z61" s="10"/>
      <c r="AA61" s="10"/>
      <c r="AB61" s="10"/>
      <c r="AC61" s="10"/>
      <c r="AD61" s="10"/>
      <c r="AE61" s="10"/>
      <c r="AF61" s="10"/>
      <c r="AG61" s="10"/>
      <c r="AH61" s="10"/>
      <c r="AI61" s="10"/>
      <c r="AJ61" s="10"/>
      <c r="AK61" s="10"/>
      <c r="AL61" s="10"/>
      <c r="AM61" s="10"/>
      <c r="AN61" s="10"/>
      <c r="AO61" s="10"/>
      <c r="AP61" s="10"/>
      <c r="AQ61" s="10"/>
      <c r="AR61" s="10"/>
      <c r="AS61" s="10"/>
      <c r="AT61" s="10"/>
      <c r="AU61" s="10"/>
      <c r="AV61" s="10"/>
      <c r="AW61" s="10"/>
      <c r="AX61" s="10"/>
      <c r="AY61" s="10"/>
      <c r="AZ61" s="10"/>
      <c r="BA61" s="10"/>
      <c r="BB61" s="10"/>
      <c r="BC61" s="10"/>
      <c r="BD61" s="10"/>
    </row>
    <row r="62" spans="1:56">
      <c r="A62" s="704" t="s">
        <v>626</v>
      </c>
      <c r="B62" s="704"/>
      <c r="C62" s="704"/>
      <c r="D62" s="10">
        <v>1174375288</v>
      </c>
      <c r="E62" s="10"/>
      <c r="F62" s="10"/>
      <c r="G62" s="10">
        <v>10097887</v>
      </c>
      <c r="H62" s="10">
        <v>6060930</v>
      </c>
      <c r="I62" s="10">
        <v>13615824</v>
      </c>
      <c r="J62" s="10">
        <v>7184471</v>
      </c>
      <c r="K62" s="10">
        <v>145292659</v>
      </c>
      <c r="L62" s="10">
        <v>19241118</v>
      </c>
      <c r="M62" s="10">
        <v>41822351</v>
      </c>
      <c r="N62" s="10">
        <v>4963995</v>
      </c>
      <c r="O62" s="10">
        <v>26032413</v>
      </c>
      <c r="P62" s="10">
        <v>13624252</v>
      </c>
      <c r="Q62" s="10">
        <v>10001827</v>
      </c>
      <c r="R62" s="10">
        <v>3380611</v>
      </c>
      <c r="S62" s="10">
        <v>65272158</v>
      </c>
      <c r="T62" s="10">
        <v>22435549</v>
      </c>
      <c r="U62" s="10">
        <v>6185137</v>
      </c>
      <c r="V62" s="10">
        <v>7417694</v>
      </c>
      <c r="W62" s="10">
        <v>15346875</v>
      </c>
      <c r="X62" s="10">
        <v>17446573</v>
      </c>
      <c r="Y62" s="10">
        <v>4695100</v>
      </c>
      <c r="Z62" s="10">
        <v>28920091</v>
      </c>
      <c r="AA62" s="10">
        <v>78663118</v>
      </c>
      <c r="AB62" s="10">
        <v>31963637</v>
      </c>
      <c r="AC62" s="10">
        <v>17113745</v>
      </c>
      <c r="AD62" s="10">
        <v>7225292</v>
      </c>
      <c r="AE62" s="10">
        <v>17068152</v>
      </c>
      <c r="AF62" s="10">
        <v>2658644</v>
      </c>
      <c r="AG62" s="10">
        <v>2268176</v>
      </c>
      <c r="AH62" s="10">
        <v>3307058</v>
      </c>
      <c r="AI62" s="10">
        <v>7600010</v>
      </c>
      <c r="AJ62" s="10">
        <v>63926683</v>
      </c>
      <c r="AK62" s="10">
        <v>7309769</v>
      </c>
      <c r="AL62" s="10">
        <v>150744529</v>
      </c>
      <c r="AM62" s="10">
        <v>14944428</v>
      </c>
      <c r="AN62" s="10">
        <v>3375270</v>
      </c>
      <c r="AO62" s="10">
        <v>27965759</v>
      </c>
      <c r="AP62" s="10">
        <v>9551128</v>
      </c>
      <c r="AQ62" s="10">
        <v>15333272</v>
      </c>
      <c r="AR62" s="10">
        <v>48958884</v>
      </c>
      <c r="AS62" s="10">
        <v>9275273</v>
      </c>
      <c r="AT62" s="10">
        <v>12851131</v>
      </c>
      <c r="AU62" s="10">
        <v>3509144</v>
      </c>
      <c r="AV62" s="10">
        <v>6731354</v>
      </c>
      <c r="AW62" s="10">
        <v>53794343</v>
      </c>
      <c r="AX62" s="10">
        <v>6895064</v>
      </c>
      <c r="AY62" s="10">
        <v>3490331</v>
      </c>
      <c r="AZ62" s="10">
        <v>29111196</v>
      </c>
      <c r="BA62" s="10">
        <v>35584686</v>
      </c>
      <c r="BB62" s="10">
        <v>10570633</v>
      </c>
      <c r="BC62" s="10">
        <v>22664234</v>
      </c>
      <c r="BD62" s="10">
        <v>882830</v>
      </c>
    </row>
    <row r="63" spans="1:56">
      <c r="A63" s="704" t="s">
        <v>288</v>
      </c>
      <c r="B63" s="704"/>
      <c r="C63" s="704"/>
      <c r="D63" s="637"/>
      <c r="E63" s="637"/>
      <c r="F63" s="637"/>
      <c r="G63" s="637"/>
      <c r="H63" s="637"/>
      <c r="I63" s="637"/>
      <c r="J63" s="637"/>
      <c r="K63" s="637"/>
      <c r="L63" s="637"/>
      <c r="M63" s="637"/>
      <c r="N63" s="637"/>
      <c r="O63" s="637"/>
      <c r="P63" s="637"/>
      <c r="Q63" s="637"/>
      <c r="R63" s="637"/>
      <c r="S63" s="637"/>
      <c r="T63" s="637"/>
      <c r="U63" s="637"/>
      <c r="V63" s="637"/>
      <c r="W63" s="637"/>
      <c r="X63" s="637"/>
      <c r="Y63" s="637"/>
      <c r="Z63" s="637"/>
      <c r="AA63" s="637"/>
      <c r="AB63" s="637"/>
      <c r="AC63" s="637"/>
      <c r="AD63" s="637"/>
      <c r="AE63" s="637"/>
      <c r="AF63" s="637"/>
      <c r="AG63" s="637"/>
      <c r="AH63" s="637"/>
      <c r="AI63" s="637"/>
      <c r="AJ63" s="637"/>
      <c r="AK63" s="637"/>
      <c r="AL63" s="637"/>
      <c r="AM63" s="637"/>
      <c r="AN63" s="637"/>
      <c r="AO63" s="637"/>
      <c r="AP63" s="637"/>
      <c r="AQ63" s="637"/>
      <c r="AR63" s="637"/>
      <c r="AS63" s="637"/>
      <c r="AT63" s="637"/>
      <c r="AU63" s="637"/>
      <c r="AV63" s="637"/>
      <c r="AW63" s="637"/>
      <c r="AX63" s="637"/>
      <c r="AY63" s="637"/>
      <c r="AZ63" s="637"/>
      <c r="BA63" s="637"/>
      <c r="BB63" s="637"/>
      <c r="BC63" s="637"/>
      <c r="BD63" s="637"/>
    </row>
    <row r="64" spans="1:56">
      <c r="A64" s="704" t="s">
        <v>290</v>
      </c>
      <c r="B64" s="704"/>
      <c r="C64" s="704"/>
      <c r="D64" s="10">
        <v>5339500116</v>
      </c>
      <c r="E64" s="10"/>
      <c r="F64" s="10"/>
      <c r="G64" s="10">
        <v>55988219</v>
      </c>
      <c r="H64" s="10">
        <v>95757697</v>
      </c>
      <c r="I64" s="10">
        <v>73849166</v>
      </c>
      <c r="J64" s="10">
        <v>42697559</v>
      </c>
      <c r="K64" s="10">
        <v>855056440</v>
      </c>
      <c r="L64" s="10">
        <v>87523318</v>
      </c>
      <c r="M64" s="10">
        <v>56480778</v>
      </c>
      <c r="N64" s="10">
        <v>17548136</v>
      </c>
      <c r="O64" s="10">
        <v>258534571</v>
      </c>
      <c r="P64" s="10">
        <v>118714980</v>
      </c>
      <c r="Q64" s="10">
        <v>26870390</v>
      </c>
      <c r="R64" s="10">
        <v>28820467</v>
      </c>
      <c r="S64" s="10">
        <v>182202664</v>
      </c>
      <c r="T64" s="10">
        <v>66543333</v>
      </c>
      <c r="U64" s="10">
        <v>51144868</v>
      </c>
      <c r="V64" s="10">
        <v>26912112</v>
      </c>
      <c r="W64" s="10">
        <v>49000728</v>
      </c>
      <c r="X64" s="10">
        <v>71756206</v>
      </c>
      <c r="Y64" s="10">
        <v>22600328</v>
      </c>
      <c r="Z64" s="10">
        <v>79305938</v>
      </c>
      <c r="AA64" s="10">
        <v>109128749</v>
      </c>
      <c r="AB64" s="10">
        <v>118706812</v>
      </c>
      <c r="AC64" s="10">
        <v>98071308</v>
      </c>
      <c r="AD64" s="10">
        <v>39165798</v>
      </c>
      <c r="AE64" s="10">
        <v>98259648</v>
      </c>
      <c r="AF64" s="10">
        <v>21385152</v>
      </c>
      <c r="AG64" s="10">
        <v>25687261</v>
      </c>
      <c r="AH64" s="10">
        <v>52356032</v>
      </c>
      <c r="AI64" s="10">
        <v>17067225</v>
      </c>
      <c r="AJ64" s="10">
        <v>125799472</v>
      </c>
      <c r="AK64" s="10">
        <v>65786525</v>
      </c>
      <c r="AL64" s="10">
        <v>454310035</v>
      </c>
      <c r="AM64" s="10">
        <v>142482693</v>
      </c>
      <c r="AN64" s="10">
        <v>34570982</v>
      </c>
      <c r="AO64" s="10">
        <v>257468547</v>
      </c>
      <c r="AP64" s="10">
        <v>50858784</v>
      </c>
      <c r="AQ64" s="10">
        <v>115994269</v>
      </c>
      <c r="AR64" s="10">
        <v>138073540</v>
      </c>
      <c r="AS64" s="10">
        <v>17635556</v>
      </c>
      <c r="AT64" s="10">
        <v>51654683</v>
      </c>
      <c r="AU64" s="10">
        <v>17714602</v>
      </c>
      <c r="AV64" s="10">
        <v>73930726</v>
      </c>
      <c r="AW64" s="10">
        <v>430985872</v>
      </c>
      <c r="AX64" s="10">
        <v>43235389</v>
      </c>
      <c r="AY64" s="10">
        <v>9900674</v>
      </c>
      <c r="AZ64" s="10">
        <v>114217166</v>
      </c>
      <c r="BA64" s="10">
        <v>154460274</v>
      </c>
      <c r="BB64" s="10">
        <v>22362612</v>
      </c>
      <c r="BC64" s="10">
        <v>137561504</v>
      </c>
      <c r="BD64" s="10">
        <v>33360328</v>
      </c>
    </row>
  </sheetData>
  <mergeCells count="63">
    <mergeCell ref="A6:C6"/>
    <mergeCell ref="A7:C7"/>
    <mergeCell ref="A8:C8"/>
    <mergeCell ref="A3:C3"/>
    <mergeCell ref="D3:F3"/>
    <mergeCell ref="A4:C4"/>
    <mergeCell ref="A5:C5"/>
    <mergeCell ref="A12:C12"/>
    <mergeCell ref="A13:C13"/>
    <mergeCell ref="A14:C14"/>
    <mergeCell ref="A9:C9"/>
    <mergeCell ref="A10:C10"/>
    <mergeCell ref="A11:C11"/>
    <mergeCell ref="A18:C18"/>
    <mergeCell ref="A19:C19"/>
    <mergeCell ref="A20:C20"/>
    <mergeCell ref="A15:C15"/>
    <mergeCell ref="A16:C16"/>
    <mergeCell ref="A17:C17"/>
    <mergeCell ref="A24:C24"/>
    <mergeCell ref="A25:C25"/>
    <mergeCell ref="A26:C26"/>
    <mergeCell ref="A21:C21"/>
    <mergeCell ref="A22:C22"/>
    <mergeCell ref="A23:C23"/>
    <mergeCell ref="A30:C30"/>
    <mergeCell ref="A31:C31"/>
    <mergeCell ref="A32:C32"/>
    <mergeCell ref="A27:C27"/>
    <mergeCell ref="A28:C28"/>
    <mergeCell ref="A29:C29"/>
    <mergeCell ref="A37:C37"/>
    <mergeCell ref="A38:C38"/>
    <mergeCell ref="A39:C39"/>
    <mergeCell ref="A33:C33"/>
    <mergeCell ref="A34:C34"/>
    <mergeCell ref="A35:C35"/>
    <mergeCell ref="A36:C36"/>
    <mergeCell ref="A43:C43"/>
    <mergeCell ref="A44:C44"/>
    <mergeCell ref="A45:C45"/>
    <mergeCell ref="A40:C40"/>
    <mergeCell ref="A41:C41"/>
    <mergeCell ref="A42:C42"/>
    <mergeCell ref="A49:C49"/>
    <mergeCell ref="A50:C50"/>
    <mergeCell ref="A51:C51"/>
    <mergeCell ref="A46:C46"/>
    <mergeCell ref="A47:C47"/>
    <mergeCell ref="A48:C48"/>
    <mergeCell ref="A55:C55"/>
    <mergeCell ref="A56:C56"/>
    <mergeCell ref="A57:C57"/>
    <mergeCell ref="A52:C52"/>
    <mergeCell ref="A53:C53"/>
    <mergeCell ref="A54:C54"/>
    <mergeCell ref="A64:C64"/>
    <mergeCell ref="A61:C61"/>
    <mergeCell ref="A62:C62"/>
    <mergeCell ref="A63:C63"/>
    <mergeCell ref="A58:C58"/>
    <mergeCell ref="A59:C59"/>
    <mergeCell ref="A60:C60"/>
  </mergeCells>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E34"/>
  <sheetViews>
    <sheetView topLeftCell="V1" workbookViewId="0">
      <selection activeCell="A4" sqref="A4:XFD4"/>
    </sheetView>
  </sheetViews>
  <sheetFormatPr defaultRowHeight="14.6"/>
  <cols>
    <col min="7" max="9" width="9.23046875" customWidth="1"/>
    <col min="13" max="13" width="12.15234375" customWidth="1"/>
  </cols>
  <sheetData>
    <row r="1" spans="1:57">
      <c r="A1" s="241" t="s">
        <v>298</v>
      </c>
      <c r="M1" t="s">
        <v>867</v>
      </c>
    </row>
    <row r="2" spans="1:57" ht="15" thickBot="1"/>
    <row r="3" spans="1:57" ht="15" thickBot="1">
      <c r="A3" s="715" t="s">
        <v>292</v>
      </c>
      <c r="B3" s="716"/>
      <c r="C3" s="717"/>
      <c r="D3" s="715" t="s">
        <v>286</v>
      </c>
      <c r="E3" s="716"/>
      <c r="F3" s="717"/>
      <c r="G3" s="450" t="s">
        <v>240</v>
      </c>
      <c r="H3" s="450" t="s">
        <v>32</v>
      </c>
      <c r="I3" s="450" t="s">
        <v>241</v>
      </c>
      <c r="J3" s="450" t="s">
        <v>242</v>
      </c>
      <c r="K3" s="450" t="s">
        <v>243</v>
      </c>
      <c r="L3" s="450" t="s">
        <v>244</v>
      </c>
      <c r="M3" s="450" t="s">
        <v>245</v>
      </c>
      <c r="N3" s="450" t="s">
        <v>246</v>
      </c>
      <c r="O3" s="450" t="s">
        <v>628</v>
      </c>
      <c r="P3" s="450" t="s">
        <v>247</v>
      </c>
      <c r="Q3" s="450" t="s">
        <v>248</v>
      </c>
      <c r="R3" s="450" t="s">
        <v>41</v>
      </c>
      <c r="S3" s="450" t="s">
        <v>42</v>
      </c>
      <c r="T3" s="450" t="s">
        <v>249</v>
      </c>
      <c r="U3" s="450" t="s">
        <v>250</v>
      </c>
      <c r="V3" s="450" t="s">
        <v>45</v>
      </c>
      <c r="W3" s="450" t="s">
        <v>251</v>
      </c>
      <c r="X3" s="450" t="s">
        <v>252</v>
      </c>
      <c r="Y3" s="450" t="s">
        <v>253</v>
      </c>
      <c r="Z3" s="450" t="s">
        <v>49</v>
      </c>
      <c r="AA3" s="450" t="s">
        <v>254</v>
      </c>
      <c r="AB3" s="450" t="s">
        <v>255</v>
      </c>
      <c r="AC3" s="450" t="s">
        <v>256</v>
      </c>
      <c r="AD3" s="450" t="s">
        <v>257</v>
      </c>
      <c r="AE3" s="450" t="s">
        <v>258</v>
      </c>
      <c r="AF3" s="450" t="s">
        <v>259</v>
      </c>
      <c r="AG3" s="450" t="s">
        <v>260</v>
      </c>
      <c r="AH3" s="450" t="s">
        <v>261</v>
      </c>
      <c r="AI3" s="450" t="s">
        <v>262</v>
      </c>
      <c r="AJ3" s="450" t="s">
        <v>263</v>
      </c>
      <c r="AK3" s="450" t="s">
        <v>264</v>
      </c>
      <c r="AL3" s="450" t="s">
        <v>265</v>
      </c>
      <c r="AM3" s="450" t="s">
        <v>266</v>
      </c>
      <c r="AN3" s="450" t="s">
        <v>267</v>
      </c>
      <c r="AO3" s="450" t="s">
        <v>268</v>
      </c>
      <c r="AP3" s="450" t="s">
        <v>65</v>
      </c>
      <c r="AQ3" s="450" t="s">
        <v>269</v>
      </c>
      <c r="AR3" s="450" t="s">
        <v>270</v>
      </c>
      <c r="AS3" s="450" t="s">
        <v>271</v>
      </c>
      <c r="AT3" s="450" t="s">
        <v>272</v>
      </c>
      <c r="AU3" s="450" t="s">
        <v>273</v>
      </c>
      <c r="AV3" s="450" t="s">
        <v>274</v>
      </c>
      <c r="AW3" s="450" t="s">
        <v>275</v>
      </c>
      <c r="AX3" s="450" t="s">
        <v>276</v>
      </c>
      <c r="AY3" s="450" t="s">
        <v>74</v>
      </c>
      <c r="AZ3" s="450" t="s">
        <v>277</v>
      </c>
      <c r="BA3" s="450" t="s">
        <v>278</v>
      </c>
      <c r="BB3" s="450" t="s">
        <v>279</v>
      </c>
      <c r="BC3" s="450" t="s">
        <v>280</v>
      </c>
      <c r="BD3" s="450" t="s">
        <v>281</v>
      </c>
      <c r="BE3" s="450" t="s">
        <v>282</v>
      </c>
    </row>
    <row r="4" spans="1:57" ht="14.25" customHeight="1">
      <c r="A4" s="704" t="s">
        <v>293</v>
      </c>
      <c r="B4" s="704"/>
      <c r="C4" s="704"/>
      <c r="D4" s="705" t="s">
        <v>675</v>
      </c>
      <c r="E4" s="705"/>
      <c r="F4" s="705"/>
      <c r="G4" s="629">
        <v>11576632</v>
      </c>
      <c r="H4" s="629">
        <v>1780911</v>
      </c>
      <c r="I4" s="629">
        <v>18163903</v>
      </c>
      <c r="J4" s="629">
        <v>10217866</v>
      </c>
      <c r="K4" s="629">
        <v>188235271</v>
      </c>
      <c r="L4" s="629">
        <v>15869834</v>
      </c>
      <c r="M4" s="629">
        <v>17993741</v>
      </c>
      <c r="N4" s="629">
        <v>4595544</v>
      </c>
      <c r="O4" s="629">
        <v>8679390</v>
      </c>
      <c r="P4" s="629">
        <v>44799831</v>
      </c>
      <c r="Q4" s="629">
        <v>24712873</v>
      </c>
      <c r="R4" s="629">
        <v>8207524</v>
      </c>
      <c r="S4" s="629">
        <v>4883696</v>
      </c>
      <c r="T4" s="629">
        <v>42501290</v>
      </c>
      <c r="U4" s="629">
        <v>20171288</v>
      </c>
      <c r="V4" s="629">
        <v>10583869</v>
      </c>
      <c r="W4" s="629">
        <v>10030158</v>
      </c>
      <c r="X4" s="629">
        <v>12895595</v>
      </c>
      <c r="Y4" s="629">
        <v>11748609</v>
      </c>
      <c r="Z4" s="629">
        <v>4674441</v>
      </c>
      <c r="AA4" s="629">
        <v>23606217</v>
      </c>
      <c r="AB4" s="629">
        <v>31805410</v>
      </c>
      <c r="AC4" s="629">
        <v>30270130</v>
      </c>
      <c r="AD4" s="629">
        <v>28175795</v>
      </c>
      <c r="AE4" s="629">
        <v>8288883</v>
      </c>
      <c r="AF4" s="629">
        <v>13181385</v>
      </c>
      <c r="AG4" s="629">
        <v>3168557</v>
      </c>
      <c r="AH4" s="629">
        <v>5754834</v>
      </c>
      <c r="AI4" s="629">
        <v>9744547</v>
      </c>
      <c r="AJ4" s="629">
        <v>2969381</v>
      </c>
      <c r="AK4" s="629">
        <v>38844103</v>
      </c>
      <c r="AL4" s="629">
        <v>7427647</v>
      </c>
      <c r="AM4" s="629">
        <v>91621218</v>
      </c>
      <c r="AN4" s="629">
        <v>29316480</v>
      </c>
      <c r="AO4" s="629">
        <v>4969744</v>
      </c>
      <c r="AP4" s="629">
        <v>30146540</v>
      </c>
      <c r="AQ4" s="629">
        <v>10731644</v>
      </c>
      <c r="AR4" s="629">
        <v>13959589</v>
      </c>
      <c r="AS4" s="629">
        <v>43132450</v>
      </c>
      <c r="AT4" s="629">
        <v>3723980</v>
      </c>
      <c r="AU4" s="629">
        <v>11221043</v>
      </c>
      <c r="AV4" s="629">
        <v>1940415</v>
      </c>
      <c r="AW4" s="629">
        <v>14826723</v>
      </c>
      <c r="AX4" s="629">
        <v>63330294</v>
      </c>
      <c r="AY4" s="629">
        <v>9968215</v>
      </c>
      <c r="AZ4" s="629">
        <v>3428588</v>
      </c>
      <c r="BA4" s="629">
        <v>26285898</v>
      </c>
      <c r="BB4" s="629">
        <v>27992437</v>
      </c>
      <c r="BC4" s="629">
        <v>5938039</v>
      </c>
      <c r="BD4" s="629">
        <v>20039033</v>
      </c>
      <c r="BE4" s="629">
        <v>2110704</v>
      </c>
    </row>
    <row r="5" spans="1:57" ht="15" customHeight="1">
      <c r="A5" s="704" t="s">
        <v>23</v>
      </c>
      <c r="B5" s="704"/>
      <c r="C5" s="704"/>
      <c r="D5" s="705" t="s">
        <v>676</v>
      </c>
      <c r="E5" s="705"/>
      <c r="F5" s="705"/>
      <c r="G5" s="629">
        <v>422322</v>
      </c>
      <c r="H5" s="629">
        <v>121501</v>
      </c>
      <c r="I5" s="629">
        <v>1091363</v>
      </c>
      <c r="J5" s="629">
        <v>1208746</v>
      </c>
      <c r="K5" s="629">
        <v>2977083</v>
      </c>
      <c r="L5" s="629">
        <v>0</v>
      </c>
      <c r="M5" s="629">
        <v>0</v>
      </c>
      <c r="N5" s="629">
        <v>0</v>
      </c>
      <c r="O5" s="629">
        <v>2789077</v>
      </c>
      <c r="P5" s="629">
        <v>0</v>
      </c>
      <c r="Q5" s="629">
        <v>864858</v>
      </c>
      <c r="R5" s="629">
        <v>0</v>
      </c>
      <c r="S5" s="629">
        <v>0</v>
      </c>
      <c r="T5" s="629">
        <v>60781</v>
      </c>
      <c r="U5" s="629">
        <v>13225</v>
      </c>
      <c r="V5" s="629">
        <v>1982</v>
      </c>
      <c r="W5" s="629">
        <v>752820</v>
      </c>
      <c r="X5" s="629">
        <v>648739</v>
      </c>
      <c r="Y5" s="629">
        <v>76050</v>
      </c>
      <c r="Z5" s="629">
        <v>41110</v>
      </c>
      <c r="AA5" s="629">
        <v>836498</v>
      </c>
      <c r="AB5" s="629">
        <v>7356</v>
      </c>
      <c r="AC5" s="629">
        <v>2194160</v>
      </c>
      <c r="AD5" s="629">
        <v>812497</v>
      </c>
      <c r="AE5" s="629">
        <v>28362</v>
      </c>
      <c r="AF5" s="629">
        <v>34022</v>
      </c>
      <c r="AG5" s="629">
        <v>312300</v>
      </c>
      <c r="AH5" s="629">
        <v>127</v>
      </c>
      <c r="AI5" s="629">
        <v>335207</v>
      </c>
      <c r="AJ5" s="629">
        <v>408499</v>
      </c>
      <c r="AK5" s="629">
        <v>5481</v>
      </c>
      <c r="AL5" s="629">
        <v>86754</v>
      </c>
      <c r="AM5" s="629">
        <v>0</v>
      </c>
      <c r="AN5" s="629">
        <v>0</v>
      </c>
      <c r="AO5" s="629">
        <v>4636</v>
      </c>
      <c r="AP5" s="629">
        <v>0</v>
      </c>
      <c r="AQ5" s="629">
        <v>0</v>
      </c>
      <c r="AR5" s="629">
        <v>21310</v>
      </c>
      <c r="AS5" s="629">
        <v>37234</v>
      </c>
      <c r="AT5" s="629">
        <v>2774</v>
      </c>
      <c r="AU5" s="629">
        <v>42450</v>
      </c>
      <c r="AV5" s="629">
        <v>0</v>
      </c>
      <c r="AW5" s="629">
        <v>0</v>
      </c>
      <c r="AX5" s="629">
        <v>0</v>
      </c>
      <c r="AY5" s="629">
        <v>0</v>
      </c>
      <c r="AZ5" s="629">
        <v>1111956</v>
      </c>
      <c r="BA5" s="629">
        <v>32599</v>
      </c>
      <c r="BB5" s="629">
        <v>3358585</v>
      </c>
      <c r="BC5" s="629">
        <v>7039</v>
      </c>
      <c r="BD5" s="629">
        <v>99934</v>
      </c>
      <c r="BE5" s="629">
        <v>273518</v>
      </c>
    </row>
    <row r="6" spans="1:57" ht="25.5" customHeight="1">
      <c r="A6" s="704" t="s">
        <v>294</v>
      </c>
      <c r="B6" s="704"/>
      <c r="C6" s="704"/>
      <c r="D6" s="705" t="s">
        <v>677</v>
      </c>
      <c r="E6" s="705"/>
      <c r="F6" s="705"/>
      <c r="G6" s="629">
        <v>5619450</v>
      </c>
      <c r="H6" s="629">
        <v>278823</v>
      </c>
      <c r="I6" s="629">
        <v>10443788</v>
      </c>
      <c r="J6" s="629">
        <v>4920468</v>
      </c>
      <c r="K6" s="629">
        <v>60233962</v>
      </c>
      <c r="L6" s="629">
        <v>5988535</v>
      </c>
      <c r="M6" s="629">
        <v>7787888</v>
      </c>
      <c r="N6" s="629">
        <v>602601</v>
      </c>
      <c r="O6" s="629">
        <v>2098154</v>
      </c>
      <c r="P6" s="629">
        <v>36492076</v>
      </c>
      <c r="Q6" s="629">
        <v>9509465</v>
      </c>
      <c r="R6" s="629">
        <v>5062134</v>
      </c>
      <c r="S6" s="629">
        <v>2533832</v>
      </c>
      <c r="T6" s="629">
        <v>19534290</v>
      </c>
      <c r="U6" s="629">
        <v>12579447</v>
      </c>
      <c r="V6" s="629">
        <v>4857865</v>
      </c>
      <c r="W6" s="629">
        <v>4523724</v>
      </c>
      <c r="X6" s="629">
        <v>6311232</v>
      </c>
      <c r="Y6" s="629">
        <v>6400439</v>
      </c>
      <c r="Z6" s="629">
        <v>2327733</v>
      </c>
      <c r="AA6" s="629">
        <v>9895931</v>
      </c>
      <c r="AB6" s="629">
        <v>9557950</v>
      </c>
      <c r="AC6" s="629">
        <v>14347394</v>
      </c>
      <c r="AD6" s="629">
        <v>11169575</v>
      </c>
      <c r="AE6" s="629">
        <v>5232943</v>
      </c>
      <c r="AF6" s="629">
        <v>5549210</v>
      </c>
      <c r="AG6" s="629">
        <v>663096</v>
      </c>
      <c r="AH6" s="629">
        <v>2579592</v>
      </c>
      <c r="AI6" s="629">
        <v>7835623</v>
      </c>
      <c r="AJ6" s="629">
        <v>993686</v>
      </c>
      <c r="AK6" s="629">
        <v>16042909</v>
      </c>
      <c r="AL6" s="629">
        <v>3684329</v>
      </c>
      <c r="AM6" s="629">
        <v>27230515</v>
      </c>
      <c r="AN6" s="629">
        <v>12804080</v>
      </c>
      <c r="AO6" s="629">
        <v>1563632</v>
      </c>
      <c r="AP6" s="629">
        <v>18529304</v>
      </c>
      <c r="AQ6" s="629">
        <v>4643652</v>
      </c>
      <c r="AR6" s="629">
        <v>1864887</v>
      </c>
      <c r="AS6" s="629">
        <v>22140157</v>
      </c>
      <c r="AT6" s="629">
        <v>1830507</v>
      </c>
      <c r="AU6" s="629">
        <v>5241143</v>
      </c>
      <c r="AV6" s="629">
        <v>1614664</v>
      </c>
      <c r="AW6" s="629">
        <v>10729498</v>
      </c>
      <c r="AX6" s="629">
        <v>53905394</v>
      </c>
      <c r="AY6" s="629">
        <v>4057436</v>
      </c>
      <c r="AZ6" s="629">
        <v>1123404</v>
      </c>
      <c r="BA6" s="629">
        <v>8595819</v>
      </c>
      <c r="BB6" s="629">
        <v>21373727</v>
      </c>
      <c r="BC6" s="629">
        <v>2919112</v>
      </c>
      <c r="BD6" s="629">
        <v>8446278</v>
      </c>
      <c r="BE6" s="629">
        <v>953905</v>
      </c>
    </row>
    <row r="7" spans="1:57" ht="25.5" customHeight="1">
      <c r="A7" s="704" t="s">
        <v>629</v>
      </c>
      <c r="B7" s="704"/>
      <c r="C7" s="704"/>
      <c r="D7" s="705" t="s">
        <v>678</v>
      </c>
      <c r="E7" s="705"/>
      <c r="F7" s="705"/>
      <c r="G7" s="629">
        <v>2912839</v>
      </c>
      <c r="H7" s="629">
        <v>0</v>
      </c>
      <c r="I7" s="629">
        <v>8358260</v>
      </c>
      <c r="J7" s="629">
        <v>3573456</v>
      </c>
      <c r="K7" s="629">
        <v>41539499</v>
      </c>
      <c r="L7" s="629">
        <v>3375058</v>
      </c>
      <c r="M7" s="629">
        <v>4589035</v>
      </c>
      <c r="N7" s="629">
        <v>0</v>
      </c>
      <c r="O7" s="629">
        <v>1597089</v>
      </c>
      <c r="P7" s="629">
        <v>28006498</v>
      </c>
      <c r="Q7" s="629">
        <v>6250310</v>
      </c>
      <c r="R7" s="629">
        <v>3808718</v>
      </c>
      <c r="S7" s="629">
        <v>1908887</v>
      </c>
      <c r="T7" s="629">
        <v>12013541</v>
      </c>
      <c r="U7" s="629">
        <v>8087116</v>
      </c>
      <c r="V7" s="629">
        <v>3404630</v>
      </c>
      <c r="W7" s="629">
        <v>3334645</v>
      </c>
      <c r="X7" s="629">
        <v>3984753</v>
      </c>
      <c r="Y7" s="629">
        <v>3739549</v>
      </c>
      <c r="Z7" s="629">
        <v>1613210</v>
      </c>
      <c r="AA7" s="629">
        <v>4888693</v>
      </c>
      <c r="AB7" s="629">
        <v>6834003</v>
      </c>
      <c r="AC7" s="629">
        <v>9613796</v>
      </c>
      <c r="AD7" s="629">
        <v>6205621</v>
      </c>
      <c r="AE7" s="629">
        <v>3731772</v>
      </c>
      <c r="AF7" s="629">
        <v>3732101</v>
      </c>
      <c r="AG7" s="629">
        <v>0</v>
      </c>
      <c r="AH7" s="629">
        <v>1966358</v>
      </c>
      <c r="AI7" s="629">
        <v>5500442</v>
      </c>
      <c r="AJ7" s="629">
        <v>0</v>
      </c>
      <c r="AK7" s="629">
        <v>10846600</v>
      </c>
      <c r="AL7" s="629">
        <v>2863208</v>
      </c>
      <c r="AM7" s="629">
        <v>15372529</v>
      </c>
      <c r="AN7" s="629">
        <v>8461400</v>
      </c>
      <c r="AO7" s="629">
        <v>1053147</v>
      </c>
      <c r="AP7" s="629">
        <v>12692369</v>
      </c>
      <c r="AQ7" s="629">
        <v>3071467</v>
      </c>
      <c r="AR7" s="629">
        <v>0</v>
      </c>
      <c r="AS7" s="629">
        <v>11747314</v>
      </c>
      <c r="AT7" s="629">
        <v>1120139</v>
      </c>
      <c r="AU7" s="629">
        <v>3463666</v>
      </c>
      <c r="AV7" s="629">
        <v>1144682</v>
      </c>
      <c r="AW7" s="629">
        <v>7845752</v>
      </c>
      <c r="AX7" s="629">
        <v>38123052</v>
      </c>
      <c r="AY7" s="629">
        <v>2832742</v>
      </c>
      <c r="AZ7" s="629">
        <v>412300</v>
      </c>
      <c r="BA7" s="629">
        <v>5457799</v>
      </c>
      <c r="BB7" s="629">
        <v>16647080</v>
      </c>
      <c r="BC7" s="629">
        <v>1494680</v>
      </c>
      <c r="BD7" s="629">
        <v>5695550</v>
      </c>
      <c r="BE7" s="629">
        <v>770241</v>
      </c>
    </row>
    <row r="8" spans="1:57" ht="25.5" customHeight="1">
      <c r="A8" s="704" t="s">
        <v>630</v>
      </c>
      <c r="B8" s="704"/>
      <c r="C8" s="704"/>
      <c r="D8" s="705" t="s">
        <v>679</v>
      </c>
      <c r="E8" s="705" t="s">
        <v>679</v>
      </c>
      <c r="F8" s="705" t="s">
        <v>679</v>
      </c>
      <c r="G8" s="629">
        <v>2706611</v>
      </c>
      <c r="H8" s="629">
        <v>278823</v>
      </c>
      <c r="I8" s="629">
        <v>2085528</v>
      </c>
      <c r="J8" s="629">
        <v>1347012</v>
      </c>
      <c r="K8" s="629">
        <v>18694463</v>
      </c>
      <c r="L8" s="629">
        <v>2613477</v>
      </c>
      <c r="M8" s="629">
        <v>3198853</v>
      </c>
      <c r="N8" s="629">
        <v>602601</v>
      </c>
      <c r="O8" s="629">
        <v>501065</v>
      </c>
      <c r="P8" s="629">
        <v>8485578</v>
      </c>
      <c r="Q8" s="629">
        <v>3259155</v>
      </c>
      <c r="R8" s="629">
        <v>1253416</v>
      </c>
      <c r="S8" s="629">
        <v>624945</v>
      </c>
      <c r="T8" s="629">
        <v>7520749</v>
      </c>
      <c r="U8" s="629">
        <v>4492331</v>
      </c>
      <c r="V8" s="629">
        <v>1453235</v>
      </c>
      <c r="W8" s="629">
        <v>1189079</v>
      </c>
      <c r="X8" s="629">
        <v>2326479</v>
      </c>
      <c r="Y8" s="629">
        <v>2660890</v>
      </c>
      <c r="Z8" s="629">
        <v>714523</v>
      </c>
      <c r="AA8" s="629">
        <v>5007238</v>
      </c>
      <c r="AB8" s="629">
        <v>2723947</v>
      </c>
      <c r="AC8" s="629">
        <v>4733598</v>
      </c>
      <c r="AD8" s="629">
        <v>4963954</v>
      </c>
      <c r="AE8" s="629">
        <v>1501171</v>
      </c>
      <c r="AF8" s="629">
        <v>1817109</v>
      </c>
      <c r="AG8" s="629">
        <v>663096</v>
      </c>
      <c r="AH8" s="629">
        <v>613234</v>
      </c>
      <c r="AI8" s="629">
        <v>2335181</v>
      </c>
      <c r="AJ8" s="629">
        <v>993686</v>
      </c>
      <c r="AK8" s="629">
        <v>5196309</v>
      </c>
      <c r="AL8" s="629">
        <v>821121</v>
      </c>
      <c r="AM8" s="629">
        <v>11857986</v>
      </c>
      <c r="AN8" s="629">
        <v>4342680</v>
      </c>
      <c r="AO8" s="629">
        <v>510485</v>
      </c>
      <c r="AP8" s="629">
        <v>5836935</v>
      </c>
      <c r="AQ8" s="629">
        <v>1572185</v>
      </c>
      <c r="AR8" s="629">
        <v>1864887</v>
      </c>
      <c r="AS8" s="629">
        <v>10392843</v>
      </c>
      <c r="AT8" s="629">
        <v>710368</v>
      </c>
      <c r="AU8" s="629">
        <v>1777477</v>
      </c>
      <c r="AV8" s="629">
        <v>469982</v>
      </c>
      <c r="AW8" s="629">
        <v>2883746</v>
      </c>
      <c r="AX8" s="629">
        <v>15782342</v>
      </c>
      <c r="AY8" s="629">
        <v>1224694</v>
      </c>
      <c r="AZ8" s="629">
        <v>711104</v>
      </c>
      <c r="BA8" s="629">
        <v>3138020</v>
      </c>
      <c r="BB8" s="629">
        <v>4726647</v>
      </c>
      <c r="BC8" s="629">
        <v>1424432</v>
      </c>
      <c r="BD8" s="629">
        <v>2750728</v>
      </c>
      <c r="BE8" s="629">
        <v>183664</v>
      </c>
    </row>
    <row r="9" spans="1:57" ht="15" customHeight="1">
      <c r="A9" s="704" t="s">
        <v>631</v>
      </c>
      <c r="B9" s="704"/>
      <c r="C9" s="704"/>
      <c r="D9" s="705" t="s">
        <v>680</v>
      </c>
      <c r="E9" s="705"/>
      <c r="F9" s="705"/>
      <c r="G9" s="629">
        <v>201747</v>
      </c>
      <c r="H9" s="629">
        <v>40778</v>
      </c>
      <c r="I9" s="629">
        <v>78122</v>
      </c>
      <c r="J9" s="629">
        <v>60210</v>
      </c>
      <c r="K9" s="629">
        <v>353296</v>
      </c>
      <c r="L9" s="629">
        <v>48172</v>
      </c>
      <c r="M9" s="629">
        <v>64146</v>
      </c>
      <c r="N9" s="629">
        <v>26610</v>
      </c>
      <c r="O9" s="629">
        <v>7042</v>
      </c>
      <c r="P9" s="629">
        <v>308922</v>
      </c>
      <c r="Q9" s="629">
        <v>198770</v>
      </c>
      <c r="R9" s="629">
        <v>51913</v>
      </c>
      <c r="S9" s="629">
        <v>9957</v>
      </c>
      <c r="T9" s="629">
        <v>297250</v>
      </c>
      <c r="U9" s="629">
        <v>52107</v>
      </c>
      <c r="V9" s="629">
        <v>22248</v>
      </c>
      <c r="W9" s="629">
        <v>146811</v>
      </c>
      <c r="X9" s="629">
        <v>147700</v>
      </c>
      <c r="Y9" s="629">
        <v>75773</v>
      </c>
      <c r="Z9" s="629">
        <v>19974</v>
      </c>
      <c r="AA9" s="629">
        <v>32165</v>
      </c>
      <c r="AB9" s="629">
        <v>87121</v>
      </c>
      <c r="AC9" s="629">
        <v>169073</v>
      </c>
      <c r="AD9" s="629">
        <v>92848</v>
      </c>
      <c r="AE9" s="629">
        <v>41165</v>
      </c>
      <c r="AF9" s="629">
        <v>39726</v>
      </c>
      <c r="AG9" s="629">
        <v>37820</v>
      </c>
      <c r="AH9" s="629">
        <v>31425</v>
      </c>
      <c r="AI9" s="629">
        <v>45965</v>
      </c>
      <c r="AJ9" s="629">
        <v>12836</v>
      </c>
      <c r="AK9" s="629">
        <v>146496</v>
      </c>
      <c r="AL9" s="629">
        <v>21000</v>
      </c>
      <c r="AM9" s="629">
        <v>263453</v>
      </c>
      <c r="AN9" s="629">
        <v>437538</v>
      </c>
      <c r="AO9" s="629">
        <v>8950</v>
      </c>
      <c r="AP9" s="629">
        <v>106994</v>
      </c>
      <c r="AQ9" s="629">
        <v>138884</v>
      </c>
      <c r="AR9" s="629">
        <v>19667</v>
      </c>
      <c r="AS9" s="629">
        <v>430811</v>
      </c>
      <c r="AT9" s="629">
        <v>20727</v>
      </c>
      <c r="AU9" s="629">
        <v>185461</v>
      </c>
      <c r="AV9" s="629">
        <v>17571</v>
      </c>
      <c r="AW9" s="629">
        <v>222101</v>
      </c>
      <c r="AX9" s="629">
        <v>1372693</v>
      </c>
      <c r="AY9" s="629">
        <v>53781</v>
      </c>
      <c r="AZ9" s="629">
        <v>28985</v>
      </c>
      <c r="BA9" s="629">
        <v>244877</v>
      </c>
      <c r="BB9" s="629">
        <v>389822</v>
      </c>
      <c r="BC9" s="629">
        <v>17924</v>
      </c>
      <c r="BD9" s="629">
        <v>62124</v>
      </c>
      <c r="BE9" s="629">
        <v>1976</v>
      </c>
    </row>
    <row r="10" spans="1:57" ht="15" customHeight="1">
      <c r="A10" s="704" t="s">
        <v>632</v>
      </c>
      <c r="B10" s="704"/>
      <c r="C10" s="704"/>
      <c r="D10" s="705" t="s">
        <v>681</v>
      </c>
      <c r="E10" s="705"/>
      <c r="F10" s="705"/>
      <c r="G10" s="629">
        <v>0</v>
      </c>
      <c r="H10" s="629">
        <v>12621</v>
      </c>
      <c r="I10" s="629">
        <v>2920</v>
      </c>
      <c r="J10" s="629">
        <v>71900</v>
      </c>
      <c r="K10" s="629">
        <v>0</v>
      </c>
      <c r="L10" s="629">
        <v>124865</v>
      </c>
      <c r="M10" s="629">
        <v>299273</v>
      </c>
      <c r="N10" s="629">
        <v>0</v>
      </c>
      <c r="O10" s="629">
        <v>0</v>
      </c>
      <c r="P10" s="629">
        <v>215765</v>
      </c>
      <c r="Q10" s="629">
        <v>0</v>
      </c>
      <c r="R10" s="629">
        <v>0</v>
      </c>
      <c r="S10" s="629">
        <v>0</v>
      </c>
      <c r="T10" s="629">
        <v>932478</v>
      </c>
      <c r="U10" s="629">
        <v>590755</v>
      </c>
      <c r="V10" s="629">
        <v>302652</v>
      </c>
      <c r="W10" s="629">
        <v>290</v>
      </c>
      <c r="X10" s="629">
        <v>214</v>
      </c>
      <c r="Y10" s="629">
        <v>698208</v>
      </c>
      <c r="Z10" s="629">
        <v>57060</v>
      </c>
      <c r="AA10" s="629">
        <v>1061486</v>
      </c>
      <c r="AB10" s="629">
        <v>133113</v>
      </c>
      <c r="AC10" s="629">
        <v>116256</v>
      </c>
      <c r="AD10" s="629">
        <v>89707</v>
      </c>
      <c r="AE10" s="629">
        <v>139035</v>
      </c>
      <c r="AF10" s="629">
        <v>366366</v>
      </c>
      <c r="AG10" s="629">
        <v>63172</v>
      </c>
      <c r="AH10" s="629">
        <v>5954</v>
      </c>
      <c r="AI10" s="629">
        <v>970309</v>
      </c>
      <c r="AJ10" s="629">
        <v>548</v>
      </c>
      <c r="AK10" s="629">
        <v>257620</v>
      </c>
      <c r="AL10" s="629">
        <v>65264</v>
      </c>
      <c r="AM10" s="629">
        <v>2342</v>
      </c>
      <c r="AN10" s="629">
        <v>29</v>
      </c>
      <c r="AO10" s="629">
        <v>6245</v>
      </c>
      <c r="AP10" s="629">
        <v>274021</v>
      </c>
      <c r="AQ10" s="629">
        <v>28555</v>
      </c>
      <c r="AR10" s="629">
        <v>0</v>
      </c>
      <c r="AS10" s="629">
        <v>1465201</v>
      </c>
      <c r="AT10" s="629">
        <v>0</v>
      </c>
      <c r="AU10" s="629">
        <v>41476</v>
      </c>
      <c r="AV10" s="629">
        <v>9005</v>
      </c>
      <c r="AW10" s="629">
        <v>0</v>
      </c>
      <c r="AX10" s="629">
        <v>32157</v>
      </c>
      <c r="AY10" s="629">
        <v>0</v>
      </c>
      <c r="AZ10" s="629">
        <v>0</v>
      </c>
      <c r="BA10" s="629">
        <v>88</v>
      </c>
      <c r="BB10" s="629">
        <v>4675</v>
      </c>
      <c r="BC10" s="629">
        <v>35530</v>
      </c>
      <c r="BD10" s="629">
        <v>169</v>
      </c>
      <c r="BE10" s="629">
        <v>0</v>
      </c>
    </row>
    <row r="11" spans="1:57" ht="15" customHeight="1">
      <c r="A11" s="704" t="s">
        <v>633</v>
      </c>
      <c r="B11" s="704"/>
      <c r="C11" s="704"/>
      <c r="D11" s="705" t="s">
        <v>682</v>
      </c>
      <c r="E11" s="705"/>
      <c r="F11" s="705"/>
      <c r="G11" s="629">
        <v>413754</v>
      </c>
      <c r="H11" s="629">
        <v>79833</v>
      </c>
      <c r="I11" s="629">
        <v>590604</v>
      </c>
      <c r="J11" s="629">
        <v>241403</v>
      </c>
      <c r="K11" s="629">
        <v>2722787</v>
      </c>
      <c r="L11" s="629">
        <v>314935</v>
      </c>
      <c r="M11" s="629">
        <v>169524</v>
      </c>
      <c r="N11" s="629">
        <v>113411</v>
      </c>
      <c r="O11" s="629">
        <v>121417</v>
      </c>
      <c r="P11" s="629">
        <v>1178214</v>
      </c>
      <c r="Q11" s="629">
        <v>510850</v>
      </c>
      <c r="R11" s="629">
        <v>179690</v>
      </c>
      <c r="S11" s="629">
        <v>105731</v>
      </c>
      <c r="T11" s="629">
        <v>423518</v>
      </c>
      <c r="U11" s="629">
        <v>256432</v>
      </c>
      <c r="V11" s="629">
        <v>153428</v>
      </c>
      <c r="W11" s="629">
        <v>405805</v>
      </c>
      <c r="X11" s="629">
        <v>173129</v>
      </c>
      <c r="Y11" s="629">
        <v>900921</v>
      </c>
      <c r="Z11" s="629">
        <v>93517</v>
      </c>
      <c r="AA11" s="629">
        <v>556409</v>
      </c>
      <c r="AB11" s="629">
        <v>445445</v>
      </c>
      <c r="AC11" s="629">
        <v>435393</v>
      </c>
      <c r="AD11" s="629">
        <v>524654</v>
      </c>
      <c r="AE11" s="629">
        <v>353728</v>
      </c>
      <c r="AF11" s="629">
        <v>445800</v>
      </c>
      <c r="AG11" s="629">
        <v>108445</v>
      </c>
      <c r="AH11" s="629">
        <v>60722</v>
      </c>
      <c r="AI11" s="629">
        <v>424088</v>
      </c>
      <c r="AJ11" s="629">
        <v>114148</v>
      </c>
      <c r="AK11" s="629">
        <v>519968</v>
      </c>
      <c r="AL11" s="629">
        <v>209920</v>
      </c>
      <c r="AM11" s="629">
        <v>1866069</v>
      </c>
      <c r="AN11" s="629">
        <v>577572</v>
      </c>
      <c r="AO11" s="629">
        <v>68568</v>
      </c>
      <c r="AP11" s="629">
        <v>607111</v>
      </c>
      <c r="AQ11" s="629">
        <v>336441</v>
      </c>
      <c r="AR11" s="629">
        <v>80618</v>
      </c>
      <c r="AS11" s="629">
        <v>845210</v>
      </c>
      <c r="AT11" s="629">
        <v>117152</v>
      </c>
      <c r="AU11" s="629">
        <v>244412</v>
      </c>
      <c r="AV11" s="629">
        <v>90906</v>
      </c>
      <c r="AW11" s="629">
        <v>995376</v>
      </c>
      <c r="AX11" s="629">
        <v>2599025</v>
      </c>
      <c r="AY11" s="629">
        <v>155655</v>
      </c>
      <c r="AZ11" s="629">
        <v>57765</v>
      </c>
      <c r="BA11" s="629">
        <v>554299</v>
      </c>
      <c r="BB11" s="629">
        <v>640136</v>
      </c>
      <c r="BC11" s="629">
        <v>129111</v>
      </c>
      <c r="BD11" s="629">
        <v>216754</v>
      </c>
      <c r="BE11" s="629">
        <v>26356</v>
      </c>
    </row>
    <row r="12" spans="1:57" ht="15" customHeight="1">
      <c r="A12" s="704" t="s">
        <v>634</v>
      </c>
      <c r="B12" s="704"/>
      <c r="C12" s="704"/>
      <c r="D12" s="705" t="s">
        <v>683</v>
      </c>
      <c r="E12" s="705"/>
      <c r="F12" s="705"/>
      <c r="G12" s="629">
        <v>605862</v>
      </c>
      <c r="H12" s="629">
        <v>45703</v>
      </c>
      <c r="I12" s="629">
        <v>885012</v>
      </c>
      <c r="J12" s="629">
        <v>496131</v>
      </c>
      <c r="K12" s="629">
        <v>7557711</v>
      </c>
      <c r="L12" s="629">
        <v>676881</v>
      </c>
      <c r="M12" s="629">
        <v>497860</v>
      </c>
      <c r="N12" s="629">
        <v>142807</v>
      </c>
      <c r="O12" s="629">
        <v>27935</v>
      </c>
      <c r="P12" s="629">
        <v>2925122</v>
      </c>
      <c r="Q12" s="629">
        <v>1837954</v>
      </c>
      <c r="R12" s="629">
        <v>87869</v>
      </c>
      <c r="S12" s="629">
        <v>376941</v>
      </c>
      <c r="T12" s="629">
        <v>1350508</v>
      </c>
      <c r="U12" s="629">
        <v>1474857</v>
      </c>
      <c r="V12" s="629">
        <v>665799</v>
      </c>
      <c r="W12" s="629">
        <v>460037</v>
      </c>
      <c r="X12" s="629">
        <v>720218</v>
      </c>
      <c r="Y12" s="629">
        <v>665311</v>
      </c>
      <c r="Z12" s="629">
        <v>256634</v>
      </c>
      <c r="AA12" s="629">
        <v>1140220</v>
      </c>
      <c r="AB12" s="629">
        <v>775463</v>
      </c>
      <c r="AC12" s="629">
        <v>1476484</v>
      </c>
      <c r="AD12" s="629">
        <v>935632</v>
      </c>
      <c r="AE12" s="629">
        <v>445239</v>
      </c>
      <c r="AF12" s="629">
        <v>725588</v>
      </c>
      <c r="AG12" s="629">
        <v>261331</v>
      </c>
      <c r="AH12" s="629">
        <v>391897</v>
      </c>
      <c r="AI12" s="629">
        <v>354108</v>
      </c>
      <c r="AJ12" s="629">
        <v>185644</v>
      </c>
      <c r="AK12" s="629">
        <v>517132</v>
      </c>
      <c r="AL12" s="629">
        <v>239515</v>
      </c>
      <c r="AM12" s="629">
        <v>1721723</v>
      </c>
      <c r="AN12" s="629">
        <v>2099105</v>
      </c>
      <c r="AO12" s="629">
        <v>199322</v>
      </c>
      <c r="AP12" s="629">
        <v>1979815</v>
      </c>
      <c r="AQ12" s="629">
        <v>573825</v>
      </c>
      <c r="AR12" s="629">
        <v>585869</v>
      </c>
      <c r="AS12" s="629">
        <v>3348366</v>
      </c>
      <c r="AT12" s="629">
        <v>75636</v>
      </c>
      <c r="AU12" s="629">
        <v>725758</v>
      </c>
      <c r="AV12" s="629">
        <v>189831</v>
      </c>
      <c r="AW12" s="629">
        <v>1167127</v>
      </c>
      <c r="AX12" s="629">
        <v>3743004</v>
      </c>
      <c r="AY12" s="629">
        <v>571499</v>
      </c>
      <c r="AZ12" s="629">
        <v>84617</v>
      </c>
      <c r="BA12" s="629">
        <v>1083719</v>
      </c>
      <c r="BB12" s="629">
        <v>1697722</v>
      </c>
      <c r="BC12" s="629">
        <v>443423</v>
      </c>
      <c r="BD12" s="629">
        <v>1065158</v>
      </c>
      <c r="BE12" s="629">
        <v>120665</v>
      </c>
    </row>
    <row r="13" spans="1:57" ht="15" customHeight="1">
      <c r="A13" s="704" t="s">
        <v>635</v>
      </c>
      <c r="B13" s="704"/>
      <c r="C13" s="704"/>
      <c r="D13" s="705" t="s">
        <v>684</v>
      </c>
      <c r="E13" s="705"/>
      <c r="F13" s="705"/>
      <c r="G13" s="629">
        <v>1298</v>
      </c>
      <c r="H13" s="629">
        <v>0</v>
      </c>
      <c r="I13" s="629">
        <v>184</v>
      </c>
      <c r="J13" s="629">
        <v>2155</v>
      </c>
      <c r="K13" s="629">
        <v>13435</v>
      </c>
      <c r="L13" s="629">
        <v>508</v>
      </c>
      <c r="M13" s="629">
        <v>5193</v>
      </c>
      <c r="N13" s="629">
        <v>72</v>
      </c>
      <c r="O13" s="629">
        <v>0</v>
      </c>
      <c r="P13" s="629">
        <v>8616</v>
      </c>
      <c r="Q13" s="629">
        <v>0</v>
      </c>
      <c r="R13" s="629">
        <v>0</v>
      </c>
      <c r="S13" s="629">
        <v>971</v>
      </c>
      <c r="T13" s="629">
        <v>5748</v>
      </c>
      <c r="U13" s="629">
        <v>227</v>
      </c>
      <c r="V13" s="629">
        <v>3788</v>
      </c>
      <c r="W13" s="629">
        <v>0</v>
      </c>
      <c r="X13" s="629">
        <v>15003</v>
      </c>
      <c r="Y13" s="629">
        <v>5415</v>
      </c>
      <c r="Z13" s="629">
        <v>1369</v>
      </c>
      <c r="AA13" s="629">
        <v>1166</v>
      </c>
      <c r="AB13" s="629">
        <v>788</v>
      </c>
      <c r="AC13" s="629">
        <v>2292</v>
      </c>
      <c r="AD13" s="629">
        <v>1192</v>
      </c>
      <c r="AE13" s="629">
        <v>0</v>
      </c>
      <c r="AF13" s="629">
        <v>0</v>
      </c>
      <c r="AG13" s="629">
        <v>209</v>
      </c>
      <c r="AH13" s="629">
        <v>137</v>
      </c>
      <c r="AI13" s="629">
        <v>3</v>
      </c>
      <c r="AJ13" s="629">
        <v>458</v>
      </c>
      <c r="AK13" s="629">
        <v>0</v>
      </c>
      <c r="AL13" s="629">
        <v>867</v>
      </c>
      <c r="AM13" s="629">
        <v>21430</v>
      </c>
      <c r="AN13" s="629">
        <v>0</v>
      </c>
      <c r="AO13" s="629">
        <v>1218</v>
      </c>
      <c r="AP13" s="629">
        <v>4999</v>
      </c>
      <c r="AQ13" s="629">
        <v>1029</v>
      </c>
      <c r="AR13" s="629">
        <v>1706</v>
      </c>
      <c r="AS13" s="629">
        <v>9690</v>
      </c>
      <c r="AT13" s="629">
        <v>1145</v>
      </c>
      <c r="AU13" s="629">
        <v>0</v>
      </c>
      <c r="AV13" s="629">
        <v>130</v>
      </c>
      <c r="AW13" s="629">
        <v>0</v>
      </c>
      <c r="AX13" s="629">
        <v>6062</v>
      </c>
      <c r="AY13" s="629">
        <v>0</v>
      </c>
      <c r="AZ13" s="629">
        <v>0</v>
      </c>
      <c r="BA13" s="629">
        <v>0</v>
      </c>
      <c r="BB13" s="629">
        <v>1615</v>
      </c>
      <c r="BC13" s="629">
        <v>2907</v>
      </c>
      <c r="BD13" s="629">
        <v>328</v>
      </c>
      <c r="BE13" s="629">
        <v>6077</v>
      </c>
    </row>
    <row r="14" spans="1:57" ht="15" customHeight="1">
      <c r="A14" s="704" t="s">
        <v>636</v>
      </c>
      <c r="B14" s="704"/>
      <c r="C14" s="704"/>
      <c r="D14" s="705" t="s">
        <v>685</v>
      </c>
      <c r="E14" s="705"/>
      <c r="F14" s="705"/>
      <c r="G14" s="629">
        <v>699664</v>
      </c>
      <c r="H14" s="629">
        <v>4518</v>
      </c>
      <c r="I14" s="629">
        <v>22432</v>
      </c>
      <c r="J14" s="629">
        <v>0</v>
      </c>
      <c r="K14" s="629">
        <v>712691</v>
      </c>
      <c r="L14" s="629">
        <v>0</v>
      </c>
      <c r="M14" s="629">
        <v>273076</v>
      </c>
      <c r="N14" s="629">
        <v>51858</v>
      </c>
      <c r="O14" s="629">
        <v>198173</v>
      </c>
      <c r="P14" s="629">
        <v>1747862</v>
      </c>
      <c r="Q14" s="629">
        <v>0</v>
      </c>
      <c r="R14" s="629">
        <v>126691</v>
      </c>
      <c r="S14" s="629">
        <v>2371</v>
      </c>
      <c r="T14" s="629">
        <v>1443634</v>
      </c>
      <c r="U14" s="629">
        <v>223409</v>
      </c>
      <c r="V14" s="629">
        <v>56212</v>
      </c>
      <c r="W14" s="629">
        <v>392</v>
      </c>
      <c r="X14" s="629">
        <v>56395</v>
      </c>
      <c r="Y14" s="629">
        <v>9444</v>
      </c>
      <c r="Z14" s="629">
        <v>20433</v>
      </c>
      <c r="AA14" s="629">
        <v>146303</v>
      </c>
      <c r="AB14" s="629">
        <v>0</v>
      </c>
      <c r="AC14" s="629">
        <v>37559</v>
      </c>
      <c r="AD14" s="629">
        <v>51</v>
      </c>
      <c r="AE14" s="629">
        <v>1676</v>
      </c>
      <c r="AF14" s="629">
        <v>0</v>
      </c>
      <c r="AG14" s="629">
        <v>43018</v>
      </c>
      <c r="AH14" s="629">
        <v>43379</v>
      </c>
      <c r="AI14" s="629">
        <v>53818</v>
      </c>
      <c r="AJ14" s="629">
        <v>44805</v>
      </c>
      <c r="AK14" s="629">
        <v>1036965</v>
      </c>
      <c r="AL14" s="629">
        <v>32792</v>
      </c>
      <c r="AM14" s="629">
        <v>885520</v>
      </c>
      <c r="AN14" s="629">
        <v>272</v>
      </c>
      <c r="AO14" s="629">
        <v>51670</v>
      </c>
      <c r="AP14" s="629">
        <v>793723</v>
      </c>
      <c r="AQ14" s="629">
        <v>48069</v>
      </c>
      <c r="AR14" s="629">
        <v>8529</v>
      </c>
      <c r="AS14" s="629">
        <v>1255372</v>
      </c>
      <c r="AT14" s="629">
        <v>103042</v>
      </c>
      <c r="AU14" s="629">
        <v>29077</v>
      </c>
      <c r="AV14" s="629">
        <v>3236</v>
      </c>
      <c r="AW14" s="629">
        <v>7974</v>
      </c>
      <c r="AX14" s="629">
        <v>648614</v>
      </c>
      <c r="AY14" s="629">
        <v>56445</v>
      </c>
      <c r="AZ14" s="629">
        <v>9020</v>
      </c>
      <c r="BA14" s="629">
        <v>111996</v>
      </c>
      <c r="BB14" s="629">
        <v>589724</v>
      </c>
      <c r="BC14" s="629">
        <v>126644</v>
      </c>
      <c r="BD14" s="629">
        <v>363507</v>
      </c>
      <c r="BE14" s="629">
        <v>3874</v>
      </c>
    </row>
    <row r="15" spans="1:57" ht="15" customHeight="1">
      <c r="A15" s="704" t="s">
        <v>637</v>
      </c>
      <c r="B15" s="704"/>
      <c r="C15" s="704"/>
      <c r="D15" s="705" t="s">
        <v>686</v>
      </c>
      <c r="E15" s="705"/>
      <c r="F15" s="705"/>
      <c r="G15" s="629">
        <v>174293</v>
      </c>
      <c r="H15" s="629">
        <v>59677</v>
      </c>
      <c r="I15" s="629">
        <v>309128</v>
      </c>
      <c r="J15" s="629">
        <v>218651</v>
      </c>
      <c r="K15" s="629">
        <v>1979149</v>
      </c>
      <c r="L15" s="629">
        <v>189687</v>
      </c>
      <c r="M15" s="629">
        <v>357525</v>
      </c>
      <c r="N15" s="629">
        <v>122610</v>
      </c>
      <c r="O15" s="629">
        <v>28546</v>
      </c>
      <c r="P15" s="629">
        <v>1136716</v>
      </c>
      <c r="Q15" s="629">
        <v>223363</v>
      </c>
      <c r="R15" s="629">
        <v>111803</v>
      </c>
      <c r="S15" s="629">
        <v>50300</v>
      </c>
      <c r="T15" s="629">
        <v>769476</v>
      </c>
      <c r="U15" s="629">
        <v>404978</v>
      </c>
      <c r="V15" s="629">
        <v>202021</v>
      </c>
      <c r="W15" s="629">
        <v>125661</v>
      </c>
      <c r="X15" s="629">
        <v>369501</v>
      </c>
      <c r="Y15" s="629">
        <v>161018</v>
      </c>
      <c r="Z15" s="629">
        <v>125978</v>
      </c>
      <c r="AA15" s="629">
        <v>356684</v>
      </c>
      <c r="AB15" s="629">
        <v>553261</v>
      </c>
      <c r="AC15" s="629">
        <v>887071</v>
      </c>
      <c r="AD15" s="629">
        <v>626533</v>
      </c>
      <c r="AE15" s="629">
        <v>138722</v>
      </c>
      <c r="AF15" s="629">
        <v>94865</v>
      </c>
      <c r="AG15" s="629">
        <v>77234</v>
      </c>
      <c r="AH15" s="629">
        <v>52862</v>
      </c>
      <c r="AI15" s="629">
        <v>182492</v>
      </c>
      <c r="AJ15" s="629">
        <v>201332</v>
      </c>
      <c r="AK15" s="629">
        <v>632406</v>
      </c>
      <c r="AL15" s="629">
        <v>91489</v>
      </c>
      <c r="AM15" s="629">
        <v>1070667</v>
      </c>
      <c r="AN15" s="629">
        <v>292846</v>
      </c>
      <c r="AO15" s="629">
        <v>27382</v>
      </c>
      <c r="AP15" s="629">
        <v>919669</v>
      </c>
      <c r="AQ15" s="629">
        <v>420769</v>
      </c>
      <c r="AR15" s="629">
        <v>250156</v>
      </c>
      <c r="AS15" s="629">
        <v>1303846</v>
      </c>
      <c r="AT15" s="629">
        <v>137322</v>
      </c>
      <c r="AU15" s="629">
        <v>28311</v>
      </c>
      <c r="AV15" s="629">
        <v>45760</v>
      </c>
      <c r="AW15" s="629">
        <v>245923</v>
      </c>
      <c r="AX15" s="629">
        <v>1410391</v>
      </c>
      <c r="AY15" s="629">
        <v>112090</v>
      </c>
      <c r="AZ15" s="629">
        <v>68434</v>
      </c>
      <c r="BA15" s="629">
        <v>151287</v>
      </c>
      <c r="BB15" s="629">
        <v>397049</v>
      </c>
      <c r="BC15" s="629">
        <v>171224</v>
      </c>
      <c r="BD15" s="629">
        <v>599794</v>
      </c>
      <c r="BE15" s="629">
        <v>21736</v>
      </c>
    </row>
    <row r="16" spans="1:57" ht="15" customHeight="1">
      <c r="A16" s="704" t="s">
        <v>638</v>
      </c>
      <c r="B16" s="704"/>
      <c r="C16" s="704"/>
      <c r="D16" s="705" t="s">
        <v>687</v>
      </c>
      <c r="E16" s="705"/>
      <c r="F16" s="705"/>
      <c r="G16" s="629">
        <v>609993</v>
      </c>
      <c r="H16" s="629">
        <v>35693</v>
      </c>
      <c r="I16" s="629">
        <v>197126</v>
      </c>
      <c r="J16" s="629">
        <v>256562</v>
      </c>
      <c r="K16" s="629">
        <v>5355394</v>
      </c>
      <c r="L16" s="629">
        <v>1258429</v>
      </c>
      <c r="M16" s="629">
        <v>1532256</v>
      </c>
      <c r="N16" s="629">
        <v>145233</v>
      </c>
      <c r="O16" s="629">
        <v>117952</v>
      </c>
      <c r="P16" s="629">
        <v>964361</v>
      </c>
      <c r="Q16" s="629">
        <v>488218</v>
      </c>
      <c r="R16" s="629">
        <v>695450</v>
      </c>
      <c r="S16" s="629">
        <v>78674</v>
      </c>
      <c r="T16" s="629">
        <v>2298137</v>
      </c>
      <c r="U16" s="629">
        <v>1489566</v>
      </c>
      <c r="V16" s="629">
        <v>47087</v>
      </c>
      <c r="W16" s="629">
        <v>50083</v>
      </c>
      <c r="X16" s="629">
        <v>844319</v>
      </c>
      <c r="Y16" s="629">
        <v>144800</v>
      </c>
      <c r="Z16" s="629">
        <v>139558</v>
      </c>
      <c r="AA16" s="629">
        <v>1712805</v>
      </c>
      <c r="AB16" s="629">
        <v>728756</v>
      </c>
      <c r="AC16" s="629">
        <v>1609470</v>
      </c>
      <c r="AD16" s="629">
        <v>2693337</v>
      </c>
      <c r="AE16" s="629">
        <v>381606</v>
      </c>
      <c r="AF16" s="629">
        <v>144764</v>
      </c>
      <c r="AG16" s="629">
        <v>71867</v>
      </c>
      <c r="AH16" s="629">
        <v>26858</v>
      </c>
      <c r="AI16" s="629">
        <v>304398</v>
      </c>
      <c r="AJ16" s="629">
        <v>433915</v>
      </c>
      <c r="AK16" s="629">
        <v>2085722</v>
      </c>
      <c r="AL16" s="629">
        <v>160274</v>
      </c>
      <c r="AM16" s="629">
        <v>6026782</v>
      </c>
      <c r="AN16" s="629">
        <v>935318</v>
      </c>
      <c r="AO16" s="629">
        <v>147130</v>
      </c>
      <c r="AP16" s="629">
        <v>1150603</v>
      </c>
      <c r="AQ16" s="629">
        <v>24613</v>
      </c>
      <c r="AR16" s="629">
        <v>918342</v>
      </c>
      <c r="AS16" s="629">
        <v>1734347</v>
      </c>
      <c r="AT16" s="629">
        <v>255344</v>
      </c>
      <c r="AU16" s="629">
        <v>522982</v>
      </c>
      <c r="AV16" s="629">
        <v>113543</v>
      </c>
      <c r="AW16" s="629">
        <v>245245</v>
      </c>
      <c r="AX16" s="629">
        <v>5970396</v>
      </c>
      <c r="AY16" s="629">
        <v>275224</v>
      </c>
      <c r="AZ16" s="629">
        <v>462283</v>
      </c>
      <c r="BA16" s="629">
        <v>991754</v>
      </c>
      <c r="BB16" s="629">
        <v>1005904</v>
      </c>
      <c r="BC16" s="629">
        <v>497669</v>
      </c>
      <c r="BD16" s="629">
        <v>442894</v>
      </c>
      <c r="BE16" s="629">
        <v>2980</v>
      </c>
    </row>
    <row r="17" spans="1:57" ht="15" customHeight="1">
      <c r="A17" s="704" t="s">
        <v>295</v>
      </c>
      <c r="B17" s="704"/>
      <c r="C17" s="704"/>
      <c r="D17" s="705" t="s">
        <v>688</v>
      </c>
      <c r="E17" s="705"/>
      <c r="F17" s="705"/>
      <c r="G17" s="629">
        <v>555980</v>
      </c>
      <c r="H17" s="629">
        <v>159757</v>
      </c>
      <c r="I17" s="629">
        <v>580141</v>
      </c>
      <c r="J17" s="629">
        <v>403627</v>
      </c>
      <c r="K17" s="629">
        <v>11041442</v>
      </c>
      <c r="L17" s="629">
        <v>697149</v>
      </c>
      <c r="M17" s="629">
        <v>411475</v>
      </c>
      <c r="N17" s="629">
        <v>1784760</v>
      </c>
      <c r="O17" s="629">
        <v>207625</v>
      </c>
      <c r="P17" s="629">
        <v>2124415</v>
      </c>
      <c r="Q17" s="629">
        <v>710701</v>
      </c>
      <c r="R17" s="629">
        <v>280311</v>
      </c>
      <c r="S17" s="629">
        <v>387442</v>
      </c>
      <c r="T17" s="629">
        <v>2779724</v>
      </c>
      <c r="U17" s="629">
        <v>767938</v>
      </c>
      <c r="V17" s="629">
        <v>990985</v>
      </c>
      <c r="W17" s="629">
        <v>433280</v>
      </c>
      <c r="X17" s="629">
        <v>530272</v>
      </c>
      <c r="Y17" s="629">
        <v>438495</v>
      </c>
      <c r="Z17" s="629">
        <v>291044</v>
      </c>
      <c r="AA17" s="629">
        <v>913034</v>
      </c>
      <c r="AB17" s="629">
        <v>1199646</v>
      </c>
      <c r="AC17" s="629">
        <v>2030560</v>
      </c>
      <c r="AD17" s="629">
        <v>1495685</v>
      </c>
      <c r="AE17" s="629">
        <v>512541</v>
      </c>
      <c r="AF17" s="629">
        <v>628550</v>
      </c>
      <c r="AG17" s="629">
        <v>388817</v>
      </c>
      <c r="AH17" s="629">
        <v>184373</v>
      </c>
      <c r="AI17" s="629">
        <v>700863</v>
      </c>
      <c r="AJ17" s="629">
        <v>465056</v>
      </c>
      <c r="AK17" s="629">
        <v>1708516</v>
      </c>
      <c r="AL17" s="629">
        <v>332445</v>
      </c>
      <c r="AM17" s="629">
        <v>1808797</v>
      </c>
      <c r="AN17" s="629">
        <v>2327335</v>
      </c>
      <c r="AO17" s="629">
        <v>228684</v>
      </c>
      <c r="AP17" s="629">
        <v>2227938</v>
      </c>
      <c r="AQ17" s="629">
        <v>1045007</v>
      </c>
      <c r="AR17" s="629">
        <v>1134928</v>
      </c>
      <c r="AS17" s="629">
        <v>2773590</v>
      </c>
      <c r="AT17" s="629">
        <v>116141</v>
      </c>
      <c r="AU17" s="629">
        <v>648504</v>
      </c>
      <c r="AV17" s="629">
        <v>273497</v>
      </c>
      <c r="AW17" s="629">
        <v>1909972</v>
      </c>
      <c r="AX17" s="629">
        <v>3659169</v>
      </c>
      <c r="AY17" s="629">
        <v>363319</v>
      </c>
      <c r="AZ17" s="629">
        <v>126071</v>
      </c>
      <c r="BA17" s="629">
        <v>897002</v>
      </c>
      <c r="BB17" s="629">
        <v>1746818</v>
      </c>
      <c r="BC17" s="629">
        <v>240841</v>
      </c>
      <c r="BD17" s="629">
        <v>1265334</v>
      </c>
      <c r="BE17" s="629">
        <v>208741</v>
      </c>
    </row>
    <row r="18" spans="1:57" ht="15" customHeight="1">
      <c r="A18" s="704" t="s">
        <v>639</v>
      </c>
      <c r="B18" s="704"/>
      <c r="C18" s="704"/>
      <c r="D18" s="705" t="s">
        <v>689</v>
      </c>
      <c r="E18" s="705"/>
      <c r="F18" s="705"/>
      <c r="G18" s="629">
        <v>4008</v>
      </c>
      <c r="H18" s="629">
        <v>1298</v>
      </c>
      <c r="I18" s="629">
        <v>8917</v>
      </c>
      <c r="J18" s="629">
        <v>4870</v>
      </c>
      <c r="K18" s="629">
        <v>66748</v>
      </c>
      <c r="L18" s="629">
        <v>8260</v>
      </c>
      <c r="M18" s="629">
        <v>9572</v>
      </c>
      <c r="N18" s="629">
        <v>2440</v>
      </c>
      <c r="O18" s="629">
        <v>8428</v>
      </c>
      <c r="P18" s="629">
        <v>5601</v>
      </c>
      <c r="Q18" s="629">
        <v>4508</v>
      </c>
      <c r="R18" s="629">
        <v>0</v>
      </c>
      <c r="S18" s="629">
        <v>1716</v>
      </c>
      <c r="T18" s="629">
        <v>18250</v>
      </c>
      <c r="U18" s="629">
        <v>13319</v>
      </c>
      <c r="V18" s="629">
        <v>18589</v>
      </c>
      <c r="W18" s="629">
        <v>2759</v>
      </c>
      <c r="X18" s="629">
        <v>6896</v>
      </c>
      <c r="Y18" s="629">
        <v>0</v>
      </c>
      <c r="Z18" s="629">
        <v>6702</v>
      </c>
      <c r="AA18" s="629">
        <v>1590</v>
      </c>
      <c r="AB18" s="629">
        <v>3830</v>
      </c>
      <c r="AC18" s="629">
        <v>19998</v>
      </c>
      <c r="AD18" s="629">
        <v>2711</v>
      </c>
      <c r="AE18" s="629">
        <v>1268</v>
      </c>
      <c r="AF18" s="629">
        <v>5617</v>
      </c>
      <c r="AG18" s="629">
        <v>3028</v>
      </c>
      <c r="AH18" s="629">
        <v>742</v>
      </c>
      <c r="AI18" s="629">
        <v>0</v>
      </c>
      <c r="AJ18" s="629">
        <v>17665</v>
      </c>
      <c r="AK18" s="629">
        <v>4283</v>
      </c>
      <c r="AL18" s="629">
        <v>0</v>
      </c>
      <c r="AM18" s="629">
        <v>49089</v>
      </c>
      <c r="AN18" s="629">
        <v>27786</v>
      </c>
      <c r="AO18" s="629">
        <v>412</v>
      </c>
      <c r="AP18" s="629">
        <v>44287</v>
      </c>
      <c r="AQ18" s="629">
        <v>257</v>
      </c>
      <c r="AR18" s="629">
        <v>5110</v>
      </c>
      <c r="AS18" s="629">
        <v>44970</v>
      </c>
      <c r="AT18" s="629">
        <v>89</v>
      </c>
      <c r="AU18" s="629">
        <v>14210</v>
      </c>
      <c r="AV18" s="629">
        <v>1214</v>
      </c>
      <c r="AW18" s="629">
        <v>1690</v>
      </c>
      <c r="AX18" s="629">
        <v>74627</v>
      </c>
      <c r="AY18" s="629">
        <v>9864</v>
      </c>
      <c r="AZ18" s="629">
        <v>477</v>
      </c>
      <c r="BA18" s="629">
        <v>15096</v>
      </c>
      <c r="BB18" s="629">
        <v>164790</v>
      </c>
      <c r="BC18" s="629">
        <v>944</v>
      </c>
      <c r="BD18" s="629">
        <v>2011</v>
      </c>
      <c r="BE18" s="629">
        <v>0</v>
      </c>
    </row>
    <row r="19" spans="1:57" ht="15" customHeight="1">
      <c r="A19" s="704" t="s">
        <v>640</v>
      </c>
      <c r="B19" s="704"/>
      <c r="C19" s="704"/>
      <c r="D19" s="705" t="s">
        <v>690</v>
      </c>
      <c r="E19" s="705"/>
      <c r="F19" s="705"/>
      <c r="G19" s="629">
        <v>0</v>
      </c>
      <c r="H19" s="629">
        <v>0</v>
      </c>
      <c r="I19" s="629">
        <v>0</v>
      </c>
      <c r="J19" s="629">
        <v>933</v>
      </c>
      <c r="K19" s="629">
        <v>22212</v>
      </c>
      <c r="L19" s="629">
        <v>828</v>
      </c>
      <c r="M19" s="629">
        <v>235</v>
      </c>
      <c r="N19" s="629">
        <v>303</v>
      </c>
      <c r="O19" s="629">
        <v>0</v>
      </c>
      <c r="P19" s="629">
        <v>16000</v>
      </c>
      <c r="Q19" s="629">
        <v>0</v>
      </c>
      <c r="R19" s="629">
        <v>0</v>
      </c>
      <c r="S19" s="629">
        <v>222</v>
      </c>
      <c r="T19" s="629">
        <v>16360</v>
      </c>
      <c r="U19" s="629">
        <v>12272</v>
      </c>
      <c r="V19" s="629">
        <v>29593</v>
      </c>
      <c r="W19" s="629">
        <v>7541</v>
      </c>
      <c r="X19" s="629">
        <v>316</v>
      </c>
      <c r="Y19" s="629">
        <v>0</v>
      </c>
      <c r="Z19" s="629">
        <v>571</v>
      </c>
      <c r="AA19" s="629">
        <v>1769</v>
      </c>
      <c r="AB19" s="629">
        <v>15863</v>
      </c>
      <c r="AC19" s="629">
        <v>0</v>
      </c>
      <c r="AD19" s="629">
        <v>1137</v>
      </c>
      <c r="AE19" s="629">
        <v>18116</v>
      </c>
      <c r="AF19" s="629">
        <v>28</v>
      </c>
      <c r="AG19" s="629">
        <v>4607</v>
      </c>
      <c r="AH19" s="629">
        <v>585</v>
      </c>
      <c r="AI19" s="629">
        <v>103982</v>
      </c>
      <c r="AJ19" s="629">
        <v>339</v>
      </c>
      <c r="AK19" s="629">
        <v>57680</v>
      </c>
      <c r="AL19" s="629">
        <v>6492</v>
      </c>
      <c r="AM19" s="629">
        <v>0</v>
      </c>
      <c r="AN19" s="629">
        <v>222</v>
      </c>
      <c r="AO19" s="629">
        <v>1566</v>
      </c>
      <c r="AP19" s="629">
        <v>40683</v>
      </c>
      <c r="AQ19" s="629">
        <v>180178</v>
      </c>
      <c r="AR19" s="629">
        <v>2845</v>
      </c>
      <c r="AS19" s="629">
        <v>209498</v>
      </c>
      <c r="AT19" s="629">
        <v>196</v>
      </c>
      <c r="AU19" s="629">
        <v>6166</v>
      </c>
      <c r="AV19" s="629">
        <v>5851</v>
      </c>
      <c r="AW19" s="629">
        <v>331</v>
      </c>
      <c r="AX19" s="629">
        <v>15543</v>
      </c>
      <c r="AY19" s="629">
        <v>0</v>
      </c>
      <c r="AZ19" s="629">
        <v>23</v>
      </c>
      <c r="BA19" s="629">
        <v>110</v>
      </c>
      <c r="BB19" s="629">
        <v>12713</v>
      </c>
      <c r="BC19" s="629">
        <v>3913</v>
      </c>
      <c r="BD19" s="629">
        <v>603</v>
      </c>
      <c r="BE19" s="629">
        <v>0</v>
      </c>
    </row>
    <row r="20" spans="1:57" ht="15" customHeight="1">
      <c r="A20" s="704" t="s">
        <v>641</v>
      </c>
      <c r="B20" s="704"/>
      <c r="C20" s="704"/>
      <c r="D20" s="705" t="s">
        <v>691</v>
      </c>
      <c r="E20" s="705"/>
      <c r="F20" s="705"/>
      <c r="G20" s="629">
        <v>161298</v>
      </c>
      <c r="H20" s="629">
        <v>0</v>
      </c>
      <c r="I20" s="629">
        <v>39710</v>
      </c>
      <c r="J20" s="629">
        <v>30138</v>
      </c>
      <c r="K20" s="629">
        <v>80949</v>
      </c>
      <c r="L20" s="629">
        <v>22167</v>
      </c>
      <c r="M20" s="629">
        <v>31621</v>
      </c>
      <c r="N20" s="629">
        <v>1560527</v>
      </c>
      <c r="O20" s="629">
        <v>45096</v>
      </c>
      <c r="P20" s="629">
        <v>241902</v>
      </c>
      <c r="Q20" s="629">
        <v>66937</v>
      </c>
      <c r="R20" s="629">
        <v>1920</v>
      </c>
      <c r="S20" s="629">
        <v>3447</v>
      </c>
      <c r="T20" s="629">
        <v>355316</v>
      </c>
      <c r="U20" s="629">
        <v>10234</v>
      </c>
      <c r="V20" s="629">
        <v>52940</v>
      </c>
      <c r="W20" s="629">
        <v>27635</v>
      </c>
      <c r="X20" s="629">
        <v>117710</v>
      </c>
      <c r="Y20" s="629">
        <v>195847</v>
      </c>
      <c r="Z20" s="629">
        <v>10760</v>
      </c>
      <c r="AA20" s="629">
        <v>117506</v>
      </c>
      <c r="AB20" s="629">
        <v>27913</v>
      </c>
      <c r="AC20" s="629">
        <v>28408</v>
      </c>
      <c r="AD20" s="629">
        <v>9275</v>
      </c>
      <c r="AE20" s="629">
        <v>155657</v>
      </c>
      <c r="AF20" s="629">
        <v>3055</v>
      </c>
      <c r="AG20" s="629">
        <v>5435</v>
      </c>
      <c r="AH20" s="629">
        <v>6195</v>
      </c>
      <c r="AI20" s="629">
        <v>79606</v>
      </c>
      <c r="AJ20" s="629">
        <v>71789</v>
      </c>
      <c r="AK20" s="629">
        <v>372335</v>
      </c>
      <c r="AL20" s="629">
        <v>34630</v>
      </c>
      <c r="AM20" s="629">
        <v>1303</v>
      </c>
      <c r="AN20" s="629">
        <v>842558</v>
      </c>
      <c r="AO20" s="629">
        <v>0</v>
      </c>
      <c r="AP20" s="629">
        <v>315781</v>
      </c>
      <c r="AQ20" s="629">
        <v>58067</v>
      </c>
      <c r="AR20" s="629">
        <v>42896</v>
      </c>
      <c r="AS20" s="629">
        <v>4037</v>
      </c>
      <c r="AT20" s="629">
        <v>5057</v>
      </c>
      <c r="AU20" s="629">
        <v>112008</v>
      </c>
      <c r="AV20" s="629">
        <v>6268</v>
      </c>
      <c r="AW20" s="629">
        <v>1030934</v>
      </c>
      <c r="AX20" s="629">
        <v>154534</v>
      </c>
      <c r="AY20" s="629">
        <v>483</v>
      </c>
      <c r="AZ20" s="629">
        <v>3664</v>
      </c>
      <c r="BA20" s="629">
        <v>64786</v>
      </c>
      <c r="BB20" s="629">
        <v>42722</v>
      </c>
      <c r="BC20" s="629">
        <v>798</v>
      </c>
      <c r="BD20" s="629">
        <v>25399</v>
      </c>
      <c r="BE20" s="629">
        <v>14923</v>
      </c>
    </row>
    <row r="21" spans="1:57" ht="15" customHeight="1">
      <c r="A21" s="704" t="s">
        <v>642</v>
      </c>
      <c r="B21" s="704"/>
      <c r="C21" s="704"/>
      <c r="D21" s="705" t="s">
        <v>692</v>
      </c>
      <c r="E21" s="705"/>
      <c r="F21" s="705"/>
      <c r="G21" s="629">
        <v>23599</v>
      </c>
      <c r="H21" s="629">
        <v>37478</v>
      </c>
      <c r="I21" s="629">
        <v>38256</v>
      </c>
      <c r="J21" s="629">
        <v>26156</v>
      </c>
      <c r="K21" s="629">
        <v>116030</v>
      </c>
      <c r="L21" s="629">
        <v>99128</v>
      </c>
      <c r="M21" s="629">
        <v>5583</v>
      </c>
      <c r="N21" s="629">
        <v>4296</v>
      </c>
      <c r="O21" s="629">
        <v>93</v>
      </c>
      <c r="P21" s="629">
        <v>16780</v>
      </c>
      <c r="Q21" s="629">
        <v>25726</v>
      </c>
      <c r="R21" s="629">
        <v>723</v>
      </c>
      <c r="S21" s="629">
        <v>49447</v>
      </c>
      <c r="T21" s="629">
        <v>35195</v>
      </c>
      <c r="U21" s="629">
        <v>17990</v>
      </c>
      <c r="V21" s="629">
        <v>30075</v>
      </c>
      <c r="W21" s="629">
        <v>30185</v>
      </c>
      <c r="X21" s="629">
        <v>31142</v>
      </c>
      <c r="Y21" s="629">
        <v>30012</v>
      </c>
      <c r="Z21" s="629">
        <v>16737</v>
      </c>
      <c r="AA21" s="629">
        <v>17389</v>
      </c>
      <c r="AB21" s="629">
        <v>5525</v>
      </c>
      <c r="AC21" s="629">
        <v>61179</v>
      </c>
      <c r="AD21" s="629">
        <v>68643</v>
      </c>
      <c r="AE21" s="629">
        <v>3309</v>
      </c>
      <c r="AF21" s="629">
        <v>32934</v>
      </c>
      <c r="AG21" s="629">
        <v>67757</v>
      </c>
      <c r="AH21" s="629">
        <v>18687</v>
      </c>
      <c r="AI21" s="629">
        <v>11356</v>
      </c>
      <c r="AJ21" s="629">
        <v>12562</v>
      </c>
      <c r="AK21" s="629">
        <v>13935</v>
      </c>
      <c r="AL21" s="629">
        <v>32824</v>
      </c>
      <c r="AM21" s="629">
        <v>42803</v>
      </c>
      <c r="AN21" s="629">
        <v>33150</v>
      </c>
      <c r="AO21" s="629">
        <v>17002</v>
      </c>
      <c r="AP21" s="629">
        <v>36050</v>
      </c>
      <c r="AQ21" s="629">
        <v>20232</v>
      </c>
      <c r="AR21" s="629">
        <v>59005</v>
      </c>
      <c r="AS21" s="629">
        <v>75622</v>
      </c>
      <c r="AT21" s="629">
        <v>1907</v>
      </c>
      <c r="AU21" s="629">
        <v>18429</v>
      </c>
      <c r="AV21" s="629">
        <v>29206</v>
      </c>
      <c r="AW21" s="629">
        <v>37611</v>
      </c>
      <c r="AX21" s="629">
        <v>109168</v>
      </c>
      <c r="AY21" s="629">
        <v>31841</v>
      </c>
      <c r="AZ21" s="629">
        <v>7183</v>
      </c>
      <c r="BA21" s="629">
        <v>30395</v>
      </c>
      <c r="BB21" s="629">
        <v>41887</v>
      </c>
      <c r="BC21" s="629">
        <v>12547</v>
      </c>
      <c r="BD21" s="629">
        <v>86015</v>
      </c>
      <c r="BE21" s="629">
        <v>40602</v>
      </c>
    </row>
    <row r="22" spans="1:57" ht="15" customHeight="1">
      <c r="A22" s="704" t="s">
        <v>643</v>
      </c>
      <c r="B22" s="704"/>
      <c r="C22" s="704"/>
      <c r="D22" s="705" t="s">
        <v>693</v>
      </c>
      <c r="E22" s="705"/>
      <c r="F22" s="705"/>
      <c r="G22" s="629">
        <v>241157</v>
      </c>
      <c r="H22" s="629">
        <v>37200</v>
      </c>
      <c r="I22" s="629">
        <v>265264</v>
      </c>
      <c r="J22" s="629">
        <v>168295</v>
      </c>
      <c r="K22" s="629">
        <v>4868905</v>
      </c>
      <c r="L22" s="629">
        <v>458234</v>
      </c>
      <c r="M22" s="629">
        <v>243358</v>
      </c>
      <c r="N22" s="629">
        <v>59061</v>
      </c>
      <c r="O22" s="629">
        <v>38645</v>
      </c>
      <c r="P22" s="629">
        <v>1474100</v>
      </c>
      <c r="Q22" s="629">
        <v>387076</v>
      </c>
      <c r="R22" s="629">
        <v>195972</v>
      </c>
      <c r="S22" s="629">
        <v>205568</v>
      </c>
      <c r="T22" s="629">
        <v>1738986</v>
      </c>
      <c r="U22" s="629">
        <v>348289</v>
      </c>
      <c r="V22" s="629">
        <v>685933</v>
      </c>
      <c r="W22" s="629">
        <v>229649</v>
      </c>
      <c r="X22" s="629">
        <v>223126</v>
      </c>
      <c r="Y22" s="629">
        <v>78817</v>
      </c>
      <c r="Z22" s="629">
        <v>116964</v>
      </c>
      <c r="AA22" s="629">
        <v>516790</v>
      </c>
      <c r="AB22" s="629">
        <v>448837</v>
      </c>
      <c r="AC22" s="629">
        <v>1375049</v>
      </c>
      <c r="AD22" s="629">
        <v>847267</v>
      </c>
      <c r="AE22" s="629">
        <v>171469</v>
      </c>
      <c r="AF22" s="629">
        <v>306003</v>
      </c>
      <c r="AG22" s="629">
        <v>172071</v>
      </c>
      <c r="AH22" s="629">
        <v>110180</v>
      </c>
      <c r="AI22" s="629">
        <v>209538</v>
      </c>
      <c r="AJ22" s="629">
        <v>84485</v>
      </c>
      <c r="AK22" s="629">
        <v>668735</v>
      </c>
      <c r="AL22" s="629">
        <v>205151</v>
      </c>
      <c r="AM22" s="629">
        <v>1416050</v>
      </c>
      <c r="AN22" s="629">
        <v>893598</v>
      </c>
      <c r="AO22" s="629">
        <v>120192</v>
      </c>
      <c r="AP22" s="629">
        <v>791912</v>
      </c>
      <c r="AQ22" s="629">
        <v>753665</v>
      </c>
      <c r="AR22" s="629">
        <v>568049</v>
      </c>
      <c r="AS22" s="629">
        <v>1153788</v>
      </c>
      <c r="AT22" s="629">
        <v>29901</v>
      </c>
      <c r="AU22" s="629">
        <v>306718</v>
      </c>
      <c r="AV22" s="629">
        <v>84902</v>
      </c>
      <c r="AW22" s="629">
        <v>372253</v>
      </c>
      <c r="AX22" s="629">
        <v>2227727</v>
      </c>
      <c r="AY22" s="629">
        <v>233944</v>
      </c>
      <c r="AZ22" s="629">
        <v>69334</v>
      </c>
      <c r="BA22" s="629">
        <v>502128</v>
      </c>
      <c r="BB22" s="629">
        <v>836075</v>
      </c>
      <c r="BC22" s="629">
        <v>5203</v>
      </c>
      <c r="BD22" s="629">
        <v>525370</v>
      </c>
      <c r="BE22" s="629">
        <v>98837</v>
      </c>
    </row>
    <row r="23" spans="1:57" ht="15" customHeight="1">
      <c r="A23" s="704" t="s">
        <v>644</v>
      </c>
      <c r="B23" s="704"/>
      <c r="C23" s="704"/>
      <c r="D23" s="705" t="s">
        <v>694</v>
      </c>
      <c r="E23" s="705"/>
      <c r="F23" s="705"/>
      <c r="G23" s="629">
        <v>41101</v>
      </c>
      <c r="H23" s="629">
        <v>0</v>
      </c>
      <c r="I23" s="629">
        <v>36419</v>
      </c>
      <c r="J23" s="629">
        <v>22696</v>
      </c>
      <c r="K23" s="629">
        <v>338008</v>
      </c>
      <c r="L23" s="629">
        <v>41896</v>
      </c>
      <c r="M23" s="629">
        <v>38712</v>
      </c>
      <c r="N23" s="629">
        <v>6036</v>
      </c>
      <c r="O23" s="629">
        <v>6467</v>
      </c>
      <c r="P23" s="629">
        <v>165434</v>
      </c>
      <c r="Q23" s="629">
        <v>116455</v>
      </c>
      <c r="R23" s="629">
        <v>303</v>
      </c>
      <c r="S23" s="629">
        <v>10892</v>
      </c>
      <c r="T23" s="629">
        <v>115614</v>
      </c>
      <c r="U23" s="629">
        <v>254667</v>
      </c>
      <c r="V23" s="629">
        <v>20887</v>
      </c>
      <c r="W23" s="629">
        <v>32141</v>
      </c>
      <c r="X23" s="629">
        <v>17142</v>
      </c>
      <c r="Y23" s="629">
        <v>14340</v>
      </c>
      <c r="Z23" s="629">
        <v>11557</v>
      </c>
      <c r="AA23" s="629">
        <v>32515</v>
      </c>
      <c r="AB23" s="629">
        <v>91503</v>
      </c>
      <c r="AC23" s="629">
        <v>60922</v>
      </c>
      <c r="AD23" s="629">
        <v>44352</v>
      </c>
      <c r="AE23" s="629">
        <v>16626</v>
      </c>
      <c r="AF23" s="629">
        <v>16587</v>
      </c>
      <c r="AG23" s="629">
        <v>7018</v>
      </c>
      <c r="AH23" s="629">
        <v>11432</v>
      </c>
      <c r="AI23" s="629">
        <v>25693</v>
      </c>
      <c r="AJ23" s="629">
        <v>8169</v>
      </c>
      <c r="AK23" s="629">
        <v>58231</v>
      </c>
      <c r="AL23" s="629">
        <v>5154</v>
      </c>
      <c r="AM23" s="629">
        <v>145007</v>
      </c>
      <c r="AN23" s="629">
        <v>121878</v>
      </c>
      <c r="AO23" s="629">
        <v>5283</v>
      </c>
      <c r="AP23" s="629">
        <v>78896</v>
      </c>
      <c r="AQ23" s="629">
        <v>30826</v>
      </c>
      <c r="AR23" s="629">
        <v>40559</v>
      </c>
      <c r="AS23" s="629">
        <v>82461</v>
      </c>
      <c r="AT23" s="629">
        <v>5141</v>
      </c>
      <c r="AU23" s="629">
        <v>5547</v>
      </c>
      <c r="AV23" s="629">
        <v>4762</v>
      </c>
      <c r="AW23" s="629">
        <v>60035</v>
      </c>
      <c r="AX23" s="629">
        <v>150995</v>
      </c>
      <c r="AY23" s="629">
        <v>21727</v>
      </c>
      <c r="AZ23" s="629">
        <v>14860</v>
      </c>
      <c r="BA23" s="629">
        <v>41169</v>
      </c>
      <c r="BB23" s="629">
        <v>87780</v>
      </c>
      <c r="BC23" s="629">
        <v>182223</v>
      </c>
      <c r="BD23" s="629">
        <v>41216</v>
      </c>
      <c r="BE23" s="629">
        <v>4248</v>
      </c>
    </row>
    <row r="24" spans="1:57" ht="15" customHeight="1">
      <c r="A24" s="704" t="s">
        <v>645</v>
      </c>
      <c r="B24" s="704"/>
      <c r="C24" s="704"/>
      <c r="D24" s="705" t="s">
        <v>695</v>
      </c>
      <c r="E24" s="705"/>
      <c r="F24" s="705"/>
      <c r="G24" s="629">
        <v>12078</v>
      </c>
      <c r="H24" s="629">
        <v>10719</v>
      </c>
      <c r="I24" s="629">
        <v>16</v>
      </c>
      <c r="J24" s="629">
        <v>9236</v>
      </c>
      <c r="K24" s="629">
        <v>726445</v>
      </c>
      <c r="L24" s="629">
        <v>15835</v>
      </c>
      <c r="M24" s="629">
        <v>0</v>
      </c>
      <c r="N24" s="629">
        <v>131</v>
      </c>
      <c r="O24" s="629">
        <v>0</v>
      </c>
      <c r="P24" s="629">
        <v>24198</v>
      </c>
      <c r="Q24" s="629">
        <v>0</v>
      </c>
      <c r="R24" s="629">
        <v>15696</v>
      </c>
      <c r="S24" s="629">
        <v>59279</v>
      </c>
      <c r="T24" s="629">
        <v>18455</v>
      </c>
      <c r="U24" s="629">
        <v>0</v>
      </c>
      <c r="V24" s="629">
        <v>7375</v>
      </c>
      <c r="W24" s="629">
        <v>5206</v>
      </c>
      <c r="X24" s="629">
        <v>0</v>
      </c>
      <c r="Y24" s="629">
        <v>7688</v>
      </c>
      <c r="Z24" s="629">
        <v>0</v>
      </c>
      <c r="AA24" s="629">
        <v>0</v>
      </c>
      <c r="AB24" s="629">
        <v>0</v>
      </c>
      <c r="AC24" s="629">
        <v>35084</v>
      </c>
      <c r="AD24" s="629">
        <v>675</v>
      </c>
      <c r="AE24" s="629">
        <v>6654</v>
      </c>
      <c r="AF24" s="629">
        <v>19495</v>
      </c>
      <c r="AG24" s="629">
        <v>6</v>
      </c>
      <c r="AH24" s="629">
        <v>0</v>
      </c>
      <c r="AI24" s="629">
        <v>0</v>
      </c>
      <c r="AJ24" s="629">
        <v>21371</v>
      </c>
      <c r="AK24" s="629">
        <v>22248</v>
      </c>
      <c r="AL24" s="629">
        <v>1619</v>
      </c>
      <c r="AM24" s="629">
        <v>28988</v>
      </c>
      <c r="AN24" s="629">
        <v>19724</v>
      </c>
      <c r="AO24" s="629">
        <v>3</v>
      </c>
      <c r="AP24" s="629">
        <v>33436</v>
      </c>
      <c r="AQ24" s="629">
        <v>5</v>
      </c>
      <c r="AR24" s="629">
        <v>14673</v>
      </c>
      <c r="AS24" s="629">
        <v>84461</v>
      </c>
      <c r="AT24" s="629">
        <v>2255</v>
      </c>
      <c r="AU24" s="629">
        <v>10457</v>
      </c>
      <c r="AV24" s="629">
        <v>0</v>
      </c>
      <c r="AW24" s="629">
        <v>4983</v>
      </c>
      <c r="AX24" s="629">
        <v>21357</v>
      </c>
      <c r="AY24" s="629">
        <v>0</v>
      </c>
      <c r="AZ24" s="629">
        <v>0</v>
      </c>
      <c r="BA24" s="629">
        <v>0</v>
      </c>
      <c r="BB24" s="629">
        <v>20752</v>
      </c>
      <c r="BC24" s="629">
        <v>469</v>
      </c>
      <c r="BD24" s="629">
        <v>67197</v>
      </c>
      <c r="BE24" s="629">
        <v>0</v>
      </c>
    </row>
    <row r="25" spans="1:57" ht="15" customHeight="1">
      <c r="A25" s="704" t="s">
        <v>646</v>
      </c>
      <c r="B25" s="704"/>
      <c r="C25" s="704"/>
      <c r="D25" s="705" t="s">
        <v>696</v>
      </c>
      <c r="E25" s="705"/>
      <c r="F25" s="705"/>
      <c r="G25" s="629">
        <v>72738</v>
      </c>
      <c r="H25" s="629">
        <v>68759</v>
      </c>
      <c r="I25" s="629">
        <v>190015</v>
      </c>
      <c r="J25" s="629">
        <v>139083</v>
      </c>
      <c r="K25" s="629">
        <v>4817776</v>
      </c>
      <c r="L25" s="629">
        <v>50743</v>
      </c>
      <c r="M25" s="629">
        <v>77540</v>
      </c>
      <c r="N25" s="629">
        <v>140916</v>
      </c>
      <c r="O25" s="629">
        <v>51773</v>
      </c>
      <c r="P25" s="629">
        <v>170015</v>
      </c>
      <c r="Q25" s="629">
        <v>79969</v>
      </c>
      <c r="R25" s="629">
        <v>53574</v>
      </c>
      <c r="S25" s="629">
        <v>52942</v>
      </c>
      <c r="T25" s="629">
        <v>444895</v>
      </c>
      <c r="U25" s="629">
        <v>34442</v>
      </c>
      <c r="V25" s="629">
        <v>137217</v>
      </c>
      <c r="W25" s="629">
        <v>95497</v>
      </c>
      <c r="X25" s="629">
        <v>129033</v>
      </c>
      <c r="Y25" s="629">
        <v>107246</v>
      </c>
      <c r="Z25" s="629">
        <v>117400</v>
      </c>
      <c r="AA25" s="629">
        <v>223626</v>
      </c>
      <c r="AB25" s="629">
        <v>311132</v>
      </c>
      <c r="AC25" s="629">
        <v>229573</v>
      </c>
      <c r="AD25" s="629">
        <v>456956</v>
      </c>
      <c r="AE25" s="629">
        <v>77829</v>
      </c>
      <c r="AF25" s="629">
        <v>163197</v>
      </c>
      <c r="AG25" s="629">
        <v>116554</v>
      </c>
      <c r="AH25" s="629">
        <v>35540</v>
      </c>
      <c r="AI25" s="629">
        <v>263821</v>
      </c>
      <c r="AJ25" s="629">
        <v>240924</v>
      </c>
      <c r="AK25" s="629">
        <v>509049</v>
      </c>
      <c r="AL25" s="629">
        <v>46575</v>
      </c>
      <c r="AM25" s="629">
        <v>124530</v>
      </c>
      <c r="AN25" s="629">
        <v>351568</v>
      </c>
      <c r="AO25" s="629">
        <v>84226</v>
      </c>
      <c r="AP25" s="629">
        <v>839590</v>
      </c>
      <c r="AQ25" s="629">
        <v>890</v>
      </c>
      <c r="AR25" s="629">
        <v>394910</v>
      </c>
      <c r="AS25" s="629">
        <v>1097983</v>
      </c>
      <c r="AT25" s="629">
        <v>65712</v>
      </c>
      <c r="AU25" s="629">
        <v>156520</v>
      </c>
      <c r="AV25" s="629">
        <v>117943</v>
      </c>
      <c r="AW25" s="629">
        <v>393486</v>
      </c>
      <c r="AX25" s="629">
        <v>760202</v>
      </c>
      <c r="AY25" s="629">
        <v>57456</v>
      </c>
      <c r="AZ25" s="629">
        <v>26160</v>
      </c>
      <c r="BA25" s="629">
        <v>238506</v>
      </c>
      <c r="BB25" s="629">
        <v>362762</v>
      </c>
      <c r="BC25" s="629">
        <v>31388</v>
      </c>
      <c r="BD25" s="629">
        <v>510736</v>
      </c>
      <c r="BE25" s="629">
        <v>50131</v>
      </c>
    </row>
    <row r="26" spans="1:57" ht="15" customHeight="1">
      <c r="A26" s="704" t="s">
        <v>647</v>
      </c>
      <c r="B26" s="704"/>
      <c r="C26" s="704"/>
      <c r="D26" s="705" t="s">
        <v>697</v>
      </c>
      <c r="E26" s="705"/>
      <c r="F26" s="705"/>
      <c r="G26" s="629">
        <v>1</v>
      </c>
      <c r="H26" s="629">
        <v>4303</v>
      </c>
      <c r="I26" s="629">
        <v>1544</v>
      </c>
      <c r="J26" s="629">
        <v>2220</v>
      </c>
      <c r="K26" s="629">
        <v>4369</v>
      </c>
      <c r="L26" s="629">
        <v>58</v>
      </c>
      <c r="M26" s="629">
        <v>4854</v>
      </c>
      <c r="N26" s="629">
        <v>11050</v>
      </c>
      <c r="O26" s="629">
        <v>57123</v>
      </c>
      <c r="P26" s="629">
        <v>10385</v>
      </c>
      <c r="Q26" s="629">
        <v>30030</v>
      </c>
      <c r="R26" s="629">
        <v>12123</v>
      </c>
      <c r="S26" s="629">
        <v>3929</v>
      </c>
      <c r="T26" s="629">
        <v>36653</v>
      </c>
      <c r="U26" s="629">
        <v>76725</v>
      </c>
      <c r="V26" s="629">
        <v>8376</v>
      </c>
      <c r="W26" s="629">
        <v>2667</v>
      </c>
      <c r="X26" s="629">
        <v>4907</v>
      </c>
      <c r="Y26" s="629">
        <v>4545</v>
      </c>
      <c r="Z26" s="629">
        <v>10353</v>
      </c>
      <c r="AA26" s="629">
        <v>1849</v>
      </c>
      <c r="AB26" s="629">
        <v>295043</v>
      </c>
      <c r="AC26" s="629">
        <v>220347</v>
      </c>
      <c r="AD26" s="629">
        <v>64669</v>
      </c>
      <c r="AE26" s="629">
        <v>61613</v>
      </c>
      <c r="AF26" s="629">
        <v>81634</v>
      </c>
      <c r="AG26" s="629">
        <v>12341</v>
      </c>
      <c r="AH26" s="629">
        <v>1012</v>
      </c>
      <c r="AI26" s="629">
        <v>6867</v>
      </c>
      <c r="AJ26" s="629">
        <v>7752</v>
      </c>
      <c r="AK26" s="629">
        <v>2020</v>
      </c>
      <c r="AL26" s="629">
        <v>0</v>
      </c>
      <c r="AM26" s="629">
        <v>1027</v>
      </c>
      <c r="AN26" s="629">
        <v>36851</v>
      </c>
      <c r="AO26" s="629">
        <v>0</v>
      </c>
      <c r="AP26" s="629">
        <v>47303</v>
      </c>
      <c r="AQ26" s="629">
        <v>887</v>
      </c>
      <c r="AR26" s="629">
        <v>6881</v>
      </c>
      <c r="AS26" s="629">
        <v>20770</v>
      </c>
      <c r="AT26" s="629">
        <v>5883</v>
      </c>
      <c r="AU26" s="629">
        <v>18449</v>
      </c>
      <c r="AV26" s="629">
        <v>23351</v>
      </c>
      <c r="AW26" s="629">
        <v>8649</v>
      </c>
      <c r="AX26" s="629">
        <v>145016</v>
      </c>
      <c r="AY26" s="629">
        <v>8004</v>
      </c>
      <c r="AZ26" s="629">
        <v>4370</v>
      </c>
      <c r="BA26" s="629">
        <v>4812</v>
      </c>
      <c r="BB26" s="629">
        <v>177337</v>
      </c>
      <c r="BC26" s="629">
        <v>3356</v>
      </c>
      <c r="BD26" s="629">
        <v>6787</v>
      </c>
      <c r="BE26" s="629">
        <v>0</v>
      </c>
    </row>
    <row r="27" spans="1:57" ht="14.25" customHeight="1">
      <c r="A27" s="704" t="s">
        <v>296</v>
      </c>
      <c r="B27" s="704"/>
      <c r="C27" s="704"/>
      <c r="D27" s="705" t="s">
        <v>698</v>
      </c>
      <c r="E27" s="705"/>
      <c r="F27" s="705"/>
      <c r="G27" s="629">
        <v>4879140</v>
      </c>
      <c r="H27" s="629">
        <v>332520</v>
      </c>
      <c r="I27" s="629">
        <v>5871515</v>
      </c>
      <c r="J27" s="629">
        <v>3546406</v>
      </c>
      <c r="K27" s="629">
        <v>113872440</v>
      </c>
      <c r="L27" s="629">
        <v>8966205</v>
      </c>
      <c r="M27" s="629">
        <v>9357648</v>
      </c>
      <c r="N27" s="629">
        <v>2031392</v>
      </c>
      <c r="O27" s="629">
        <v>2941983</v>
      </c>
      <c r="P27" s="629">
        <v>3114711</v>
      </c>
      <c r="Q27" s="629">
        <v>13448213</v>
      </c>
      <c r="R27" s="629">
        <v>2758743</v>
      </c>
      <c r="S27" s="629">
        <v>1953737</v>
      </c>
      <c r="T27" s="629">
        <v>19632006</v>
      </c>
      <c r="U27" s="629">
        <v>6809312</v>
      </c>
      <c r="V27" s="629">
        <v>4633614</v>
      </c>
      <c r="W27" s="629">
        <v>4264874</v>
      </c>
      <c r="X27" s="629">
        <v>5209188</v>
      </c>
      <c r="Y27" s="629">
        <v>4328623</v>
      </c>
      <c r="Z27" s="629">
        <v>1961936</v>
      </c>
      <c r="AA27" s="629">
        <v>11368130</v>
      </c>
      <c r="AB27" s="629">
        <v>20097631</v>
      </c>
      <c r="AC27" s="629">
        <v>11292994</v>
      </c>
      <c r="AD27" s="629">
        <v>14111719</v>
      </c>
      <c r="AE27" s="629">
        <v>2463296</v>
      </c>
      <c r="AF27" s="629">
        <v>6956929</v>
      </c>
      <c r="AG27" s="629">
        <v>1597960</v>
      </c>
      <c r="AH27" s="629">
        <v>2969418</v>
      </c>
      <c r="AI27" s="629">
        <v>0</v>
      </c>
      <c r="AJ27" s="629">
        <v>954387</v>
      </c>
      <c r="AK27" s="629">
        <v>19954700</v>
      </c>
      <c r="AL27" s="629">
        <v>1792638</v>
      </c>
      <c r="AM27" s="629">
        <v>58635996</v>
      </c>
      <c r="AN27" s="629">
        <v>14095305</v>
      </c>
      <c r="AO27" s="629">
        <v>561797</v>
      </c>
      <c r="AP27" s="629">
        <v>9320571</v>
      </c>
      <c r="AQ27" s="629">
        <v>3868327</v>
      </c>
      <c r="AR27" s="629">
        <v>10758070</v>
      </c>
      <c r="AS27" s="629">
        <v>16479430</v>
      </c>
      <c r="AT27" s="629">
        <v>1552958</v>
      </c>
      <c r="AU27" s="629">
        <v>5155320</v>
      </c>
      <c r="AV27" s="629">
        <v>46295</v>
      </c>
      <c r="AW27" s="629">
        <v>1899369</v>
      </c>
      <c r="AX27" s="629">
        <v>0</v>
      </c>
      <c r="AY27" s="629">
        <v>5501011</v>
      </c>
      <c r="AZ27" s="629">
        <v>1010471</v>
      </c>
      <c r="BA27" s="629">
        <v>15795819</v>
      </c>
      <c r="BB27" s="629">
        <v>0</v>
      </c>
      <c r="BC27" s="629">
        <v>2295606</v>
      </c>
      <c r="BD27" s="629">
        <v>10124476</v>
      </c>
      <c r="BE27" s="629">
        <v>0</v>
      </c>
    </row>
    <row r="28" spans="1:57" ht="25.5" customHeight="1">
      <c r="A28" s="704" t="s">
        <v>9</v>
      </c>
      <c r="B28" s="704"/>
      <c r="C28" s="704"/>
      <c r="D28" s="705" t="s">
        <v>699</v>
      </c>
      <c r="E28" s="705"/>
      <c r="F28" s="705"/>
      <c r="G28" s="629">
        <v>4194844</v>
      </c>
      <c r="H28" s="629">
        <v>0</v>
      </c>
      <c r="I28" s="629">
        <v>5357251</v>
      </c>
      <c r="J28" s="629">
        <v>3012491</v>
      </c>
      <c r="K28" s="629">
        <v>100079921</v>
      </c>
      <c r="L28" s="629">
        <v>8171546</v>
      </c>
      <c r="M28" s="629">
        <v>8457229</v>
      </c>
      <c r="N28" s="629">
        <v>1741418</v>
      </c>
      <c r="O28" s="629">
        <v>2299327</v>
      </c>
      <c r="P28" s="629">
        <v>0</v>
      </c>
      <c r="Q28" s="629">
        <v>12176943</v>
      </c>
      <c r="R28" s="629">
        <v>2568259</v>
      </c>
      <c r="S28" s="629">
        <v>1668776</v>
      </c>
      <c r="T28" s="629">
        <v>16541327</v>
      </c>
      <c r="U28" s="629">
        <v>6056960</v>
      </c>
      <c r="V28" s="629">
        <v>4098020</v>
      </c>
      <c r="W28" s="629">
        <v>3778453</v>
      </c>
      <c r="X28" s="629">
        <v>4629057</v>
      </c>
      <c r="Y28" s="629">
        <v>3833235</v>
      </c>
      <c r="Z28" s="629">
        <v>1709069</v>
      </c>
      <c r="AA28" s="629">
        <v>10067080</v>
      </c>
      <c r="AB28" s="629">
        <v>17150964</v>
      </c>
      <c r="AC28" s="629">
        <v>10150323</v>
      </c>
      <c r="AD28" s="629">
        <v>12400060</v>
      </c>
      <c r="AE28" s="629">
        <v>1968485</v>
      </c>
      <c r="AF28" s="629">
        <v>6587919</v>
      </c>
      <c r="AG28" s="629">
        <v>1412863</v>
      </c>
      <c r="AH28" s="629">
        <v>2545680</v>
      </c>
      <c r="AI28" s="629">
        <v>0</v>
      </c>
      <c r="AJ28" s="629">
        <v>122622</v>
      </c>
      <c r="AK28" s="629">
        <v>15903300</v>
      </c>
      <c r="AL28" s="629">
        <v>1590271</v>
      </c>
      <c r="AM28" s="629">
        <v>54296814</v>
      </c>
      <c r="AN28" s="629">
        <v>13258890</v>
      </c>
      <c r="AO28" s="629">
        <v>415274</v>
      </c>
      <c r="AP28" s="629">
        <v>9313265</v>
      </c>
      <c r="AQ28" s="629">
        <v>3565449</v>
      </c>
      <c r="AR28" s="629">
        <v>9847141</v>
      </c>
      <c r="AS28" s="629">
        <v>13517069</v>
      </c>
      <c r="AT28" s="629">
        <v>1376495</v>
      </c>
      <c r="AU28" s="629">
        <v>4759113</v>
      </c>
      <c r="AV28" s="629">
        <v>0</v>
      </c>
      <c r="AW28" s="629">
        <v>201900</v>
      </c>
      <c r="AX28" s="629">
        <v>0</v>
      </c>
      <c r="AY28" s="629">
        <v>4978629</v>
      </c>
      <c r="AZ28" s="629">
        <v>860639</v>
      </c>
      <c r="BA28" s="629">
        <v>14872136</v>
      </c>
      <c r="BB28" s="629">
        <v>0</v>
      </c>
      <c r="BC28" s="629">
        <v>2096807</v>
      </c>
      <c r="BD28" s="629">
        <v>8759680</v>
      </c>
      <c r="BE28" s="629">
        <v>0</v>
      </c>
    </row>
    <row r="29" spans="1:57" ht="15" customHeight="1">
      <c r="A29" s="704" t="s">
        <v>648</v>
      </c>
      <c r="B29" s="704"/>
      <c r="C29" s="704"/>
      <c r="D29" s="705" t="s">
        <v>700</v>
      </c>
      <c r="E29" s="705"/>
      <c r="F29" s="705"/>
      <c r="G29" s="629">
        <v>684296</v>
      </c>
      <c r="H29" s="629">
        <v>332520</v>
      </c>
      <c r="I29" s="629">
        <v>514264</v>
      </c>
      <c r="J29" s="629">
        <v>533915</v>
      </c>
      <c r="K29" s="629">
        <v>13792519</v>
      </c>
      <c r="L29" s="629">
        <v>794659</v>
      </c>
      <c r="M29" s="629">
        <v>900419</v>
      </c>
      <c r="N29" s="629">
        <v>289974</v>
      </c>
      <c r="O29" s="629">
        <v>642656</v>
      </c>
      <c r="P29" s="629">
        <v>3114711</v>
      </c>
      <c r="Q29" s="629">
        <v>1271270</v>
      </c>
      <c r="R29" s="629">
        <v>190484</v>
      </c>
      <c r="S29" s="629">
        <v>284961</v>
      </c>
      <c r="T29" s="629">
        <v>3090679</v>
      </c>
      <c r="U29" s="629">
        <v>752352</v>
      </c>
      <c r="V29" s="629">
        <v>535594</v>
      </c>
      <c r="W29" s="629">
        <v>486421</v>
      </c>
      <c r="X29" s="629">
        <v>580131</v>
      </c>
      <c r="Y29" s="629">
        <v>495388</v>
      </c>
      <c r="Z29" s="629">
        <v>252867</v>
      </c>
      <c r="AA29" s="629">
        <v>1301050</v>
      </c>
      <c r="AB29" s="629">
        <v>2946667</v>
      </c>
      <c r="AC29" s="629">
        <v>1142671</v>
      </c>
      <c r="AD29" s="629">
        <v>1711659</v>
      </c>
      <c r="AE29" s="629">
        <v>494811</v>
      </c>
      <c r="AF29" s="629">
        <v>369010</v>
      </c>
      <c r="AG29" s="629">
        <v>185097</v>
      </c>
      <c r="AH29" s="629">
        <v>423738</v>
      </c>
      <c r="AI29" s="629">
        <v>0</v>
      </c>
      <c r="AJ29" s="629">
        <v>831765</v>
      </c>
      <c r="AK29" s="629">
        <v>4051400</v>
      </c>
      <c r="AL29" s="629">
        <v>202367</v>
      </c>
      <c r="AM29" s="629">
        <v>4339182</v>
      </c>
      <c r="AN29" s="629">
        <v>836415</v>
      </c>
      <c r="AO29" s="629">
        <v>146523</v>
      </c>
      <c r="AP29" s="629">
        <v>7306</v>
      </c>
      <c r="AQ29" s="629">
        <v>302878</v>
      </c>
      <c r="AR29" s="629">
        <v>910929</v>
      </c>
      <c r="AS29" s="629">
        <v>2962361</v>
      </c>
      <c r="AT29" s="629">
        <v>176463</v>
      </c>
      <c r="AU29" s="629">
        <v>396207</v>
      </c>
      <c r="AV29" s="629">
        <v>46295</v>
      </c>
      <c r="AW29" s="629">
        <v>1697469</v>
      </c>
      <c r="AX29" s="629">
        <v>0</v>
      </c>
      <c r="AY29" s="629">
        <v>522382</v>
      </c>
      <c r="AZ29" s="629">
        <v>149832</v>
      </c>
      <c r="BA29" s="629">
        <v>923683</v>
      </c>
      <c r="BB29" s="629">
        <v>0</v>
      </c>
      <c r="BC29" s="629">
        <v>198799</v>
      </c>
      <c r="BD29" s="629">
        <v>1364796</v>
      </c>
      <c r="BE29" s="629">
        <v>0</v>
      </c>
    </row>
    <row r="30" spans="1:57" ht="15" customHeight="1">
      <c r="A30" s="704" t="s">
        <v>297</v>
      </c>
      <c r="B30" s="704"/>
      <c r="C30" s="704"/>
      <c r="D30" s="705" t="s">
        <v>701</v>
      </c>
      <c r="E30" s="705"/>
      <c r="F30" s="705"/>
      <c r="G30" s="629">
        <v>99740</v>
      </c>
      <c r="H30" s="629">
        <v>888310</v>
      </c>
      <c r="I30" s="629">
        <v>177096</v>
      </c>
      <c r="J30" s="629">
        <v>138619</v>
      </c>
      <c r="K30" s="629">
        <v>110344</v>
      </c>
      <c r="L30" s="629">
        <v>217945</v>
      </c>
      <c r="M30" s="629">
        <v>436730</v>
      </c>
      <c r="N30" s="629">
        <v>176791</v>
      </c>
      <c r="O30" s="629">
        <v>642551</v>
      </c>
      <c r="P30" s="629">
        <v>3068629</v>
      </c>
      <c r="Q30" s="629">
        <v>179636</v>
      </c>
      <c r="R30" s="629">
        <v>106336</v>
      </c>
      <c r="S30" s="629">
        <v>8685</v>
      </c>
      <c r="T30" s="629">
        <v>494489</v>
      </c>
      <c r="U30" s="629">
        <v>1366</v>
      </c>
      <c r="V30" s="629">
        <v>99423</v>
      </c>
      <c r="W30" s="629">
        <v>55460</v>
      </c>
      <c r="X30" s="629">
        <v>196164</v>
      </c>
      <c r="Y30" s="629">
        <v>505002</v>
      </c>
      <c r="Z30" s="629">
        <v>52618</v>
      </c>
      <c r="AA30" s="629">
        <v>592624</v>
      </c>
      <c r="AB30" s="629">
        <v>942827</v>
      </c>
      <c r="AC30" s="629">
        <v>405022</v>
      </c>
      <c r="AD30" s="629">
        <v>586319</v>
      </c>
      <c r="AE30" s="629">
        <v>51741</v>
      </c>
      <c r="AF30" s="629">
        <v>12674</v>
      </c>
      <c r="AG30" s="629">
        <v>206384</v>
      </c>
      <c r="AH30" s="629">
        <v>21324</v>
      </c>
      <c r="AI30" s="629">
        <v>872854</v>
      </c>
      <c r="AJ30" s="629">
        <v>147753</v>
      </c>
      <c r="AK30" s="629">
        <v>1132497</v>
      </c>
      <c r="AL30" s="629">
        <v>1531481</v>
      </c>
      <c r="AM30" s="629">
        <v>3945910</v>
      </c>
      <c r="AN30" s="629">
        <v>89760</v>
      </c>
      <c r="AO30" s="629">
        <v>2610995</v>
      </c>
      <c r="AP30" s="629">
        <v>68727</v>
      </c>
      <c r="AQ30" s="629">
        <v>1174658</v>
      </c>
      <c r="AR30" s="629">
        <v>180394</v>
      </c>
      <c r="AS30" s="629">
        <v>1702039</v>
      </c>
      <c r="AT30" s="629">
        <v>221600</v>
      </c>
      <c r="AU30" s="629">
        <v>133626</v>
      </c>
      <c r="AV30" s="629">
        <v>5959</v>
      </c>
      <c r="AW30" s="629">
        <v>287884</v>
      </c>
      <c r="AX30" s="629">
        <v>5765731</v>
      </c>
      <c r="AY30" s="629">
        <v>46449</v>
      </c>
      <c r="AZ30" s="629">
        <v>56686</v>
      </c>
      <c r="BA30" s="629">
        <v>964659</v>
      </c>
      <c r="BB30" s="629">
        <v>1513307</v>
      </c>
      <c r="BC30" s="629">
        <v>475441</v>
      </c>
      <c r="BD30" s="629">
        <v>103011</v>
      </c>
      <c r="BE30" s="629">
        <v>674540</v>
      </c>
    </row>
    <row r="31" spans="1:57" ht="15" customHeight="1">
      <c r="A31" s="704" t="s">
        <v>649</v>
      </c>
      <c r="B31" s="704"/>
      <c r="C31" s="704"/>
      <c r="D31" s="705" t="s">
        <v>702</v>
      </c>
      <c r="E31" s="705"/>
      <c r="F31" s="705"/>
      <c r="G31" s="629">
        <v>0</v>
      </c>
      <c r="H31" s="629">
        <v>0</v>
      </c>
      <c r="I31" s="629">
        <v>0</v>
      </c>
      <c r="J31" s="629">
        <v>0</v>
      </c>
      <c r="K31" s="629">
        <v>344</v>
      </c>
      <c r="L31" s="629">
        <v>0</v>
      </c>
      <c r="M31" s="629">
        <v>225434</v>
      </c>
      <c r="N31" s="629">
        <v>1937</v>
      </c>
      <c r="O31" s="629">
        <v>22311</v>
      </c>
      <c r="P31" s="629">
        <v>3</v>
      </c>
      <c r="Q31" s="629">
        <v>5</v>
      </c>
      <c r="R31" s="629">
        <v>18921</v>
      </c>
      <c r="S31" s="629">
        <v>0</v>
      </c>
      <c r="T31" s="629">
        <v>413174</v>
      </c>
      <c r="U31" s="629">
        <v>248</v>
      </c>
      <c r="V31" s="629">
        <v>77255</v>
      </c>
      <c r="W31" s="629">
        <v>0</v>
      </c>
      <c r="X31" s="629">
        <v>42903</v>
      </c>
      <c r="Y31" s="629">
        <v>0</v>
      </c>
      <c r="Z31" s="629">
        <v>15851</v>
      </c>
      <c r="AA31" s="629">
        <v>180434</v>
      </c>
      <c r="AB31" s="629">
        <v>601306</v>
      </c>
      <c r="AC31" s="629">
        <v>40</v>
      </c>
      <c r="AD31" s="629">
        <v>222279</v>
      </c>
      <c r="AE31" s="629">
        <v>0</v>
      </c>
      <c r="AF31" s="629">
        <v>8</v>
      </c>
      <c r="AG31" s="629">
        <v>0</v>
      </c>
      <c r="AH31" s="629">
        <v>0</v>
      </c>
      <c r="AI31" s="629">
        <v>0</v>
      </c>
      <c r="AJ31" s="629">
        <v>0</v>
      </c>
      <c r="AK31" s="629">
        <v>517640</v>
      </c>
      <c r="AL31" s="629">
        <v>0</v>
      </c>
      <c r="AM31" s="629">
        <v>1067175</v>
      </c>
      <c r="AN31" s="629">
        <v>482</v>
      </c>
      <c r="AO31" s="629">
        <v>0</v>
      </c>
      <c r="AP31" s="629">
        <v>164</v>
      </c>
      <c r="AQ31" s="629">
        <v>0</v>
      </c>
      <c r="AR31" s="629">
        <v>162219</v>
      </c>
      <c r="AS31" s="629">
        <v>1017275</v>
      </c>
      <c r="AT31" s="629">
        <v>148263</v>
      </c>
      <c r="AU31" s="629">
        <v>0</v>
      </c>
      <c r="AV31" s="629">
        <v>0</v>
      </c>
      <c r="AW31" s="629">
        <v>2235</v>
      </c>
      <c r="AX31" s="629">
        <v>0</v>
      </c>
      <c r="AY31" s="629">
        <v>0</v>
      </c>
      <c r="AZ31" s="629">
        <v>12630</v>
      </c>
      <c r="BA31" s="629">
        <v>216</v>
      </c>
      <c r="BB31" s="629">
        <v>300324</v>
      </c>
      <c r="BC31" s="629">
        <v>0</v>
      </c>
      <c r="BD31" s="629">
        <v>6</v>
      </c>
      <c r="BE31" s="629">
        <v>0</v>
      </c>
    </row>
    <row r="32" spans="1:57" ht="15" customHeight="1">
      <c r="A32" s="704" t="s">
        <v>650</v>
      </c>
      <c r="B32" s="704"/>
      <c r="C32" s="704"/>
      <c r="D32" s="705" t="s">
        <v>703</v>
      </c>
      <c r="E32" s="705"/>
      <c r="F32" s="705"/>
      <c r="G32" s="629">
        <v>47988</v>
      </c>
      <c r="H32" s="629">
        <v>0</v>
      </c>
      <c r="I32" s="629">
        <v>18946</v>
      </c>
      <c r="J32" s="629">
        <v>46610</v>
      </c>
      <c r="K32" s="629">
        <v>0</v>
      </c>
      <c r="L32" s="629">
        <v>0</v>
      </c>
      <c r="M32" s="629">
        <v>211118</v>
      </c>
      <c r="N32" s="629">
        <v>173765</v>
      </c>
      <c r="O32" s="629">
        <v>561119</v>
      </c>
      <c r="P32" s="629">
        <v>3034381</v>
      </c>
      <c r="Q32" s="629">
        <v>0</v>
      </c>
      <c r="R32" s="629">
        <v>87415</v>
      </c>
      <c r="S32" s="629">
        <v>0</v>
      </c>
      <c r="T32" s="629">
        <v>81315</v>
      </c>
      <c r="U32" s="629">
        <v>0</v>
      </c>
      <c r="V32" s="629">
        <v>22168</v>
      </c>
      <c r="W32" s="629">
        <v>0</v>
      </c>
      <c r="X32" s="629">
        <v>3351</v>
      </c>
      <c r="Y32" s="629">
        <v>0</v>
      </c>
      <c r="Z32" s="629">
        <v>36767</v>
      </c>
      <c r="AA32" s="629">
        <v>217994</v>
      </c>
      <c r="AB32" s="629">
        <v>341521</v>
      </c>
      <c r="AC32" s="629">
        <v>381130</v>
      </c>
      <c r="AD32" s="629">
        <v>251851</v>
      </c>
      <c r="AE32" s="629">
        <v>0</v>
      </c>
      <c r="AF32" s="629">
        <v>12611</v>
      </c>
      <c r="AG32" s="629">
        <v>0</v>
      </c>
      <c r="AH32" s="629">
        <v>17942</v>
      </c>
      <c r="AI32" s="629">
        <v>108894</v>
      </c>
      <c r="AJ32" s="629">
        <v>147753</v>
      </c>
      <c r="AK32" s="629">
        <v>614857</v>
      </c>
      <c r="AL32" s="629">
        <v>0</v>
      </c>
      <c r="AM32" s="629">
        <v>1277647</v>
      </c>
      <c r="AN32" s="629">
        <v>87454</v>
      </c>
      <c r="AO32" s="629">
        <v>0</v>
      </c>
      <c r="AP32" s="629">
        <v>0</v>
      </c>
      <c r="AQ32" s="629">
        <v>21520</v>
      </c>
      <c r="AR32" s="629">
        <v>1957</v>
      </c>
      <c r="AS32" s="629">
        <v>655663</v>
      </c>
      <c r="AT32" s="629">
        <v>73337</v>
      </c>
      <c r="AU32" s="629">
        <v>133626</v>
      </c>
      <c r="AV32" s="629">
        <v>189</v>
      </c>
      <c r="AW32" s="629">
        <v>265319</v>
      </c>
      <c r="AX32" s="629">
        <v>0</v>
      </c>
      <c r="AY32" s="629">
        <v>0</v>
      </c>
      <c r="AZ32" s="629">
        <v>38631</v>
      </c>
      <c r="BA32" s="629">
        <v>442970</v>
      </c>
      <c r="BB32" s="629">
        <v>1165883</v>
      </c>
      <c r="BC32" s="629">
        <v>12990</v>
      </c>
      <c r="BD32" s="629">
        <v>77388</v>
      </c>
      <c r="BE32" s="629">
        <v>0</v>
      </c>
    </row>
    <row r="33" spans="1:57" ht="15" customHeight="1">
      <c r="A33" s="704" t="s">
        <v>651</v>
      </c>
      <c r="B33" s="704"/>
      <c r="C33" s="704"/>
      <c r="D33" s="705" t="s">
        <v>704</v>
      </c>
      <c r="E33" s="705"/>
      <c r="F33" s="705"/>
      <c r="G33" s="629">
        <v>51752</v>
      </c>
      <c r="H33" s="629">
        <v>888310</v>
      </c>
      <c r="I33" s="629">
        <v>17252</v>
      </c>
      <c r="J33" s="629">
        <v>56035</v>
      </c>
      <c r="K33" s="629">
        <v>110000</v>
      </c>
      <c r="L33" s="629">
        <v>217945</v>
      </c>
      <c r="M33" s="629">
        <v>0</v>
      </c>
      <c r="N33" s="629">
        <v>0</v>
      </c>
      <c r="O33" s="629">
        <v>0</v>
      </c>
      <c r="P33" s="629">
        <v>34245</v>
      </c>
      <c r="Q33" s="629">
        <v>0</v>
      </c>
      <c r="R33" s="629">
        <v>0</v>
      </c>
      <c r="S33" s="629">
        <v>5633</v>
      </c>
      <c r="T33" s="629">
        <v>0</v>
      </c>
      <c r="U33" s="629">
        <v>1118</v>
      </c>
      <c r="V33" s="629">
        <v>0</v>
      </c>
      <c r="W33" s="629">
        <v>55460</v>
      </c>
      <c r="X33" s="629">
        <v>149910</v>
      </c>
      <c r="Y33" s="629">
        <v>505002</v>
      </c>
      <c r="Z33" s="629">
        <v>0</v>
      </c>
      <c r="AA33" s="629">
        <v>0</v>
      </c>
      <c r="AB33" s="629">
        <v>0</v>
      </c>
      <c r="AC33" s="629">
        <v>23852</v>
      </c>
      <c r="AD33" s="629">
        <v>60158</v>
      </c>
      <c r="AE33" s="629">
        <v>51741</v>
      </c>
      <c r="AF33" s="629">
        <v>4</v>
      </c>
      <c r="AG33" s="629">
        <v>202463</v>
      </c>
      <c r="AH33" s="629">
        <v>3382</v>
      </c>
      <c r="AI33" s="629">
        <v>123584</v>
      </c>
      <c r="AJ33" s="629">
        <v>0</v>
      </c>
      <c r="AK33" s="629">
        <v>0</v>
      </c>
      <c r="AL33" s="629">
        <v>1491507</v>
      </c>
      <c r="AM33" s="629">
        <v>0</v>
      </c>
      <c r="AN33" s="629">
        <v>1824</v>
      </c>
      <c r="AO33" s="629">
        <v>2610995</v>
      </c>
      <c r="AP33" s="629">
        <v>68563</v>
      </c>
      <c r="AQ33" s="629">
        <v>1153138</v>
      </c>
      <c r="AR33" s="629">
        <v>16218</v>
      </c>
      <c r="AS33" s="629">
        <v>0</v>
      </c>
      <c r="AT33" s="629">
        <v>0</v>
      </c>
      <c r="AU33" s="629">
        <v>0</v>
      </c>
      <c r="AV33" s="629">
        <v>5770</v>
      </c>
      <c r="AW33" s="629">
        <v>1024</v>
      </c>
      <c r="AX33" s="629">
        <v>5765731</v>
      </c>
      <c r="AY33" s="629">
        <v>45797</v>
      </c>
      <c r="AZ33" s="629">
        <v>0</v>
      </c>
      <c r="BA33" s="629">
        <v>2779</v>
      </c>
      <c r="BB33" s="629">
        <v>47100</v>
      </c>
      <c r="BC33" s="629">
        <v>462451</v>
      </c>
      <c r="BD33" s="629">
        <v>11531</v>
      </c>
      <c r="BE33" s="629">
        <v>668178</v>
      </c>
    </row>
    <row r="34" spans="1:57" ht="15" customHeight="1">
      <c r="A34" s="704" t="s">
        <v>652</v>
      </c>
      <c r="B34" s="704"/>
      <c r="C34" s="704"/>
      <c r="D34" s="705" t="s">
        <v>705</v>
      </c>
      <c r="E34" s="705"/>
      <c r="F34" s="705"/>
      <c r="G34" s="629">
        <v>0</v>
      </c>
      <c r="H34" s="629">
        <v>0</v>
      </c>
      <c r="I34" s="629">
        <v>140898</v>
      </c>
      <c r="J34" s="629">
        <v>35974</v>
      </c>
      <c r="K34" s="629">
        <v>0</v>
      </c>
      <c r="L34" s="629">
        <v>0</v>
      </c>
      <c r="M34" s="629">
        <v>178</v>
      </c>
      <c r="N34" s="629">
        <v>1089</v>
      </c>
      <c r="O34" s="629">
        <v>59121</v>
      </c>
      <c r="P34" s="629">
        <v>0</v>
      </c>
      <c r="Q34" s="629">
        <v>179631</v>
      </c>
      <c r="R34" s="629">
        <v>0</v>
      </c>
      <c r="S34" s="629">
        <v>3052</v>
      </c>
      <c r="T34" s="629">
        <v>0</v>
      </c>
      <c r="U34" s="629">
        <v>0</v>
      </c>
      <c r="V34" s="629">
        <v>0</v>
      </c>
      <c r="W34" s="629">
        <v>0</v>
      </c>
      <c r="X34" s="629">
        <v>0</v>
      </c>
      <c r="Y34" s="629">
        <v>0</v>
      </c>
      <c r="Z34" s="629">
        <v>0</v>
      </c>
      <c r="AA34" s="629">
        <v>194196</v>
      </c>
      <c r="AB34" s="629">
        <v>0</v>
      </c>
      <c r="AC34" s="629">
        <v>0</v>
      </c>
      <c r="AD34" s="629">
        <v>52031</v>
      </c>
      <c r="AE34" s="629">
        <v>0</v>
      </c>
      <c r="AF34" s="629">
        <v>51</v>
      </c>
      <c r="AG34" s="629">
        <v>3921</v>
      </c>
      <c r="AH34" s="629">
        <v>0</v>
      </c>
      <c r="AI34" s="629">
        <v>640376</v>
      </c>
      <c r="AJ34" s="629">
        <v>0</v>
      </c>
      <c r="AK34" s="629">
        <v>0</v>
      </c>
      <c r="AL34" s="629">
        <v>39974</v>
      </c>
      <c r="AM34" s="629">
        <v>1601088</v>
      </c>
      <c r="AN34" s="629">
        <v>0</v>
      </c>
      <c r="AO34" s="629">
        <v>0</v>
      </c>
      <c r="AP34" s="629">
        <v>0</v>
      </c>
      <c r="AQ34" s="629">
        <v>0</v>
      </c>
      <c r="AR34" s="629">
        <v>0</v>
      </c>
      <c r="AS34" s="629">
        <v>29101</v>
      </c>
      <c r="AT34" s="629">
        <v>0</v>
      </c>
      <c r="AU34" s="629">
        <v>0</v>
      </c>
      <c r="AV34" s="629">
        <v>0</v>
      </c>
      <c r="AW34" s="629">
        <v>19306</v>
      </c>
      <c r="AX34" s="629">
        <v>0</v>
      </c>
      <c r="AY34" s="629">
        <v>652</v>
      </c>
      <c r="AZ34" s="629">
        <v>5425</v>
      </c>
      <c r="BA34" s="629">
        <v>518694</v>
      </c>
      <c r="BB34" s="629">
        <v>0</v>
      </c>
      <c r="BC34" s="629">
        <v>0</v>
      </c>
      <c r="BD34" s="629">
        <v>14086</v>
      </c>
      <c r="BE34" s="629">
        <v>6362</v>
      </c>
    </row>
  </sheetData>
  <mergeCells count="64">
    <mergeCell ref="A3:C3"/>
    <mergeCell ref="D3:F3"/>
    <mergeCell ref="A4:C4"/>
    <mergeCell ref="D4:F4"/>
    <mergeCell ref="A5:C5"/>
    <mergeCell ref="D5:F5"/>
    <mergeCell ref="A6:C6"/>
    <mergeCell ref="D6:F6"/>
    <mergeCell ref="A7:C7"/>
    <mergeCell ref="D7:F7"/>
    <mergeCell ref="A8:C8"/>
    <mergeCell ref="D8:F8"/>
    <mergeCell ref="A9:C9"/>
    <mergeCell ref="D9:F9"/>
    <mergeCell ref="A10:C10"/>
    <mergeCell ref="D10:F10"/>
    <mergeCell ref="A11:C11"/>
    <mergeCell ref="D11:F11"/>
    <mergeCell ref="A12:C12"/>
    <mergeCell ref="D12:F12"/>
    <mergeCell ref="A13:C13"/>
    <mergeCell ref="D13:F13"/>
    <mergeCell ref="A14:C14"/>
    <mergeCell ref="D14:F14"/>
    <mergeCell ref="A15:C15"/>
    <mergeCell ref="D15:F15"/>
    <mergeCell ref="A16:C16"/>
    <mergeCell ref="D16:F16"/>
    <mergeCell ref="A17:C17"/>
    <mergeCell ref="D17:F17"/>
    <mergeCell ref="A18:C18"/>
    <mergeCell ref="D18:F18"/>
    <mergeCell ref="A19:C19"/>
    <mergeCell ref="D19:F19"/>
    <mergeCell ref="A20:C20"/>
    <mergeCell ref="D20:F20"/>
    <mergeCell ref="A21:C21"/>
    <mergeCell ref="D21:F21"/>
    <mergeCell ref="A22:C22"/>
    <mergeCell ref="D22:F22"/>
    <mergeCell ref="A23:C23"/>
    <mergeCell ref="D23:F23"/>
    <mergeCell ref="A24:C24"/>
    <mergeCell ref="D24:F24"/>
    <mergeCell ref="A25:C25"/>
    <mergeCell ref="D25:F25"/>
    <mergeCell ref="A26:C26"/>
    <mergeCell ref="D26:F26"/>
    <mergeCell ref="A27:C27"/>
    <mergeCell ref="D27:F27"/>
    <mergeCell ref="A28:C28"/>
    <mergeCell ref="D28:F28"/>
    <mergeCell ref="A29:C29"/>
    <mergeCell ref="D29:F29"/>
    <mergeCell ref="A33:C33"/>
    <mergeCell ref="D33:F33"/>
    <mergeCell ref="A34:C34"/>
    <mergeCell ref="D34:F34"/>
    <mergeCell ref="A30:C30"/>
    <mergeCell ref="D30:F30"/>
    <mergeCell ref="A31:C31"/>
    <mergeCell ref="D31:F31"/>
    <mergeCell ref="A32:C32"/>
    <mergeCell ref="D32:F32"/>
  </mergeCells>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pageSetUpPr fitToPage="1"/>
  </sheetPr>
  <dimension ref="A1:C70"/>
  <sheetViews>
    <sheetView workbookViewId="0">
      <pane ySplit="4" topLeftCell="A5" activePane="bottomLeft" state="frozen"/>
      <selection activeCell="D31" sqref="D31"/>
      <selection pane="bottomLeft" activeCell="B56" sqref="B56"/>
    </sheetView>
  </sheetViews>
  <sheetFormatPr defaultColWidth="9.23046875" defaultRowHeight="12.45"/>
  <cols>
    <col min="1" max="1" width="9.23046875" style="167"/>
    <col min="2" max="2" width="44.69140625" style="21" customWidth="1"/>
    <col min="3" max="3" width="15.23046875" style="37" bestFit="1" customWidth="1"/>
    <col min="4" max="16384" width="9.23046875" style="21"/>
  </cols>
  <sheetData>
    <row r="1" spans="1:3" ht="22.75">
      <c r="A1" s="720" t="s">
        <v>854</v>
      </c>
      <c r="B1" s="720"/>
      <c r="C1" s="720"/>
    </row>
    <row r="2" spans="1:3" ht="17.600000000000001">
      <c r="A2" s="721" t="s">
        <v>0</v>
      </c>
      <c r="B2" s="721"/>
      <c r="C2" s="721"/>
    </row>
    <row r="3" spans="1:3" ht="18.45">
      <c r="A3" s="718" t="s">
        <v>1</v>
      </c>
      <c r="B3" s="719"/>
      <c r="C3" s="719"/>
    </row>
    <row r="4" spans="1:3">
      <c r="A4" s="171" t="s">
        <v>2</v>
      </c>
      <c r="B4" s="36" t="s">
        <v>3</v>
      </c>
      <c r="C4" s="42" t="s">
        <v>4</v>
      </c>
    </row>
    <row r="5" spans="1:3">
      <c r="A5" s="171" t="s">
        <v>5</v>
      </c>
    </row>
    <row r="6" spans="1:3">
      <c r="A6" s="170">
        <v>1</v>
      </c>
      <c r="B6" s="172" t="s">
        <v>6</v>
      </c>
      <c r="C6" s="169" t="s">
        <v>627</v>
      </c>
    </row>
    <row r="7" spans="1:3">
      <c r="A7" s="167">
        <v>2</v>
      </c>
      <c r="B7" s="558" t="s">
        <v>974</v>
      </c>
      <c r="C7" s="698" t="s">
        <v>975</v>
      </c>
    </row>
    <row r="8" spans="1:3">
      <c r="A8" s="170">
        <v>3</v>
      </c>
      <c r="B8" s="172" t="s">
        <v>7</v>
      </c>
      <c r="C8" s="169" t="s">
        <v>852</v>
      </c>
    </row>
    <row r="9" spans="1:3">
      <c r="A9" s="167">
        <v>4</v>
      </c>
      <c r="B9" s="168" t="s">
        <v>332</v>
      </c>
      <c r="C9" s="698" t="s">
        <v>627</v>
      </c>
    </row>
    <row r="10" spans="1:3">
      <c r="A10" s="170">
        <v>5</v>
      </c>
      <c r="B10" s="172" t="s">
        <v>333</v>
      </c>
      <c r="C10" s="169" t="s">
        <v>627</v>
      </c>
    </row>
    <row r="11" spans="1:3">
      <c r="A11" s="167">
        <v>6</v>
      </c>
      <c r="B11" s="168" t="s">
        <v>334</v>
      </c>
      <c r="C11" s="698" t="s">
        <v>453</v>
      </c>
    </row>
    <row r="12" spans="1:3">
      <c r="A12" s="170">
        <v>7</v>
      </c>
      <c r="B12" s="172" t="s">
        <v>335</v>
      </c>
      <c r="C12" s="169" t="s">
        <v>453</v>
      </c>
    </row>
    <row r="13" spans="1:3">
      <c r="A13" s="167">
        <v>8</v>
      </c>
      <c r="B13" s="558" t="s">
        <v>336</v>
      </c>
      <c r="C13" s="699" t="s">
        <v>453</v>
      </c>
    </row>
    <row r="14" spans="1:3">
      <c r="A14" s="170">
        <v>9</v>
      </c>
      <c r="B14" s="173" t="s">
        <v>337</v>
      </c>
      <c r="C14" s="251" t="s">
        <v>453</v>
      </c>
    </row>
    <row r="15" spans="1:3" ht="14.25" customHeight="1">
      <c r="A15" s="167">
        <v>10</v>
      </c>
      <c r="B15" s="558" t="s">
        <v>8</v>
      </c>
      <c r="C15" s="699" t="s">
        <v>453</v>
      </c>
    </row>
    <row r="16" spans="1:3" ht="14.25" customHeight="1">
      <c r="A16" s="170">
        <v>11</v>
      </c>
      <c r="B16" s="173" t="s">
        <v>362</v>
      </c>
      <c r="C16" s="251" t="s">
        <v>852</v>
      </c>
    </row>
    <row r="17" spans="1:3">
      <c r="B17" s="168"/>
      <c r="C17" s="698"/>
    </row>
    <row r="18" spans="1:3">
      <c r="A18" s="171" t="s">
        <v>9</v>
      </c>
      <c r="B18" s="168"/>
      <c r="C18" s="698"/>
    </row>
    <row r="19" spans="1:3">
      <c r="A19" s="170">
        <v>12</v>
      </c>
      <c r="B19" s="172" t="s">
        <v>10</v>
      </c>
      <c r="C19" s="251" t="s">
        <v>852</v>
      </c>
    </row>
    <row r="20" spans="1:3">
      <c r="A20" s="167">
        <v>13</v>
      </c>
      <c r="B20" s="168" t="s">
        <v>338</v>
      </c>
      <c r="C20" s="698" t="s">
        <v>627</v>
      </c>
    </row>
    <row r="21" spans="1:3" ht="24.9">
      <c r="A21" s="170">
        <v>14</v>
      </c>
      <c r="B21" s="172" t="s">
        <v>339</v>
      </c>
      <c r="C21" s="279" t="s">
        <v>453</v>
      </c>
    </row>
    <row r="22" spans="1:3">
      <c r="B22" s="168"/>
      <c r="C22" s="698"/>
    </row>
    <row r="23" spans="1:3">
      <c r="A23" s="171" t="s">
        <v>11</v>
      </c>
      <c r="B23" s="168"/>
      <c r="C23" s="698"/>
    </row>
    <row r="24" spans="1:3">
      <c r="A24" s="170">
        <v>15</v>
      </c>
      <c r="B24" s="172" t="s">
        <v>12</v>
      </c>
      <c r="C24" s="251" t="s">
        <v>852</v>
      </c>
    </row>
    <row r="25" spans="1:3">
      <c r="A25" s="167">
        <v>16</v>
      </c>
      <c r="B25" s="168" t="s">
        <v>340</v>
      </c>
      <c r="C25" s="698" t="s">
        <v>627</v>
      </c>
    </row>
    <row r="26" spans="1:3" ht="24.9">
      <c r="A26" s="170">
        <v>17</v>
      </c>
      <c r="B26" s="172" t="s">
        <v>364</v>
      </c>
      <c r="C26" s="279" t="s">
        <v>453</v>
      </c>
    </row>
    <row r="27" spans="1:3">
      <c r="A27" s="167">
        <v>18</v>
      </c>
      <c r="B27" s="558" t="s">
        <v>13</v>
      </c>
      <c r="C27" s="699" t="s">
        <v>852</v>
      </c>
    </row>
    <row r="28" spans="1:3">
      <c r="B28" s="168"/>
      <c r="C28" s="698"/>
    </row>
    <row r="29" spans="1:3">
      <c r="A29" s="171" t="s">
        <v>14</v>
      </c>
      <c r="B29" s="168"/>
      <c r="C29" s="698"/>
    </row>
    <row r="30" spans="1:3">
      <c r="A30" s="170">
        <v>19</v>
      </c>
      <c r="B30" s="172" t="s">
        <v>341</v>
      </c>
      <c r="C30" s="251" t="s">
        <v>852</v>
      </c>
    </row>
    <row r="31" spans="1:3">
      <c r="A31" s="167">
        <v>20</v>
      </c>
      <c r="B31" s="168" t="s">
        <v>342</v>
      </c>
      <c r="C31" s="698" t="s">
        <v>627</v>
      </c>
    </row>
    <row r="32" spans="1:3">
      <c r="A32" s="170">
        <v>21</v>
      </c>
      <c r="B32" s="172" t="s">
        <v>343</v>
      </c>
      <c r="C32" s="169" t="s">
        <v>453</v>
      </c>
    </row>
    <row r="33" spans="1:3" s="684" customFormat="1" ht="14.6">
      <c r="A33" s="167">
        <v>22</v>
      </c>
      <c r="B33" s="168" t="s">
        <v>442</v>
      </c>
      <c r="C33" s="698" t="s">
        <v>674</v>
      </c>
    </row>
    <row r="34" spans="1:3">
      <c r="B34" s="168"/>
      <c r="C34" s="698"/>
    </row>
    <row r="35" spans="1:3">
      <c r="A35" s="171" t="s">
        <v>15</v>
      </c>
      <c r="B35" s="168"/>
      <c r="C35" s="698"/>
    </row>
    <row r="36" spans="1:3">
      <c r="A36" s="170">
        <v>23</v>
      </c>
      <c r="B36" s="172" t="s">
        <v>16</v>
      </c>
      <c r="C36" s="251" t="s">
        <v>852</v>
      </c>
    </row>
    <row r="37" spans="1:3" ht="24.9">
      <c r="A37" s="167">
        <v>24</v>
      </c>
      <c r="B37" s="168" t="s">
        <v>17</v>
      </c>
      <c r="C37" s="700" t="s">
        <v>453</v>
      </c>
    </row>
    <row r="38" spans="1:3">
      <c r="A38" s="170">
        <v>25</v>
      </c>
      <c r="B38" s="172" t="s">
        <v>18</v>
      </c>
      <c r="C38" s="251" t="s">
        <v>852</v>
      </c>
    </row>
    <row r="39" spans="1:3">
      <c r="A39" s="167">
        <v>26</v>
      </c>
      <c r="B39" s="168" t="s">
        <v>443</v>
      </c>
      <c r="C39" s="701" t="s">
        <v>852</v>
      </c>
    </row>
    <row r="40" spans="1:3">
      <c r="A40" s="170">
        <v>27</v>
      </c>
      <c r="B40" s="172" t="s">
        <v>444</v>
      </c>
      <c r="C40" s="252" t="s">
        <v>852</v>
      </c>
    </row>
    <row r="41" spans="1:3">
      <c r="A41" s="167">
        <v>28</v>
      </c>
      <c r="B41" s="168" t="s">
        <v>19</v>
      </c>
      <c r="C41" s="701" t="s">
        <v>852</v>
      </c>
    </row>
    <row r="42" spans="1:3">
      <c r="A42" s="170">
        <v>29</v>
      </c>
      <c r="B42" s="172" t="s">
        <v>20</v>
      </c>
      <c r="C42" s="252" t="s">
        <v>852</v>
      </c>
    </row>
    <row r="43" spans="1:3">
      <c r="A43" s="167">
        <v>30</v>
      </c>
      <c r="B43" s="168" t="s">
        <v>21</v>
      </c>
      <c r="C43" s="701" t="s">
        <v>852</v>
      </c>
    </row>
    <row r="44" spans="1:3">
      <c r="A44" s="170">
        <v>31</v>
      </c>
      <c r="B44" s="173" t="s">
        <v>22</v>
      </c>
      <c r="C44" s="252" t="s">
        <v>674</v>
      </c>
    </row>
    <row r="45" spans="1:3">
      <c r="A45" s="167">
        <v>32</v>
      </c>
      <c r="B45" s="558" t="s">
        <v>344</v>
      </c>
      <c r="C45" s="701" t="s">
        <v>852</v>
      </c>
    </row>
    <row r="46" spans="1:3" ht="24.9">
      <c r="A46" s="170">
        <v>33</v>
      </c>
      <c r="B46" s="172" t="s">
        <v>345</v>
      </c>
      <c r="C46" s="279" t="s">
        <v>453</v>
      </c>
    </row>
    <row r="47" spans="1:3">
      <c r="B47" s="168"/>
      <c r="C47" s="698"/>
    </row>
    <row r="48" spans="1:3">
      <c r="A48" s="171" t="s">
        <v>23</v>
      </c>
      <c r="B48" s="168"/>
      <c r="C48" s="698"/>
    </row>
    <row r="49" spans="1:3" ht="24.9">
      <c r="A49" s="170">
        <v>34</v>
      </c>
      <c r="B49" s="172" t="s">
        <v>821</v>
      </c>
      <c r="C49" s="279" t="s">
        <v>627</v>
      </c>
    </row>
    <row r="50" spans="1:3">
      <c r="A50" s="21">
        <v>35</v>
      </c>
      <c r="B50" s="168" t="s">
        <v>346</v>
      </c>
      <c r="C50" s="37">
        <v>2018</v>
      </c>
    </row>
    <row r="51" spans="1:3">
      <c r="A51" s="702">
        <v>36</v>
      </c>
      <c r="B51" s="172" t="s">
        <v>347</v>
      </c>
      <c r="C51" s="703">
        <v>2021</v>
      </c>
    </row>
    <row r="52" spans="1:3">
      <c r="A52" s="21"/>
      <c r="B52" s="168"/>
    </row>
    <row r="53" spans="1:3">
      <c r="A53" s="23" t="s">
        <v>24</v>
      </c>
      <c r="B53" s="168"/>
    </row>
    <row r="54" spans="1:3">
      <c r="A54" s="702">
        <v>37</v>
      </c>
      <c r="B54" s="172" t="s">
        <v>845</v>
      </c>
      <c r="C54" s="703">
        <v>2021</v>
      </c>
    </row>
    <row r="55" spans="1:3">
      <c r="A55" s="21">
        <v>38</v>
      </c>
      <c r="B55" s="168" t="s">
        <v>967</v>
      </c>
      <c r="C55" s="37">
        <v>2021</v>
      </c>
    </row>
    <row r="56" spans="1:3">
      <c r="B56" s="168"/>
      <c r="C56" s="698"/>
    </row>
    <row r="57" spans="1:3">
      <c r="A57" s="171" t="s">
        <v>25</v>
      </c>
      <c r="B57" s="168"/>
      <c r="C57" s="698"/>
    </row>
    <row r="58" spans="1:3">
      <c r="A58" s="170">
        <v>39</v>
      </c>
      <c r="B58" s="172" t="s">
        <v>348</v>
      </c>
      <c r="C58" s="169" t="s">
        <v>627</v>
      </c>
    </row>
    <row r="59" spans="1:3">
      <c r="A59" s="167">
        <v>40</v>
      </c>
      <c r="B59" s="168" t="s">
        <v>349</v>
      </c>
      <c r="C59" s="698" t="s">
        <v>453</v>
      </c>
    </row>
    <row r="60" spans="1:3">
      <c r="A60" s="170">
        <v>41</v>
      </c>
      <c r="B60" s="173" t="s">
        <v>440</v>
      </c>
      <c r="C60" s="169" t="s">
        <v>453</v>
      </c>
    </row>
    <row r="61" spans="1:3">
      <c r="B61" s="168"/>
      <c r="C61" s="698"/>
    </row>
    <row r="62" spans="1:3">
      <c r="A62" s="171" t="s">
        <v>26</v>
      </c>
      <c r="B62" s="168"/>
      <c r="C62" s="698"/>
    </row>
    <row r="63" spans="1:3">
      <c r="A63" s="167">
        <v>42</v>
      </c>
      <c r="B63" s="168" t="s">
        <v>350</v>
      </c>
      <c r="C63" s="698" t="s">
        <v>627</v>
      </c>
    </row>
    <row r="64" spans="1:3">
      <c r="A64" s="170">
        <v>43</v>
      </c>
      <c r="B64" s="173" t="s">
        <v>351</v>
      </c>
      <c r="C64" s="169" t="s">
        <v>853</v>
      </c>
    </row>
    <row r="67" spans="2:2" ht="14.15">
      <c r="B67" s="687"/>
    </row>
    <row r="68" spans="2:2" ht="14.15">
      <c r="B68" s="204"/>
    </row>
    <row r="70" spans="2:2">
      <c r="B70" s="231"/>
    </row>
  </sheetData>
  <mergeCells count="3">
    <mergeCell ref="A3:C3"/>
    <mergeCell ref="A1:C1"/>
    <mergeCell ref="A2:C2"/>
  </mergeCells>
  <pageMargins left="0.7" right="0.7" top="0.75" bottom="0.75" header="0.3" footer="0.3"/>
  <pageSetup scale="6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pageSetUpPr fitToPage="1"/>
  </sheetPr>
  <dimension ref="A1:F65"/>
  <sheetViews>
    <sheetView zoomScaleNormal="100" workbookViewId="0">
      <pane ySplit="6" topLeftCell="A7" activePane="bottomLeft" state="frozen"/>
      <selection activeCell="D31" sqref="D31"/>
      <selection pane="bottomLeft" activeCell="E9" sqref="E9"/>
    </sheetView>
  </sheetViews>
  <sheetFormatPr defaultColWidth="9.23046875" defaultRowHeight="12.45"/>
  <cols>
    <col min="1" max="1" width="9.3828125" style="158" customWidth="1"/>
    <col min="2" max="2" width="15.23046875" style="158" customWidth="1"/>
    <col min="3" max="3" width="9.23046875" style="158"/>
    <col min="4" max="4" width="9.23046875" style="6"/>
    <col min="5" max="5" width="9.23046875" style="157"/>
    <col min="6" max="16384" width="9.23046875" style="6"/>
  </cols>
  <sheetData>
    <row r="1" spans="1:6" ht="14.15">
      <c r="A1" s="224"/>
      <c r="B1" s="722" t="s">
        <v>384</v>
      </c>
      <c r="C1" s="722"/>
      <c r="D1" s="722"/>
      <c r="E1" s="224"/>
    </row>
    <row r="2" spans="1:6" ht="18" customHeight="1">
      <c r="A2" s="723" t="s">
        <v>6</v>
      </c>
      <c r="B2" s="724"/>
      <c r="C2" s="724"/>
      <c r="D2" s="724"/>
      <c r="E2" s="724"/>
    </row>
    <row r="3" spans="1:6" ht="18" customHeight="1">
      <c r="A3" s="725" t="s">
        <v>723</v>
      </c>
      <c r="B3" s="726"/>
      <c r="C3" s="726"/>
      <c r="D3" s="726"/>
      <c r="E3" s="726"/>
    </row>
    <row r="4" spans="1:6">
      <c r="A4" s="166"/>
      <c r="B4" s="165"/>
      <c r="C4" s="164"/>
      <c r="D4" s="231"/>
    </row>
    <row r="5" spans="1:6">
      <c r="A5" s="166"/>
      <c r="B5" s="165"/>
      <c r="C5" s="164"/>
      <c r="D5" s="231"/>
    </row>
    <row r="6" spans="1:6" ht="37.299999999999997">
      <c r="B6" s="166" t="s">
        <v>27</v>
      </c>
      <c r="C6" s="165" t="s">
        <v>28</v>
      </c>
      <c r="D6" s="164" t="s">
        <v>29</v>
      </c>
    </row>
    <row r="7" spans="1:6" s="231" customFormat="1">
      <c r="A7" s="158"/>
      <c r="B7" s="7" t="s">
        <v>30</v>
      </c>
      <c r="C7" s="161">
        <v>42841</v>
      </c>
      <c r="D7" s="489"/>
      <c r="E7" s="157"/>
    </row>
    <row r="8" spans="1:6">
      <c r="A8" s="231">
        <v>1</v>
      </c>
      <c r="B8" s="158" t="s">
        <v>31</v>
      </c>
      <c r="C8" s="162">
        <v>43560</v>
      </c>
      <c r="D8" s="488">
        <v>5</v>
      </c>
      <c r="E8" s="231"/>
    </row>
    <row r="9" spans="1:6">
      <c r="A9" s="231">
        <v>2</v>
      </c>
      <c r="B9" s="7" t="s">
        <v>32</v>
      </c>
      <c r="C9" s="161">
        <v>43549</v>
      </c>
      <c r="D9" s="163">
        <v>1</v>
      </c>
      <c r="E9" s="231"/>
      <c r="F9" s="443"/>
    </row>
    <row r="10" spans="1:6">
      <c r="A10" s="231">
        <v>3</v>
      </c>
      <c r="B10" s="158" t="s">
        <v>33</v>
      </c>
      <c r="C10" s="162">
        <v>43564</v>
      </c>
      <c r="D10" s="488">
        <v>14</v>
      </c>
      <c r="E10" s="231"/>
    </row>
    <row r="11" spans="1:6">
      <c r="A11" s="231">
        <v>4</v>
      </c>
      <c r="B11" s="7" t="s">
        <v>34</v>
      </c>
      <c r="C11" s="161">
        <v>43563</v>
      </c>
      <c r="D11" s="163">
        <v>12</v>
      </c>
      <c r="E11" s="231"/>
    </row>
    <row r="12" spans="1:6">
      <c r="A12" s="231">
        <v>5</v>
      </c>
      <c r="B12" s="158" t="s">
        <v>35</v>
      </c>
      <c r="C12" s="162">
        <v>43575</v>
      </c>
      <c r="D12" s="488">
        <v>38</v>
      </c>
      <c r="E12" s="231"/>
    </row>
    <row r="13" spans="1:6">
      <c r="A13" s="231">
        <v>6</v>
      </c>
      <c r="B13" s="7" t="s">
        <v>36</v>
      </c>
      <c r="C13" s="161">
        <v>43569</v>
      </c>
      <c r="D13" s="490">
        <v>26</v>
      </c>
      <c r="E13" s="231"/>
    </row>
    <row r="14" spans="1:6">
      <c r="A14" s="231">
        <v>7</v>
      </c>
      <c r="B14" s="158" t="s">
        <v>37</v>
      </c>
      <c r="C14" s="162">
        <v>43580</v>
      </c>
      <c r="D14" s="488">
        <v>46</v>
      </c>
      <c r="E14" s="231"/>
    </row>
    <row r="15" spans="1:6">
      <c r="A15" s="231">
        <v>8</v>
      </c>
      <c r="B15" s="7" t="s">
        <v>38</v>
      </c>
      <c r="C15" s="161">
        <v>43567</v>
      </c>
      <c r="D15" s="163">
        <v>24</v>
      </c>
      <c r="E15" s="231"/>
      <c r="F15" s="443"/>
    </row>
    <row r="16" spans="1:6">
      <c r="A16" s="231">
        <v>9</v>
      </c>
      <c r="B16" s="158" t="s">
        <v>39</v>
      </c>
      <c r="C16" s="162">
        <v>43559</v>
      </c>
      <c r="D16" s="488">
        <v>3</v>
      </c>
      <c r="E16" s="231"/>
      <c r="F16" s="443"/>
    </row>
    <row r="17" spans="1:5">
      <c r="A17" s="231">
        <v>10</v>
      </c>
      <c r="B17" s="7" t="s">
        <v>40</v>
      </c>
      <c r="C17" s="161">
        <v>43562</v>
      </c>
      <c r="D17" s="163">
        <v>10</v>
      </c>
      <c r="E17" s="231"/>
    </row>
    <row r="18" spans="1:5">
      <c r="A18" s="231">
        <v>11</v>
      </c>
      <c r="B18" s="158" t="s">
        <v>41</v>
      </c>
      <c r="C18" s="162">
        <v>43578</v>
      </c>
      <c r="D18" s="488">
        <v>43</v>
      </c>
      <c r="E18" s="231"/>
    </row>
    <row r="19" spans="1:5">
      <c r="A19" s="231">
        <v>12</v>
      </c>
      <c r="B19" s="7" t="s">
        <v>42</v>
      </c>
      <c r="C19" s="161">
        <v>43561</v>
      </c>
      <c r="D19" s="490">
        <v>8</v>
      </c>
      <c r="E19" s="231"/>
    </row>
    <row r="20" spans="1:5">
      <c r="A20" s="231">
        <v>13</v>
      </c>
      <c r="B20" s="158" t="s">
        <v>43</v>
      </c>
      <c r="C20" s="162">
        <v>43579</v>
      </c>
      <c r="D20" s="488">
        <v>45</v>
      </c>
      <c r="E20" s="231"/>
    </row>
    <row r="21" spans="1:5">
      <c r="A21" s="231">
        <v>14</v>
      </c>
      <c r="B21" s="7" t="s">
        <v>44</v>
      </c>
      <c r="C21" s="161">
        <v>43564</v>
      </c>
      <c r="D21" s="163">
        <v>14</v>
      </c>
      <c r="E21" s="231"/>
    </row>
    <row r="22" spans="1:5">
      <c r="A22" s="231">
        <v>15</v>
      </c>
      <c r="B22" s="158" t="s">
        <v>45</v>
      </c>
      <c r="C22" s="162">
        <v>43570</v>
      </c>
      <c r="D22" s="488">
        <v>28</v>
      </c>
      <c r="E22" s="231"/>
    </row>
    <row r="23" spans="1:5">
      <c r="A23" s="231">
        <v>16</v>
      </c>
      <c r="B23" s="7" t="s">
        <v>46</v>
      </c>
      <c r="C23" s="161">
        <v>43570</v>
      </c>
      <c r="D23" s="163">
        <v>28</v>
      </c>
      <c r="E23" s="231"/>
    </row>
    <row r="24" spans="1:5">
      <c r="A24" s="231">
        <v>17</v>
      </c>
      <c r="B24" s="158" t="s">
        <v>47</v>
      </c>
      <c r="C24" s="162">
        <v>43565</v>
      </c>
      <c r="D24" s="488">
        <v>19</v>
      </c>
      <c r="E24" s="231"/>
    </row>
    <row r="25" spans="1:5">
      <c r="A25" s="231">
        <v>18</v>
      </c>
      <c r="B25" s="7" t="s">
        <v>48</v>
      </c>
      <c r="C25" s="161">
        <v>43559</v>
      </c>
      <c r="D25" s="490">
        <v>3</v>
      </c>
      <c r="E25" s="231"/>
    </row>
    <row r="26" spans="1:5">
      <c r="A26" s="231">
        <v>19</v>
      </c>
      <c r="B26" s="158" t="s">
        <v>49</v>
      </c>
      <c r="C26" s="162">
        <v>43575</v>
      </c>
      <c r="D26" s="488">
        <v>38</v>
      </c>
      <c r="E26" s="231"/>
    </row>
    <row r="27" spans="1:5">
      <c r="A27" s="231">
        <v>20</v>
      </c>
      <c r="B27" s="7" t="s">
        <v>50</v>
      </c>
      <c r="C27" s="161">
        <v>43574</v>
      </c>
      <c r="D27" s="163">
        <v>35</v>
      </c>
      <c r="E27" s="231"/>
    </row>
    <row r="28" spans="1:5">
      <c r="A28" s="231">
        <v>21</v>
      </c>
      <c r="B28" s="158" t="s">
        <v>51</v>
      </c>
      <c r="C28" s="162">
        <v>43578</v>
      </c>
      <c r="D28" s="488">
        <v>43</v>
      </c>
      <c r="E28" s="231"/>
    </row>
    <row r="29" spans="1:5">
      <c r="A29" s="231">
        <v>22</v>
      </c>
      <c r="B29" s="7" t="s">
        <v>52</v>
      </c>
      <c r="C29" s="161">
        <v>43571</v>
      </c>
      <c r="D29" s="163">
        <v>30</v>
      </c>
      <c r="E29" s="231"/>
    </row>
    <row r="30" spans="1:5">
      <c r="A30" s="231">
        <v>23</v>
      </c>
      <c r="B30" s="158" t="s">
        <v>53</v>
      </c>
      <c r="C30" s="162">
        <v>43580</v>
      </c>
      <c r="D30" s="488">
        <v>46</v>
      </c>
      <c r="E30" s="231"/>
    </row>
    <row r="31" spans="1:5">
      <c r="A31" s="231">
        <v>24</v>
      </c>
      <c r="B31" s="7" t="s">
        <v>54</v>
      </c>
      <c r="C31" s="161">
        <v>43564</v>
      </c>
      <c r="D31" s="490">
        <v>14</v>
      </c>
      <c r="E31" s="231"/>
    </row>
    <row r="32" spans="1:5">
      <c r="A32" s="231">
        <v>25</v>
      </c>
      <c r="B32" s="158" t="s">
        <v>55</v>
      </c>
      <c r="C32" s="162">
        <v>43564</v>
      </c>
      <c r="D32" s="488">
        <v>14</v>
      </c>
      <c r="E32" s="231"/>
    </row>
    <row r="33" spans="1:5">
      <c r="A33" s="231">
        <v>26</v>
      </c>
      <c r="B33" s="7" t="s">
        <v>56</v>
      </c>
      <c r="C33" s="161">
        <v>43561</v>
      </c>
      <c r="D33" s="163">
        <v>8</v>
      </c>
      <c r="E33" s="231"/>
    </row>
    <row r="34" spans="1:5">
      <c r="A34" s="231">
        <v>27</v>
      </c>
      <c r="B34" s="158" t="s">
        <v>57</v>
      </c>
      <c r="C34" s="162">
        <v>43567</v>
      </c>
      <c r="D34" s="488">
        <v>24</v>
      </c>
      <c r="E34" s="231"/>
    </row>
    <row r="35" spans="1:5">
      <c r="A35" s="231">
        <v>28</v>
      </c>
      <c r="B35" s="7" t="s">
        <v>58</v>
      </c>
      <c r="C35" s="161">
        <v>43573</v>
      </c>
      <c r="D35" s="163">
        <v>33</v>
      </c>
      <c r="E35" s="231"/>
    </row>
    <row r="36" spans="1:5">
      <c r="A36" s="231">
        <v>29</v>
      </c>
      <c r="B36" s="158" t="s">
        <v>59</v>
      </c>
      <c r="C36" s="162">
        <v>43574</v>
      </c>
      <c r="D36" s="488">
        <v>35</v>
      </c>
      <c r="E36" s="231"/>
    </row>
    <row r="37" spans="1:5">
      <c r="A37" s="231">
        <v>30</v>
      </c>
      <c r="B37" s="7" t="s">
        <v>60</v>
      </c>
      <c r="C37" s="161">
        <v>43585</v>
      </c>
      <c r="D37" s="490">
        <v>49</v>
      </c>
      <c r="E37" s="231"/>
    </row>
    <row r="38" spans="1:5">
      <c r="A38" s="231">
        <v>31</v>
      </c>
      <c r="B38" s="158" t="s">
        <v>61</v>
      </c>
      <c r="C38" s="162">
        <v>43563</v>
      </c>
      <c r="D38" s="488">
        <v>12</v>
      </c>
      <c r="E38" s="231"/>
    </row>
    <row r="39" spans="1:5">
      <c r="A39" s="231">
        <v>32</v>
      </c>
      <c r="B39" s="7" t="s">
        <v>62</v>
      </c>
      <c r="C39" s="161">
        <v>43588</v>
      </c>
      <c r="D39" s="163">
        <v>50</v>
      </c>
      <c r="E39" s="231"/>
    </row>
    <row r="40" spans="1:5">
      <c r="A40" s="231">
        <v>33</v>
      </c>
      <c r="B40" s="158" t="s">
        <v>63</v>
      </c>
      <c r="C40" s="162">
        <v>43566</v>
      </c>
      <c r="D40" s="488">
        <v>22</v>
      </c>
      <c r="E40" s="231"/>
    </row>
    <row r="41" spans="1:5">
      <c r="A41" s="231">
        <v>34</v>
      </c>
      <c r="B41" s="7" t="s">
        <v>64</v>
      </c>
      <c r="C41" s="161">
        <v>43576</v>
      </c>
      <c r="D41" s="163">
        <v>41</v>
      </c>
      <c r="E41" s="231"/>
    </row>
    <row r="42" spans="1:5">
      <c r="A42" s="231">
        <v>35</v>
      </c>
      <c r="B42" s="158" t="s">
        <v>65</v>
      </c>
      <c r="C42" s="162">
        <v>43569</v>
      </c>
      <c r="D42" s="488">
        <v>26</v>
      </c>
      <c r="E42" s="231"/>
    </row>
    <row r="43" spans="1:5">
      <c r="A43" s="231">
        <v>36</v>
      </c>
      <c r="B43" s="7" t="s">
        <v>66</v>
      </c>
      <c r="C43" s="161">
        <v>43554</v>
      </c>
      <c r="D43" s="490">
        <v>2</v>
      </c>
      <c r="E43" s="231"/>
    </row>
    <row r="44" spans="1:5">
      <c r="A44" s="231">
        <v>37</v>
      </c>
      <c r="B44" s="158" t="s">
        <v>67</v>
      </c>
      <c r="C44" s="162">
        <v>43573</v>
      </c>
      <c r="D44" s="488">
        <v>33</v>
      </c>
      <c r="E44" s="231"/>
    </row>
    <row r="45" spans="1:5">
      <c r="A45" s="231">
        <v>38</v>
      </c>
      <c r="B45" s="7" t="s">
        <v>68</v>
      </c>
      <c r="C45" s="161">
        <v>43571</v>
      </c>
      <c r="D45" s="163">
        <v>30</v>
      </c>
      <c r="E45" s="231"/>
    </row>
    <row r="46" spans="1:5">
      <c r="A46" s="231">
        <v>39</v>
      </c>
      <c r="B46" s="158" t="s">
        <v>69</v>
      </c>
      <c r="C46" s="162">
        <v>43580</v>
      </c>
      <c r="D46" s="488">
        <v>46</v>
      </c>
      <c r="E46" s="231"/>
    </row>
    <row r="47" spans="1:5">
      <c r="A47" s="231">
        <v>40</v>
      </c>
      <c r="B47" s="7" t="s">
        <v>70</v>
      </c>
      <c r="C47" s="161">
        <v>43565</v>
      </c>
      <c r="D47" s="163">
        <v>19</v>
      </c>
      <c r="E47" s="231"/>
    </row>
    <row r="48" spans="1:5">
      <c r="A48" s="231">
        <v>41</v>
      </c>
      <c r="B48" s="158" t="s">
        <v>71</v>
      </c>
      <c r="C48" s="162">
        <v>43562</v>
      </c>
      <c r="D48" s="488">
        <v>10</v>
      </c>
      <c r="E48" s="231"/>
    </row>
    <row r="49" spans="1:5">
      <c r="A49" s="231">
        <v>42</v>
      </c>
      <c r="B49" s="7" t="s">
        <v>72</v>
      </c>
      <c r="C49" s="161">
        <v>43560</v>
      </c>
      <c r="D49" s="490">
        <v>5</v>
      </c>
      <c r="E49" s="231"/>
    </row>
    <row r="50" spans="1:5">
      <c r="A50" s="231">
        <v>43</v>
      </c>
      <c r="B50" s="158" t="s">
        <v>73</v>
      </c>
      <c r="C50" s="162">
        <v>43560</v>
      </c>
      <c r="D50" s="488">
        <v>5</v>
      </c>
      <c r="E50" s="231"/>
    </row>
    <row r="51" spans="1:5">
      <c r="A51" s="231">
        <v>44</v>
      </c>
      <c r="B51" s="7" t="s">
        <v>74</v>
      </c>
      <c r="C51" s="161">
        <v>43566</v>
      </c>
      <c r="D51" s="163">
        <v>22</v>
      </c>
      <c r="E51" s="231"/>
    </row>
    <row r="52" spans="1:5">
      <c r="A52" s="231">
        <v>45</v>
      </c>
      <c r="B52" s="158" t="s">
        <v>75</v>
      </c>
      <c r="C52" s="162">
        <v>43577</v>
      </c>
      <c r="D52" s="488">
        <v>42</v>
      </c>
      <c r="E52" s="231"/>
    </row>
    <row r="53" spans="1:5">
      <c r="A53" s="231">
        <v>46</v>
      </c>
      <c r="B53" s="7" t="s">
        <v>76</v>
      </c>
      <c r="C53" s="161">
        <v>43571</v>
      </c>
      <c r="D53" s="163">
        <v>30</v>
      </c>
      <c r="E53" s="231"/>
    </row>
    <row r="54" spans="1:5">
      <c r="A54" s="231">
        <v>47</v>
      </c>
      <c r="B54" s="158" t="s">
        <v>77</v>
      </c>
      <c r="C54" s="162">
        <v>43575</v>
      </c>
      <c r="D54" s="488">
        <v>38</v>
      </c>
      <c r="E54" s="231"/>
    </row>
    <row r="55" spans="1:5">
      <c r="A55" s="231">
        <v>48</v>
      </c>
      <c r="B55" s="7" t="s">
        <v>78</v>
      </c>
      <c r="C55" s="161">
        <v>43565</v>
      </c>
      <c r="D55" s="490">
        <v>19</v>
      </c>
      <c r="E55" s="231"/>
    </row>
    <row r="56" spans="1:5">
      <c r="A56" s="231">
        <v>49</v>
      </c>
      <c r="B56" s="158" t="s">
        <v>79</v>
      </c>
      <c r="C56" s="162">
        <v>43574</v>
      </c>
      <c r="D56" s="488">
        <v>35</v>
      </c>
      <c r="E56" s="231"/>
    </row>
    <row r="57" spans="1:5">
      <c r="A57" s="231">
        <v>50</v>
      </c>
      <c r="B57" s="7" t="s">
        <v>80</v>
      </c>
      <c r="C57" s="161">
        <v>43564</v>
      </c>
      <c r="D57" s="163">
        <v>14</v>
      </c>
      <c r="E57" s="231"/>
    </row>
    <row r="58" spans="1:5">
      <c r="A58" s="231">
        <v>51</v>
      </c>
      <c r="B58" s="158" t="s">
        <v>81</v>
      </c>
      <c r="C58" s="162">
        <v>43588</v>
      </c>
      <c r="D58" s="534">
        <v>-50</v>
      </c>
      <c r="E58" s="6"/>
    </row>
    <row r="59" spans="1:5">
      <c r="A59" s="231"/>
      <c r="B59" s="6"/>
      <c r="C59" s="6"/>
      <c r="D59" s="37"/>
      <c r="E59" s="231"/>
    </row>
    <row r="61" spans="1:5" ht="102" customHeight="1">
      <c r="A61" s="727" t="s">
        <v>956</v>
      </c>
      <c r="B61" s="727"/>
      <c r="C61" s="727"/>
      <c r="D61" s="727"/>
    </row>
    <row r="62" spans="1:5">
      <c r="A62" s="727" t="s">
        <v>957</v>
      </c>
      <c r="B62" s="727"/>
      <c r="C62" s="727"/>
      <c r="D62" s="727"/>
      <c r="E62" s="160"/>
    </row>
    <row r="63" spans="1:5">
      <c r="A63" s="727"/>
      <c r="B63" s="727"/>
      <c r="C63" s="727"/>
      <c r="D63" s="727"/>
      <c r="E63" s="159"/>
    </row>
    <row r="64" spans="1:5" ht="14.15">
      <c r="B64" s="224"/>
      <c r="D64" s="231"/>
    </row>
    <row r="65" spans="2:4" ht="14.15">
      <c r="B65" s="204"/>
      <c r="D65" s="231"/>
    </row>
  </sheetData>
  <sortState xmlns:xlrd2="http://schemas.microsoft.com/office/spreadsheetml/2017/richdata2" ref="A9:D58">
    <sortCondition ref="A8"/>
  </sortState>
  <mergeCells count="5">
    <mergeCell ref="B1:D1"/>
    <mergeCell ref="A2:E2"/>
    <mergeCell ref="A3:E3"/>
    <mergeCell ref="A61:D61"/>
    <mergeCell ref="A62:D63"/>
  </mergeCells>
  <pageMargins left="0.7" right="0.7" top="0.75" bottom="0.75" header="0.3" footer="0.3"/>
  <pageSetup scale="65"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DF8B48-89E2-4D38-B8CB-CFA538B2F9E7}">
  <dimension ref="A1:L64"/>
  <sheetViews>
    <sheetView workbookViewId="0">
      <selection activeCell="C14" sqref="C14"/>
    </sheetView>
  </sheetViews>
  <sheetFormatPr defaultColWidth="9.23046875" defaultRowHeight="14.6"/>
  <cols>
    <col min="1" max="2" width="9.23046875" style="684"/>
    <col min="3" max="4" width="14.69140625" style="684" customWidth="1"/>
    <col min="5" max="5" width="13" style="684" customWidth="1"/>
    <col min="6" max="6" width="13.61328125" style="684" customWidth="1"/>
    <col min="7" max="8" width="9.23046875" style="684"/>
    <col min="9" max="9" width="15.23046875" style="684" customWidth="1"/>
    <col min="10" max="16384" width="9.23046875" style="684"/>
  </cols>
  <sheetData>
    <row r="1" spans="1:12">
      <c r="A1" s="687"/>
      <c r="B1" s="722" t="s">
        <v>383</v>
      </c>
      <c r="C1" s="722"/>
      <c r="D1" s="722"/>
      <c r="E1" s="722"/>
      <c r="F1" s="687"/>
      <c r="G1" s="231"/>
      <c r="H1" s="231"/>
      <c r="I1" s="231"/>
      <c r="J1" s="231"/>
    </row>
    <row r="2" spans="1:12" ht="37.5" customHeight="1">
      <c r="A2" s="723" t="s">
        <v>968</v>
      </c>
      <c r="B2" s="724"/>
      <c r="C2" s="724"/>
      <c r="D2" s="724"/>
      <c r="E2" s="724"/>
      <c r="F2" s="724"/>
    </row>
    <row r="3" spans="1:12" ht="17.600000000000001">
      <c r="A3" s="725" t="s">
        <v>969</v>
      </c>
      <c r="B3" s="726"/>
      <c r="C3" s="726"/>
      <c r="D3" s="726"/>
      <c r="E3" s="726"/>
      <c r="F3" s="726"/>
      <c r="G3" s="231"/>
    </row>
    <row r="4" spans="1:12" ht="12" customHeight="1">
      <c r="A4" s="685"/>
      <c r="B4" s="686"/>
      <c r="C4" s="686"/>
      <c r="D4" s="686"/>
      <c r="E4" s="686"/>
      <c r="F4" s="686"/>
      <c r="G4" s="231"/>
    </row>
    <row r="5" spans="1:12" ht="65.25" customHeight="1">
      <c r="A5" s="687"/>
      <c r="B5" s="5" t="s">
        <v>27</v>
      </c>
      <c r="C5" s="4" t="s">
        <v>970</v>
      </c>
      <c r="D5" s="4" t="s">
        <v>29</v>
      </c>
      <c r="E5" s="98" t="s">
        <v>971</v>
      </c>
      <c r="F5" s="687"/>
      <c r="G5" s="429"/>
    </row>
    <row r="6" spans="1:12" ht="15" customHeight="1">
      <c r="A6" s="687">
        <v>1</v>
      </c>
      <c r="B6" s="429" t="s">
        <v>82</v>
      </c>
      <c r="C6" s="282">
        <v>9.9000000000000005E-2</v>
      </c>
      <c r="D6" s="692"/>
      <c r="E6" s="284">
        <v>4420</v>
      </c>
      <c r="L6" s="329"/>
    </row>
    <row r="7" spans="1:12">
      <c r="A7" s="687">
        <v>2</v>
      </c>
      <c r="B7" s="432" t="s">
        <v>31</v>
      </c>
      <c r="C7" s="693">
        <v>8.6999999999999994E-2</v>
      </c>
      <c r="D7" s="694">
        <f t="shared" ref="D7:D56" si="0">RANK(C7,$C$7:$C$56)</f>
        <v>37</v>
      </c>
      <c r="E7" s="652">
        <v>3067</v>
      </c>
      <c r="L7" s="329"/>
    </row>
    <row r="8" spans="1:12">
      <c r="A8" s="687">
        <v>3</v>
      </c>
      <c r="B8" s="429" t="s">
        <v>32</v>
      </c>
      <c r="C8" s="695">
        <v>6.5000000000000002E-2</v>
      </c>
      <c r="D8" s="696">
        <f t="shared" si="0"/>
        <v>50</v>
      </c>
      <c r="E8" s="430">
        <v>3229</v>
      </c>
      <c r="L8" s="329"/>
    </row>
    <row r="9" spans="1:12">
      <c r="A9" s="687">
        <v>4</v>
      </c>
      <c r="B9" s="432" t="s">
        <v>33</v>
      </c>
      <c r="C9" s="693">
        <v>8.7999999999999995E-2</v>
      </c>
      <c r="D9" s="694">
        <f t="shared" si="0"/>
        <v>36</v>
      </c>
      <c r="E9" s="652">
        <v>3276</v>
      </c>
      <c r="L9" s="329"/>
    </row>
    <row r="10" spans="1:12">
      <c r="A10" s="687">
        <v>5</v>
      </c>
      <c r="B10" s="429" t="s">
        <v>34</v>
      </c>
      <c r="C10" s="695">
        <v>0.10100000000000001</v>
      </c>
      <c r="D10" s="696">
        <f t="shared" si="0"/>
        <v>17</v>
      </c>
      <c r="E10" s="430">
        <v>3519</v>
      </c>
      <c r="G10" s="444"/>
      <c r="L10" s="329"/>
    </row>
    <row r="11" spans="1:12">
      <c r="A11" s="687">
        <v>6</v>
      </c>
      <c r="B11" s="432" t="s">
        <v>35</v>
      </c>
      <c r="C11" s="693">
        <v>0.11</v>
      </c>
      <c r="D11" s="694">
        <f t="shared" si="0"/>
        <v>4</v>
      </c>
      <c r="E11" s="652">
        <v>5237</v>
      </c>
      <c r="G11" s="444"/>
      <c r="L11" s="329"/>
    </row>
    <row r="12" spans="1:12">
      <c r="A12" s="687">
        <v>7</v>
      </c>
      <c r="B12" s="429" t="s">
        <v>36</v>
      </c>
      <c r="C12" s="695">
        <v>8.8999999999999996E-2</v>
      </c>
      <c r="D12" s="696">
        <f t="shared" si="0"/>
        <v>34</v>
      </c>
      <c r="E12" s="430">
        <v>4304</v>
      </c>
      <c r="G12" s="444"/>
      <c r="L12" s="329"/>
    </row>
    <row r="13" spans="1:12">
      <c r="A13" s="687">
        <v>8</v>
      </c>
      <c r="B13" s="432" t="s">
        <v>37</v>
      </c>
      <c r="C13" s="693">
        <v>0.126</v>
      </c>
      <c r="D13" s="694">
        <f t="shared" si="0"/>
        <v>2</v>
      </c>
      <c r="E13" s="652">
        <v>7869</v>
      </c>
      <c r="L13" s="329"/>
    </row>
    <row r="14" spans="1:12">
      <c r="A14" s="687">
        <v>9</v>
      </c>
      <c r="B14" s="429" t="s">
        <v>38</v>
      </c>
      <c r="C14" s="695">
        <v>0.10199999999999999</v>
      </c>
      <c r="D14" s="696">
        <f t="shared" si="0"/>
        <v>13</v>
      </c>
      <c r="E14" s="430">
        <v>4412</v>
      </c>
      <c r="L14" s="329"/>
    </row>
    <row r="15" spans="1:12">
      <c r="A15" s="687">
        <v>10</v>
      </c>
      <c r="B15" s="432" t="s">
        <v>39</v>
      </c>
      <c r="C15" s="693">
        <v>8.8999999999999996E-2</v>
      </c>
      <c r="D15" s="694">
        <f t="shared" si="0"/>
        <v>34</v>
      </c>
      <c r="E15" s="652">
        <v>3738</v>
      </c>
      <c r="L15" s="329"/>
    </row>
    <row r="16" spans="1:12">
      <c r="A16" s="687">
        <v>11</v>
      </c>
      <c r="B16" s="429" t="s">
        <v>40</v>
      </c>
      <c r="C16" s="695">
        <v>9.0999999999999998E-2</v>
      </c>
      <c r="D16" s="696">
        <f t="shared" si="0"/>
        <v>32</v>
      </c>
      <c r="E16" s="430">
        <v>3426</v>
      </c>
      <c r="L16" s="329"/>
    </row>
    <row r="17" spans="1:12">
      <c r="A17" s="687">
        <v>12</v>
      </c>
      <c r="B17" s="432" t="s">
        <v>41</v>
      </c>
      <c r="C17" s="693">
        <v>0.10199999999999999</v>
      </c>
      <c r="D17" s="694">
        <f t="shared" si="0"/>
        <v>13</v>
      </c>
      <c r="E17" s="652">
        <v>4576</v>
      </c>
      <c r="L17" s="329"/>
    </row>
    <row r="18" spans="1:12">
      <c r="A18" s="687">
        <v>13</v>
      </c>
      <c r="B18" s="429" t="s">
        <v>42</v>
      </c>
      <c r="C18" s="695">
        <v>9.2999999999999999E-2</v>
      </c>
      <c r="D18" s="696">
        <f t="shared" si="0"/>
        <v>26</v>
      </c>
      <c r="E18" s="430">
        <v>3318</v>
      </c>
      <c r="L18" s="329"/>
    </row>
    <row r="19" spans="1:12">
      <c r="A19" s="687">
        <v>14</v>
      </c>
      <c r="B19" s="432" t="s">
        <v>43</v>
      </c>
      <c r="C19" s="693">
        <v>0.11</v>
      </c>
      <c r="D19" s="694">
        <f t="shared" si="0"/>
        <v>4</v>
      </c>
      <c r="E19" s="652">
        <v>5235</v>
      </c>
      <c r="L19" s="329"/>
    </row>
    <row r="20" spans="1:12">
      <c r="A20" s="687">
        <v>15</v>
      </c>
      <c r="B20" s="429" t="s">
        <v>44</v>
      </c>
      <c r="C20" s="695">
        <v>9.5000000000000001E-2</v>
      </c>
      <c r="D20" s="696">
        <f t="shared" si="0"/>
        <v>22</v>
      </c>
      <c r="E20" s="430">
        <v>3585</v>
      </c>
      <c r="L20" s="329"/>
    </row>
    <row r="21" spans="1:12">
      <c r="A21" s="687">
        <v>16</v>
      </c>
      <c r="B21" s="432" t="s">
        <v>45</v>
      </c>
      <c r="C21" s="693">
        <v>9.1999999999999998E-2</v>
      </c>
      <c r="D21" s="694">
        <f t="shared" si="0"/>
        <v>30</v>
      </c>
      <c r="E21" s="652">
        <v>4037</v>
      </c>
      <c r="L21" s="329"/>
    </row>
    <row r="22" spans="1:12">
      <c r="A22" s="687">
        <v>17</v>
      </c>
      <c r="B22" s="429" t="s">
        <v>46</v>
      </c>
      <c r="C22" s="695">
        <v>9.5000000000000001E-2</v>
      </c>
      <c r="D22" s="696">
        <f t="shared" si="0"/>
        <v>22</v>
      </c>
      <c r="E22" s="430">
        <v>4131</v>
      </c>
      <c r="L22" s="329"/>
    </row>
    <row r="23" spans="1:12">
      <c r="A23" s="687">
        <v>18</v>
      </c>
      <c r="B23" s="432" t="s">
        <v>47</v>
      </c>
      <c r="C23" s="693">
        <v>9.5000000000000001E-2</v>
      </c>
      <c r="D23" s="694">
        <f t="shared" si="0"/>
        <v>22</v>
      </c>
      <c r="E23" s="652">
        <v>3298</v>
      </c>
      <c r="L23" s="329"/>
    </row>
    <row r="24" spans="1:12">
      <c r="A24" s="687">
        <v>19</v>
      </c>
      <c r="B24" s="429" t="s">
        <v>48</v>
      </c>
      <c r="C24" s="695">
        <v>7.5999999999999998E-2</v>
      </c>
      <c r="D24" s="696">
        <f t="shared" si="0"/>
        <v>45</v>
      </c>
      <c r="E24" s="430">
        <v>2950</v>
      </c>
      <c r="L24" s="329"/>
    </row>
    <row r="25" spans="1:12">
      <c r="A25" s="687">
        <v>20</v>
      </c>
      <c r="B25" s="432" t="s">
        <v>49</v>
      </c>
      <c r="C25" s="693">
        <v>0.10199999999999999</v>
      </c>
      <c r="D25" s="694">
        <f t="shared" si="0"/>
        <v>13</v>
      </c>
      <c r="E25" s="652">
        <v>3997</v>
      </c>
      <c r="L25" s="329"/>
    </row>
    <row r="26" spans="1:12">
      <c r="A26" s="687">
        <v>21</v>
      </c>
      <c r="B26" s="429" t="s">
        <v>50</v>
      </c>
      <c r="C26" s="695">
        <v>0.109</v>
      </c>
      <c r="D26" s="696">
        <f t="shared" si="0"/>
        <v>7</v>
      </c>
      <c r="E26" s="430">
        <v>5920</v>
      </c>
      <c r="L26" s="329"/>
    </row>
    <row r="27" spans="1:12">
      <c r="A27" s="687">
        <v>22</v>
      </c>
      <c r="B27" s="432" t="s">
        <v>51</v>
      </c>
      <c r="C27" s="693">
        <v>0.10299999999999999</v>
      </c>
      <c r="D27" s="694">
        <f t="shared" si="0"/>
        <v>10</v>
      </c>
      <c r="E27" s="652">
        <v>5872</v>
      </c>
      <c r="L27" s="329"/>
    </row>
    <row r="28" spans="1:12">
      <c r="A28" s="687">
        <v>23</v>
      </c>
      <c r="B28" s="429" t="s">
        <v>52</v>
      </c>
      <c r="C28" s="695">
        <v>9.4E-2</v>
      </c>
      <c r="D28" s="696">
        <f t="shared" si="0"/>
        <v>25</v>
      </c>
      <c r="E28" s="430">
        <v>3631</v>
      </c>
      <c r="L28" s="329"/>
    </row>
    <row r="29" spans="1:12">
      <c r="A29" s="687">
        <v>24</v>
      </c>
      <c r="B29" s="432" t="s">
        <v>53</v>
      </c>
      <c r="C29" s="693">
        <v>0.108</v>
      </c>
      <c r="D29" s="694">
        <f t="shared" si="0"/>
        <v>8</v>
      </c>
      <c r="E29" s="652">
        <v>5185</v>
      </c>
      <c r="L29" s="329"/>
    </row>
    <row r="30" spans="1:12">
      <c r="A30" s="687">
        <v>25</v>
      </c>
      <c r="B30" s="429" t="s">
        <v>54</v>
      </c>
      <c r="C30" s="695">
        <v>8.5999999999999993E-2</v>
      </c>
      <c r="D30" s="696">
        <f t="shared" si="0"/>
        <v>40</v>
      </c>
      <c r="E30" s="430">
        <v>2742</v>
      </c>
      <c r="L30" s="329"/>
    </row>
    <row r="31" spans="1:12">
      <c r="A31" s="687">
        <v>26</v>
      </c>
      <c r="B31" s="432" t="s">
        <v>55</v>
      </c>
      <c r="C31" s="693">
        <v>9.2999999999999999E-2</v>
      </c>
      <c r="D31" s="694">
        <f t="shared" si="0"/>
        <v>26</v>
      </c>
      <c r="E31" s="652">
        <v>3591</v>
      </c>
      <c r="L31" s="329"/>
    </row>
    <row r="32" spans="1:12">
      <c r="A32" s="687">
        <v>27</v>
      </c>
      <c r="B32" s="429" t="s">
        <v>56</v>
      </c>
      <c r="C32" s="695">
        <v>8.6999999999999994E-2</v>
      </c>
      <c r="D32" s="696">
        <f t="shared" si="0"/>
        <v>37</v>
      </c>
      <c r="E32" s="430">
        <v>3389</v>
      </c>
      <c r="L32" s="329"/>
    </row>
    <row r="33" spans="1:12">
      <c r="A33" s="687">
        <v>28</v>
      </c>
      <c r="B33" s="432" t="s">
        <v>57</v>
      </c>
      <c r="C33" s="693">
        <v>9.1999999999999998E-2</v>
      </c>
      <c r="D33" s="694">
        <f t="shared" si="0"/>
        <v>30</v>
      </c>
      <c r="E33" s="652">
        <v>4197</v>
      </c>
      <c r="L33" s="329"/>
    </row>
    <row r="34" spans="1:12">
      <c r="A34" s="687">
        <v>29</v>
      </c>
      <c r="B34" s="429" t="s">
        <v>58</v>
      </c>
      <c r="C34" s="695">
        <v>8.1000000000000003E-2</v>
      </c>
      <c r="D34" s="696">
        <f t="shared" si="0"/>
        <v>43</v>
      </c>
      <c r="E34" s="430">
        <v>3349</v>
      </c>
      <c r="L34" s="329"/>
    </row>
    <row r="35" spans="1:12">
      <c r="A35" s="687">
        <v>30</v>
      </c>
      <c r="B35" s="432" t="s">
        <v>59</v>
      </c>
      <c r="C35" s="693">
        <v>7.9000000000000001E-2</v>
      </c>
      <c r="D35" s="694">
        <f t="shared" si="0"/>
        <v>44</v>
      </c>
      <c r="E35" s="652">
        <v>3961</v>
      </c>
      <c r="L35" s="329"/>
    </row>
    <row r="36" spans="1:12">
      <c r="A36" s="687">
        <v>31</v>
      </c>
      <c r="B36" s="429" t="s">
        <v>60</v>
      </c>
      <c r="C36" s="695">
        <v>0.122</v>
      </c>
      <c r="D36" s="696">
        <f t="shared" si="0"/>
        <v>3</v>
      </c>
      <c r="E36" s="430">
        <v>6926</v>
      </c>
      <c r="L36" s="329"/>
    </row>
    <row r="37" spans="1:12">
      <c r="A37" s="687">
        <v>32</v>
      </c>
      <c r="B37" s="432" t="s">
        <v>61</v>
      </c>
      <c r="C37" s="693">
        <v>8.6999999999999994E-2</v>
      </c>
      <c r="D37" s="694">
        <f t="shared" si="0"/>
        <v>37</v>
      </c>
      <c r="E37" s="652">
        <v>3141</v>
      </c>
      <c r="L37" s="329"/>
    </row>
    <row r="38" spans="1:12">
      <c r="A38" s="687">
        <v>33</v>
      </c>
      <c r="B38" s="429" t="s">
        <v>62</v>
      </c>
      <c r="C38" s="695">
        <v>0.127</v>
      </c>
      <c r="D38" s="696">
        <f t="shared" si="0"/>
        <v>1</v>
      </c>
      <c r="E38" s="430">
        <v>6993</v>
      </c>
      <c r="L38" s="329"/>
    </row>
    <row r="39" spans="1:12">
      <c r="A39" s="687">
        <v>34</v>
      </c>
      <c r="B39" s="432" t="s">
        <v>63</v>
      </c>
      <c r="C39" s="693">
        <v>9.8000000000000004E-2</v>
      </c>
      <c r="D39" s="694">
        <f t="shared" si="0"/>
        <v>18</v>
      </c>
      <c r="E39" s="652">
        <v>3659</v>
      </c>
      <c r="L39" s="329"/>
    </row>
    <row r="40" spans="1:12">
      <c r="A40" s="687">
        <v>35</v>
      </c>
      <c r="B40" s="429" t="s">
        <v>64</v>
      </c>
      <c r="C40" s="695">
        <v>0.09</v>
      </c>
      <c r="D40" s="696">
        <f t="shared" si="0"/>
        <v>33</v>
      </c>
      <c r="E40" s="430">
        <v>4867</v>
      </c>
      <c r="L40" s="329"/>
    </row>
    <row r="41" spans="1:12">
      <c r="A41" s="687">
        <v>36</v>
      </c>
      <c r="B41" s="432" t="s">
        <v>65</v>
      </c>
      <c r="C41" s="693">
        <v>9.8000000000000004E-2</v>
      </c>
      <c r="D41" s="694">
        <f t="shared" si="0"/>
        <v>18</v>
      </c>
      <c r="E41" s="652">
        <v>3924</v>
      </c>
      <c r="L41" s="329"/>
    </row>
    <row r="42" spans="1:12">
      <c r="A42" s="687">
        <v>37</v>
      </c>
      <c r="B42" s="429" t="s">
        <v>66</v>
      </c>
      <c r="C42" s="695">
        <v>8.5999999999999993E-2</v>
      </c>
      <c r="D42" s="696">
        <f t="shared" si="0"/>
        <v>40</v>
      </c>
      <c r="E42" s="430">
        <v>3515</v>
      </c>
      <c r="L42" s="329"/>
    </row>
    <row r="43" spans="1:12">
      <c r="A43" s="687">
        <v>38</v>
      </c>
      <c r="B43" s="432" t="s">
        <v>67</v>
      </c>
      <c r="C43" s="693">
        <v>0.10299999999999999</v>
      </c>
      <c r="D43" s="694">
        <f t="shared" si="0"/>
        <v>10</v>
      </c>
      <c r="E43" s="652">
        <v>4095</v>
      </c>
      <c r="L43" s="329"/>
    </row>
    <row r="44" spans="1:12">
      <c r="A44" s="687">
        <v>39</v>
      </c>
      <c r="B44" s="429" t="s">
        <v>68</v>
      </c>
      <c r="C44" s="695">
        <v>0.10199999999999999</v>
      </c>
      <c r="D44" s="696">
        <f t="shared" si="0"/>
        <v>13</v>
      </c>
      <c r="E44" s="430">
        <v>4589</v>
      </c>
      <c r="L44" s="329"/>
    </row>
    <row r="45" spans="1:12">
      <c r="A45" s="687">
        <v>40</v>
      </c>
      <c r="B45" s="432" t="s">
        <v>69</v>
      </c>
      <c r="C45" s="693">
        <v>0.108</v>
      </c>
      <c r="D45" s="694">
        <f t="shared" si="0"/>
        <v>8</v>
      </c>
      <c r="E45" s="652">
        <v>4998</v>
      </c>
      <c r="L45" s="329"/>
    </row>
    <row r="46" spans="1:12">
      <c r="A46" s="687">
        <v>41</v>
      </c>
      <c r="B46" s="429" t="s">
        <v>70</v>
      </c>
      <c r="C46" s="695">
        <v>8.4000000000000005E-2</v>
      </c>
      <c r="D46" s="696">
        <f t="shared" si="0"/>
        <v>42</v>
      </c>
      <c r="E46" s="430">
        <v>2936</v>
      </c>
      <c r="L46" s="329"/>
    </row>
    <row r="47" spans="1:12">
      <c r="A47" s="687">
        <v>42</v>
      </c>
      <c r="B47" s="432" t="s">
        <v>71</v>
      </c>
      <c r="C47" s="693">
        <v>7.0999999999999994E-2</v>
      </c>
      <c r="D47" s="694">
        <f t="shared" si="0"/>
        <v>48</v>
      </c>
      <c r="E47" s="652">
        <v>3318</v>
      </c>
      <c r="L47" s="329"/>
    </row>
    <row r="48" spans="1:12">
      <c r="A48" s="687">
        <v>43</v>
      </c>
      <c r="B48" s="429" t="s">
        <v>72</v>
      </c>
      <c r="C48" s="695">
        <v>7.2999999999999995E-2</v>
      </c>
      <c r="D48" s="696">
        <f t="shared" si="0"/>
        <v>47</v>
      </c>
      <c r="E48" s="430">
        <v>2805</v>
      </c>
      <c r="L48" s="329"/>
    </row>
    <row r="49" spans="1:12">
      <c r="A49" s="687">
        <v>44</v>
      </c>
      <c r="B49" s="432" t="s">
        <v>73</v>
      </c>
      <c r="C49" s="693">
        <v>7.5999999999999998E-2</v>
      </c>
      <c r="D49" s="694">
        <f t="shared" si="0"/>
        <v>45</v>
      </c>
      <c r="E49" s="652">
        <v>3340</v>
      </c>
      <c r="L49" s="329"/>
    </row>
    <row r="50" spans="1:12">
      <c r="A50" s="687">
        <v>45</v>
      </c>
      <c r="B50" s="429" t="s">
        <v>74</v>
      </c>
      <c r="C50" s="695">
        <v>9.6000000000000002E-2</v>
      </c>
      <c r="D50" s="696">
        <f t="shared" si="0"/>
        <v>21</v>
      </c>
      <c r="E50" s="430">
        <v>3556</v>
      </c>
      <c r="L50" s="329"/>
    </row>
    <row r="51" spans="1:12">
      <c r="A51" s="687">
        <v>46</v>
      </c>
      <c r="B51" s="432" t="s">
        <v>75</v>
      </c>
      <c r="C51" s="693">
        <v>0.10299999999999999</v>
      </c>
      <c r="D51" s="694">
        <f t="shared" si="0"/>
        <v>10</v>
      </c>
      <c r="E51" s="652">
        <v>4557</v>
      </c>
      <c r="L51" s="329"/>
    </row>
    <row r="52" spans="1:12">
      <c r="A52" s="687">
        <v>47</v>
      </c>
      <c r="B52" s="429" t="s">
        <v>76</v>
      </c>
      <c r="C52" s="695">
        <v>9.2999999999999999E-2</v>
      </c>
      <c r="D52" s="696">
        <f t="shared" si="0"/>
        <v>26</v>
      </c>
      <c r="E52" s="430">
        <v>4623</v>
      </c>
      <c r="L52" s="329"/>
    </row>
    <row r="53" spans="1:12">
      <c r="A53" s="687">
        <v>48</v>
      </c>
      <c r="B53" s="432" t="s">
        <v>77</v>
      </c>
      <c r="C53" s="693">
        <v>9.2999999999999999E-2</v>
      </c>
      <c r="D53" s="694">
        <f t="shared" si="0"/>
        <v>26</v>
      </c>
      <c r="E53" s="652">
        <v>4541</v>
      </c>
      <c r="L53" s="329"/>
    </row>
    <row r="54" spans="1:12">
      <c r="A54" s="687">
        <v>49</v>
      </c>
      <c r="B54" s="429" t="s">
        <v>78</v>
      </c>
      <c r="C54" s="695">
        <v>9.8000000000000004E-2</v>
      </c>
      <c r="D54" s="696">
        <f t="shared" si="0"/>
        <v>18</v>
      </c>
      <c r="E54" s="430">
        <v>3331</v>
      </c>
      <c r="L54" s="329"/>
    </row>
    <row r="55" spans="1:12">
      <c r="A55" s="687">
        <v>50</v>
      </c>
      <c r="B55" s="432" t="s">
        <v>79</v>
      </c>
      <c r="C55" s="693">
        <v>0.11</v>
      </c>
      <c r="D55" s="694">
        <f t="shared" si="0"/>
        <v>4</v>
      </c>
      <c r="E55" s="652">
        <v>4734</v>
      </c>
      <c r="L55" s="329"/>
    </row>
    <row r="56" spans="1:12">
      <c r="A56" s="687">
        <v>51</v>
      </c>
      <c r="B56" s="429" t="s">
        <v>80</v>
      </c>
      <c r="C56" s="695">
        <v>7.0999999999999994E-2</v>
      </c>
      <c r="D56" s="696">
        <f t="shared" si="0"/>
        <v>48</v>
      </c>
      <c r="E56" s="430">
        <v>4407</v>
      </c>
      <c r="L56" s="329"/>
    </row>
    <row r="57" spans="1:12">
      <c r="A57" s="687">
        <v>52</v>
      </c>
      <c r="B57" s="432" t="s">
        <v>81</v>
      </c>
      <c r="C57" s="693">
        <v>0.106</v>
      </c>
      <c r="D57" s="697">
        <f>-RANK(C57,$C$7:$C$57)</f>
        <v>-10</v>
      </c>
      <c r="E57" s="283">
        <v>7541</v>
      </c>
      <c r="L57" s="329"/>
    </row>
    <row r="58" spans="1:12">
      <c r="A58" s="687"/>
      <c r="B58" s="687"/>
      <c r="C58" s="687"/>
      <c r="D58" s="687"/>
      <c r="E58" s="687"/>
      <c r="F58" s="687"/>
      <c r="G58" s="687"/>
      <c r="H58" s="687"/>
      <c r="I58" s="687"/>
      <c r="J58" s="687"/>
      <c r="K58" s="687"/>
    </row>
    <row r="59" spans="1:12" ht="60.75" customHeight="1">
      <c r="A59" s="728" t="s">
        <v>972</v>
      </c>
      <c r="B59" s="728"/>
      <c r="C59" s="728"/>
      <c r="D59" s="728"/>
      <c r="E59" s="728"/>
      <c r="F59" s="728"/>
      <c r="G59" s="728"/>
      <c r="H59" s="728"/>
      <c r="I59" s="728"/>
      <c r="J59" s="429"/>
      <c r="K59" s="687"/>
    </row>
    <row r="60" spans="1:12">
      <c r="A60" s="687"/>
      <c r="B60" s="687"/>
      <c r="C60" s="687"/>
      <c r="D60" s="687"/>
      <c r="E60" s="687"/>
      <c r="F60" s="687"/>
      <c r="G60" s="687"/>
      <c r="H60" s="687"/>
      <c r="I60" s="687"/>
      <c r="J60" s="687"/>
      <c r="K60" s="687"/>
    </row>
    <row r="61" spans="1:12">
      <c r="A61" s="429" t="s">
        <v>973</v>
      </c>
      <c r="B61" s="429"/>
      <c r="C61" s="429"/>
      <c r="D61" s="429"/>
      <c r="E61" s="429"/>
      <c r="F61" s="429"/>
      <c r="G61" s="429"/>
      <c r="H61" s="429"/>
      <c r="I61" s="429"/>
      <c r="J61" s="429"/>
      <c r="K61" s="687"/>
    </row>
    <row r="63" spans="1:12">
      <c r="C63" s="687"/>
      <c r="D63" s="687"/>
    </row>
    <row r="64" spans="1:12">
      <c r="C64" s="204"/>
      <c r="D64" s="204"/>
    </row>
  </sheetData>
  <mergeCells count="4">
    <mergeCell ref="B1:E1"/>
    <mergeCell ref="A2:F2"/>
    <mergeCell ref="A3:F3"/>
    <mergeCell ref="A59:I59"/>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pageSetUpPr fitToPage="1"/>
  </sheetPr>
  <dimension ref="A1:S67"/>
  <sheetViews>
    <sheetView zoomScaleNormal="100" workbookViewId="0">
      <pane ySplit="6" topLeftCell="A7" activePane="bottomLeft" state="frozen"/>
      <selection activeCell="D31" sqref="D31"/>
      <selection pane="bottomLeft" activeCell="K12" sqref="K12"/>
    </sheetView>
  </sheetViews>
  <sheetFormatPr defaultColWidth="9.23046875" defaultRowHeight="12.45"/>
  <cols>
    <col min="1" max="1" width="9.69140625" style="6" customWidth="1"/>
    <col min="2" max="2" width="10" style="6" customWidth="1"/>
    <col min="3" max="3" width="9.23046875" style="231" customWidth="1"/>
    <col min="4" max="4" width="10.61328125" style="6" customWidth="1"/>
    <col min="5" max="5" width="11.23046875" style="6" customWidth="1"/>
    <col min="6" max="9" width="9.23046875" style="6"/>
    <col min="10" max="10" width="9.84375" style="6" bestFit="1" customWidth="1"/>
    <col min="11" max="17" width="8.61328125" style="6" customWidth="1"/>
    <col min="18" max="16384" width="9.23046875" style="6"/>
  </cols>
  <sheetData>
    <row r="1" spans="1:12" ht="14.15">
      <c r="A1" s="231"/>
      <c r="B1" s="722" t="s">
        <v>382</v>
      </c>
      <c r="C1" s="722"/>
      <c r="D1" s="722"/>
      <c r="E1" s="722"/>
      <c r="F1" s="722"/>
      <c r="G1" s="722"/>
      <c r="H1" s="722"/>
      <c r="I1" s="231"/>
    </row>
    <row r="2" spans="1:12" ht="15" customHeight="1">
      <c r="A2" s="231"/>
      <c r="B2" s="732" t="str">
        <f>CONCATENATE(Pop!B1," State Business Tax Climate Index")</f>
        <v>2021 State Business Tax Climate Index</v>
      </c>
      <c r="C2" s="733"/>
      <c r="D2" s="733"/>
      <c r="E2" s="733"/>
      <c r="F2" s="733"/>
      <c r="G2" s="733"/>
      <c r="H2" s="733"/>
      <c r="I2" s="733"/>
    </row>
    <row r="3" spans="1:12" ht="18" customHeight="1">
      <c r="A3" s="231"/>
      <c r="B3" s="725" t="str">
        <f>CONCATENATE("As of July 1, ",Pop!F1)</f>
        <v>As of July 1, 2020</v>
      </c>
      <c r="C3" s="725"/>
      <c r="D3" s="725"/>
      <c r="E3" s="725"/>
      <c r="F3" s="725"/>
      <c r="G3" s="725"/>
      <c r="H3" s="725"/>
      <c r="I3" s="231"/>
    </row>
    <row r="4" spans="1:12" ht="18" customHeight="1">
      <c r="A4" s="231"/>
      <c r="B4" s="203"/>
      <c r="C4" s="203"/>
      <c r="D4" s="203"/>
      <c r="E4" s="203"/>
      <c r="F4" s="203"/>
      <c r="G4" s="203"/>
      <c r="H4" s="203"/>
      <c r="I4" s="231"/>
    </row>
    <row r="5" spans="1:12" ht="14.15">
      <c r="A5" s="231"/>
      <c r="B5" s="233"/>
      <c r="C5" s="233"/>
      <c r="D5" s="731" t="s">
        <v>83</v>
      </c>
      <c r="E5" s="731"/>
      <c r="F5" s="731"/>
      <c r="G5" s="731"/>
      <c r="H5" s="731"/>
      <c r="I5" s="231"/>
    </row>
    <row r="6" spans="1:12" ht="42.45">
      <c r="A6" s="231"/>
      <c r="B6" s="193" t="s">
        <v>27</v>
      </c>
      <c r="C6" s="178" t="s">
        <v>84</v>
      </c>
      <c r="D6" s="178" t="s">
        <v>352</v>
      </c>
      <c r="E6" s="178" t="s">
        <v>353</v>
      </c>
      <c r="F6" s="178" t="s">
        <v>354</v>
      </c>
      <c r="G6" s="178" t="s">
        <v>355</v>
      </c>
      <c r="H6" s="178" t="s">
        <v>356</v>
      </c>
      <c r="I6" s="231"/>
    </row>
    <row r="7" spans="1:12" ht="14.15">
      <c r="A7" s="231"/>
      <c r="B7" s="232" t="s">
        <v>31</v>
      </c>
      <c r="C7" s="432">
        <v>41</v>
      </c>
      <c r="D7" s="432">
        <v>23</v>
      </c>
      <c r="E7" s="432">
        <v>30</v>
      </c>
      <c r="F7" s="432">
        <v>50</v>
      </c>
      <c r="G7" s="432">
        <v>14</v>
      </c>
      <c r="H7" s="432">
        <v>19</v>
      </c>
      <c r="I7" s="231"/>
    </row>
    <row r="8" spans="1:12" ht="14.15">
      <c r="A8" s="231"/>
      <c r="B8" s="233" t="s">
        <v>32</v>
      </c>
      <c r="C8" s="429">
        <v>3</v>
      </c>
      <c r="D8" s="429">
        <v>26</v>
      </c>
      <c r="E8" s="429">
        <v>1</v>
      </c>
      <c r="F8" s="429">
        <v>5</v>
      </c>
      <c r="G8" s="429">
        <v>45</v>
      </c>
      <c r="H8" s="429">
        <v>22</v>
      </c>
      <c r="I8" s="231"/>
      <c r="L8" s="231"/>
    </row>
    <row r="9" spans="1:12" ht="14.15">
      <c r="A9" s="231"/>
      <c r="B9" s="232" t="s">
        <v>33</v>
      </c>
      <c r="C9" s="432">
        <v>24</v>
      </c>
      <c r="D9" s="432">
        <v>22</v>
      </c>
      <c r="E9" s="432">
        <v>17</v>
      </c>
      <c r="F9" s="432">
        <v>40</v>
      </c>
      <c r="G9" s="432">
        <v>8</v>
      </c>
      <c r="H9" s="432">
        <v>11</v>
      </c>
      <c r="I9" s="231"/>
      <c r="J9" s="443"/>
      <c r="L9" s="231"/>
    </row>
    <row r="10" spans="1:12" ht="14.15">
      <c r="A10" s="231"/>
      <c r="B10" s="233" t="s">
        <v>34</v>
      </c>
      <c r="C10" s="429">
        <v>45</v>
      </c>
      <c r="D10" s="429">
        <v>34</v>
      </c>
      <c r="E10" s="429">
        <v>41</v>
      </c>
      <c r="F10" s="429">
        <v>46</v>
      </c>
      <c r="G10" s="429">
        <v>23</v>
      </c>
      <c r="H10" s="429">
        <v>25</v>
      </c>
      <c r="I10" s="231"/>
      <c r="J10" s="443"/>
      <c r="L10" s="231"/>
    </row>
    <row r="11" spans="1:12" ht="14.15">
      <c r="A11" s="231"/>
      <c r="B11" s="232" t="s">
        <v>35</v>
      </c>
      <c r="C11" s="432">
        <v>49</v>
      </c>
      <c r="D11" s="432">
        <v>28</v>
      </c>
      <c r="E11" s="432">
        <v>49</v>
      </c>
      <c r="F11" s="432">
        <v>45</v>
      </c>
      <c r="G11" s="432">
        <v>21</v>
      </c>
      <c r="H11" s="432">
        <v>14</v>
      </c>
      <c r="I11" s="231"/>
      <c r="L11" s="231"/>
    </row>
    <row r="12" spans="1:12" ht="14.15">
      <c r="A12" s="231"/>
      <c r="B12" s="233" t="s">
        <v>36</v>
      </c>
      <c r="C12" s="429">
        <v>21</v>
      </c>
      <c r="D12" s="429">
        <v>10</v>
      </c>
      <c r="E12" s="429">
        <v>14</v>
      </c>
      <c r="F12" s="429">
        <v>36</v>
      </c>
      <c r="G12" s="429">
        <v>41</v>
      </c>
      <c r="H12" s="429">
        <v>32</v>
      </c>
      <c r="I12" s="231"/>
      <c r="L12" s="231"/>
    </row>
    <row r="13" spans="1:12" ht="14.15">
      <c r="A13" s="231"/>
      <c r="B13" s="232" t="s">
        <v>37</v>
      </c>
      <c r="C13" s="432">
        <v>47</v>
      </c>
      <c r="D13" s="432">
        <v>27</v>
      </c>
      <c r="E13" s="432">
        <v>44</v>
      </c>
      <c r="F13" s="432">
        <v>26</v>
      </c>
      <c r="G13" s="432">
        <v>22</v>
      </c>
      <c r="H13" s="432">
        <v>50</v>
      </c>
      <c r="I13" s="231"/>
      <c r="L13" s="231"/>
    </row>
    <row r="14" spans="1:12" ht="14.15">
      <c r="A14" s="231"/>
      <c r="B14" s="233" t="s">
        <v>38</v>
      </c>
      <c r="C14" s="429">
        <v>13</v>
      </c>
      <c r="D14" s="429">
        <v>50</v>
      </c>
      <c r="E14" s="429">
        <v>42</v>
      </c>
      <c r="F14" s="429">
        <v>2</v>
      </c>
      <c r="G14" s="429">
        <v>3</v>
      </c>
      <c r="H14" s="429">
        <v>4</v>
      </c>
      <c r="I14" s="231"/>
      <c r="L14" s="231"/>
    </row>
    <row r="15" spans="1:12" ht="14.15">
      <c r="A15" s="231"/>
      <c r="B15" s="232" t="s">
        <v>39</v>
      </c>
      <c r="C15" s="432">
        <v>4</v>
      </c>
      <c r="D15" s="432">
        <v>6</v>
      </c>
      <c r="E15" s="432">
        <v>1</v>
      </c>
      <c r="F15" s="432">
        <v>21</v>
      </c>
      <c r="G15" s="432">
        <v>2</v>
      </c>
      <c r="H15" s="432">
        <v>13</v>
      </c>
      <c r="I15" s="231"/>
      <c r="L15" s="231"/>
    </row>
    <row r="16" spans="1:12" ht="14.15">
      <c r="A16" s="231"/>
      <c r="B16" s="233" t="s">
        <v>40</v>
      </c>
      <c r="C16" s="429">
        <v>31</v>
      </c>
      <c r="D16" s="429">
        <v>7</v>
      </c>
      <c r="E16" s="429">
        <v>36</v>
      </c>
      <c r="F16" s="429">
        <v>27</v>
      </c>
      <c r="G16" s="429">
        <v>39</v>
      </c>
      <c r="H16" s="429">
        <v>24</v>
      </c>
      <c r="I16" s="231"/>
      <c r="L16" s="231"/>
    </row>
    <row r="17" spans="1:12" ht="14.15">
      <c r="A17" s="231"/>
      <c r="B17" s="232" t="s">
        <v>41</v>
      </c>
      <c r="C17" s="432">
        <v>38</v>
      </c>
      <c r="D17" s="432">
        <v>18</v>
      </c>
      <c r="E17" s="432">
        <v>47</v>
      </c>
      <c r="F17" s="432">
        <v>30</v>
      </c>
      <c r="G17" s="432">
        <v>25</v>
      </c>
      <c r="H17" s="432">
        <v>9</v>
      </c>
      <c r="L17" s="231"/>
    </row>
    <row r="18" spans="1:12" ht="14.15">
      <c r="A18" s="231"/>
      <c r="B18" s="233" t="s">
        <v>42</v>
      </c>
      <c r="C18" s="429">
        <v>20</v>
      </c>
      <c r="D18" s="429">
        <v>29</v>
      </c>
      <c r="E18" s="429">
        <v>26</v>
      </c>
      <c r="F18" s="429">
        <v>9</v>
      </c>
      <c r="G18" s="429">
        <v>48</v>
      </c>
      <c r="H18" s="429">
        <v>3</v>
      </c>
      <c r="L18" s="231"/>
    </row>
    <row r="19" spans="1:12" ht="14.15">
      <c r="A19" s="231"/>
      <c r="B19" s="232" t="s">
        <v>43</v>
      </c>
      <c r="C19" s="432">
        <v>36</v>
      </c>
      <c r="D19" s="432">
        <v>36</v>
      </c>
      <c r="E19" s="432">
        <v>13</v>
      </c>
      <c r="F19" s="432">
        <v>38</v>
      </c>
      <c r="G19" s="432">
        <v>43</v>
      </c>
      <c r="H19" s="432">
        <v>48</v>
      </c>
      <c r="L19" s="231"/>
    </row>
    <row r="20" spans="1:12" ht="14.15">
      <c r="A20" s="231"/>
      <c r="B20" s="233" t="s">
        <v>44</v>
      </c>
      <c r="C20" s="429">
        <v>9</v>
      </c>
      <c r="D20" s="429">
        <v>13</v>
      </c>
      <c r="E20" s="429">
        <v>15</v>
      </c>
      <c r="F20" s="429">
        <v>20</v>
      </c>
      <c r="G20" s="429">
        <v>27</v>
      </c>
      <c r="H20" s="429">
        <v>2</v>
      </c>
      <c r="L20" s="231"/>
    </row>
    <row r="21" spans="1:12" ht="14.15">
      <c r="A21" s="231"/>
      <c r="B21" s="232" t="s">
        <v>45</v>
      </c>
      <c r="C21" s="432">
        <v>40</v>
      </c>
      <c r="D21" s="432">
        <v>46</v>
      </c>
      <c r="E21" s="432">
        <v>40</v>
      </c>
      <c r="F21" s="432">
        <v>14</v>
      </c>
      <c r="G21" s="432">
        <v>37</v>
      </c>
      <c r="H21" s="432">
        <v>38</v>
      </c>
      <c r="L21" s="231"/>
    </row>
    <row r="22" spans="1:12" ht="14.15">
      <c r="A22" s="231"/>
      <c r="B22" s="233" t="s">
        <v>46</v>
      </c>
      <c r="C22" s="429">
        <v>35</v>
      </c>
      <c r="D22" s="429">
        <v>31</v>
      </c>
      <c r="E22" s="429">
        <v>24</v>
      </c>
      <c r="F22" s="429">
        <v>37</v>
      </c>
      <c r="G22" s="429">
        <v>13</v>
      </c>
      <c r="H22" s="429">
        <v>30</v>
      </c>
      <c r="L22" s="231"/>
    </row>
    <row r="23" spans="1:12" ht="14.15">
      <c r="A23" s="231"/>
      <c r="B23" s="232" t="s">
        <v>47</v>
      </c>
      <c r="C23" s="432">
        <v>19</v>
      </c>
      <c r="D23" s="432">
        <v>19</v>
      </c>
      <c r="E23" s="432">
        <v>18</v>
      </c>
      <c r="F23" s="432">
        <v>13</v>
      </c>
      <c r="G23" s="432">
        <v>49</v>
      </c>
      <c r="H23" s="432">
        <v>21</v>
      </c>
      <c r="L23" s="231"/>
    </row>
    <row r="24" spans="1:12" ht="14.15">
      <c r="A24" s="231"/>
      <c r="B24" s="233" t="s">
        <v>48</v>
      </c>
      <c r="C24" s="429">
        <v>42</v>
      </c>
      <c r="D24" s="429">
        <v>35</v>
      </c>
      <c r="E24" s="429">
        <v>32</v>
      </c>
      <c r="F24" s="429">
        <v>49</v>
      </c>
      <c r="G24" s="429">
        <v>4</v>
      </c>
      <c r="H24" s="429">
        <v>23</v>
      </c>
      <c r="L24" s="231"/>
    </row>
    <row r="25" spans="1:12" ht="14.15">
      <c r="A25" s="231"/>
      <c r="B25" s="232" t="s">
        <v>49</v>
      </c>
      <c r="C25" s="432">
        <v>29</v>
      </c>
      <c r="D25" s="432">
        <v>37</v>
      </c>
      <c r="E25" s="432">
        <v>22</v>
      </c>
      <c r="F25" s="432">
        <v>8</v>
      </c>
      <c r="G25" s="432">
        <v>33</v>
      </c>
      <c r="H25" s="432">
        <v>40</v>
      </c>
      <c r="L25" s="231"/>
    </row>
    <row r="26" spans="1:12" ht="14.15">
      <c r="A26" s="231"/>
      <c r="B26" s="233" t="s">
        <v>50</v>
      </c>
      <c r="C26" s="429">
        <v>44</v>
      </c>
      <c r="D26" s="429">
        <v>33</v>
      </c>
      <c r="E26" s="429">
        <v>45</v>
      </c>
      <c r="F26" s="429">
        <v>18</v>
      </c>
      <c r="G26" s="429">
        <v>34</v>
      </c>
      <c r="H26" s="429">
        <v>43</v>
      </c>
      <c r="L26" s="231"/>
    </row>
    <row r="27" spans="1:12" ht="14.15">
      <c r="A27" s="231"/>
      <c r="B27" s="232" t="s">
        <v>51</v>
      </c>
      <c r="C27" s="432">
        <v>34</v>
      </c>
      <c r="D27" s="432">
        <v>38</v>
      </c>
      <c r="E27" s="432">
        <v>11</v>
      </c>
      <c r="F27" s="432">
        <v>12</v>
      </c>
      <c r="G27" s="432">
        <v>50</v>
      </c>
      <c r="H27" s="432">
        <v>44</v>
      </c>
      <c r="L27" s="231"/>
    </row>
    <row r="28" spans="1:12" ht="14.15">
      <c r="A28" s="231"/>
      <c r="B28" s="233" t="s">
        <v>52</v>
      </c>
      <c r="C28" s="429">
        <v>14</v>
      </c>
      <c r="D28" s="429">
        <v>20</v>
      </c>
      <c r="E28" s="429">
        <v>12</v>
      </c>
      <c r="F28" s="429">
        <v>10</v>
      </c>
      <c r="G28" s="429">
        <v>18</v>
      </c>
      <c r="H28" s="429">
        <v>35</v>
      </c>
      <c r="L28" s="231"/>
    </row>
    <row r="29" spans="1:12" ht="14.15">
      <c r="A29" s="231"/>
      <c r="B29" s="232" t="s">
        <v>53</v>
      </c>
      <c r="C29" s="432">
        <v>46</v>
      </c>
      <c r="D29" s="432">
        <v>45</v>
      </c>
      <c r="E29" s="432">
        <v>46</v>
      </c>
      <c r="F29" s="432">
        <v>28</v>
      </c>
      <c r="G29" s="432">
        <v>32</v>
      </c>
      <c r="H29" s="432">
        <v>31</v>
      </c>
      <c r="L29" s="231"/>
    </row>
    <row r="30" spans="1:12" ht="14.15">
      <c r="A30" s="231"/>
      <c r="B30" s="233" t="s">
        <v>54</v>
      </c>
      <c r="C30" s="429">
        <v>32</v>
      </c>
      <c r="D30" s="429">
        <v>12</v>
      </c>
      <c r="E30" s="429">
        <v>27</v>
      </c>
      <c r="F30" s="429">
        <v>32</v>
      </c>
      <c r="G30" s="429">
        <v>5</v>
      </c>
      <c r="H30" s="429">
        <v>37</v>
      </c>
      <c r="L30" s="231"/>
    </row>
    <row r="31" spans="1:12" ht="14.15">
      <c r="A31" s="231"/>
      <c r="B31" s="232" t="s">
        <v>55</v>
      </c>
      <c r="C31" s="432">
        <v>12</v>
      </c>
      <c r="D31" s="432">
        <v>3</v>
      </c>
      <c r="E31" s="432">
        <v>23</v>
      </c>
      <c r="F31" s="432">
        <v>24</v>
      </c>
      <c r="G31" s="432">
        <v>7</v>
      </c>
      <c r="H31" s="432">
        <v>8</v>
      </c>
      <c r="L31" s="231"/>
    </row>
    <row r="32" spans="1:12" ht="14.15">
      <c r="A32" s="231"/>
      <c r="B32" s="233" t="s">
        <v>56</v>
      </c>
      <c r="C32" s="429">
        <v>5</v>
      </c>
      <c r="D32" s="429">
        <v>21</v>
      </c>
      <c r="E32" s="429">
        <v>25</v>
      </c>
      <c r="F32" s="429">
        <v>3</v>
      </c>
      <c r="G32" s="429">
        <v>20</v>
      </c>
      <c r="H32" s="429">
        <v>28</v>
      </c>
      <c r="L32" s="231"/>
    </row>
    <row r="33" spans="1:12" ht="14.15">
      <c r="A33" s="231"/>
      <c r="B33" s="232" t="s">
        <v>57</v>
      </c>
      <c r="C33" s="432">
        <v>28</v>
      </c>
      <c r="D33" s="432">
        <v>32</v>
      </c>
      <c r="E33" s="432">
        <v>21</v>
      </c>
      <c r="F33" s="432">
        <v>15</v>
      </c>
      <c r="G33" s="432">
        <v>11</v>
      </c>
      <c r="H33" s="432">
        <v>41</v>
      </c>
      <c r="L33" s="231"/>
    </row>
    <row r="34" spans="1:12" ht="14.15">
      <c r="A34" s="231"/>
      <c r="B34" s="233" t="s">
        <v>58</v>
      </c>
      <c r="C34" s="429">
        <v>7</v>
      </c>
      <c r="D34" s="429">
        <v>25</v>
      </c>
      <c r="E34" s="429">
        <v>5</v>
      </c>
      <c r="F34" s="429">
        <v>44</v>
      </c>
      <c r="G34" s="429">
        <v>47</v>
      </c>
      <c r="H34" s="429">
        <v>5</v>
      </c>
      <c r="L34" s="231"/>
    </row>
    <row r="35" spans="1:12" ht="14.15">
      <c r="A35" s="231"/>
      <c r="B35" s="232" t="s">
        <v>59</v>
      </c>
      <c r="C35" s="432">
        <v>6</v>
      </c>
      <c r="D35" s="432">
        <v>41</v>
      </c>
      <c r="E35" s="432">
        <v>9</v>
      </c>
      <c r="F35" s="432">
        <v>1</v>
      </c>
      <c r="G35" s="432">
        <v>44</v>
      </c>
      <c r="H35" s="432">
        <v>47</v>
      </c>
      <c r="L35" s="231"/>
    </row>
    <row r="36" spans="1:12" ht="14.15">
      <c r="A36" s="231"/>
      <c r="B36" s="233" t="s">
        <v>60</v>
      </c>
      <c r="C36" s="429">
        <v>50</v>
      </c>
      <c r="D36" s="429">
        <v>48</v>
      </c>
      <c r="E36" s="429">
        <v>50</v>
      </c>
      <c r="F36" s="429">
        <v>42</v>
      </c>
      <c r="G36" s="429">
        <v>31</v>
      </c>
      <c r="H36" s="429">
        <v>46</v>
      </c>
      <c r="L36" s="231"/>
    </row>
    <row r="37" spans="1:12" ht="14.15">
      <c r="A37" s="231"/>
      <c r="B37" s="232" t="s">
        <v>61</v>
      </c>
      <c r="C37" s="432">
        <v>23</v>
      </c>
      <c r="D37" s="432">
        <v>9</v>
      </c>
      <c r="E37" s="432">
        <v>31</v>
      </c>
      <c r="F37" s="432">
        <v>41</v>
      </c>
      <c r="G37" s="432">
        <v>9</v>
      </c>
      <c r="H37" s="432">
        <v>1</v>
      </c>
      <c r="L37" s="231"/>
    </row>
    <row r="38" spans="1:12" ht="14.15">
      <c r="A38" s="231"/>
      <c r="B38" s="233" t="s">
        <v>62</v>
      </c>
      <c r="C38" s="429">
        <v>48</v>
      </c>
      <c r="D38" s="429">
        <v>15</v>
      </c>
      <c r="E38" s="429">
        <v>48</v>
      </c>
      <c r="F38" s="429">
        <v>43</v>
      </c>
      <c r="G38" s="429">
        <v>38</v>
      </c>
      <c r="H38" s="429">
        <v>45</v>
      </c>
      <c r="L38" s="231"/>
    </row>
    <row r="39" spans="1:12" ht="14.15">
      <c r="A39" s="231"/>
      <c r="B39" s="232" t="s">
        <v>63</v>
      </c>
      <c r="C39" s="432">
        <v>10</v>
      </c>
      <c r="D39" s="432">
        <v>4</v>
      </c>
      <c r="E39" s="432">
        <v>16</v>
      </c>
      <c r="F39" s="432">
        <v>22</v>
      </c>
      <c r="G39" s="432">
        <v>10</v>
      </c>
      <c r="H39" s="432">
        <v>26</v>
      </c>
      <c r="L39" s="231"/>
    </row>
    <row r="40" spans="1:12" ht="14.15">
      <c r="A40" s="231"/>
      <c r="B40" s="233" t="s">
        <v>64</v>
      </c>
      <c r="C40" s="429">
        <v>17</v>
      </c>
      <c r="D40" s="429">
        <v>8</v>
      </c>
      <c r="E40" s="429">
        <v>20</v>
      </c>
      <c r="F40" s="429">
        <v>29</v>
      </c>
      <c r="G40" s="429">
        <v>12</v>
      </c>
      <c r="H40" s="429">
        <v>12</v>
      </c>
      <c r="L40" s="231"/>
    </row>
    <row r="41" spans="1:12" ht="14.15">
      <c r="A41" s="231"/>
      <c r="B41" s="232" t="s">
        <v>65</v>
      </c>
      <c r="C41" s="432">
        <v>39</v>
      </c>
      <c r="D41" s="432">
        <v>42</v>
      </c>
      <c r="E41" s="432">
        <v>43</v>
      </c>
      <c r="F41" s="432">
        <v>34</v>
      </c>
      <c r="G41" s="432">
        <v>6</v>
      </c>
      <c r="H41" s="432">
        <v>6</v>
      </c>
      <c r="L41" s="231"/>
    </row>
    <row r="42" spans="1:12" ht="14.15">
      <c r="A42" s="231"/>
      <c r="B42" s="233" t="s">
        <v>66</v>
      </c>
      <c r="C42" s="429">
        <v>30</v>
      </c>
      <c r="D42" s="429">
        <v>11</v>
      </c>
      <c r="E42" s="429">
        <v>33</v>
      </c>
      <c r="F42" s="429">
        <v>39</v>
      </c>
      <c r="G42" s="429">
        <v>1</v>
      </c>
      <c r="H42" s="429">
        <v>29</v>
      </c>
      <c r="L42" s="231"/>
    </row>
    <row r="43" spans="1:12" ht="14.15">
      <c r="A43" s="231"/>
      <c r="B43" s="232" t="s">
        <v>67</v>
      </c>
      <c r="C43" s="432">
        <v>15</v>
      </c>
      <c r="D43" s="432">
        <v>49</v>
      </c>
      <c r="E43" s="432">
        <v>38</v>
      </c>
      <c r="F43" s="432">
        <v>4</v>
      </c>
      <c r="G43" s="432">
        <v>36</v>
      </c>
      <c r="H43" s="432">
        <v>16</v>
      </c>
      <c r="L43" s="231"/>
    </row>
    <row r="44" spans="1:12" ht="14.15">
      <c r="A44" s="231"/>
      <c r="B44" s="233" t="s">
        <v>68</v>
      </c>
      <c r="C44" s="429">
        <v>27</v>
      </c>
      <c r="D44" s="429">
        <v>43</v>
      </c>
      <c r="E44" s="429">
        <v>19</v>
      </c>
      <c r="F44" s="429">
        <v>17</v>
      </c>
      <c r="G44" s="429">
        <v>40</v>
      </c>
      <c r="H44" s="429">
        <v>15</v>
      </c>
      <c r="L44" s="231"/>
    </row>
    <row r="45" spans="1:12" ht="14.15">
      <c r="A45" s="231"/>
      <c r="B45" s="232" t="s">
        <v>69</v>
      </c>
      <c r="C45" s="432">
        <v>37</v>
      </c>
      <c r="D45" s="432">
        <v>39</v>
      </c>
      <c r="E45" s="432">
        <v>29</v>
      </c>
      <c r="F45" s="432">
        <v>25</v>
      </c>
      <c r="G45" s="432">
        <v>30</v>
      </c>
      <c r="H45" s="432">
        <v>42</v>
      </c>
      <c r="L45" s="231"/>
    </row>
    <row r="46" spans="1:12" ht="14.15">
      <c r="A46" s="231"/>
      <c r="B46" s="233" t="s">
        <v>70</v>
      </c>
      <c r="C46" s="429">
        <v>33</v>
      </c>
      <c r="D46" s="429">
        <v>5</v>
      </c>
      <c r="E46" s="429">
        <v>34</v>
      </c>
      <c r="F46" s="429">
        <v>31</v>
      </c>
      <c r="G46" s="429">
        <v>24</v>
      </c>
      <c r="H46" s="429">
        <v>34</v>
      </c>
      <c r="L46" s="231"/>
    </row>
    <row r="47" spans="1:12" ht="14.15">
      <c r="A47" s="231"/>
      <c r="B47" s="232" t="s">
        <v>71</v>
      </c>
      <c r="C47" s="432">
        <v>2</v>
      </c>
      <c r="D47" s="432">
        <v>1</v>
      </c>
      <c r="E47" s="432">
        <v>1</v>
      </c>
      <c r="F47" s="432">
        <v>33</v>
      </c>
      <c r="G47" s="432">
        <v>42</v>
      </c>
      <c r="H47" s="432">
        <v>20</v>
      </c>
      <c r="L47" s="231"/>
    </row>
    <row r="48" spans="1:12" ht="14.15">
      <c r="A48" s="231"/>
      <c r="B48" s="233" t="s">
        <v>72</v>
      </c>
      <c r="C48" s="429">
        <v>18</v>
      </c>
      <c r="D48" s="429">
        <v>24</v>
      </c>
      <c r="E48" s="429">
        <v>8</v>
      </c>
      <c r="F48" s="429">
        <v>47</v>
      </c>
      <c r="G48" s="429">
        <v>26</v>
      </c>
      <c r="H48" s="429">
        <v>33</v>
      </c>
      <c r="L48" s="231"/>
    </row>
    <row r="49" spans="1:19" ht="14.15">
      <c r="A49" s="231"/>
      <c r="B49" s="232" t="s">
        <v>73</v>
      </c>
      <c r="C49" s="432">
        <v>11</v>
      </c>
      <c r="D49" s="432">
        <v>47</v>
      </c>
      <c r="E49" s="432">
        <v>6</v>
      </c>
      <c r="F49" s="432">
        <v>35</v>
      </c>
      <c r="G49" s="432">
        <v>16</v>
      </c>
      <c r="H49" s="432">
        <v>36</v>
      </c>
      <c r="L49" s="231"/>
    </row>
    <row r="50" spans="1:19" ht="14.15">
      <c r="A50" s="231"/>
      <c r="B50" s="233" t="s">
        <v>74</v>
      </c>
      <c r="C50" s="429">
        <v>8</v>
      </c>
      <c r="D50" s="429">
        <v>14</v>
      </c>
      <c r="E50" s="429">
        <v>10</v>
      </c>
      <c r="F50" s="429">
        <v>23</v>
      </c>
      <c r="G50" s="429">
        <v>17</v>
      </c>
      <c r="H50" s="429">
        <v>7</v>
      </c>
      <c r="L50" s="231"/>
    </row>
    <row r="51" spans="1:19" ht="14.15">
      <c r="A51" s="231"/>
      <c r="B51" s="232" t="s">
        <v>75</v>
      </c>
      <c r="C51" s="432">
        <v>43</v>
      </c>
      <c r="D51" s="432">
        <v>44</v>
      </c>
      <c r="E51" s="432">
        <v>39</v>
      </c>
      <c r="F51" s="432">
        <v>16</v>
      </c>
      <c r="G51" s="432">
        <v>15</v>
      </c>
      <c r="H51" s="432">
        <v>49</v>
      </c>
      <c r="L51" s="231"/>
    </row>
    <row r="52" spans="1:19" ht="14.15">
      <c r="A52" s="231"/>
      <c r="B52" s="233" t="s">
        <v>76</v>
      </c>
      <c r="C52" s="429">
        <v>26</v>
      </c>
      <c r="D52" s="429">
        <v>16</v>
      </c>
      <c r="E52" s="429">
        <v>35</v>
      </c>
      <c r="F52" s="429">
        <v>11</v>
      </c>
      <c r="G52" s="429">
        <v>46</v>
      </c>
      <c r="H52" s="429">
        <v>27</v>
      </c>
      <c r="L52" s="231"/>
    </row>
    <row r="53" spans="1:19" ht="14.15">
      <c r="A53" s="231"/>
      <c r="B53" s="232" t="s">
        <v>77</v>
      </c>
      <c r="C53" s="432">
        <v>16</v>
      </c>
      <c r="D53" s="432">
        <v>40</v>
      </c>
      <c r="E53" s="432">
        <v>6</v>
      </c>
      <c r="F53" s="432">
        <v>48</v>
      </c>
      <c r="G53" s="432">
        <v>19</v>
      </c>
      <c r="H53" s="432">
        <v>18</v>
      </c>
      <c r="L53" s="231"/>
    </row>
    <row r="54" spans="1:19" ht="14.15">
      <c r="A54" s="231"/>
      <c r="B54" s="233" t="s">
        <v>78</v>
      </c>
      <c r="C54" s="429">
        <v>22</v>
      </c>
      <c r="D54" s="429">
        <v>17</v>
      </c>
      <c r="E54" s="429">
        <v>28</v>
      </c>
      <c r="F54" s="429">
        <v>19</v>
      </c>
      <c r="G54" s="429">
        <v>28</v>
      </c>
      <c r="H54" s="429">
        <v>10</v>
      </c>
      <c r="L54" s="231"/>
    </row>
    <row r="55" spans="1:19" ht="14.15">
      <c r="A55" s="231"/>
      <c r="B55" s="232" t="s">
        <v>79</v>
      </c>
      <c r="C55" s="432">
        <v>25</v>
      </c>
      <c r="D55" s="432">
        <v>30</v>
      </c>
      <c r="E55" s="432">
        <v>37</v>
      </c>
      <c r="F55" s="432">
        <v>7</v>
      </c>
      <c r="G55" s="432">
        <v>35</v>
      </c>
      <c r="H55" s="432">
        <v>17</v>
      </c>
      <c r="L55" s="231"/>
    </row>
    <row r="56" spans="1:19" ht="14.15">
      <c r="A56" s="231"/>
      <c r="B56" s="233" t="s">
        <v>80</v>
      </c>
      <c r="C56" s="429">
        <v>1</v>
      </c>
      <c r="D56" s="429">
        <v>1</v>
      </c>
      <c r="E56" s="429">
        <v>1</v>
      </c>
      <c r="F56" s="429">
        <v>6</v>
      </c>
      <c r="G56" s="429">
        <v>29</v>
      </c>
      <c r="H56" s="429">
        <v>39</v>
      </c>
      <c r="L56" s="231"/>
    </row>
    <row r="57" spans="1:19" ht="14.15">
      <c r="A57" s="231"/>
      <c r="B57" s="233" t="s">
        <v>81</v>
      </c>
      <c r="C57" s="449">
        <v>-46</v>
      </c>
      <c r="D57" s="449">
        <v>-17</v>
      </c>
      <c r="E57" s="449">
        <v>-45</v>
      </c>
      <c r="F57" s="449">
        <v>-34</v>
      </c>
      <c r="G57" s="449">
        <v>-37</v>
      </c>
      <c r="H57" s="449">
        <v>-49</v>
      </c>
      <c r="L57" s="231"/>
    </row>
    <row r="58" spans="1:19" ht="14.15">
      <c r="A58" s="233"/>
      <c r="B58" s="233"/>
      <c r="C58" s="233"/>
      <c r="D58" s="233"/>
      <c r="E58" s="233"/>
      <c r="F58" s="233"/>
      <c r="G58" s="233"/>
      <c r="H58" s="233"/>
      <c r="M58" s="231"/>
      <c r="N58" s="231"/>
      <c r="O58" s="231"/>
      <c r="P58" s="231"/>
      <c r="Q58" s="231"/>
      <c r="R58" s="231"/>
      <c r="S58" s="231"/>
    </row>
    <row r="59" spans="1:19" ht="62.25" customHeight="1">
      <c r="A59" s="729" t="s">
        <v>741</v>
      </c>
      <c r="B59" s="729"/>
      <c r="C59" s="729"/>
      <c r="D59" s="729"/>
      <c r="E59" s="729"/>
      <c r="F59" s="729"/>
      <c r="G59" s="729"/>
      <c r="H59" s="729"/>
    </row>
    <row r="60" spans="1:19" ht="25.5" customHeight="1">
      <c r="A60" s="730"/>
      <c r="B60" s="730"/>
      <c r="C60" s="730"/>
      <c r="D60" s="730"/>
      <c r="E60" s="730"/>
      <c r="F60" s="730"/>
      <c r="G60" s="730"/>
      <c r="H60" s="730"/>
    </row>
    <row r="61" spans="1:19" ht="14.15">
      <c r="A61" s="233"/>
      <c r="B61" s="233"/>
      <c r="C61" s="233"/>
      <c r="D61" s="233"/>
      <c r="E61" s="233"/>
      <c r="F61" s="233"/>
      <c r="G61" s="233"/>
      <c r="H61" s="233"/>
    </row>
    <row r="62" spans="1:19" ht="12.75" customHeight="1">
      <c r="A62" s="729" t="s">
        <v>860</v>
      </c>
      <c r="B62" s="729"/>
      <c r="C62" s="729"/>
      <c r="D62" s="729"/>
      <c r="E62" s="729"/>
      <c r="F62" s="729"/>
      <c r="G62" s="729"/>
      <c r="H62" s="729"/>
    </row>
    <row r="63" spans="1:19" ht="12.75" customHeight="1">
      <c r="A63" s="538"/>
      <c r="B63" s="538"/>
      <c r="C63" s="538"/>
      <c r="D63" s="538"/>
      <c r="E63" s="538"/>
      <c r="F63" s="538"/>
      <c r="G63" s="538"/>
      <c r="H63" s="538"/>
    </row>
    <row r="64" spans="1:19" s="159" customFormat="1" ht="14.15">
      <c r="A64" s="293"/>
      <c r="B64" s="293"/>
      <c r="C64" s="293"/>
      <c r="D64" s="293"/>
      <c r="E64" s="293"/>
      <c r="F64" s="293"/>
      <c r="G64" s="293"/>
      <c r="H64" s="293"/>
    </row>
    <row r="66" spans="5:5" ht="14.15">
      <c r="E66" s="224"/>
    </row>
    <row r="67" spans="5:5" ht="14.15">
      <c r="E67" s="204"/>
    </row>
  </sheetData>
  <mergeCells count="6">
    <mergeCell ref="A62:H62"/>
    <mergeCell ref="A59:H60"/>
    <mergeCell ref="D5:H5"/>
    <mergeCell ref="B1:H1"/>
    <mergeCell ref="B2:I2"/>
    <mergeCell ref="B3:H3"/>
  </mergeCells>
  <pageMargins left="0.7" right="0.7" top="0.75" bottom="0.75" header="0.3" footer="0.3"/>
  <pageSetup scale="65" orientation="portrait" r:id="rId1"/>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pageSetUpPr fitToPage="1"/>
  </sheetPr>
  <dimension ref="A1:N114"/>
  <sheetViews>
    <sheetView zoomScaleNormal="100" workbookViewId="0">
      <pane ySplit="5" topLeftCell="A18" activePane="bottomLeft" state="frozen"/>
      <selection activeCell="D31" sqref="D31"/>
      <selection pane="bottomLeft" activeCell="B1" sqref="B1:D1"/>
    </sheetView>
  </sheetViews>
  <sheetFormatPr defaultColWidth="9.23046875" defaultRowHeight="14.6"/>
  <cols>
    <col min="1" max="1" width="12.69140625" style="240" customWidth="1"/>
    <col min="2" max="2" width="12.61328125" style="240" customWidth="1"/>
    <col min="3" max="3" width="16.61328125" style="240" customWidth="1"/>
    <col min="4" max="4" width="16.23046875" style="240" customWidth="1"/>
    <col min="5" max="5" width="13.69140625" style="240" customWidth="1"/>
    <col min="6" max="7" width="9.23046875" style="240"/>
    <col min="8" max="8" width="12.3828125" style="240" customWidth="1"/>
    <col min="9" max="10" width="9.23046875" style="240"/>
    <col min="11" max="11" width="12.69140625" style="240" customWidth="1"/>
    <col min="12" max="14" width="16.23046875" style="240" customWidth="1"/>
    <col min="15" max="15" width="11.23046875" style="240" bestFit="1" customWidth="1"/>
    <col min="16" max="17" width="11.23046875" style="240" customWidth="1"/>
    <col min="18" max="16384" width="9.23046875" style="240"/>
  </cols>
  <sheetData>
    <row r="1" spans="1:13">
      <c r="B1" s="722" t="s">
        <v>381</v>
      </c>
      <c r="C1" s="722"/>
      <c r="D1" s="722"/>
    </row>
    <row r="2" spans="1:13" ht="17.600000000000001">
      <c r="A2" s="723" t="s">
        <v>332</v>
      </c>
      <c r="B2" s="724"/>
      <c r="C2" s="724"/>
      <c r="D2" s="724"/>
      <c r="E2" s="724"/>
    </row>
    <row r="3" spans="1:13" ht="17.600000000000001">
      <c r="A3" s="725" t="s">
        <v>855</v>
      </c>
      <c r="B3" s="726"/>
      <c r="C3" s="726"/>
      <c r="D3" s="726"/>
      <c r="E3" s="726"/>
    </row>
    <row r="4" spans="1:13" ht="15.75" customHeight="1">
      <c r="A4" s="373"/>
      <c r="B4" s="374"/>
      <c r="C4" s="374"/>
      <c r="D4" s="374"/>
      <c r="E4" s="374"/>
    </row>
    <row r="5" spans="1:13" ht="30.75" customHeight="1">
      <c r="A5" s="224"/>
      <c r="B5" s="5" t="s">
        <v>27</v>
      </c>
      <c r="C5" s="4" t="s">
        <v>357</v>
      </c>
      <c r="D5" s="3" t="s">
        <v>29</v>
      </c>
    </row>
    <row r="6" spans="1:13">
      <c r="A6" s="224"/>
      <c r="B6" s="224" t="s">
        <v>30</v>
      </c>
      <c r="C6" s="191">
        <f>(STC!D4/Pop!E4)*1000</f>
        <v>3141.0026086346707</v>
      </c>
      <c r="D6" s="198"/>
      <c r="E6" s="13"/>
      <c r="H6" s="10"/>
      <c r="I6" s="10"/>
      <c r="J6" s="10"/>
    </row>
    <row r="7" spans="1:13">
      <c r="A7" s="224"/>
      <c r="B7" s="232" t="s">
        <v>31</v>
      </c>
      <c r="C7" s="119">
        <f>(STC!G4/Pop!E5)*1000</f>
        <v>2361.0432810509906</v>
      </c>
      <c r="D7" s="308">
        <f>RANK(C7,$C$7:$C$56)</f>
        <v>42</v>
      </c>
      <c r="E7" s="13"/>
      <c r="F7" s="17"/>
      <c r="G7" s="17"/>
      <c r="H7" s="17"/>
      <c r="I7" s="17"/>
      <c r="J7" s="577"/>
      <c r="K7" s="17"/>
      <c r="L7" s="17"/>
      <c r="M7" s="17"/>
    </row>
    <row r="8" spans="1:13">
      <c r="A8" s="224"/>
      <c r="B8" s="233" t="s">
        <v>32</v>
      </c>
      <c r="C8" s="85">
        <f>(STC!H4/Pop!E6)*1000</f>
        <v>2434.451742544888</v>
      </c>
      <c r="D8" s="309">
        <f>RANK(C8,$C$7:$C$56)</f>
        <v>41</v>
      </c>
      <c r="E8" s="13"/>
      <c r="F8" s="444"/>
      <c r="G8" s="9"/>
      <c r="H8" s="10"/>
      <c r="I8" s="10"/>
      <c r="J8" s="10"/>
    </row>
    <row r="9" spans="1:13">
      <c r="A9" s="224"/>
      <c r="B9" s="232" t="s">
        <v>33</v>
      </c>
      <c r="C9" s="119">
        <f>(STC!I4/Pop!E7)*1000</f>
        <v>2495.481415199959</v>
      </c>
      <c r="D9" s="308">
        <f t="shared" ref="D9:D56" si="0">RANK(C9,$C$7:$C$56)</f>
        <v>40</v>
      </c>
      <c r="E9" s="13"/>
      <c r="F9" s="444"/>
      <c r="G9" s="9"/>
      <c r="H9" s="10"/>
      <c r="I9" s="10"/>
      <c r="J9" s="10"/>
    </row>
    <row r="10" spans="1:13">
      <c r="A10" s="224"/>
      <c r="B10" s="233" t="s">
        <v>34</v>
      </c>
      <c r="C10" s="85">
        <f>(STC!J4/Pop!E8)*1000</f>
        <v>3385.8613746949773</v>
      </c>
      <c r="D10" s="309">
        <f t="shared" si="0"/>
        <v>19</v>
      </c>
      <c r="E10" s="13"/>
      <c r="G10" s="9"/>
      <c r="H10" s="10"/>
      <c r="I10" s="10"/>
      <c r="J10" s="10"/>
    </row>
    <row r="11" spans="1:13">
      <c r="A11" s="224"/>
      <c r="B11" s="232" t="s">
        <v>35</v>
      </c>
      <c r="C11" s="119">
        <f>(STC!K4/Pop!E9)*1000</f>
        <v>4763.975719614662</v>
      </c>
      <c r="D11" s="308">
        <f t="shared" si="0"/>
        <v>6</v>
      </c>
      <c r="E11" s="13"/>
      <c r="G11" s="9"/>
      <c r="H11" s="10"/>
      <c r="I11" s="10"/>
      <c r="J11" s="10"/>
    </row>
    <row r="12" spans="1:13">
      <c r="A12" s="224"/>
      <c r="B12" s="233" t="s">
        <v>36</v>
      </c>
      <c r="C12" s="85">
        <f>(STC!L4/Pop!E10)*1000</f>
        <v>2755.7842554338313</v>
      </c>
      <c r="D12" s="309">
        <f t="shared" si="0"/>
        <v>35</v>
      </c>
      <c r="E12" s="13"/>
      <c r="G12" s="9"/>
      <c r="H12" s="10"/>
      <c r="I12" s="10"/>
      <c r="J12" s="10"/>
    </row>
    <row r="13" spans="1:13">
      <c r="A13" s="224"/>
      <c r="B13" s="232" t="s">
        <v>37</v>
      </c>
      <c r="C13" s="119">
        <f>(SGF!M$9/Pop!E11)*1000</f>
        <v>5046.9263764740399</v>
      </c>
      <c r="D13" s="308">
        <f t="shared" si="0"/>
        <v>4</v>
      </c>
      <c r="E13" s="13"/>
      <c r="G13" s="9"/>
      <c r="H13" s="10"/>
      <c r="I13" s="10"/>
      <c r="J13" s="10"/>
    </row>
    <row r="14" spans="1:13">
      <c r="A14" s="224"/>
      <c r="B14" s="233" t="s">
        <v>38</v>
      </c>
      <c r="C14" s="85">
        <f>(STC!N4/Pop!E12)*1000</f>
        <v>4719.3611593774258</v>
      </c>
      <c r="D14" s="309">
        <f t="shared" si="0"/>
        <v>7</v>
      </c>
      <c r="E14" s="13"/>
      <c r="G14" s="9"/>
      <c r="H14" s="10"/>
      <c r="I14" s="10"/>
      <c r="J14" s="10"/>
    </row>
    <row r="15" spans="1:13">
      <c r="A15" s="224"/>
      <c r="B15" s="232" t="s">
        <v>39</v>
      </c>
      <c r="C15" s="119">
        <f>(STC!P4/Pop!E13)*1000</f>
        <v>2085.872966970403</v>
      </c>
      <c r="D15" s="308">
        <f t="shared" si="0"/>
        <v>50</v>
      </c>
      <c r="E15" s="13"/>
      <c r="G15" s="9"/>
      <c r="H15" s="10"/>
      <c r="I15" s="10"/>
      <c r="J15" s="10"/>
    </row>
    <row r="16" spans="1:13">
      <c r="A16" s="224"/>
      <c r="B16" s="233" t="s">
        <v>40</v>
      </c>
      <c r="C16" s="85">
        <f>(STC!Q4/Pop!E14)*1000</f>
        <v>2327.5773226704823</v>
      </c>
      <c r="D16" s="309">
        <f t="shared" si="0"/>
        <v>43</v>
      </c>
      <c r="E16" s="13"/>
      <c r="G16" s="9"/>
      <c r="H16" s="10"/>
      <c r="I16" s="10"/>
      <c r="J16" s="10"/>
    </row>
    <row r="17" spans="1:10">
      <c r="A17" s="224"/>
      <c r="B17" s="232" t="s">
        <v>41</v>
      </c>
      <c r="C17" s="119">
        <f>(STC!R4/Pop!E15)*1000</f>
        <v>5796.7980156398316</v>
      </c>
      <c r="D17" s="308">
        <f t="shared" si="0"/>
        <v>2</v>
      </c>
      <c r="E17" s="13"/>
      <c r="G17" s="9"/>
      <c r="H17" s="10"/>
      <c r="I17" s="10"/>
      <c r="J17" s="10"/>
    </row>
    <row r="18" spans="1:10">
      <c r="A18" s="224"/>
      <c r="B18" s="233" t="s">
        <v>42</v>
      </c>
      <c r="C18" s="85">
        <f>(STC!S4/Pop!E16)*1000</f>
        <v>2732.8026680618782</v>
      </c>
      <c r="D18" s="309">
        <f t="shared" si="0"/>
        <v>36</v>
      </c>
      <c r="E18" s="13"/>
      <c r="G18" s="9"/>
      <c r="H18" s="10"/>
      <c r="I18" s="10"/>
      <c r="J18" s="10"/>
    </row>
    <row r="19" spans="1:10">
      <c r="A19" s="224"/>
      <c r="B19" s="232" t="s">
        <v>43</v>
      </c>
      <c r="C19" s="119">
        <f>(STC!T4/Pop!E17)*1000</f>
        <v>3354.0001867134961</v>
      </c>
      <c r="D19" s="308">
        <f t="shared" si="0"/>
        <v>22</v>
      </c>
      <c r="E19" s="13"/>
      <c r="G19" s="9"/>
      <c r="H19" s="10"/>
      <c r="I19" s="10"/>
      <c r="J19" s="10"/>
    </row>
    <row r="20" spans="1:10">
      <c r="A20" s="224"/>
      <c r="B20" s="233" t="s">
        <v>44</v>
      </c>
      <c r="C20" s="85">
        <f>(STC!U4/Pop!E18)*1000</f>
        <v>2996.2317030981912</v>
      </c>
      <c r="D20" s="309">
        <f t="shared" si="0"/>
        <v>29</v>
      </c>
      <c r="E20" s="13"/>
      <c r="G20" s="9"/>
      <c r="H20" s="10"/>
      <c r="I20" s="10"/>
      <c r="J20" s="10"/>
    </row>
    <row r="21" spans="1:10">
      <c r="A21" s="224"/>
      <c r="B21" s="232" t="s">
        <v>45</v>
      </c>
      <c r="C21" s="119">
        <f>(STC!V4/Pop!E19)*1000</f>
        <v>3354.5591698440921</v>
      </c>
      <c r="D21" s="308">
        <f t="shared" si="0"/>
        <v>21</v>
      </c>
      <c r="E21" s="13"/>
      <c r="G21" s="9"/>
      <c r="H21" s="10"/>
      <c r="I21" s="10"/>
      <c r="J21" s="10"/>
    </row>
    <row r="22" spans="1:10">
      <c r="A22" s="224"/>
      <c r="B22" s="233" t="s">
        <v>46</v>
      </c>
      <c r="C22" s="85">
        <f>(STC!W4/Pop!E20)*1000</f>
        <v>3442.8688428367145</v>
      </c>
      <c r="D22" s="309">
        <f t="shared" si="0"/>
        <v>17</v>
      </c>
      <c r="E22" s="13"/>
      <c r="G22" s="9"/>
      <c r="H22" s="10"/>
      <c r="I22" s="10"/>
      <c r="J22" s="10"/>
    </row>
    <row r="23" spans="1:10">
      <c r="A23" s="224"/>
      <c r="B23" s="232" t="s">
        <v>47</v>
      </c>
      <c r="C23" s="119">
        <f>(STC!X4/Pop!E21)*1000</f>
        <v>2886.4232006236807</v>
      </c>
      <c r="D23" s="308">
        <f t="shared" si="0"/>
        <v>32</v>
      </c>
      <c r="E23" s="13"/>
      <c r="G23" s="9"/>
      <c r="H23" s="10"/>
      <c r="I23" s="10"/>
      <c r="J23" s="10"/>
    </row>
    <row r="24" spans="1:10">
      <c r="A24" s="224"/>
      <c r="B24" s="233" t="s">
        <v>48</v>
      </c>
      <c r="C24" s="85">
        <f>(STC!Y4/Pop!E22)*1000</f>
        <v>2527.2380320573466</v>
      </c>
      <c r="D24" s="309">
        <f t="shared" si="0"/>
        <v>39</v>
      </c>
      <c r="E24" s="13"/>
      <c r="G24" s="9"/>
      <c r="H24" s="10"/>
      <c r="I24" s="10"/>
      <c r="J24" s="10"/>
    </row>
    <row r="25" spans="1:10">
      <c r="A25" s="224"/>
      <c r="B25" s="232" t="s">
        <v>49</v>
      </c>
      <c r="C25" s="119">
        <f>(STC!Z4/Pop!E23)*1000</f>
        <v>3477.4581688007547</v>
      </c>
      <c r="D25" s="308">
        <f t="shared" si="0"/>
        <v>16</v>
      </c>
      <c r="E25" s="13"/>
      <c r="G25" s="9"/>
      <c r="H25" s="10"/>
      <c r="I25" s="10"/>
      <c r="J25" s="10"/>
    </row>
    <row r="26" spans="1:10">
      <c r="A26" s="224"/>
      <c r="B26" s="233" t="s">
        <v>50</v>
      </c>
      <c r="C26" s="85">
        <f>(STC!AA4/Pop!E24)*1000</f>
        <v>3904.6421577059982</v>
      </c>
      <c r="D26" s="309">
        <f t="shared" si="0"/>
        <v>11</v>
      </c>
      <c r="E26" s="13"/>
      <c r="G26" s="9"/>
      <c r="H26" s="10"/>
      <c r="I26" s="10"/>
      <c r="J26" s="10"/>
    </row>
    <row r="27" spans="1:10">
      <c r="A27" s="224"/>
      <c r="B27" s="232" t="s">
        <v>51</v>
      </c>
      <c r="C27" s="119">
        <f>(STC!AB4/Pop!E25)*1000</f>
        <v>4614.4934576016867</v>
      </c>
      <c r="D27" s="308">
        <f t="shared" si="0"/>
        <v>9</v>
      </c>
      <c r="E27" s="13"/>
      <c r="G27" s="9"/>
      <c r="H27" s="10"/>
      <c r="I27" s="10"/>
      <c r="J27" s="10"/>
    </row>
    <row r="28" spans="1:10">
      <c r="A28" s="224"/>
      <c r="B28" s="233" t="s">
        <v>52</v>
      </c>
      <c r="C28" s="85">
        <f>(STC!AC4/Pop!E26)*1000</f>
        <v>3030.9966388824832</v>
      </c>
      <c r="D28" s="309">
        <f t="shared" si="0"/>
        <v>28</v>
      </c>
      <c r="E28" s="13"/>
      <c r="G28" s="9"/>
      <c r="H28" s="10"/>
      <c r="I28" s="10"/>
      <c r="J28" s="10"/>
    </row>
    <row r="29" spans="1:10">
      <c r="A29" s="224"/>
      <c r="B29" s="232" t="s">
        <v>53</v>
      </c>
      <c r="C29" s="119">
        <f>(STC!AD4/Pop!E27)*1000</f>
        <v>4996.0343157142161</v>
      </c>
      <c r="D29" s="308">
        <f t="shared" si="0"/>
        <v>5</v>
      </c>
      <c r="E29" s="13"/>
      <c r="G29" s="9"/>
      <c r="H29" s="10"/>
      <c r="I29" s="10"/>
      <c r="J29" s="10"/>
    </row>
    <row r="30" spans="1:10">
      <c r="A30" s="224"/>
      <c r="B30" s="233" t="s">
        <v>54</v>
      </c>
      <c r="C30" s="85">
        <f>(STC!AE4/Pop!E28)*1000</f>
        <v>2785.1035012023926</v>
      </c>
      <c r="D30" s="309">
        <f t="shared" si="0"/>
        <v>34</v>
      </c>
      <c r="E30" s="13"/>
      <c r="G30" s="9"/>
      <c r="H30" s="10"/>
      <c r="I30" s="10"/>
      <c r="J30" s="10"/>
    </row>
    <row r="31" spans="1:10">
      <c r="A31" s="224"/>
      <c r="B31" s="232" t="s">
        <v>55</v>
      </c>
      <c r="C31" s="119">
        <f>(STC!AF4/Pop!E29)*1000</f>
        <v>2147.7050321404995</v>
      </c>
      <c r="D31" s="308">
        <f t="shared" si="0"/>
        <v>49</v>
      </c>
      <c r="E31" s="13"/>
      <c r="G31" s="9"/>
      <c r="H31" s="10"/>
      <c r="I31" s="10"/>
      <c r="J31" s="10"/>
    </row>
    <row r="32" spans="1:10">
      <c r="A32" s="224"/>
      <c r="B32" s="233" t="s">
        <v>56</v>
      </c>
      <c r="C32" s="85">
        <f>(STC!AG4/Pop!E30)*1000</f>
        <v>2964.6540254383981</v>
      </c>
      <c r="D32" s="309">
        <f t="shared" si="0"/>
        <v>31</v>
      </c>
      <c r="E32" s="13"/>
      <c r="G32" s="9"/>
      <c r="H32" s="10"/>
      <c r="I32" s="10"/>
      <c r="J32" s="10"/>
    </row>
    <row r="33" spans="1:10">
      <c r="A33" s="224"/>
      <c r="B33" s="232" t="s">
        <v>57</v>
      </c>
      <c r="C33" s="119">
        <f>(STC!AH4/Pop!E31)*1000</f>
        <v>2974.9845947700796</v>
      </c>
      <c r="D33" s="308">
        <f t="shared" si="0"/>
        <v>30</v>
      </c>
      <c r="E33" s="13"/>
      <c r="G33" s="9"/>
      <c r="H33" s="10"/>
      <c r="I33" s="10"/>
      <c r="J33" s="10"/>
    </row>
    <row r="34" spans="1:10">
      <c r="A34" s="224"/>
      <c r="B34" s="233" t="s">
        <v>58</v>
      </c>
      <c r="C34" s="85">
        <f>(STC!AI4/Pop!E32)*1000</f>
        <v>3163.6537240321595</v>
      </c>
      <c r="D34" s="309">
        <f t="shared" si="0"/>
        <v>25</v>
      </c>
      <c r="E34" s="13"/>
      <c r="G34" s="9"/>
      <c r="H34" s="10"/>
      <c r="I34" s="10"/>
      <c r="J34" s="10"/>
    </row>
    <row r="35" spans="1:10">
      <c r="A35" s="224"/>
      <c r="B35" s="232" t="s">
        <v>59</v>
      </c>
      <c r="C35" s="119">
        <f>(STC!AJ4/Pop!E33)*1000</f>
        <v>2183.8324467478751</v>
      </c>
      <c r="D35" s="308">
        <f t="shared" si="0"/>
        <v>46</v>
      </c>
      <c r="E35" s="13"/>
      <c r="G35" s="9"/>
      <c r="H35" s="10"/>
      <c r="I35" s="10"/>
      <c r="J35" s="10"/>
    </row>
    <row r="36" spans="1:10">
      <c r="A36" s="224"/>
      <c r="B36" s="233" t="s">
        <v>60</v>
      </c>
      <c r="C36" s="85">
        <f>(STC!AK$4/Pop!E34)*1000</f>
        <v>4373.2573835957119</v>
      </c>
      <c r="D36" s="309">
        <f t="shared" si="0"/>
        <v>10</v>
      </c>
      <c r="E36" s="13"/>
      <c r="G36" s="9"/>
      <c r="H36" s="10"/>
      <c r="I36" s="10"/>
      <c r="J36" s="10"/>
    </row>
    <row r="37" spans="1:10">
      <c r="A37" s="224"/>
      <c r="B37" s="232" t="s">
        <v>61</v>
      </c>
      <c r="C37" s="119">
        <f>(STC!AL$4/Pop!E35)*1000</f>
        <v>3542.3236706474395</v>
      </c>
      <c r="D37" s="308">
        <f t="shared" si="0"/>
        <v>14</v>
      </c>
      <c r="E37" s="13"/>
      <c r="G37" s="9"/>
      <c r="H37" s="10"/>
      <c r="I37" s="10"/>
      <c r="J37" s="10"/>
    </row>
    <row r="38" spans="1:10">
      <c r="A38" s="224"/>
      <c r="B38" s="233" t="s">
        <v>62</v>
      </c>
      <c r="C38" s="85">
        <f>(STC!AM$4/Pop!E36)*1000</f>
        <v>4709.7401858713683</v>
      </c>
      <c r="D38" s="309">
        <f t="shared" si="0"/>
        <v>8</v>
      </c>
      <c r="E38" s="13"/>
      <c r="G38" s="9"/>
      <c r="H38" s="10"/>
      <c r="I38" s="10"/>
      <c r="J38" s="10"/>
    </row>
    <row r="39" spans="1:10">
      <c r="A39" s="224"/>
      <c r="B39" s="232" t="s">
        <v>63</v>
      </c>
      <c r="C39" s="119">
        <f>(STC!AN$4/Pop!E37)*1000</f>
        <v>2795.2178872709255</v>
      </c>
      <c r="D39" s="308">
        <f t="shared" si="0"/>
        <v>33</v>
      </c>
      <c r="E39" s="13"/>
      <c r="G39" s="9"/>
      <c r="H39" s="10"/>
      <c r="I39" s="10"/>
      <c r="J39" s="10"/>
    </row>
    <row r="40" spans="1:10">
      <c r="A40" s="224"/>
      <c r="B40" s="233" t="s">
        <v>64</v>
      </c>
      <c r="C40" s="85">
        <f>(STC!AO$4/Pop!E38)*1000</f>
        <v>6521.4431371725659</v>
      </c>
      <c r="D40" s="309">
        <f t="shared" si="0"/>
        <v>1</v>
      </c>
      <c r="E40" s="13"/>
      <c r="G40" s="9"/>
      <c r="H40" s="10"/>
      <c r="I40" s="10"/>
      <c r="J40" s="10"/>
    </row>
    <row r="41" spans="1:10">
      <c r="A41" s="224"/>
      <c r="B41" s="232" t="s">
        <v>65</v>
      </c>
      <c r="C41" s="119">
        <f>(STC!AP$4/Pop!E39)*1000</f>
        <v>2579.0300365297585</v>
      </c>
      <c r="D41" s="308">
        <f t="shared" si="0"/>
        <v>38</v>
      </c>
      <c r="E41" s="13"/>
      <c r="G41" s="9"/>
      <c r="H41" s="10"/>
      <c r="I41" s="10"/>
      <c r="J41" s="10"/>
    </row>
    <row r="42" spans="1:10">
      <c r="A42" s="224"/>
      <c r="B42" s="233" t="s">
        <v>66</v>
      </c>
      <c r="C42" s="85">
        <f>(STC!AQ$4/Pop!E40)*1000</f>
        <v>2712.0855826337875</v>
      </c>
      <c r="D42" s="309">
        <f t="shared" si="0"/>
        <v>37</v>
      </c>
      <c r="E42" s="13"/>
      <c r="G42" s="9"/>
      <c r="H42" s="10"/>
      <c r="I42" s="10"/>
      <c r="J42" s="10"/>
    </row>
    <row r="43" spans="1:10">
      <c r="A43" s="224"/>
      <c r="B43" s="232" t="s">
        <v>67</v>
      </c>
      <c r="C43" s="119">
        <f>(STC!AR$4/Pop!E41)*1000</f>
        <v>3309.7343433220231</v>
      </c>
      <c r="D43" s="308">
        <f t="shared" si="0"/>
        <v>24</v>
      </c>
      <c r="E43" s="13"/>
      <c r="G43" s="9"/>
      <c r="H43" s="10"/>
      <c r="I43" s="10"/>
      <c r="J43" s="10"/>
    </row>
    <row r="44" spans="1:10">
      <c r="A44" s="224"/>
      <c r="B44" s="233" t="s">
        <v>68</v>
      </c>
      <c r="C44" s="85">
        <f>(STC!AS$4/Pop!E42)*1000</f>
        <v>3369.1991142938805</v>
      </c>
      <c r="D44" s="309">
        <f t="shared" si="0"/>
        <v>20</v>
      </c>
      <c r="E44" s="13"/>
      <c r="G44" s="9"/>
      <c r="H44" s="10"/>
      <c r="I44" s="10"/>
      <c r="J44" s="10"/>
    </row>
    <row r="45" spans="1:10">
      <c r="A45" s="224"/>
      <c r="B45" s="232" t="s">
        <v>69</v>
      </c>
      <c r="C45" s="119">
        <f>(STC!AT$4/Pop!E43)*1000</f>
        <v>3515.3078129174096</v>
      </c>
      <c r="D45" s="308">
        <f t="shared" si="0"/>
        <v>15</v>
      </c>
      <c r="E45" s="13"/>
      <c r="G45" s="9"/>
      <c r="H45" s="10"/>
      <c r="I45" s="10"/>
      <c r="J45" s="10"/>
    </row>
    <row r="46" spans="1:10">
      <c r="A46" s="224"/>
      <c r="B46" s="233" t="s">
        <v>70</v>
      </c>
      <c r="C46" s="85">
        <f>(STC!AU$4/Pop!E44)*1000</f>
        <v>2179.3875130760807</v>
      </c>
      <c r="D46" s="309">
        <f t="shared" si="0"/>
        <v>47</v>
      </c>
      <c r="E46" s="13"/>
      <c r="G46" s="9"/>
      <c r="H46" s="10"/>
      <c r="I46" s="10"/>
      <c r="J46" s="10"/>
    </row>
    <row r="47" spans="1:10">
      <c r="A47" s="224"/>
      <c r="B47" s="232" t="s">
        <v>71</v>
      </c>
      <c r="C47" s="119">
        <f>(STC!AV$4/Pop!E45)*1000</f>
        <v>2193.4044643190205</v>
      </c>
      <c r="D47" s="308">
        <f t="shared" si="0"/>
        <v>44</v>
      </c>
      <c r="E47" s="13"/>
      <c r="G47" s="9"/>
      <c r="H47" s="10"/>
      <c r="I47" s="10"/>
      <c r="J47" s="10"/>
    </row>
    <row r="48" spans="1:10">
      <c r="A48" s="224"/>
      <c r="B48" s="233" t="s">
        <v>72</v>
      </c>
      <c r="C48" s="85">
        <f>(STC!AW$4/Pop!E46)*1000</f>
        <v>2171.0858443495508</v>
      </c>
      <c r="D48" s="309">
        <f t="shared" si="0"/>
        <v>48</v>
      </c>
      <c r="E48" s="13"/>
      <c r="G48" s="9"/>
      <c r="H48" s="10"/>
      <c r="I48" s="10"/>
      <c r="J48" s="10"/>
    </row>
    <row r="49" spans="1:12">
      <c r="A49" s="224"/>
      <c r="B49" s="232" t="s">
        <v>73</v>
      </c>
      <c r="C49" s="119">
        <f>(STC!AX$4/Pop!E47)*1000</f>
        <v>2184.113460805002</v>
      </c>
      <c r="D49" s="308">
        <f t="shared" si="0"/>
        <v>45</v>
      </c>
      <c r="E49" s="13"/>
      <c r="G49" s="9"/>
      <c r="H49" s="10"/>
      <c r="I49" s="10"/>
      <c r="J49" s="10"/>
    </row>
    <row r="50" spans="1:12">
      <c r="A50" s="224"/>
      <c r="B50" s="233" t="s">
        <v>74</v>
      </c>
      <c r="C50" s="85">
        <f>(STC!AY$4/Pop!E48)*1000</f>
        <v>3109.278100336935</v>
      </c>
      <c r="D50" s="309">
        <f t="shared" si="0"/>
        <v>26</v>
      </c>
      <c r="E50" s="13"/>
      <c r="G50" s="9"/>
      <c r="H50" s="10"/>
      <c r="I50" s="10"/>
      <c r="J50" s="10"/>
    </row>
    <row r="51" spans="1:12">
      <c r="A51" s="224"/>
      <c r="B51" s="232" t="s">
        <v>75</v>
      </c>
      <c r="C51" s="119">
        <f>(STC!AZ$4/Pop!E49)*1000</f>
        <v>5494.6289117276101</v>
      </c>
      <c r="D51" s="308">
        <f t="shared" si="0"/>
        <v>3</v>
      </c>
      <c r="E51" s="13"/>
      <c r="G51" s="9"/>
      <c r="H51" s="10"/>
      <c r="I51" s="10"/>
      <c r="J51" s="10"/>
    </row>
    <row r="52" spans="1:12">
      <c r="A52" s="224"/>
      <c r="B52" s="233" t="s">
        <v>76</v>
      </c>
      <c r="C52" s="85">
        <f>(STC!BA$4/Pop!E50)*1000</f>
        <v>3079.5898878556768</v>
      </c>
      <c r="D52" s="309">
        <f t="shared" si="0"/>
        <v>27</v>
      </c>
      <c r="E52" s="13"/>
      <c r="G52" s="9"/>
      <c r="H52" s="10"/>
      <c r="I52" s="10"/>
      <c r="J52" s="10"/>
    </row>
    <row r="53" spans="1:12">
      <c r="A53" s="224"/>
      <c r="B53" s="232" t="s">
        <v>77</v>
      </c>
      <c r="C53" s="119">
        <f>(STC!BB$4/Pop!E51)*1000</f>
        <v>3676.0118625435707</v>
      </c>
      <c r="D53" s="308">
        <f t="shared" si="0"/>
        <v>12</v>
      </c>
      <c r="E53" s="13"/>
      <c r="G53" s="9"/>
      <c r="H53" s="10"/>
      <c r="I53" s="10"/>
      <c r="J53" s="10"/>
    </row>
    <row r="54" spans="1:12">
      <c r="A54" s="224"/>
      <c r="B54" s="233" t="s">
        <v>78</v>
      </c>
      <c r="C54" s="85">
        <f>(STC!BC$4/Pop!E52)*1000</f>
        <v>3313.3660352638485</v>
      </c>
      <c r="D54" s="309">
        <f t="shared" si="0"/>
        <v>23</v>
      </c>
      <c r="E54" s="13"/>
      <c r="G54" s="9"/>
      <c r="H54" s="10"/>
      <c r="I54" s="10"/>
      <c r="J54" s="10"/>
    </row>
    <row r="55" spans="1:12">
      <c r="A55" s="224"/>
      <c r="B55" s="232" t="s">
        <v>79</v>
      </c>
      <c r="C55" s="119">
        <f>(STC!BD$4/Pop!E53)*1000</f>
        <v>3441.6934567227381</v>
      </c>
      <c r="D55" s="308">
        <f t="shared" si="0"/>
        <v>18</v>
      </c>
      <c r="E55" s="13"/>
      <c r="G55" s="9"/>
      <c r="H55" s="10"/>
      <c r="I55" s="10"/>
      <c r="J55" s="10"/>
    </row>
    <row r="56" spans="1:12">
      <c r="A56" s="224"/>
      <c r="B56" s="233" t="s">
        <v>80</v>
      </c>
      <c r="C56" s="85">
        <f>(STC!BE$4/Pop!E54)*1000</f>
        <v>3646.9480388209945</v>
      </c>
      <c r="D56" s="309">
        <f t="shared" si="0"/>
        <v>13</v>
      </c>
      <c r="E56" s="13"/>
      <c r="G56" s="9"/>
    </row>
    <row r="57" spans="1:12">
      <c r="A57" s="233"/>
      <c r="B57" s="233"/>
      <c r="C57" s="233"/>
      <c r="D57" s="233"/>
      <c r="E57" s="9"/>
      <c r="G57" s="13"/>
      <c r="J57" s="12"/>
      <c r="K57" s="11"/>
      <c r="L57" s="10"/>
    </row>
    <row r="58" spans="1:12" ht="32.25" customHeight="1">
      <c r="A58" s="728" t="s">
        <v>830</v>
      </c>
      <c r="B58" s="728"/>
      <c r="C58" s="728"/>
      <c r="D58" s="728"/>
      <c r="E58" s="728"/>
      <c r="F58" s="728"/>
    </row>
    <row r="59" spans="1:12">
      <c r="A59" s="375"/>
      <c r="B59" s="375"/>
      <c r="C59" s="375"/>
      <c r="D59" s="375"/>
      <c r="E59" s="375"/>
      <c r="F59" s="375"/>
      <c r="L59" s="8"/>
    </row>
    <row r="60" spans="1:12" ht="15" customHeight="1">
      <c r="A60" s="571" t="s">
        <v>822</v>
      </c>
      <c r="B60" s="563"/>
      <c r="C60" s="563"/>
      <c r="D60" s="563"/>
      <c r="E60" s="563"/>
      <c r="F60" s="563"/>
      <c r="L60" s="8"/>
    </row>
    <row r="61" spans="1:12">
      <c r="A61" s="563"/>
      <c r="B61" s="563"/>
      <c r="C61" s="563"/>
      <c r="D61" s="563"/>
      <c r="E61" s="563"/>
      <c r="F61" s="563"/>
      <c r="L61" s="8"/>
    </row>
    <row r="62" spans="1:12">
      <c r="L62" s="8"/>
    </row>
    <row r="63" spans="1:12">
      <c r="B63" s="224"/>
      <c r="K63" s="8"/>
    </row>
    <row r="64" spans="1:12">
      <c r="B64" s="204"/>
      <c r="K64" s="8"/>
    </row>
    <row r="65" spans="12:14">
      <c r="L65" s="8"/>
      <c r="M65" s="8"/>
      <c r="N65" s="8"/>
    </row>
    <row r="66" spans="12:14">
      <c r="L66" s="8"/>
      <c r="M66" s="8"/>
      <c r="N66" s="8"/>
    </row>
    <row r="67" spans="12:14">
      <c r="M67" s="8"/>
      <c r="N67" s="8"/>
    </row>
    <row r="68" spans="12:14">
      <c r="M68" s="8"/>
      <c r="N68" s="8"/>
    </row>
    <row r="69" spans="12:14">
      <c r="M69" s="8"/>
      <c r="N69" s="8"/>
    </row>
    <row r="70" spans="12:14">
      <c r="M70" s="8"/>
      <c r="N70" s="8"/>
    </row>
    <row r="71" spans="12:14">
      <c r="M71" s="8"/>
      <c r="N71" s="8"/>
    </row>
    <row r="72" spans="12:14">
      <c r="M72" s="8"/>
      <c r="N72" s="8"/>
    </row>
    <row r="73" spans="12:14">
      <c r="M73" s="8"/>
      <c r="N73" s="8"/>
    </row>
    <row r="74" spans="12:14">
      <c r="M74" s="8"/>
      <c r="N74" s="8"/>
    </row>
    <row r="75" spans="12:14">
      <c r="M75" s="8"/>
      <c r="N75" s="8"/>
    </row>
    <row r="76" spans="12:14">
      <c r="M76" s="8"/>
      <c r="N76" s="8"/>
    </row>
    <row r="77" spans="12:14">
      <c r="M77" s="8"/>
      <c r="N77" s="8"/>
    </row>
    <row r="78" spans="12:14">
      <c r="M78" s="8"/>
      <c r="N78" s="8"/>
    </row>
    <row r="79" spans="12:14">
      <c r="M79" s="8"/>
      <c r="N79" s="8"/>
    </row>
    <row r="80" spans="12:14">
      <c r="M80" s="8"/>
      <c r="N80" s="8"/>
    </row>
    <row r="81" spans="13:14">
      <c r="M81" s="8"/>
      <c r="N81" s="8"/>
    </row>
    <row r="82" spans="13:14">
      <c r="M82" s="8"/>
      <c r="N82" s="8"/>
    </row>
    <row r="83" spans="13:14">
      <c r="M83" s="8"/>
      <c r="N83" s="8"/>
    </row>
    <row r="84" spans="13:14">
      <c r="M84" s="8"/>
      <c r="N84" s="8"/>
    </row>
    <row r="85" spans="13:14">
      <c r="M85" s="8"/>
      <c r="N85" s="8"/>
    </row>
    <row r="86" spans="13:14">
      <c r="M86" s="8"/>
      <c r="N86" s="8"/>
    </row>
    <row r="87" spans="13:14">
      <c r="M87" s="8"/>
      <c r="N87" s="8"/>
    </row>
    <row r="88" spans="13:14">
      <c r="M88" s="8"/>
      <c r="N88" s="8"/>
    </row>
    <row r="89" spans="13:14">
      <c r="M89" s="8"/>
      <c r="N89" s="8"/>
    </row>
    <row r="90" spans="13:14">
      <c r="M90" s="8"/>
      <c r="N90" s="8"/>
    </row>
    <row r="91" spans="13:14">
      <c r="M91" s="8"/>
      <c r="N91" s="8"/>
    </row>
    <row r="92" spans="13:14">
      <c r="M92" s="8"/>
      <c r="N92" s="8"/>
    </row>
    <row r="93" spans="13:14">
      <c r="M93" s="8"/>
      <c r="N93" s="8"/>
    </row>
    <row r="94" spans="13:14">
      <c r="M94" s="8"/>
      <c r="N94" s="8"/>
    </row>
    <row r="95" spans="13:14">
      <c r="M95" s="8"/>
      <c r="N95" s="8"/>
    </row>
    <row r="96" spans="13:14">
      <c r="M96" s="8"/>
      <c r="N96" s="8"/>
    </row>
    <row r="97" spans="13:14">
      <c r="M97" s="8"/>
      <c r="N97" s="8"/>
    </row>
    <row r="98" spans="13:14">
      <c r="M98" s="8"/>
      <c r="N98" s="8"/>
    </row>
    <row r="99" spans="13:14">
      <c r="M99" s="8"/>
      <c r="N99" s="8"/>
    </row>
    <row r="100" spans="13:14">
      <c r="M100" s="8"/>
      <c r="N100" s="8"/>
    </row>
    <row r="101" spans="13:14">
      <c r="M101" s="8"/>
      <c r="N101" s="8"/>
    </row>
    <row r="102" spans="13:14">
      <c r="M102" s="8"/>
      <c r="N102" s="8"/>
    </row>
    <row r="103" spans="13:14">
      <c r="M103" s="8"/>
      <c r="N103" s="8"/>
    </row>
    <row r="104" spans="13:14">
      <c r="M104" s="8"/>
      <c r="N104" s="8"/>
    </row>
    <row r="105" spans="13:14">
      <c r="M105" s="8"/>
      <c r="N105" s="8"/>
    </row>
    <row r="106" spans="13:14">
      <c r="M106" s="8"/>
      <c r="N106" s="8"/>
    </row>
    <row r="107" spans="13:14">
      <c r="M107" s="8"/>
      <c r="N107" s="8"/>
    </row>
    <row r="108" spans="13:14">
      <c r="M108" s="8"/>
      <c r="N108" s="8"/>
    </row>
    <row r="109" spans="13:14">
      <c r="M109" s="8"/>
      <c r="N109" s="8"/>
    </row>
    <row r="110" spans="13:14">
      <c r="M110" s="8"/>
      <c r="N110" s="8"/>
    </row>
    <row r="111" spans="13:14">
      <c r="M111" s="8"/>
      <c r="N111" s="8"/>
    </row>
    <row r="112" spans="13:14">
      <c r="M112" s="8"/>
      <c r="N112" s="8"/>
    </row>
    <row r="113" spans="13:14">
      <c r="M113" s="8"/>
      <c r="N113" s="8"/>
    </row>
    <row r="114" spans="13:14">
      <c r="M114" s="8"/>
      <c r="N114" s="8"/>
    </row>
  </sheetData>
  <mergeCells count="4">
    <mergeCell ref="A2:E2"/>
    <mergeCell ref="A3:E3"/>
    <mergeCell ref="B1:D1"/>
    <mergeCell ref="A58:F58"/>
  </mergeCells>
  <pageMargins left="0.7" right="0.7" top="0.75" bottom="0.75" header="0.3" footer="0.3"/>
  <pageSetup scale="69" orientation="portrait" verticalDpi="0" r:id="rId1"/>
  <legacyDrawing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pageSetUpPr fitToPage="1"/>
  </sheetPr>
  <dimension ref="A1:F67"/>
  <sheetViews>
    <sheetView zoomScale="110" zoomScaleNormal="100" workbookViewId="0">
      <pane ySplit="5" topLeftCell="A6" activePane="bottomLeft" state="frozen"/>
      <selection activeCell="D31" sqref="D31"/>
      <selection pane="bottomLeft" activeCell="B1" sqref="B1:D1"/>
    </sheetView>
  </sheetViews>
  <sheetFormatPr defaultColWidth="9.23046875" defaultRowHeight="14.6"/>
  <cols>
    <col min="1" max="1" width="11.23046875" style="17" customWidth="1"/>
    <col min="2" max="2" width="15.69140625" style="17" customWidth="1"/>
    <col min="3" max="3" width="19.69140625" style="17" customWidth="1"/>
    <col min="4" max="4" width="15.69140625" style="17" customWidth="1"/>
    <col min="5" max="5" width="12.69140625" style="17" customWidth="1"/>
    <col min="6" max="16384" width="9.23046875" style="17"/>
  </cols>
  <sheetData>
    <row r="1" spans="1:6">
      <c r="A1" s="240"/>
      <c r="B1" s="722" t="s">
        <v>380</v>
      </c>
      <c r="C1" s="722"/>
      <c r="D1" s="722"/>
      <c r="E1" s="240"/>
    </row>
    <row r="2" spans="1:6" ht="18" customHeight="1">
      <c r="A2" s="723" t="s">
        <v>333</v>
      </c>
      <c r="B2" s="723"/>
      <c r="C2" s="723"/>
      <c r="D2" s="723"/>
      <c r="E2" s="723"/>
    </row>
    <row r="3" spans="1:6" ht="18" customHeight="1">
      <c r="A3" s="725" t="s">
        <v>855</v>
      </c>
      <c r="B3" s="725"/>
      <c r="C3" s="725"/>
      <c r="D3" s="725"/>
      <c r="E3" s="725"/>
    </row>
    <row r="4" spans="1:6" ht="13.5" customHeight="1">
      <c r="A4" s="369"/>
      <c r="B4" s="370"/>
      <c r="C4" s="370"/>
      <c r="D4" s="370"/>
      <c r="E4" s="370"/>
    </row>
    <row r="5" spans="1:6">
      <c r="A5" s="240"/>
      <c r="B5" s="5" t="s">
        <v>27</v>
      </c>
      <c r="C5" s="4" t="s">
        <v>358</v>
      </c>
      <c r="D5" s="3" t="s">
        <v>29</v>
      </c>
      <c r="E5" s="240"/>
    </row>
    <row r="6" spans="1:6">
      <c r="B6" s="224" t="s">
        <v>30</v>
      </c>
      <c r="C6" s="191">
        <f>(SGF!D5/Pop!E4)*1000</f>
        <v>6707.6809668651631</v>
      </c>
      <c r="D6" s="198"/>
    </row>
    <row r="7" spans="1:6">
      <c r="A7" s="240"/>
      <c r="B7" s="232" t="s">
        <v>31</v>
      </c>
      <c r="C7" s="119">
        <f>(SGF!G5/Pop!E5)*1000</f>
        <v>6158.7476303667927</v>
      </c>
      <c r="D7" s="308">
        <f>RANK(C7,$C$7:$C$56)</f>
        <v>33</v>
      </c>
    </row>
    <row r="8" spans="1:6">
      <c r="A8" s="231"/>
      <c r="B8" s="233" t="s">
        <v>32</v>
      </c>
      <c r="C8" s="85">
        <f>(SGF!H5/Pop!E6)*1000</f>
        <v>11892.943017859463</v>
      </c>
      <c r="D8" s="309">
        <f>RANK(C8,$C$7:$C$56)</f>
        <v>1</v>
      </c>
    </row>
    <row r="9" spans="1:6">
      <c r="A9" s="231"/>
      <c r="B9" s="232" t="s">
        <v>33</v>
      </c>
      <c r="C9" s="119">
        <f>(SGF!I5/Pop!E7)*1000</f>
        <v>5670.2697741923475</v>
      </c>
      <c r="D9" s="308">
        <f t="shared" ref="D9:D56" si="0">RANK(C9,$C$7:$C$56)</f>
        <v>38</v>
      </c>
    </row>
    <row r="10" spans="1:6">
      <c r="A10" s="231"/>
      <c r="B10" s="233" t="s">
        <v>34</v>
      </c>
      <c r="C10" s="85">
        <f>(SGF!J$5/Pop!E8)*1000</f>
        <v>7343.8834993922728</v>
      </c>
      <c r="D10" s="309">
        <f t="shared" si="0"/>
        <v>18</v>
      </c>
    </row>
    <row r="11" spans="1:6">
      <c r="A11" s="231"/>
      <c r="B11" s="232" t="s">
        <v>35</v>
      </c>
      <c r="C11" s="119">
        <f>(SGF!K$5/Pop!E9)*1000</f>
        <v>8517.4576484851295</v>
      </c>
      <c r="D11" s="308">
        <f t="shared" si="0"/>
        <v>11</v>
      </c>
      <c r="F11" s="452"/>
    </row>
    <row r="12" spans="1:6">
      <c r="A12" s="231"/>
      <c r="B12" s="233" t="s">
        <v>36</v>
      </c>
      <c r="C12" s="85">
        <f>(SGF!L$5/Pop!E10)*1000</f>
        <v>5557.8534942390143</v>
      </c>
      <c r="D12" s="309">
        <f t="shared" si="0"/>
        <v>42</v>
      </c>
      <c r="F12" s="452"/>
    </row>
    <row r="13" spans="1:6">
      <c r="A13" s="231"/>
      <c r="B13" s="232" t="s">
        <v>37</v>
      </c>
      <c r="C13" s="119">
        <f>(SGF!M$5/Pop!E11)*1000</f>
        <v>8696.70071441654</v>
      </c>
      <c r="D13" s="308">
        <f t="shared" si="0"/>
        <v>10</v>
      </c>
    </row>
    <row r="14" spans="1:6">
      <c r="A14" s="231"/>
      <c r="B14" s="233" t="s">
        <v>38</v>
      </c>
      <c r="C14" s="85">
        <f>(SGF!N5/Pop!E12)*1000</f>
        <v>10014.465517312203</v>
      </c>
      <c r="D14" s="309">
        <f t="shared" si="0"/>
        <v>5</v>
      </c>
    </row>
    <row r="15" spans="1:6">
      <c r="A15" s="231"/>
      <c r="B15" s="232" t="s">
        <v>39</v>
      </c>
      <c r="C15" s="119">
        <f>(SGF!O$5/Pop!E13)*1000</f>
        <v>4314.4554288936488</v>
      </c>
      <c r="D15" s="308">
        <f t="shared" si="0"/>
        <v>50</v>
      </c>
    </row>
    <row r="16" spans="1:6">
      <c r="A16" s="231"/>
      <c r="B16" s="233" t="s">
        <v>40</v>
      </c>
      <c r="C16" s="85">
        <f>(SGF!P$5/Pop!E14)*1000</f>
        <v>4459.4419945404825</v>
      </c>
      <c r="D16" s="309">
        <f t="shared" si="0"/>
        <v>49</v>
      </c>
    </row>
    <row r="17" spans="1:4">
      <c r="A17" s="231"/>
      <c r="B17" s="232" t="s">
        <v>41</v>
      </c>
      <c r="C17" s="119">
        <f>(SGF!Q$5/Pop!E15)*1000</f>
        <v>10112.458612077928</v>
      </c>
      <c r="D17" s="308">
        <f t="shared" si="0"/>
        <v>4</v>
      </c>
    </row>
    <row r="18" spans="1:4">
      <c r="A18" s="231"/>
      <c r="B18" s="233" t="s">
        <v>42</v>
      </c>
      <c r="C18" s="85">
        <f>(SGF!R$5/Pop!E16)*1000</f>
        <v>5263.2998799707902</v>
      </c>
      <c r="D18" s="309">
        <f t="shared" si="0"/>
        <v>44</v>
      </c>
    </row>
    <row r="19" spans="1:4">
      <c r="A19" s="231"/>
      <c r="B19" s="232" t="s">
        <v>43</v>
      </c>
      <c r="C19" s="119">
        <f>(SGF!S$5/Pop!E17)*1000</f>
        <v>5868.5944979809919</v>
      </c>
      <c r="D19" s="308">
        <f t="shared" si="0"/>
        <v>36</v>
      </c>
    </row>
    <row r="20" spans="1:4">
      <c r="A20" s="231"/>
      <c r="B20" s="233" t="s">
        <v>44</v>
      </c>
      <c r="C20" s="85">
        <f>(SGF!T$5/Pop!E18)*1000</f>
        <v>6345.2977391258364</v>
      </c>
      <c r="D20" s="309">
        <f t="shared" si="0"/>
        <v>32</v>
      </c>
    </row>
    <row r="21" spans="1:4">
      <c r="A21" s="231"/>
      <c r="B21" s="232" t="s">
        <v>45</v>
      </c>
      <c r="C21" s="119">
        <f>(SGF!U$5/Pop!E19)*1000</f>
        <v>8207.6410349057242</v>
      </c>
      <c r="D21" s="308">
        <f t="shared" si="0"/>
        <v>14</v>
      </c>
    </row>
    <row r="22" spans="1:4">
      <c r="A22" s="231"/>
      <c r="B22" s="233" t="s">
        <v>46</v>
      </c>
      <c r="C22" s="85">
        <f>(SGF!V$5/Pop!E20)*1000</f>
        <v>6910.8849921429683</v>
      </c>
      <c r="D22" s="309">
        <f t="shared" si="0"/>
        <v>21</v>
      </c>
    </row>
    <row r="23" spans="1:4">
      <c r="A23" s="231"/>
      <c r="B23" s="232" t="s">
        <v>47</v>
      </c>
      <c r="C23" s="119">
        <f>(SGF!W$5/Pop!E21)*1000</f>
        <v>6866.3821188345701</v>
      </c>
      <c r="D23" s="308">
        <f t="shared" si="0"/>
        <v>24</v>
      </c>
    </row>
    <row r="24" spans="1:4">
      <c r="A24" s="231"/>
      <c r="B24" s="233" t="s">
        <v>48</v>
      </c>
      <c r="C24" s="85">
        <f>(SGF!X$5/Pop!E22)*1000</f>
        <v>6568.478190257516</v>
      </c>
      <c r="D24" s="309">
        <f t="shared" si="0"/>
        <v>30</v>
      </c>
    </row>
    <row r="25" spans="1:4">
      <c r="A25" s="231"/>
      <c r="B25" s="232" t="s">
        <v>49</v>
      </c>
      <c r="C25" s="119">
        <f>(SGF!Y$5/Pop!E23)*1000</f>
        <v>6867.6362061936661</v>
      </c>
      <c r="D25" s="308">
        <f t="shared" si="0"/>
        <v>23</v>
      </c>
    </row>
    <row r="26" spans="1:4">
      <c r="A26" s="231"/>
      <c r="B26" s="233" t="s">
        <v>50</v>
      </c>
      <c r="C26" s="85">
        <f>(SGF!Z$5/Pop!E24)*1000</f>
        <v>7259.0697820592559</v>
      </c>
      <c r="D26" s="309">
        <f t="shared" si="0"/>
        <v>20</v>
      </c>
    </row>
    <row r="27" spans="1:4">
      <c r="A27" s="231"/>
      <c r="B27" s="232" t="s">
        <v>51</v>
      </c>
      <c r="C27" s="119">
        <f>(SGF!AA$5/Pop!E25)*1000</f>
        <v>8898.7325794417502</v>
      </c>
      <c r="D27" s="308">
        <f t="shared" si="0"/>
        <v>9</v>
      </c>
    </row>
    <row r="28" spans="1:4">
      <c r="A28" s="231"/>
      <c r="B28" s="233" t="s">
        <v>52</v>
      </c>
      <c r="C28" s="85">
        <f>(SGF!AB$5/Pop!E26)*1000</f>
        <v>6806.8946015748497</v>
      </c>
      <c r="D28" s="309">
        <f t="shared" si="0"/>
        <v>26</v>
      </c>
    </row>
    <row r="29" spans="1:4">
      <c r="A29" s="231"/>
      <c r="B29" s="232" t="s">
        <v>53</v>
      </c>
      <c r="C29" s="119">
        <f>(SGF!AC$5/Pop!E27)*1000</f>
        <v>8106.2741327802942</v>
      </c>
      <c r="D29" s="308">
        <f t="shared" si="0"/>
        <v>15</v>
      </c>
    </row>
    <row r="30" spans="1:4">
      <c r="A30" s="231"/>
      <c r="B30" s="233" t="s">
        <v>54</v>
      </c>
      <c r="C30" s="85">
        <f>(SGF!AD$5/Pop!E28)*1000</f>
        <v>6629.867993840362</v>
      </c>
      <c r="D30" s="309">
        <f t="shared" si="0"/>
        <v>29</v>
      </c>
    </row>
    <row r="31" spans="1:4">
      <c r="A31" s="231"/>
      <c r="B31" s="232" t="s">
        <v>55</v>
      </c>
      <c r="C31" s="119">
        <f>(SGF!AE$5/Pop!E29)*1000</f>
        <v>5107.8562550957831</v>
      </c>
      <c r="D31" s="308">
        <f t="shared" si="0"/>
        <v>45</v>
      </c>
    </row>
    <row r="32" spans="1:4">
      <c r="A32" s="231"/>
      <c r="B32" s="233" t="s">
        <v>56</v>
      </c>
      <c r="C32" s="85">
        <f>(SGF!AF$5/Pop!E30)*1000</f>
        <v>6903.3971507647047</v>
      </c>
      <c r="D32" s="309">
        <f t="shared" si="0"/>
        <v>22</v>
      </c>
    </row>
    <row r="33" spans="1:4">
      <c r="A33" s="231"/>
      <c r="B33" s="232" t="s">
        <v>57</v>
      </c>
      <c r="C33" s="119">
        <f>(SGF!AG$5/Pop!E31)*1000</f>
        <v>5613.0118361793375</v>
      </c>
      <c r="D33" s="308">
        <f t="shared" si="0"/>
        <v>40</v>
      </c>
    </row>
    <row r="34" spans="1:4">
      <c r="A34" s="231"/>
      <c r="B34" s="233" t="s">
        <v>58</v>
      </c>
      <c r="C34" s="85">
        <f>(SGF!AH$5/Pop!E32)*1000</f>
        <v>5450.8888510841662</v>
      </c>
      <c r="D34" s="309">
        <f t="shared" si="0"/>
        <v>43</v>
      </c>
    </row>
    <row r="35" spans="1:4">
      <c r="A35" s="231"/>
      <c r="B35" s="232" t="s">
        <v>59</v>
      </c>
      <c r="C35" s="119">
        <f>(SGF!AI5/Pop!E33)*1000</f>
        <v>5569.2415520651084</v>
      </c>
      <c r="D35" s="308">
        <f t="shared" si="0"/>
        <v>41</v>
      </c>
    </row>
    <row r="36" spans="1:4">
      <c r="A36" s="231"/>
      <c r="B36" s="233" t="s">
        <v>60</v>
      </c>
      <c r="C36" s="85">
        <f>(SGF!AJ$5/Pop!E34)*1000</f>
        <v>7933.1922645203485</v>
      </c>
      <c r="D36" s="309">
        <f t="shared" si="0"/>
        <v>16</v>
      </c>
    </row>
    <row r="37" spans="1:4">
      <c r="A37" s="231"/>
      <c r="B37" s="232" t="s">
        <v>61</v>
      </c>
      <c r="C37" s="119">
        <f>(SGF!AK$5/Pop!E35)*1000</f>
        <v>9809.6511446570039</v>
      </c>
      <c r="D37" s="308">
        <f t="shared" si="0"/>
        <v>6</v>
      </c>
    </row>
    <row r="38" spans="1:4">
      <c r="A38" s="231"/>
      <c r="B38" s="233" t="s">
        <v>62</v>
      </c>
      <c r="C38" s="85">
        <f>(SGF!AL$5/Pop!E36)*1000</f>
        <v>9463.4742708545764</v>
      </c>
      <c r="D38" s="309">
        <f t="shared" si="0"/>
        <v>8</v>
      </c>
    </row>
    <row r="39" spans="1:4">
      <c r="A39" s="231"/>
      <c r="B39" s="232" t="s">
        <v>63</v>
      </c>
      <c r="C39" s="119">
        <f>(SGF!AM$5/Pop!E37)*1000</f>
        <v>5675.4882016581869</v>
      </c>
      <c r="D39" s="308">
        <f t="shared" si="0"/>
        <v>37</v>
      </c>
    </row>
    <row r="40" spans="1:4">
      <c r="A40" s="231"/>
      <c r="B40" s="233" t="s">
        <v>64</v>
      </c>
      <c r="C40" s="85">
        <f>(SGF!AN$5/Pop!E38)*1000</f>
        <v>11165.113862126704</v>
      </c>
      <c r="D40" s="309">
        <f t="shared" si="0"/>
        <v>2</v>
      </c>
    </row>
    <row r="41" spans="1:4">
      <c r="A41" s="231"/>
      <c r="B41" s="232" t="s">
        <v>65</v>
      </c>
      <c r="C41" s="119">
        <f>(SGF!AO$5/Pop!E39)*1000</f>
        <v>6132.8094549623147</v>
      </c>
      <c r="D41" s="308">
        <f t="shared" si="0"/>
        <v>34</v>
      </c>
    </row>
    <row r="42" spans="1:4">
      <c r="A42" s="233"/>
      <c r="B42" s="233" t="s">
        <v>66</v>
      </c>
      <c r="C42" s="85">
        <f>(SGF!AP$5/Pop!E40)*1000</f>
        <v>6041.8878480534731</v>
      </c>
      <c r="D42" s="309">
        <f t="shared" si="0"/>
        <v>35</v>
      </c>
    </row>
    <row r="43" spans="1:4">
      <c r="A43" s="233"/>
      <c r="B43" s="232" t="s">
        <v>67</v>
      </c>
      <c r="C43" s="119">
        <f>(SGF!AQ$5/Pop!E41)*1000</f>
        <v>8261.5397783218832</v>
      </c>
      <c r="D43" s="308">
        <f t="shared" si="0"/>
        <v>13</v>
      </c>
    </row>
    <row r="44" spans="1:4">
      <c r="A44" s="233"/>
      <c r="B44" s="233" t="s">
        <v>68</v>
      </c>
      <c r="C44" s="85">
        <f>(SGF!AR$5/Pop!E42)*1000</f>
        <v>7290.5085295730223</v>
      </c>
      <c r="D44" s="309">
        <f t="shared" si="0"/>
        <v>19</v>
      </c>
    </row>
    <row r="45" spans="1:4">
      <c r="A45" s="233"/>
      <c r="B45" s="232" t="s">
        <v>69</v>
      </c>
      <c r="C45" s="119">
        <f>(SGF!AS$5/Pop!E43)*1000</f>
        <v>8266.6116649565156</v>
      </c>
      <c r="D45" s="308">
        <f t="shared" si="0"/>
        <v>12</v>
      </c>
    </row>
    <row r="46" spans="1:4">
      <c r="A46" s="233"/>
      <c r="B46" s="233" t="s">
        <v>70</v>
      </c>
      <c r="C46" s="85">
        <f>(SGF!AT$5/Pop!E44)*1000</f>
        <v>5660.8457956685879</v>
      </c>
      <c r="D46" s="309">
        <f t="shared" si="0"/>
        <v>39</v>
      </c>
    </row>
    <row r="47" spans="1:4">
      <c r="A47" s="233"/>
      <c r="B47" s="232" t="s">
        <v>71</v>
      </c>
      <c r="C47" s="119">
        <f>(SGF!AU$5/Pop!E45)*1000</f>
        <v>5019.0095844839652</v>
      </c>
      <c r="D47" s="308">
        <f t="shared" si="0"/>
        <v>47</v>
      </c>
    </row>
    <row r="48" spans="1:4">
      <c r="A48" s="233"/>
      <c r="B48" s="233" t="s">
        <v>72</v>
      </c>
      <c r="C48" s="85">
        <f>(SGF!AV$5/Pop!E46)*1000</f>
        <v>4549.1525036556404</v>
      </c>
      <c r="D48" s="309">
        <f t="shared" si="0"/>
        <v>48</v>
      </c>
    </row>
    <row r="49" spans="1:6">
      <c r="A49" s="233"/>
      <c r="B49" s="232" t="s">
        <v>73</v>
      </c>
      <c r="C49" s="119">
        <f>(SGF!AW$5/Pop!E47)*1000</f>
        <v>5046.4214900040461</v>
      </c>
      <c r="D49" s="308">
        <f t="shared" si="0"/>
        <v>46</v>
      </c>
    </row>
    <row r="50" spans="1:6">
      <c r="A50" s="233"/>
      <c r="B50" s="233" t="s">
        <v>74</v>
      </c>
      <c r="C50" s="85">
        <f>(SGF!AX$5/Pop!E48)*1000</f>
        <v>6637.9883953563958</v>
      </c>
      <c r="D50" s="309">
        <f t="shared" si="0"/>
        <v>28</v>
      </c>
    </row>
    <row r="51" spans="1:6">
      <c r="A51" s="233"/>
      <c r="B51" s="232" t="s">
        <v>75</v>
      </c>
      <c r="C51" s="119">
        <f>(SGF!AY$5/Pop!E49)*1000</f>
        <v>10325.839077291426</v>
      </c>
      <c r="D51" s="308">
        <f t="shared" si="0"/>
        <v>3</v>
      </c>
    </row>
    <row r="52" spans="1:6">
      <c r="A52" s="233"/>
      <c r="B52" s="233" t="s">
        <v>76</v>
      </c>
      <c r="C52" s="85">
        <f>(SGF!AZ$5/Pop!E50)*1000</f>
        <v>6504.9907334281606</v>
      </c>
      <c r="D52" s="309">
        <f t="shared" si="0"/>
        <v>31</v>
      </c>
    </row>
    <row r="53" spans="1:6">
      <c r="A53" s="233"/>
      <c r="B53" s="232" t="s">
        <v>77</v>
      </c>
      <c r="C53" s="119">
        <f>(SGF!BA$5/Pop!E51)*1000</f>
        <v>6842.5318648600842</v>
      </c>
      <c r="D53" s="308">
        <f t="shared" si="0"/>
        <v>25</v>
      </c>
    </row>
    <row r="54" spans="1:6">
      <c r="A54" s="233"/>
      <c r="B54" s="233" t="s">
        <v>78</v>
      </c>
      <c r="C54" s="85">
        <f>(SGF!BB$5/Pop!E52)*1000</f>
        <v>7700.9090214139806</v>
      </c>
      <c r="D54" s="309">
        <f t="shared" si="0"/>
        <v>17</v>
      </c>
    </row>
    <row r="55" spans="1:6">
      <c r="A55" s="233"/>
      <c r="B55" s="232" t="s">
        <v>79</v>
      </c>
      <c r="C55" s="119">
        <f>(SGF!BC$5/Pop!E53)*1000</f>
        <v>6671.5370238632158</v>
      </c>
      <c r="D55" s="308">
        <f t="shared" si="0"/>
        <v>27</v>
      </c>
    </row>
    <row r="56" spans="1:6">
      <c r="A56" s="233"/>
      <c r="B56" s="233" t="s">
        <v>80</v>
      </c>
      <c r="C56" s="85">
        <f>(SGF!BD$5/Pop!E54)*1000</f>
        <v>9546.56601452418</v>
      </c>
      <c r="D56" s="309">
        <f t="shared" si="0"/>
        <v>7</v>
      </c>
    </row>
    <row r="57" spans="1:6">
      <c r="A57" s="233"/>
      <c r="B57" s="85"/>
      <c r="C57" s="233"/>
      <c r="D57" s="99"/>
      <c r="E57" s="67"/>
      <c r="F57" s="67"/>
    </row>
    <row r="58" spans="1:6" ht="17.25" customHeight="1">
      <c r="A58" s="734" t="s">
        <v>831</v>
      </c>
      <c r="B58" s="734"/>
      <c r="C58" s="734"/>
      <c r="D58" s="734"/>
      <c r="E58" s="734"/>
      <c r="F58" s="734"/>
    </row>
    <row r="59" spans="1:6">
      <c r="A59" s="734"/>
      <c r="B59" s="734"/>
      <c r="C59" s="734"/>
      <c r="D59" s="734"/>
      <c r="E59" s="734"/>
      <c r="F59" s="734"/>
    </row>
    <row r="60" spans="1:6">
      <c r="A60" s="734"/>
      <c r="B60" s="734"/>
      <c r="C60" s="734"/>
      <c r="D60" s="734"/>
      <c r="E60" s="734"/>
      <c r="F60" s="734"/>
    </row>
    <row r="61" spans="1:6" ht="24.75" customHeight="1">
      <c r="A61" s="734"/>
      <c r="B61" s="734"/>
      <c r="C61" s="734"/>
      <c r="D61" s="734"/>
      <c r="E61" s="734"/>
      <c r="F61" s="734"/>
    </row>
    <row r="62" spans="1:6" ht="6.75" hidden="1" customHeight="1">
      <c r="A62" s="734"/>
      <c r="B62" s="734"/>
      <c r="C62" s="734"/>
      <c r="D62" s="734"/>
      <c r="E62" s="734"/>
      <c r="F62" s="734"/>
    </row>
    <row r="63" spans="1:6" ht="14.25" customHeight="1">
      <c r="A63" s="371"/>
      <c r="B63" s="371"/>
      <c r="C63" s="371"/>
      <c r="D63" s="371"/>
      <c r="E63" s="371"/>
      <c r="F63" s="371"/>
    </row>
    <row r="64" spans="1:6" ht="15" customHeight="1">
      <c r="A64" s="571" t="s">
        <v>823</v>
      </c>
      <c r="B64" s="571"/>
      <c r="C64" s="571"/>
      <c r="D64" s="571"/>
      <c r="E64" s="571"/>
      <c r="F64" s="571"/>
    </row>
    <row r="65" spans="1:6">
      <c r="A65" s="571"/>
      <c r="B65" s="571"/>
      <c r="C65" s="571"/>
      <c r="D65" s="571"/>
      <c r="E65" s="571"/>
      <c r="F65" s="571"/>
    </row>
    <row r="66" spans="1:6">
      <c r="B66" s="224"/>
    </row>
    <row r="67" spans="1:6">
      <c r="B67" s="204"/>
    </row>
  </sheetData>
  <mergeCells count="4">
    <mergeCell ref="B1:D1"/>
    <mergeCell ref="A2:E2"/>
    <mergeCell ref="A3:E3"/>
    <mergeCell ref="A58:F62"/>
  </mergeCells>
  <pageMargins left="0.7" right="0.7" top="0.75" bottom="0.75" header="0.3" footer="0.3"/>
  <pageSetup scale="68" orientation="portrait" verticalDpi="0" r:id="rId1"/>
  <legacy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L69"/>
  <sheetViews>
    <sheetView workbookViewId="0">
      <selection activeCell="F28" sqref="F28"/>
    </sheetView>
  </sheetViews>
  <sheetFormatPr defaultColWidth="9.23046875" defaultRowHeight="12.45"/>
  <cols>
    <col min="1" max="1" width="12" style="18" customWidth="1"/>
    <col min="2" max="2" width="10.61328125" style="18" customWidth="1"/>
    <col min="3" max="3" width="17.23046875" style="18" customWidth="1"/>
    <col min="4" max="4" width="9.23046875" style="18"/>
    <col min="5" max="5" width="12.69140625" style="18" customWidth="1"/>
    <col min="6" max="6" width="9.84375" style="18" bestFit="1" customWidth="1"/>
    <col min="7" max="7" width="9.23046875" style="18"/>
    <col min="8" max="8" width="16.3828125" style="18" customWidth="1"/>
    <col min="9" max="9" width="12.69140625" style="18" bestFit="1" customWidth="1"/>
    <col min="10" max="10" width="11.23046875" style="18" bestFit="1" customWidth="1"/>
    <col min="11" max="11" width="11.61328125" style="18" bestFit="1" customWidth="1"/>
    <col min="12" max="16384" width="9.23046875" style="18"/>
  </cols>
  <sheetData>
    <row r="1" spans="1:12" ht="14.6">
      <c r="A1" s="240"/>
      <c r="B1" s="722" t="s">
        <v>379</v>
      </c>
      <c r="C1" s="722"/>
      <c r="D1" s="722"/>
      <c r="E1" s="240"/>
    </row>
    <row r="2" spans="1:12" ht="17.600000000000001">
      <c r="A2" s="723" t="s">
        <v>334</v>
      </c>
      <c r="B2" s="724"/>
      <c r="C2" s="724"/>
      <c r="D2" s="724"/>
      <c r="E2" s="724"/>
    </row>
    <row r="3" spans="1:12" ht="18" customHeight="1">
      <c r="A3" s="725" t="str">
        <f>CONCATENATE("Fiscal Year ",Pop!H1)</f>
        <v>Fiscal Year 2018</v>
      </c>
      <c r="B3" s="726"/>
      <c r="C3" s="726"/>
      <c r="D3" s="726"/>
      <c r="E3" s="726"/>
    </row>
    <row r="4" spans="1:12" ht="14.6">
      <c r="A4" s="240"/>
      <c r="B4" s="16"/>
      <c r="C4" s="15"/>
      <c r="D4" s="240"/>
      <c r="E4" s="240"/>
    </row>
    <row r="5" spans="1:12" ht="28.3">
      <c r="A5" s="224"/>
      <c r="B5" s="5" t="s">
        <v>27</v>
      </c>
      <c r="C5" s="4" t="s">
        <v>357</v>
      </c>
      <c r="D5" s="3" t="s">
        <v>29</v>
      </c>
      <c r="E5" s="224"/>
      <c r="F5" s="111"/>
      <c r="G5" s="111"/>
    </row>
    <row r="6" spans="1:12" ht="14.15">
      <c r="A6" s="111"/>
      <c r="B6" s="224" t="s">
        <v>30</v>
      </c>
      <c r="C6" s="191">
        <f>(SLF!D12/Pop!D4)*1000</f>
        <v>5391.7035166888736</v>
      </c>
      <c r="D6" s="101"/>
      <c r="F6" s="26"/>
      <c r="G6" s="26"/>
      <c r="H6" s="26"/>
      <c r="I6" s="26"/>
      <c r="J6" s="26"/>
      <c r="K6" s="26"/>
      <c r="L6" s="26"/>
    </row>
    <row r="7" spans="1:12" ht="14.15">
      <c r="A7" s="111"/>
      <c r="B7" s="232" t="s">
        <v>31</v>
      </c>
      <c r="C7" s="119">
        <f>(SLF!I12/Pop!D5)*1000</f>
        <v>3526.6141550563548</v>
      </c>
      <c r="D7" s="308">
        <f>RANK(C7,$C$7:$C$56)</f>
        <v>49</v>
      </c>
      <c r="F7" s="451"/>
    </row>
    <row r="8" spans="1:12" ht="14.15">
      <c r="A8" s="111"/>
      <c r="B8" s="233" t="s">
        <v>32</v>
      </c>
      <c r="C8" s="85">
        <f>(SLF!L12/Pop!D6)*1000</f>
        <v>4816.9557049755213</v>
      </c>
      <c r="D8" s="309">
        <f>RANK(C8,$C$7:$C$56)</f>
        <v>26</v>
      </c>
    </row>
    <row r="9" spans="1:12" ht="14.15">
      <c r="A9" s="111"/>
      <c r="B9" s="232" t="s">
        <v>33</v>
      </c>
      <c r="C9" s="119">
        <f>(SLF!O12/Pop!D7)*1000</f>
        <v>3824.2238360754309</v>
      </c>
      <c r="D9" s="308">
        <f t="shared" ref="D9:D56" si="0">RANK(C9,$C$7:$C$56)</f>
        <v>46</v>
      </c>
    </row>
    <row r="10" spans="1:12" ht="14.15">
      <c r="A10" s="111"/>
      <c r="B10" s="233" t="s">
        <v>34</v>
      </c>
      <c r="C10" s="85">
        <f>(SLF!R$12/Pop!D8)*1000</f>
        <v>4135.2050165247219</v>
      </c>
      <c r="D10" s="309">
        <f t="shared" si="0"/>
        <v>36</v>
      </c>
      <c r="F10" s="451"/>
    </row>
    <row r="11" spans="1:12" ht="14.15">
      <c r="A11" s="111"/>
      <c r="B11" s="232" t="s">
        <v>35</v>
      </c>
      <c r="C11" s="119">
        <f>(SLF!U$12/Pop!D9)*1000</f>
        <v>6813.134230685293</v>
      </c>
      <c r="D11" s="308">
        <f t="shared" si="0"/>
        <v>7</v>
      </c>
      <c r="F11" s="451"/>
    </row>
    <row r="12" spans="1:12" ht="14.15">
      <c r="A12" s="111"/>
      <c r="B12" s="233" t="s">
        <v>36</v>
      </c>
      <c r="C12" s="85">
        <f>(SLF!X$12/Pop!D10)*1000</f>
        <v>5242.3819076423306</v>
      </c>
      <c r="D12" s="309">
        <f t="shared" si="0"/>
        <v>19</v>
      </c>
    </row>
    <row r="13" spans="1:12" ht="14.15">
      <c r="A13" s="111"/>
      <c r="B13" s="232" t="s">
        <v>37</v>
      </c>
      <c r="C13" s="119">
        <f>(SLF!AA$12/Pop!D11)*1000</f>
        <v>8494.378583908252</v>
      </c>
      <c r="D13" s="308">
        <f t="shared" si="0"/>
        <v>2</v>
      </c>
    </row>
    <row r="14" spans="1:12" ht="14.15">
      <c r="A14" s="111"/>
      <c r="B14" s="233" t="s">
        <v>38</v>
      </c>
      <c r="C14" s="85">
        <f>(SLF!AD$12/Pop!D12)*1000</f>
        <v>5524.5406684143309</v>
      </c>
      <c r="D14" s="309">
        <f t="shared" si="0"/>
        <v>15</v>
      </c>
    </row>
    <row r="15" spans="1:12" ht="14.15">
      <c r="A15" s="111"/>
      <c r="B15" s="232" t="s">
        <v>39</v>
      </c>
      <c r="C15" s="119">
        <f>(SLF!AJ$12/Pop!D13)*1000</f>
        <v>3957.6925913880877</v>
      </c>
      <c r="D15" s="308">
        <f t="shared" si="0"/>
        <v>42</v>
      </c>
    </row>
    <row r="16" spans="1:12" ht="14.15">
      <c r="A16" s="111"/>
      <c r="B16" s="233" t="s">
        <v>40</v>
      </c>
      <c r="C16" s="85">
        <f>(SLF!AM$12/Pop!D14)*1000</f>
        <v>3898.4292936697298</v>
      </c>
      <c r="D16" s="309">
        <f t="shared" si="0"/>
        <v>43</v>
      </c>
    </row>
    <row r="17" spans="1:4" ht="14.15">
      <c r="A17" s="111"/>
      <c r="B17" s="232" t="s">
        <v>41</v>
      </c>
      <c r="C17" s="119">
        <f>(SLF!AP$12/Pop!D15)*1000</f>
        <v>7332.1556561238858</v>
      </c>
      <c r="D17" s="308">
        <f t="shared" si="0"/>
        <v>5</v>
      </c>
    </row>
    <row r="18" spans="1:4" ht="14.15">
      <c r="A18" s="111"/>
      <c r="B18" s="233" t="s">
        <v>42</v>
      </c>
      <c r="C18" s="85">
        <f>(SLF!AS$12/Pop!D16)*1000</f>
        <v>3860.481018385226</v>
      </c>
      <c r="D18" s="309">
        <f t="shared" si="0"/>
        <v>44</v>
      </c>
    </row>
    <row r="19" spans="1:4" ht="14.15">
      <c r="A19" s="111"/>
      <c r="B19" s="232" t="s">
        <v>43</v>
      </c>
      <c r="C19" s="119">
        <f>(SLF!AV$12/Pop!D17)*1000</f>
        <v>5946.1178044200178</v>
      </c>
      <c r="D19" s="308">
        <f t="shared" si="0"/>
        <v>11</v>
      </c>
    </row>
    <row r="20" spans="1:4" ht="14.15">
      <c r="A20" s="111"/>
      <c r="B20" s="233" t="s">
        <v>44</v>
      </c>
      <c r="C20" s="85">
        <f>(SLF!AY$12/Pop!D18)*1000</f>
        <v>4091.0129599042461</v>
      </c>
      <c r="D20" s="309">
        <f t="shared" si="0"/>
        <v>38</v>
      </c>
    </row>
    <row r="21" spans="1:4" ht="14.15">
      <c r="A21" s="111"/>
      <c r="B21" s="232" t="s">
        <v>45</v>
      </c>
      <c r="C21" s="119">
        <f>(SLF!BB$12/Pop!D19)*1000</f>
        <v>5159.6960952392446</v>
      </c>
      <c r="D21" s="308">
        <f t="shared" si="0"/>
        <v>21</v>
      </c>
    </row>
    <row r="22" spans="1:4" ht="14.15">
      <c r="A22" s="111"/>
      <c r="B22" s="233" t="s">
        <v>46</v>
      </c>
      <c r="C22" s="85">
        <f>(SLF!BE$12/Pop!D20)*1000</f>
        <v>5185.1915205235764</v>
      </c>
      <c r="D22" s="309">
        <f t="shared" si="0"/>
        <v>20</v>
      </c>
    </row>
    <row r="23" spans="1:4" ht="14.15">
      <c r="A23" s="111"/>
      <c r="B23" s="232" t="s">
        <v>47</v>
      </c>
      <c r="C23" s="119">
        <f>(SLF!BH$12/Pop!D21)*1000</f>
        <v>3973.5868731693354</v>
      </c>
      <c r="D23" s="308">
        <f t="shared" si="0"/>
        <v>40</v>
      </c>
    </row>
    <row r="24" spans="1:4" ht="14.15">
      <c r="A24" s="111"/>
      <c r="B24" s="233" t="s">
        <v>48</v>
      </c>
      <c r="C24" s="85">
        <f>(SLF!BK$12/Pop!D22)*1000</f>
        <v>4377.6034457227834</v>
      </c>
      <c r="D24" s="309">
        <f t="shared" si="0"/>
        <v>31</v>
      </c>
    </row>
    <row r="25" spans="1:4" ht="14.15">
      <c r="A25" s="111"/>
      <c r="B25" s="232" t="s">
        <v>49</v>
      </c>
      <c r="C25" s="119">
        <f>(SLF!BN$12/Pop!D23)*1000</f>
        <v>5540.289173649815</v>
      </c>
      <c r="D25" s="308">
        <f t="shared" si="0"/>
        <v>14</v>
      </c>
    </row>
    <row r="26" spans="1:4" ht="14.15">
      <c r="A26" s="111"/>
      <c r="B26" s="233" t="s">
        <v>50</v>
      </c>
      <c r="C26" s="85">
        <f>(SLF!BQ$12/Pop!D24)*1000</f>
        <v>6526.9614543353146</v>
      </c>
      <c r="D26" s="309">
        <f t="shared" si="0"/>
        <v>8</v>
      </c>
    </row>
    <row r="27" spans="1:4" ht="14.15">
      <c r="A27" s="111"/>
      <c r="B27" s="232" t="s">
        <v>51</v>
      </c>
      <c r="C27" s="119">
        <f>(SLF!BT$12/Pop!D25)*1000</f>
        <v>7006.3875245454683</v>
      </c>
      <c r="D27" s="308">
        <f t="shared" si="0"/>
        <v>6</v>
      </c>
    </row>
    <row r="28" spans="1:4" ht="14.15">
      <c r="A28" s="111"/>
      <c r="B28" s="233" t="s">
        <v>52</v>
      </c>
      <c r="C28" s="85">
        <f>(SLF!BW$12/Pop!D26)*1000</f>
        <v>4424.0843816030174</v>
      </c>
      <c r="D28" s="309">
        <f t="shared" si="0"/>
        <v>30</v>
      </c>
    </row>
    <row r="29" spans="1:4" ht="14.15">
      <c r="A29" s="111"/>
      <c r="B29" s="232" t="s">
        <v>53</v>
      </c>
      <c r="C29" s="119">
        <f>(SLF!BZ$12/Pop!D27)*1000</f>
        <v>6417.8679898092287</v>
      </c>
      <c r="D29" s="308">
        <f t="shared" si="0"/>
        <v>9</v>
      </c>
    </row>
    <row r="30" spans="1:4" ht="14.15">
      <c r="A30" s="111"/>
      <c r="B30" s="233" t="s">
        <v>54</v>
      </c>
      <c r="C30" s="85">
        <f>(SLF!CC$12/Pop!D28)*1000</f>
        <v>3767.0156523606015</v>
      </c>
      <c r="D30" s="309">
        <f t="shared" si="0"/>
        <v>47</v>
      </c>
    </row>
    <row r="31" spans="1:4" ht="14.15">
      <c r="A31" s="111"/>
      <c r="B31" s="232" t="s">
        <v>55</v>
      </c>
      <c r="C31" s="119">
        <f>(SLF!CF$12/Pop!D29)*1000</f>
        <v>3970.3176755576096</v>
      </c>
      <c r="D31" s="308">
        <f t="shared" si="0"/>
        <v>41</v>
      </c>
    </row>
    <row r="32" spans="1:4" ht="14.15">
      <c r="A32" s="111"/>
      <c r="B32" s="233" t="s">
        <v>56</v>
      </c>
      <c r="C32" s="85">
        <f>(SLF!CI$12/Pop!D30)*1000</f>
        <v>4263.4790438074224</v>
      </c>
      <c r="D32" s="309">
        <f t="shared" si="0"/>
        <v>33</v>
      </c>
    </row>
    <row r="33" spans="1:4" ht="14.15">
      <c r="A33" s="111"/>
      <c r="B33" s="232" t="s">
        <v>57</v>
      </c>
      <c r="C33" s="119">
        <f>(SLF!CL$12/Pop!D31)*1000</f>
        <v>5363.8896476656273</v>
      </c>
      <c r="D33" s="308">
        <f t="shared" si="0"/>
        <v>17</v>
      </c>
    </row>
    <row r="34" spans="1:4" ht="14.15">
      <c r="A34" s="111"/>
      <c r="B34" s="233" t="s">
        <v>58</v>
      </c>
      <c r="C34" s="85">
        <f>(SLF!CO$12/Pop!D32)*1000</f>
        <v>4698.3821776271652</v>
      </c>
      <c r="D34" s="309">
        <f t="shared" si="0"/>
        <v>27</v>
      </c>
    </row>
    <row r="35" spans="1:4" ht="14.15">
      <c r="A35" s="111"/>
      <c r="B35" s="232" t="s">
        <v>59</v>
      </c>
      <c r="C35" s="119">
        <f>(SLF!CR$12/Pop!D33)*1000</f>
        <v>5272.1777068487181</v>
      </c>
      <c r="D35" s="308">
        <f t="shared" si="0"/>
        <v>18</v>
      </c>
    </row>
    <row r="36" spans="1:4" ht="14.15">
      <c r="A36" s="111"/>
      <c r="B36" s="233" t="s">
        <v>60</v>
      </c>
      <c r="C36" s="85">
        <f>(SLF!CU$12/Pop!D34)*1000</f>
        <v>7423.4438908285756</v>
      </c>
      <c r="D36" s="309">
        <f t="shared" si="0"/>
        <v>4</v>
      </c>
    </row>
    <row r="37" spans="1:4" ht="14.15">
      <c r="A37" s="111"/>
      <c r="B37" s="232" t="s">
        <v>61</v>
      </c>
      <c r="C37" s="119">
        <f>(SLF!CX$12/Pop!D35)*1000</f>
        <v>4133.5287070879767</v>
      </c>
      <c r="D37" s="308">
        <f t="shared" si="0"/>
        <v>37</v>
      </c>
    </row>
    <row r="38" spans="1:4" ht="14.15">
      <c r="A38" s="111"/>
      <c r="B38" s="233" t="s">
        <v>62</v>
      </c>
      <c r="C38" s="85">
        <f>(SLF!DA$12/Pop!D36)*1000</f>
        <v>9829.3296930505749</v>
      </c>
      <c r="D38" s="309">
        <f t="shared" si="0"/>
        <v>1</v>
      </c>
    </row>
    <row r="39" spans="1:4" ht="14.15">
      <c r="A39" s="111"/>
      <c r="B39" s="232" t="s">
        <v>63</v>
      </c>
      <c r="C39" s="119">
        <f>(SLF!DD$12/Pop!D37)*1000</f>
        <v>4071.2071291412749</v>
      </c>
      <c r="D39" s="308">
        <f t="shared" si="0"/>
        <v>39</v>
      </c>
    </row>
    <row r="40" spans="1:4" ht="14.15">
      <c r="A40" s="111"/>
      <c r="B40" s="233" t="s">
        <v>64</v>
      </c>
      <c r="C40" s="85">
        <f>(SLF!DG$12/Pop!D38)*1000</f>
        <v>7611.2877268889824</v>
      </c>
      <c r="D40" s="309">
        <f t="shared" si="0"/>
        <v>3</v>
      </c>
    </row>
    <row r="41" spans="1:4" ht="14.15">
      <c r="A41" s="111"/>
      <c r="B41" s="232" t="s">
        <v>65</v>
      </c>
      <c r="C41" s="119">
        <f>(SLF!DJ$12/Pop!D39)*1000</f>
        <v>4639.8776808590983</v>
      </c>
      <c r="D41" s="308">
        <f t="shared" si="0"/>
        <v>28</v>
      </c>
    </row>
    <row r="42" spans="1:4" ht="14.15">
      <c r="A42" s="111"/>
      <c r="B42" s="233" t="s">
        <v>66</v>
      </c>
      <c r="C42" s="85">
        <f>(SLF!DM$12/Pop!D40)*1000</f>
        <v>3850.0754396628631</v>
      </c>
      <c r="D42" s="309">
        <f t="shared" si="0"/>
        <v>45</v>
      </c>
    </row>
    <row r="43" spans="1:4" ht="14.15">
      <c r="A43" s="111"/>
      <c r="B43" s="232" t="s">
        <v>67</v>
      </c>
      <c r="C43" s="119">
        <f>(SLF!DP$12/Pop!D41)*1000</f>
        <v>4959.2148136032401</v>
      </c>
      <c r="D43" s="308">
        <f t="shared" si="0"/>
        <v>25</v>
      </c>
    </row>
    <row r="44" spans="1:4" ht="14.15">
      <c r="A44" s="111"/>
      <c r="B44" s="233" t="s">
        <v>68</v>
      </c>
      <c r="C44" s="85">
        <f>(SLF!DS$12/Pop!D42)*1000</f>
        <v>5466.253915147674</v>
      </c>
      <c r="D44" s="309">
        <f t="shared" si="0"/>
        <v>16</v>
      </c>
    </row>
    <row r="45" spans="1:4" ht="14.15">
      <c r="A45" s="111"/>
      <c r="B45" s="232" t="s">
        <v>69</v>
      </c>
      <c r="C45" s="119">
        <f>(SLF!DV$12/Pop!D43)*1000</f>
        <v>5789.2405368298014</v>
      </c>
      <c r="D45" s="308">
        <f t="shared" si="0"/>
        <v>13</v>
      </c>
    </row>
    <row r="46" spans="1:4" ht="14.15">
      <c r="A46" s="111"/>
      <c r="B46" s="233" t="s">
        <v>70</v>
      </c>
      <c r="C46" s="85">
        <f>(SLF!DY$12/Pop!D44)*1000</f>
        <v>3705.2669115581816</v>
      </c>
      <c r="D46" s="309">
        <f t="shared" si="0"/>
        <v>48</v>
      </c>
    </row>
    <row r="47" spans="1:4" ht="14.15">
      <c r="A47" s="111"/>
      <c r="B47" s="232" t="s">
        <v>71</v>
      </c>
      <c r="C47" s="119">
        <f>(SLF!EB$12/Pop!D45)*1000</f>
        <v>4326.6002653926607</v>
      </c>
      <c r="D47" s="308">
        <f t="shared" si="0"/>
        <v>32</v>
      </c>
    </row>
    <row r="48" spans="1:4" ht="14.15">
      <c r="A48" s="111"/>
      <c r="B48" s="233" t="s">
        <v>72</v>
      </c>
      <c r="C48" s="85">
        <f>(SLF!EE$12/Pop!D46)*1000</f>
        <v>3285.5112749055584</v>
      </c>
      <c r="D48" s="309">
        <f t="shared" si="0"/>
        <v>50</v>
      </c>
    </row>
    <row r="49" spans="1:7" ht="14.15">
      <c r="A49" s="111"/>
      <c r="B49" s="232" t="s">
        <v>73</v>
      </c>
      <c r="C49" s="119">
        <f>(SLF!EH$12/Pop!D47)*1000</f>
        <v>4481.3961293201719</v>
      </c>
      <c r="D49" s="308">
        <f t="shared" si="0"/>
        <v>29</v>
      </c>
    </row>
    <row r="50" spans="1:7" ht="14.15">
      <c r="A50" s="111"/>
      <c r="B50" s="233" t="s">
        <v>74</v>
      </c>
      <c r="C50" s="85">
        <f>(SLF!EK$12/Pop!D48)*1000</f>
        <v>4147.1668437158123</v>
      </c>
      <c r="D50" s="309">
        <f t="shared" si="0"/>
        <v>35</v>
      </c>
    </row>
    <row r="51" spans="1:7" ht="14.15">
      <c r="A51" s="111"/>
      <c r="B51" s="232" t="s">
        <v>75</v>
      </c>
      <c r="C51" s="119">
        <f>(SLF!EN$12/Pop!D49)*1000</f>
        <v>6349.1330294478485</v>
      </c>
      <c r="D51" s="308">
        <f t="shared" si="0"/>
        <v>10</v>
      </c>
    </row>
    <row r="52" spans="1:7" ht="14.15">
      <c r="A52" s="111"/>
      <c r="B52" s="233" t="s">
        <v>76</v>
      </c>
      <c r="C52" s="85">
        <f>(SLF!EQ$12/Pop!D50)*1000</f>
        <v>4993.9504446739002</v>
      </c>
      <c r="D52" s="309">
        <f t="shared" si="0"/>
        <v>24</v>
      </c>
    </row>
    <row r="53" spans="1:7" ht="14.15">
      <c r="A53" s="111"/>
      <c r="B53" s="232" t="s">
        <v>77</v>
      </c>
      <c r="C53" s="119">
        <f>(SLF!ET$12/Pop!D51)*1000</f>
        <v>5817.4424621162334</v>
      </c>
      <c r="D53" s="308">
        <f t="shared" si="0"/>
        <v>12</v>
      </c>
    </row>
    <row r="54" spans="1:7" ht="14.15">
      <c r="A54" s="111"/>
      <c r="B54" s="233" t="s">
        <v>78</v>
      </c>
      <c r="C54" s="85">
        <f>(SLF!EW$12/Pop!D52)*1000</f>
        <v>4164.8270705778614</v>
      </c>
      <c r="D54" s="309">
        <f t="shared" si="0"/>
        <v>34</v>
      </c>
    </row>
    <row r="55" spans="1:7" ht="14.15">
      <c r="A55" s="111"/>
      <c r="B55" s="232" t="s">
        <v>79</v>
      </c>
      <c r="C55" s="119">
        <f>(SLF!EZ$12/Pop!D53)*1000</f>
        <v>5016.7112476723687</v>
      </c>
      <c r="D55" s="308">
        <f t="shared" si="0"/>
        <v>23</v>
      </c>
    </row>
    <row r="56" spans="1:7" ht="14.15">
      <c r="A56" s="111"/>
      <c r="B56" s="233" t="s">
        <v>80</v>
      </c>
      <c r="C56" s="85">
        <f>(SLF!FC$12/Pop!D54)*1000</f>
        <v>5064.3679633518641</v>
      </c>
      <c r="D56" s="309">
        <f t="shared" si="0"/>
        <v>22</v>
      </c>
    </row>
    <row r="57" spans="1:7" ht="14.15">
      <c r="A57" s="111"/>
      <c r="B57" s="194" t="s">
        <v>81</v>
      </c>
      <c r="C57" s="188">
        <f>(SLF!AG$12/Pop!D55)*1000</f>
        <v>11310.803125093542</v>
      </c>
      <c r="D57" s="310" t="str">
        <f>CONCATENATE("(",RANK(C57,$C$7:$C$57),")")</f>
        <v>(1)</v>
      </c>
    </row>
    <row r="58" spans="1:7" ht="14.15">
      <c r="A58" s="199"/>
      <c r="B58" s="112"/>
      <c r="C58" s="187"/>
      <c r="D58" s="199"/>
      <c r="E58" s="186"/>
      <c r="F58" s="187"/>
      <c r="G58" s="111"/>
    </row>
    <row r="59" spans="1:7" ht="14.15">
      <c r="A59" s="199"/>
      <c r="B59" s="112"/>
      <c r="C59" s="187"/>
      <c r="D59" s="199"/>
      <c r="E59" s="186"/>
      <c r="F59" s="187"/>
      <c r="G59" s="111"/>
    </row>
    <row r="60" spans="1:7">
      <c r="A60" s="735" t="s">
        <v>832</v>
      </c>
      <c r="B60" s="735"/>
      <c r="C60" s="735"/>
      <c r="D60" s="735"/>
      <c r="E60" s="736"/>
      <c r="F60" s="736"/>
      <c r="G60" s="736"/>
    </row>
    <row r="61" spans="1:7">
      <c r="A61" s="736"/>
      <c r="B61" s="736"/>
      <c r="C61" s="736"/>
      <c r="D61" s="736"/>
      <c r="E61" s="736"/>
      <c r="F61" s="736"/>
      <c r="G61" s="736"/>
    </row>
    <row r="62" spans="1:7">
      <c r="A62" s="736"/>
      <c r="B62" s="736"/>
      <c r="C62" s="736"/>
      <c r="D62" s="736"/>
      <c r="E62" s="736"/>
      <c r="F62" s="736"/>
      <c r="G62" s="736"/>
    </row>
    <row r="63" spans="1:7">
      <c r="A63" s="736"/>
      <c r="B63" s="736"/>
      <c r="C63" s="736"/>
      <c r="D63" s="736"/>
      <c r="E63" s="736"/>
      <c r="F63" s="736"/>
      <c r="G63" s="736"/>
    </row>
    <row r="64" spans="1:7" ht="35.25" customHeight="1">
      <c r="A64" s="736"/>
      <c r="B64" s="736"/>
      <c r="C64" s="736"/>
      <c r="D64" s="736"/>
      <c r="E64" s="736"/>
      <c r="F64" s="736"/>
      <c r="G64" s="736"/>
    </row>
    <row r="65" spans="1:7" ht="14.15">
      <c r="A65" s="111"/>
      <c r="B65" s="111"/>
      <c r="C65" s="111"/>
      <c r="D65" s="111"/>
      <c r="E65" s="111"/>
      <c r="F65" s="111"/>
      <c r="G65" s="111"/>
    </row>
    <row r="66" spans="1:7" ht="14.25" customHeight="1">
      <c r="A66" s="571" t="s">
        <v>824</v>
      </c>
      <c r="B66" s="571"/>
      <c r="C66" s="571"/>
      <c r="D66" s="571"/>
      <c r="E66" s="571"/>
      <c r="F66" s="571"/>
      <c r="G66" s="571"/>
    </row>
    <row r="67" spans="1:7" ht="12.75" customHeight="1">
      <c r="A67" s="571"/>
      <c r="B67" s="571"/>
      <c r="C67" s="571"/>
      <c r="D67" s="571"/>
      <c r="E67" s="571"/>
      <c r="F67" s="571"/>
      <c r="G67" s="571"/>
    </row>
    <row r="68" spans="1:7" ht="14.15">
      <c r="B68" s="224"/>
    </row>
    <row r="69" spans="1:7" ht="14.15">
      <c r="B69" s="204"/>
    </row>
  </sheetData>
  <mergeCells count="4">
    <mergeCell ref="B1:D1"/>
    <mergeCell ref="A2:E2"/>
    <mergeCell ref="A3:E3"/>
    <mergeCell ref="A60:G64"/>
  </mergeCells>
  <pageMargins left="0.7" right="0.7" top="0.75" bottom="0.75" header="0.3" footer="0.3"/>
  <pageSetup orientation="portrait" r:id="rId1"/>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pageSetUpPr fitToPage="1"/>
  </sheetPr>
  <dimension ref="A1:J69"/>
  <sheetViews>
    <sheetView zoomScaleNormal="100" workbookViewId="0">
      <pane ySplit="5" topLeftCell="A6" activePane="bottomLeft" state="frozen"/>
      <selection activeCell="D31" sqref="D31"/>
      <selection pane="bottomLeft" activeCell="A2" sqref="A2:E2"/>
    </sheetView>
  </sheetViews>
  <sheetFormatPr defaultColWidth="9.23046875" defaultRowHeight="12.45"/>
  <cols>
    <col min="1" max="1" width="12" style="18" customWidth="1"/>
    <col min="2" max="2" width="10.61328125" style="18" customWidth="1"/>
    <col min="3" max="3" width="17.23046875" style="18" customWidth="1"/>
    <col min="4" max="4" width="9.23046875" style="18"/>
    <col min="5" max="5" width="12.69140625" style="18" customWidth="1"/>
    <col min="6" max="6" width="9.84375" style="18" bestFit="1" customWidth="1"/>
    <col min="7" max="7" width="9.23046875" style="18"/>
    <col min="8" max="8" width="16.3828125" style="18" customWidth="1"/>
    <col min="9" max="9" width="12.69140625" style="18" bestFit="1" customWidth="1"/>
    <col min="10" max="10" width="11.23046875" style="18" bestFit="1" customWidth="1"/>
    <col min="11" max="11" width="11.61328125" style="18" bestFit="1" customWidth="1"/>
    <col min="12" max="16384" width="9.23046875" style="18"/>
  </cols>
  <sheetData>
    <row r="1" spans="1:10" ht="14.6">
      <c r="A1" s="240"/>
      <c r="B1" s="722" t="s">
        <v>378</v>
      </c>
      <c r="C1" s="722"/>
      <c r="D1" s="722"/>
      <c r="E1" s="240"/>
    </row>
    <row r="2" spans="1:10" ht="17.600000000000001">
      <c r="A2" s="723" t="s">
        <v>335</v>
      </c>
      <c r="B2" s="724"/>
      <c r="C2" s="724"/>
      <c r="D2" s="724"/>
      <c r="E2" s="724"/>
    </row>
    <row r="3" spans="1:10" ht="17.600000000000001">
      <c r="A3" s="725" t="str">
        <f>CONCATENATE("Fiscal Year ",Pop!H1)</f>
        <v>Fiscal Year 2018</v>
      </c>
      <c r="B3" s="726"/>
      <c r="C3" s="726"/>
      <c r="D3" s="726"/>
      <c r="E3" s="726"/>
    </row>
    <row r="4" spans="1:10" ht="15.75" customHeight="1">
      <c r="A4" s="240"/>
      <c r="B4" s="16"/>
      <c r="C4" s="15"/>
      <c r="D4" s="240"/>
      <c r="E4" s="240"/>
    </row>
    <row r="5" spans="1:10" ht="32.25" customHeight="1">
      <c r="A5" s="224"/>
      <c r="B5" s="5" t="s">
        <v>27</v>
      </c>
      <c r="C5" s="4" t="s">
        <v>358</v>
      </c>
      <c r="D5" s="3" t="s">
        <v>29</v>
      </c>
      <c r="E5" s="224"/>
      <c r="F5" s="111"/>
    </row>
    <row r="6" spans="1:10" ht="14.15">
      <c r="A6" s="111"/>
      <c r="B6" s="111" t="s">
        <v>30</v>
      </c>
      <c r="C6" s="431">
        <f>(SLF!D6/Pop!D4)*1000</f>
        <v>10070.67030091243</v>
      </c>
      <c r="D6" s="101"/>
    </row>
    <row r="7" spans="1:10" ht="14.15">
      <c r="A7" s="111">
        <v>1</v>
      </c>
      <c r="B7" s="247" t="s">
        <v>31</v>
      </c>
      <c r="C7" s="433">
        <f>(SLF!I6/Pop!D5)*1000</f>
        <v>8507.9631833583244</v>
      </c>
      <c r="D7" s="308">
        <f t="shared" ref="D7:D38" si="0">RANK(C7,$C$7:$C$56)</f>
        <v>39</v>
      </c>
      <c r="J7" s="322"/>
    </row>
    <row r="8" spans="1:10" ht="14.15">
      <c r="A8" s="111">
        <v>2</v>
      </c>
      <c r="B8" s="246" t="s">
        <v>32</v>
      </c>
      <c r="C8" s="85">
        <f>(SLF!L6/Pop!D6)*1000</f>
        <v>15629.695880642981</v>
      </c>
      <c r="D8" s="309">
        <f t="shared" si="0"/>
        <v>2</v>
      </c>
      <c r="F8" s="451"/>
      <c r="J8" s="322"/>
    </row>
    <row r="9" spans="1:10" ht="14.15">
      <c r="A9" s="111">
        <v>3</v>
      </c>
      <c r="B9" s="247" t="s">
        <v>33</v>
      </c>
      <c r="C9" s="433">
        <f>(SLF!O6/Pop!D7)*1000</f>
        <v>7661.6131770443908</v>
      </c>
      <c r="D9" s="308">
        <f t="shared" si="0"/>
        <v>47</v>
      </c>
      <c r="J9" s="322"/>
    </row>
    <row r="10" spans="1:10" ht="14.15">
      <c r="A10" s="111">
        <v>4</v>
      </c>
      <c r="B10" s="246" t="s">
        <v>34</v>
      </c>
      <c r="C10" s="430">
        <f>(SLF!R$6/Pop!D8)*1000</f>
        <v>8652.4269760806037</v>
      </c>
      <c r="D10" s="309">
        <f t="shared" si="0"/>
        <v>37</v>
      </c>
      <c r="J10" s="322"/>
    </row>
    <row r="11" spans="1:10" ht="14.15">
      <c r="A11" s="111">
        <v>5</v>
      </c>
      <c r="B11" s="247" t="s">
        <v>35</v>
      </c>
      <c r="C11" s="119">
        <f>(SLF!U$6/Pop!D9)*1000</f>
        <v>12657.122744274762</v>
      </c>
      <c r="D11" s="308">
        <f t="shared" si="0"/>
        <v>5</v>
      </c>
      <c r="J11" s="322"/>
    </row>
    <row r="12" spans="1:10" ht="14.15">
      <c r="A12" s="111">
        <v>6</v>
      </c>
      <c r="B12" s="246" t="s">
        <v>36</v>
      </c>
      <c r="C12" s="430">
        <f>(SLF!X$6/Pop!D10)*1000</f>
        <v>9730.6920209787349</v>
      </c>
      <c r="D12" s="309">
        <f t="shared" si="0"/>
        <v>21</v>
      </c>
      <c r="J12" s="322"/>
    </row>
    <row r="13" spans="1:10" ht="14.15">
      <c r="A13" s="111">
        <v>7</v>
      </c>
      <c r="B13" s="247" t="s">
        <v>37</v>
      </c>
      <c r="C13" s="119">
        <f>(SLF!AA$6/Pop!D11)*1000</f>
        <v>12239.371472090314</v>
      </c>
      <c r="D13" s="308">
        <f t="shared" si="0"/>
        <v>7</v>
      </c>
      <c r="J13" s="322"/>
    </row>
    <row r="14" spans="1:10" ht="14.15">
      <c r="A14" s="111">
        <v>8</v>
      </c>
      <c r="B14" s="246" t="s">
        <v>38</v>
      </c>
      <c r="C14" s="430">
        <f>(SLF!AD$6/Pop!D12)*1000</f>
        <v>11324.259771574525</v>
      </c>
      <c r="D14" s="309">
        <f t="shared" si="0"/>
        <v>11</v>
      </c>
      <c r="F14" s="451"/>
      <c r="J14" s="322"/>
    </row>
    <row r="15" spans="1:10" ht="14.15">
      <c r="A15" s="111">
        <v>9</v>
      </c>
      <c r="B15" s="247" t="s">
        <v>39</v>
      </c>
      <c r="C15" s="433">
        <f>(SLF!AJ$6/Pop!D13)*1000</f>
        <v>7815.5964251521946</v>
      </c>
      <c r="D15" s="308">
        <f t="shared" si="0"/>
        <v>46</v>
      </c>
      <c r="F15" s="451"/>
    </row>
    <row r="16" spans="1:10" ht="14.15">
      <c r="A16" s="111">
        <v>10</v>
      </c>
      <c r="B16" s="246" t="s">
        <v>40</v>
      </c>
      <c r="C16" s="430">
        <f>(SLF!AM$6/Pop!D14)*1000</f>
        <v>7240.9403897639568</v>
      </c>
      <c r="D16" s="309">
        <f t="shared" si="0"/>
        <v>49</v>
      </c>
    </row>
    <row r="17" spans="1:4" ht="14.15">
      <c r="A17" s="111">
        <v>11</v>
      </c>
      <c r="B17" s="247" t="s">
        <v>41</v>
      </c>
      <c r="C17" s="119">
        <f>(SLF!AP$6/Pop!D15)*1000</f>
        <v>12604.068160268282</v>
      </c>
      <c r="D17" s="308">
        <f t="shared" si="0"/>
        <v>6</v>
      </c>
    </row>
    <row r="18" spans="1:4" ht="14.15">
      <c r="A18" s="111">
        <v>12</v>
      </c>
      <c r="B18" s="246" t="s">
        <v>42</v>
      </c>
      <c r="C18" s="430">
        <f>(SLF!AS$6/Pop!D16)*1000</f>
        <v>7363.0539446203902</v>
      </c>
      <c r="D18" s="309">
        <f t="shared" si="0"/>
        <v>48</v>
      </c>
    </row>
    <row r="19" spans="1:4" ht="14.15">
      <c r="A19" s="111">
        <v>13</v>
      </c>
      <c r="B19" s="247" t="s">
        <v>43</v>
      </c>
      <c r="C19" s="433">
        <f>(SLF!AV$6/Pop!D17)*1000</f>
        <v>9768.4595173602338</v>
      </c>
      <c r="D19" s="308">
        <f t="shared" si="0"/>
        <v>20</v>
      </c>
    </row>
    <row r="20" spans="1:4" ht="14.15">
      <c r="A20" s="111">
        <v>14</v>
      </c>
      <c r="B20" s="246" t="s">
        <v>44</v>
      </c>
      <c r="C20" s="430">
        <f>(SLF!AY$6/Pop!D18)*1000</f>
        <v>8709.167519603101</v>
      </c>
      <c r="D20" s="309">
        <f t="shared" si="0"/>
        <v>36</v>
      </c>
    </row>
    <row r="21" spans="1:4" ht="14.15">
      <c r="A21" s="111">
        <v>15</v>
      </c>
      <c r="B21" s="247" t="s">
        <v>45</v>
      </c>
      <c r="C21" s="119">
        <f>(SLF!BB$6/Pop!D19)*1000</f>
        <v>11243.276574039784</v>
      </c>
      <c r="D21" s="308">
        <f t="shared" si="0"/>
        <v>12</v>
      </c>
    </row>
    <row r="22" spans="1:4" ht="14.15">
      <c r="A22" s="111">
        <v>16</v>
      </c>
      <c r="B22" s="246" t="s">
        <v>46</v>
      </c>
      <c r="C22" s="85">
        <f>(SLF!BE$6/Pop!D20)*1000</f>
        <v>9728.6566170644019</v>
      </c>
      <c r="D22" s="309">
        <f t="shared" si="0"/>
        <v>22</v>
      </c>
    </row>
    <row r="23" spans="1:4" ht="14.15">
      <c r="A23" s="111">
        <v>17</v>
      </c>
      <c r="B23" s="247" t="s">
        <v>47</v>
      </c>
      <c r="C23" s="119">
        <f>(SLF!BH$6/Pop!D21)*1000</f>
        <v>8610.717453537236</v>
      </c>
      <c r="D23" s="308">
        <f t="shared" si="0"/>
        <v>38</v>
      </c>
    </row>
    <row r="24" spans="1:4" ht="14.15">
      <c r="A24" s="111">
        <v>18</v>
      </c>
      <c r="B24" s="246" t="s">
        <v>48</v>
      </c>
      <c r="C24" s="85">
        <f>(SLF!BK$6/Pop!D22)*1000</f>
        <v>9385.217686155087</v>
      </c>
      <c r="D24" s="309">
        <f t="shared" si="0"/>
        <v>25</v>
      </c>
    </row>
    <row r="25" spans="1:4" ht="14.15">
      <c r="A25" s="111">
        <v>19</v>
      </c>
      <c r="B25" s="247" t="s">
        <v>49</v>
      </c>
      <c r="C25" s="119">
        <f>(SLF!BN$6/Pop!D23)*1000</f>
        <v>9493.268770485498</v>
      </c>
      <c r="D25" s="308">
        <f t="shared" si="0"/>
        <v>24</v>
      </c>
    </row>
    <row r="26" spans="1:4" ht="14.15">
      <c r="A26" s="111">
        <v>20</v>
      </c>
      <c r="B26" s="246" t="s">
        <v>50</v>
      </c>
      <c r="C26" s="430">
        <f>(SLF!BQ$6/Pop!D24)*1000</f>
        <v>10743.276866934999</v>
      </c>
      <c r="D26" s="309">
        <f t="shared" si="0"/>
        <v>17</v>
      </c>
    </row>
    <row r="27" spans="1:4" ht="14.15">
      <c r="A27" s="111">
        <v>21</v>
      </c>
      <c r="B27" s="247" t="s">
        <v>51</v>
      </c>
      <c r="C27" s="119">
        <f>(SLF!BT$6/Pop!D25)*1000</f>
        <v>11907.602102973642</v>
      </c>
      <c r="D27" s="308">
        <f t="shared" si="0"/>
        <v>9</v>
      </c>
    </row>
    <row r="28" spans="1:4" ht="14.15">
      <c r="A28" s="111">
        <v>22</v>
      </c>
      <c r="B28" s="246" t="s">
        <v>52</v>
      </c>
      <c r="C28" s="430">
        <f>(SLF!BW$6/Pop!D26)*1000</f>
        <v>9164.2626375290565</v>
      </c>
      <c r="D28" s="309">
        <f t="shared" si="0"/>
        <v>28</v>
      </c>
    </row>
    <row r="29" spans="1:4" ht="14.15">
      <c r="A29" s="111">
        <v>23</v>
      </c>
      <c r="B29" s="247" t="s">
        <v>53</v>
      </c>
      <c r="C29" s="433">
        <f>(SLF!BZ$6/Pop!D27)*1000</f>
        <v>11153.725423184023</v>
      </c>
      <c r="D29" s="308">
        <f t="shared" si="0"/>
        <v>13</v>
      </c>
    </row>
    <row r="30" spans="1:4" ht="14.15">
      <c r="A30" s="111">
        <v>24</v>
      </c>
      <c r="B30" s="246" t="s">
        <v>54</v>
      </c>
      <c r="C30" s="85">
        <f>(SLF!CC$6/Pop!D28)*1000</f>
        <v>9055.8651065742597</v>
      </c>
      <c r="D30" s="309">
        <f t="shared" si="0"/>
        <v>31</v>
      </c>
    </row>
    <row r="31" spans="1:4" ht="14.15">
      <c r="A31" s="111">
        <v>25</v>
      </c>
      <c r="B31" s="247" t="s">
        <v>55</v>
      </c>
      <c r="C31" s="433">
        <f>(SLF!CF$6/Pop!D29)*1000</f>
        <v>8099.1581807634993</v>
      </c>
      <c r="D31" s="308">
        <f t="shared" si="0"/>
        <v>44</v>
      </c>
    </row>
    <row r="32" spans="1:4" ht="14.15">
      <c r="A32" s="111">
        <v>26</v>
      </c>
      <c r="B32" s="246" t="s">
        <v>56</v>
      </c>
      <c r="C32" s="85">
        <f>(SLF!CI$6/Pop!D30)*1000</f>
        <v>9228.0625833792947</v>
      </c>
      <c r="D32" s="309">
        <f t="shared" si="0"/>
        <v>26</v>
      </c>
    </row>
    <row r="33" spans="1:4" ht="14.15">
      <c r="A33" s="111">
        <v>27</v>
      </c>
      <c r="B33" s="247" t="s">
        <v>57</v>
      </c>
      <c r="C33" s="433">
        <f>(SLF!CL$6/Pop!D31)*1000</f>
        <v>9573.7411547693355</v>
      </c>
      <c r="D33" s="308">
        <f t="shared" si="0"/>
        <v>23</v>
      </c>
    </row>
    <row r="34" spans="1:4" ht="14.15">
      <c r="A34" s="111">
        <v>28</v>
      </c>
      <c r="B34" s="246" t="s">
        <v>58</v>
      </c>
      <c r="C34" s="430">
        <f>(SLF!CO$6/Pop!D32)*1000</f>
        <v>8261.1162733236852</v>
      </c>
      <c r="D34" s="309">
        <f t="shared" si="0"/>
        <v>42</v>
      </c>
    </row>
    <row r="35" spans="1:4" ht="14.15">
      <c r="A35" s="111">
        <v>29</v>
      </c>
      <c r="B35" s="247" t="s">
        <v>59</v>
      </c>
      <c r="C35" s="119">
        <f>(SLF!CR$6/Pop!D33)*1000</f>
        <v>9005.1541783496432</v>
      </c>
      <c r="D35" s="308">
        <f t="shared" si="0"/>
        <v>32</v>
      </c>
    </row>
    <row r="36" spans="1:4" ht="14.15">
      <c r="A36" s="111">
        <v>30</v>
      </c>
      <c r="B36" s="246" t="s">
        <v>60</v>
      </c>
      <c r="C36" s="85">
        <f>(SLF!CU$6/Pop!D34)*1000</f>
        <v>11627.978876944417</v>
      </c>
      <c r="D36" s="309">
        <f t="shared" si="0"/>
        <v>10</v>
      </c>
    </row>
    <row r="37" spans="1:4" ht="14.15">
      <c r="A37" s="111">
        <v>31</v>
      </c>
      <c r="B37" s="247" t="s">
        <v>61</v>
      </c>
      <c r="C37" s="433">
        <f>(SLF!CX$6/Pop!D35)*1000</f>
        <v>10610.394692893196</v>
      </c>
      <c r="D37" s="308">
        <f t="shared" si="0"/>
        <v>18</v>
      </c>
    </row>
    <row r="38" spans="1:4" ht="14.15">
      <c r="A38" s="111">
        <v>32</v>
      </c>
      <c r="B38" s="246" t="s">
        <v>62</v>
      </c>
      <c r="C38" s="430">
        <f>(SLF!DA$6/Pop!D36)*1000</f>
        <v>16163.429269653168</v>
      </c>
      <c r="D38" s="309">
        <f t="shared" si="0"/>
        <v>1</v>
      </c>
    </row>
    <row r="39" spans="1:4" ht="14.15">
      <c r="A39" s="111">
        <v>33</v>
      </c>
      <c r="B39" s="247" t="s">
        <v>63</v>
      </c>
      <c r="C39" s="433">
        <f>(SLF!DD$6/Pop!D37)*1000</f>
        <v>8474.0766248796554</v>
      </c>
      <c r="D39" s="308">
        <f t="shared" ref="D39:D56" si="1">RANK(C39,$C$7:$C$56)</f>
        <v>40</v>
      </c>
    </row>
    <row r="40" spans="1:4" ht="14.15">
      <c r="A40" s="111">
        <v>34</v>
      </c>
      <c r="B40" s="246" t="s">
        <v>64</v>
      </c>
      <c r="C40" s="85">
        <f>(SLF!DG$6/Pop!D38)*1000</f>
        <v>13768.710426340227</v>
      </c>
      <c r="D40" s="309">
        <f t="shared" si="1"/>
        <v>4</v>
      </c>
    </row>
    <row r="41" spans="1:4" ht="14.15">
      <c r="A41" s="111">
        <v>35</v>
      </c>
      <c r="B41" s="247" t="s">
        <v>65</v>
      </c>
      <c r="C41" s="433">
        <f>(SLF!DJ$6/Pop!D39)*1000</f>
        <v>9221.6215679209781</v>
      </c>
      <c r="D41" s="308">
        <f t="shared" si="1"/>
        <v>27</v>
      </c>
    </row>
    <row r="42" spans="1:4" ht="14.15">
      <c r="A42" s="111">
        <v>36</v>
      </c>
      <c r="B42" s="246" t="s">
        <v>66</v>
      </c>
      <c r="C42" s="85">
        <f>(SLF!DM$6/Pop!D40)*1000</f>
        <v>8012.8362902212693</v>
      </c>
      <c r="D42" s="309">
        <f t="shared" si="1"/>
        <v>45</v>
      </c>
    </row>
    <row r="43" spans="1:4" ht="14.15">
      <c r="A43" s="111">
        <v>37</v>
      </c>
      <c r="B43" s="247" t="s">
        <v>67</v>
      </c>
      <c r="C43" s="119">
        <f>(SLF!DP$6/Pop!D41)*1000</f>
        <v>11042.081491461029</v>
      </c>
      <c r="D43" s="308">
        <f t="shared" si="1"/>
        <v>15</v>
      </c>
    </row>
    <row r="44" spans="1:4" ht="14.15">
      <c r="A44" s="111">
        <v>38</v>
      </c>
      <c r="B44" s="246" t="s">
        <v>68</v>
      </c>
      <c r="C44" s="430">
        <f>(SLF!DS$6/Pop!D42)*1000</f>
        <v>10193.417083550701</v>
      </c>
      <c r="D44" s="309">
        <f t="shared" si="1"/>
        <v>19</v>
      </c>
    </row>
    <row r="45" spans="1:4" ht="14.15">
      <c r="A45" s="111">
        <v>39</v>
      </c>
      <c r="B45" s="247" t="s">
        <v>69</v>
      </c>
      <c r="C45" s="119">
        <f>(SLF!DV$6/Pop!D43)*1000</f>
        <v>11061.282052978067</v>
      </c>
      <c r="D45" s="308">
        <f t="shared" si="1"/>
        <v>14</v>
      </c>
    </row>
    <row r="46" spans="1:4" ht="14.15">
      <c r="A46" s="111">
        <v>40</v>
      </c>
      <c r="B46" s="246" t="s">
        <v>70</v>
      </c>
      <c r="C46" s="85">
        <f>(SLF!DY$6/Pop!D44)*1000</f>
        <v>8786.2217445727474</v>
      </c>
      <c r="D46" s="309">
        <f t="shared" si="1"/>
        <v>34</v>
      </c>
    </row>
    <row r="47" spans="1:4" ht="14.15">
      <c r="A47" s="111">
        <v>41</v>
      </c>
      <c r="B47" s="247" t="s">
        <v>71</v>
      </c>
      <c r="C47" s="119">
        <f>(SLF!EB$6/Pop!D45)*1000</f>
        <v>8167.7868846862066</v>
      </c>
      <c r="D47" s="308">
        <f t="shared" si="1"/>
        <v>43</v>
      </c>
    </row>
    <row r="48" spans="1:4" ht="14.15">
      <c r="A48" s="111">
        <v>42</v>
      </c>
      <c r="B48" s="246" t="s">
        <v>72</v>
      </c>
      <c r="C48" s="85">
        <f>(SLF!EE$6/Pop!D46)*1000</f>
        <v>6983.1466008706029</v>
      </c>
      <c r="D48" s="309">
        <f t="shared" si="1"/>
        <v>50</v>
      </c>
    </row>
    <row r="49" spans="1:9" ht="14.15">
      <c r="A49" s="111">
        <v>43</v>
      </c>
      <c r="B49" s="247" t="s">
        <v>73</v>
      </c>
      <c r="C49" s="433">
        <f>(SLF!EH$6/Pop!D47)*1000</f>
        <v>8292.9990520689989</v>
      </c>
      <c r="D49" s="308">
        <f t="shared" si="1"/>
        <v>41</v>
      </c>
    </row>
    <row r="50" spans="1:9" ht="14.15">
      <c r="A50" s="111">
        <v>44</v>
      </c>
      <c r="B50" s="246" t="s">
        <v>74</v>
      </c>
      <c r="C50" s="430">
        <f>(SLF!EK$6/Pop!D48)*1000</f>
        <v>8748.6470802746117</v>
      </c>
      <c r="D50" s="309">
        <f t="shared" si="1"/>
        <v>35</v>
      </c>
    </row>
    <row r="51" spans="1:9" ht="14.15">
      <c r="A51" s="111">
        <v>45</v>
      </c>
      <c r="B51" s="247" t="s">
        <v>75</v>
      </c>
      <c r="C51" s="119">
        <f>(SLF!EN$6/Pop!D49)*1000</f>
        <v>11959.978089493528</v>
      </c>
      <c r="D51" s="308">
        <f t="shared" si="1"/>
        <v>8</v>
      </c>
    </row>
    <row r="52" spans="1:9" ht="14.15">
      <c r="A52" s="111">
        <v>46</v>
      </c>
      <c r="B52" s="246" t="s">
        <v>76</v>
      </c>
      <c r="C52" s="430">
        <f>(SLF!EQ$6/Pop!D50)*1000</f>
        <v>9125.5366541015101</v>
      </c>
      <c r="D52" s="309">
        <f t="shared" si="1"/>
        <v>30</v>
      </c>
    </row>
    <row r="53" spans="1:9" ht="14.15">
      <c r="A53" s="111">
        <v>47</v>
      </c>
      <c r="B53" s="247" t="s">
        <v>77</v>
      </c>
      <c r="C53" s="433">
        <f>(SLF!ET$6/Pop!D51)*1000</f>
        <v>10991.95919014539</v>
      </c>
      <c r="D53" s="308">
        <f t="shared" si="1"/>
        <v>16</v>
      </c>
    </row>
    <row r="54" spans="1:9" ht="14.15">
      <c r="A54" s="111">
        <v>48</v>
      </c>
      <c r="B54" s="246" t="s">
        <v>78</v>
      </c>
      <c r="C54" s="85">
        <f>(SLF!EW$6/Pop!D52)*1000</f>
        <v>9150.8692333997114</v>
      </c>
      <c r="D54" s="309">
        <f t="shared" si="1"/>
        <v>29</v>
      </c>
    </row>
    <row r="55" spans="1:9" ht="14.15">
      <c r="A55" s="111">
        <v>49</v>
      </c>
      <c r="B55" s="247" t="s">
        <v>79</v>
      </c>
      <c r="C55" s="433">
        <f>(SLF!EZ$6/Pop!D53)*1000</f>
        <v>8938.187548795453</v>
      </c>
      <c r="D55" s="308">
        <f t="shared" si="1"/>
        <v>33</v>
      </c>
    </row>
    <row r="56" spans="1:9" ht="14.15">
      <c r="A56" s="111">
        <v>50</v>
      </c>
      <c r="B56" s="246" t="s">
        <v>80</v>
      </c>
      <c r="C56" s="430">
        <f>(SLF!FC$6/Pop!D54)*1000</f>
        <v>14837.521056923379</v>
      </c>
      <c r="D56" s="309">
        <f t="shared" si="1"/>
        <v>3</v>
      </c>
    </row>
    <row r="57" spans="1:9" ht="15.75" customHeight="1">
      <c r="A57" s="111"/>
      <c r="B57" s="194" t="s">
        <v>81</v>
      </c>
      <c r="C57" s="188">
        <f>(SLF!AG$6/Pop!D55)*1000</f>
        <v>19168.986539747159</v>
      </c>
      <c r="D57" s="310" t="str">
        <f>CONCATENATE("(",RANK(C57,$C$7:$C$57),")")</f>
        <v>(1)</v>
      </c>
    </row>
    <row r="58" spans="1:9" ht="0.75" hidden="1" customHeight="1">
      <c r="A58" s="199"/>
      <c r="B58" s="112"/>
      <c r="C58" s="187"/>
      <c r="D58" s="199"/>
      <c r="E58" s="186"/>
      <c r="F58" s="187"/>
      <c r="G58" s="111"/>
    </row>
    <row r="59" spans="1:9" ht="19.5" customHeight="1">
      <c r="A59" s="735" t="s">
        <v>833</v>
      </c>
      <c r="B59" s="735"/>
      <c r="C59" s="735"/>
      <c r="D59" s="735"/>
      <c r="E59" s="735"/>
      <c r="F59" s="735"/>
      <c r="G59" s="735"/>
    </row>
    <row r="60" spans="1:9" ht="21" customHeight="1">
      <c r="A60" s="735"/>
      <c r="B60" s="735"/>
      <c r="C60" s="735"/>
      <c r="D60" s="735"/>
      <c r="E60" s="735"/>
      <c r="F60" s="735"/>
      <c r="G60" s="735"/>
      <c r="H60" s="20"/>
      <c r="I60" s="19"/>
    </row>
    <row r="61" spans="1:9" ht="12.75" customHeight="1">
      <c r="A61" s="735"/>
      <c r="B61" s="735"/>
      <c r="C61" s="735"/>
      <c r="D61" s="735"/>
      <c r="E61" s="735"/>
      <c r="F61" s="735"/>
      <c r="G61" s="735"/>
    </row>
    <row r="62" spans="1:9" ht="12.75" customHeight="1">
      <c r="A62" s="735"/>
      <c r="B62" s="735"/>
      <c r="C62" s="735"/>
      <c r="D62" s="735"/>
      <c r="E62" s="735"/>
      <c r="F62" s="735"/>
      <c r="G62" s="735"/>
    </row>
    <row r="63" spans="1:9" ht="12.75" customHeight="1">
      <c r="A63" s="735"/>
      <c r="B63" s="735"/>
      <c r="C63" s="735"/>
      <c r="D63" s="735"/>
      <c r="E63" s="735"/>
      <c r="F63" s="735"/>
      <c r="G63" s="735"/>
    </row>
    <row r="64" spans="1:9" ht="12.75" customHeight="1">
      <c r="A64" s="735"/>
      <c r="B64" s="735"/>
      <c r="C64" s="735"/>
      <c r="D64" s="735"/>
      <c r="E64" s="735"/>
      <c r="F64" s="735"/>
      <c r="G64" s="735"/>
    </row>
    <row r="65" spans="1:7" ht="14.15">
      <c r="A65" s="111"/>
      <c r="B65" s="111"/>
      <c r="C65" s="111"/>
      <c r="D65" s="111"/>
      <c r="E65" s="111"/>
      <c r="F65" s="111"/>
      <c r="G65" s="111"/>
    </row>
    <row r="66" spans="1:7" ht="14.25" customHeight="1">
      <c r="A66" s="571" t="s">
        <v>824</v>
      </c>
      <c r="B66" s="571"/>
      <c r="C66" s="571"/>
      <c r="D66" s="571"/>
      <c r="E66" s="571"/>
      <c r="F66" s="571"/>
      <c r="G66" s="571"/>
    </row>
    <row r="67" spans="1:7" ht="12.75" customHeight="1">
      <c r="A67" s="571"/>
      <c r="B67" s="571"/>
      <c r="C67" s="571"/>
      <c r="D67" s="571"/>
      <c r="E67" s="571"/>
      <c r="F67" s="571"/>
      <c r="G67" s="571"/>
    </row>
    <row r="68" spans="1:7" ht="14.15">
      <c r="B68" s="224"/>
    </row>
    <row r="69" spans="1:7" ht="14.15">
      <c r="B69" s="204"/>
    </row>
  </sheetData>
  <mergeCells count="4">
    <mergeCell ref="B1:D1"/>
    <mergeCell ref="A2:E2"/>
    <mergeCell ref="A3:E3"/>
    <mergeCell ref="A59:G64"/>
  </mergeCells>
  <pageMargins left="0.7" right="0.7" top="0.75" bottom="0.75" header="0.3" footer="0.3"/>
  <pageSetup scale="70" orientation="portrait" r:id="rId1"/>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pageSetUpPr fitToPage="1"/>
  </sheetPr>
  <dimension ref="A1:I68"/>
  <sheetViews>
    <sheetView zoomScaleNormal="100" workbookViewId="0">
      <pane ySplit="6" topLeftCell="A28" activePane="bottomLeft" state="frozen"/>
      <selection activeCell="D31" sqref="D31"/>
      <selection pane="bottomLeft" activeCell="B2" sqref="B2:G2"/>
    </sheetView>
  </sheetViews>
  <sheetFormatPr defaultColWidth="9.23046875" defaultRowHeight="12.45"/>
  <cols>
    <col min="1" max="1" width="10.69140625" style="21" customWidth="1"/>
    <col min="2" max="3" width="11.69140625" style="21" customWidth="1"/>
    <col min="4" max="4" width="13.61328125" style="21" customWidth="1"/>
    <col min="5" max="5" width="14.23046875" style="21" customWidth="1"/>
    <col min="6" max="6" width="17" style="21" customWidth="1"/>
    <col min="7" max="8" width="9.23046875" style="21"/>
    <col min="9" max="9" width="9.84375" style="21" bestFit="1" customWidth="1"/>
    <col min="10" max="14" width="11.23046875" style="21" customWidth="1"/>
    <col min="15" max="16384" width="9.23046875" style="21"/>
  </cols>
  <sheetData>
    <row r="1" spans="1:9" ht="14.15">
      <c r="A1" s="23"/>
      <c r="B1" s="722" t="s">
        <v>377</v>
      </c>
      <c r="C1" s="722"/>
      <c r="D1" s="722"/>
      <c r="E1" s="722"/>
      <c r="F1" s="722"/>
      <c r="G1" s="722"/>
    </row>
    <row r="2" spans="1:9" ht="17.600000000000001">
      <c r="B2" s="723" t="s">
        <v>359</v>
      </c>
      <c r="C2" s="723"/>
      <c r="D2" s="723"/>
      <c r="E2" s="723"/>
      <c r="F2" s="723"/>
      <c r="G2" s="723"/>
    </row>
    <row r="3" spans="1:9" ht="17.600000000000001">
      <c r="B3" s="738" t="s">
        <v>86</v>
      </c>
      <c r="C3" s="738"/>
      <c r="D3" s="738"/>
      <c r="E3" s="738"/>
      <c r="F3" s="738"/>
      <c r="G3" s="738"/>
    </row>
    <row r="4" spans="1:9" ht="17.600000000000001">
      <c r="B4" s="725" t="str">
        <f>CONCATENATE("Fiscal Year ",Pop!H1)</f>
        <v>Fiscal Year 2018</v>
      </c>
      <c r="C4" s="725"/>
      <c r="D4" s="725"/>
      <c r="E4" s="725"/>
      <c r="F4" s="725"/>
      <c r="G4" s="725"/>
    </row>
    <row r="5" spans="1:9" ht="17.600000000000001">
      <c r="B5" s="350"/>
      <c r="C5" s="351"/>
      <c r="D5" s="351"/>
      <c r="E5" s="351"/>
      <c r="F5" s="25"/>
      <c r="G5" s="24"/>
    </row>
    <row r="6" spans="1:9" ht="42.45">
      <c r="A6" s="16"/>
      <c r="B6" s="22" t="s">
        <v>27</v>
      </c>
      <c r="C6" s="98" t="s">
        <v>87</v>
      </c>
      <c r="D6" s="98" t="s">
        <v>88</v>
      </c>
      <c r="E6" s="98" t="s">
        <v>89</v>
      </c>
      <c r="F6" s="98" t="s">
        <v>90</v>
      </c>
      <c r="G6" s="98" t="s">
        <v>91</v>
      </c>
      <c r="H6" s="224"/>
    </row>
    <row r="7" spans="1:9" ht="14.15">
      <c r="A7" s="224"/>
      <c r="B7" s="224" t="s">
        <v>30</v>
      </c>
      <c r="C7" s="189">
        <f>(SLF!D$13)/(SLF!D$12)</f>
        <v>0.31056993067775002</v>
      </c>
      <c r="D7" s="189">
        <f>(SLF!D$15)/(SLF!D$12)</f>
        <v>0.23334355727151071</v>
      </c>
      <c r="E7" s="189">
        <f>(SLF!D$22)/(SLF!D$12)</f>
        <v>0.24169146692785798</v>
      </c>
      <c r="F7" s="189">
        <f>(SLF!D$23)/(SLF!D$12)</f>
        <v>3.1826120493637547E-2</v>
      </c>
      <c r="G7" s="189">
        <f>1-SUM(C7:F7)</f>
        <v>0.18256892462924379</v>
      </c>
    </row>
    <row r="8" spans="1:9" ht="14.15">
      <c r="A8" s="224"/>
      <c r="B8" s="232" t="s">
        <v>31</v>
      </c>
      <c r="C8" s="311">
        <f>(SLF!I$13)/(SLF!I$12)</f>
        <v>0.16944409877260874</v>
      </c>
      <c r="D8" s="311">
        <f>(SLF!I$15)/(SLF!I$12)</f>
        <v>0.30494759373242331</v>
      </c>
      <c r="E8" s="311">
        <f>(SLF!I$22)/(SLF!I$12)</f>
        <v>0.23439039297231271</v>
      </c>
      <c r="F8" s="311">
        <f>(SLF!I$23)/(SLF!I$12)</f>
        <v>3.3504506158711818E-2</v>
      </c>
      <c r="G8" s="311">
        <f t="shared" ref="G8:G58" si="0">1-SUM(C8:F8)</f>
        <v>0.25771340836394341</v>
      </c>
    </row>
    <row r="9" spans="1:9" ht="14.15">
      <c r="A9" s="224"/>
      <c r="B9" s="233" t="s">
        <v>32</v>
      </c>
      <c r="C9" s="312">
        <f>(SLF!L$13)/(SLF!L$12)</f>
        <v>0.45570343042846184</v>
      </c>
      <c r="D9" s="312">
        <f>(SLF!L$15)/(SLF!L$12)</f>
        <v>6.944643690209798E-2</v>
      </c>
      <c r="E9" s="312">
        <f>(SLF!L$22)/(SLF!L$12)</f>
        <v>0</v>
      </c>
      <c r="F9" s="312">
        <f>(SLF!L$23)/(SLF!L$12)</f>
        <v>5.5440181275366179E-2</v>
      </c>
      <c r="G9" s="312">
        <f t="shared" si="0"/>
        <v>0.419409951394074</v>
      </c>
    </row>
    <row r="10" spans="1:9" ht="14.15">
      <c r="A10" s="224"/>
      <c r="B10" s="232" t="s">
        <v>33</v>
      </c>
      <c r="C10" s="311">
        <f>(SLF!O$13)/(SLF!O$12)</f>
        <v>0.29420090373723334</v>
      </c>
      <c r="D10" s="311">
        <f>(SLF!O$15)/(SLF!O$12)</f>
        <v>0.4049700141222185</v>
      </c>
      <c r="E10" s="311">
        <f>(SLF!O$22)/(SLF!O$12)</f>
        <v>0.1660429944071514</v>
      </c>
      <c r="F10" s="311">
        <f>(SLF!O$23)/(SLF!O$12)</f>
        <v>1.3628901647358362E-2</v>
      </c>
      <c r="G10" s="311">
        <f t="shared" si="0"/>
        <v>0.12115718608603832</v>
      </c>
      <c r="I10" s="392"/>
    </row>
    <row r="11" spans="1:9" ht="14.15">
      <c r="A11" s="224"/>
      <c r="B11" s="233" t="s">
        <v>34</v>
      </c>
      <c r="C11" s="312">
        <f>(SLF!R$13)/(SLF!R$12)</f>
        <v>0.18756353014652338</v>
      </c>
      <c r="D11" s="312">
        <f>(SLF!R$15)/(SLF!R$12)</f>
        <v>0.37832370483268213</v>
      </c>
      <c r="E11" s="312">
        <f>(SLF!R$22)/(SLF!R$12)</f>
        <v>0.23029138276710903</v>
      </c>
      <c r="F11" s="312">
        <f>(SLF!R$23)/(SLF!R$12)</f>
        <v>3.1396456798536192E-2</v>
      </c>
      <c r="G11" s="312">
        <f t="shared" si="0"/>
        <v>0.17242492545514931</v>
      </c>
    </row>
    <row r="12" spans="1:9" ht="14.15">
      <c r="A12" s="224"/>
      <c r="B12" s="232" t="s">
        <v>35</v>
      </c>
      <c r="C12" s="311">
        <f>(SLF!U$13)/(SLF!U$12)</f>
        <v>0.24661851216305633</v>
      </c>
      <c r="D12" s="311">
        <f>(SLF!U$15)/(SLF!U$12)</f>
        <v>0.19668402577702468</v>
      </c>
      <c r="E12" s="311">
        <f>(SLF!U$22)/(SLF!U$12)</f>
        <v>0.35391377581494071</v>
      </c>
      <c r="F12" s="311">
        <f>(SLF!U$23)/(SLF!U$12)</f>
        <v>4.6449597893447457E-2</v>
      </c>
      <c r="G12" s="311">
        <f t="shared" si="0"/>
        <v>0.15633408835153084</v>
      </c>
    </row>
    <row r="13" spans="1:9" ht="14.15">
      <c r="A13" s="224"/>
      <c r="B13" s="233" t="s">
        <v>36</v>
      </c>
      <c r="C13" s="312">
        <f>(SLF!X$13)/(SLF!X$12)</f>
        <v>0.30826269695232922</v>
      </c>
      <c r="D13" s="312">
        <f>(SLF!X$15)/(SLF!X$12)</f>
        <v>0.26662286037960981</v>
      </c>
      <c r="E13" s="312">
        <f>(SLF!X$22)/(SLF!X$12)</f>
        <v>0.25172245516307534</v>
      </c>
      <c r="F13" s="312">
        <f>(SLF!X$23)/(SLF!X$12)</f>
        <v>2.2124353547236717E-2</v>
      </c>
      <c r="G13" s="312">
        <f t="shared" si="0"/>
        <v>0.15126763395774889</v>
      </c>
    </row>
    <row r="14" spans="1:9" ht="14.15">
      <c r="A14" s="224"/>
      <c r="B14" s="232" t="s">
        <v>37</v>
      </c>
      <c r="C14" s="311">
        <f>(SLF!AA$13)/(SLF!AA$12)</f>
        <v>0.36571914489767782</v>
      </c>
      <c r="D14" s="311">
        <f>(SLF!AA$15)/(SLF!AA$12)</f>
        <v>0.14933523784139829</v>
      </c>
      <c r="E14" s="311">
        <f>(SLF!AA$22)/(SLF!AA$12)</f>
        <v>0.32082893961841652</v>
      </c>
      <c r="F14" s="311">
        <f>(SLF!AA$23)/(SLF!AA$12)</f>
        <v>2.5652186281008838E-2</v>
      </c>
      <c r="G14" s="311">
        <f t="shared" si="0"/>
        <v>0.13846449136149852</v>
      </c>
    </row>
    <row r="15" spans="1:9" ht="14.15">
      <c r="A15" s="224"/>
      <c r="B15" s="233" t="s">
        <v>38</v>
      </c>
      <c r="C15" s="312">
        <f>(SLF!AD$13)/(SLF!AD$12)</f>
        <v>0.16843906477674195</v>
      </c>
      <c r="D15" s="312">
        <f>(SLF!AD$15)/(SLF!AD$12)</f>
        <v>0</v>
      </c>
      <c r="E15" s="312">
        <f>(SLF!AD$22)/(SLF!AD$12)</f>
        <v>0.30978408002657754</v>
      </c>
      <c r="F15" s="312">
        <f>(SLF!AD$23)/(SLF!AD$12)</f>
        <v>4.8980207085792794E-2</v>
      </c>
      <c r="G15" s="312">
        <f t="shared" si="0"/>
        <v>0.47279664811088773</v>
      </c>
    </row>
    <row r="16" spans="1:9" ht="14.15">
      <c r="A16" s="224"/>
      <c r="B16" s="232" t="s">
        <v>39</v>
      </c>
      <c r="C16" s="311">
        <f>(SLF!AJ$13)/(SLF!AJ$12)</f>
        <v>0.34805391810384384</v>
      </c>
      <c r="D16" s="311">
        <f>(SLF!AJ$15)/(SLF!AJ$12)</f>
        <v>0.38258511012973168</v>
      </c>
      <c r="E16" s="311">
        <f>(SLF!AJ$22)/(SLF!AJ$12)</f>
        <v>0</v>
      </c>
      <c r="F16" s="311">
        <f>(SLF!AJ$23)/(SLF!AJ$12)</f>
        <v>2.8864700164165678E-2</v>
      </c>
      <c r="G16" s="311">
        <f t="shared" si="0"/>
        <v>0.24049627160225884</v>
      </c>
      <c r="I16" s="392"/>
    </row>
    <row r="17" spans="1:9" ht="14.15">
      <c r="A17" s="224"/>
      <c r="B17" s="233" t="s">
        <v>40</v>
      </c>
      <c r="C17" s="312">
        <f>(SLF!AM$13)/(SLF!AM$12)</f>
        <v>0.30909401860331021</v>
      </c>
      <c r="D17" s="312">
        <f>(SLF!AM$15)/(SLF!AM$12)</f>
        <v>0.23866717007223168</v>
      </c>
      <c r="E17" s="312">
        <f>(SLF!AM$22)/(SLF!AM$12)</f>
        <v>0.28415474854967682</v>
      </c>
      <c r="F17" s="312">
        <f>(SLF!AM$23)/(SLF!AM$12)</f>
        <v>2.4508881235308644E-2</v>
      </c>
      <c r="G17" s="312">
        <f t="shared" si="0"/>
        <v>0.14357518153947257</v>
      </c>
      <c r="I17" s="392"/>
    </row>
    <row r="18" spans="1:9" ht="14.15">
      <c r="A18" s="224"/>
      <c r="B18" s="232" t="s">
        <v>41</v>
      </c>
      <c r="C18" s="311">
        <f>(SLF!AP$13)/(SLF!AP$12)</f>
        <v>0.18515402588457824</v>
      </c>
      <c r="D18" s="311">
        <f>(SLF!AP$15)/(SLF!AP$12)</f>
        <v>0.36741183691373541</v>
      </c>
      <c r="E18" s="311">
        <f>(SLF!AP$22)/(SLF!AP$12)</f>
        <v>0.23329780148999488</v>
      </c>
      <c r="F18" s="311">
        <f>(SLF!AP$23)/(SLF!AP$12)</f>
        <v>1.4096666007105024E-2</v>
      </c>
      <c r="G18" s="311">
        <f t="shared" si="0"/>
        <v>0.20003966970458642</v>
      </c>
    </row>
    <row r="19" spans="1:9" ht="14.15">
      <c r="A19" s="224"/>
      <c r="B19" s="233" t="s">
        <v>42</v>
      </c>
      <c r="C19" s="312">
        <f>(SLF!AS$13)/(SLF!AS$12)</f>
        <v>0.2648367224723735</v>
      </c>
      <c r="D19" s="312">
        <f>(SLF!AS$15)/(SLF!AS$12)</f>
        <v>0.26575031840460756</v>
      </c>
      <c r="E19" s="312">
        <f>(SLF!AS$22)/(SLF!AS$12)</f>
        <v>0.2716614646153227</v>
      </c>
      <c r="F19" s="312">
        <f>(SLF!AS$23)/(SLF!AS$12)</f>
        <v>3.563364477573025E-2</v>
      </c>
      <c r="G19" s="312">
        <f t="shared" si="0"/>
        <v>0.16211784973196597</v>
      </c>
    </row>
    <row r="20" spans="1:9" ht="14.15">
      <c r="A20" s="224"/>
      <c r="B20" s="232" t="s">
        <v>43</v>
      </c>
      <c r="C20" s="311">
        <f>(SLF!AV$13)/(SLF!AV$12)</f>
        <v>0.38290487266188505</v>
      </c>
      <c r="D20" s="311">
        <f>(SLF!AV$15)/(SLF!AV$12)</f>
        <v>0.18414306479995296</v>
      </c>
      <c r="E20" s="311">
        <f>(SLF!AV$22)/(SLF!AV$12)</f>
        <v>0.20219578160402857</v>
      </c>
      <c r="F20" s="311">
        <f>(SLF!AV$23)/(SLF!AV$12)</f>
        <v>3.4197522079761171E-2</v>
      </c>
      <c r="G20" s="311">
        <f t="shared" si="0"/>
        <v>0.19655875885437235</v>
      </c>
    </row>
    <row r="21" spans="1:9" ht="14.15">
      <c r="A21" s="224"/>
      <c r="B21" s="233" t="s">
        <v>44</v>
      </c>
      <c r="C21" s="312">
        <f>(SLF!AY$13)/(SLF!AY$12)</f>
        <v>0.25256948677073959</v>
      </c>
      <c r="D21" s="312">
        <f>(SLF!AY$15)/(SLF!AY$12)</f>
        <v>0.28458205715560358</v>
      </c>
      <c r="E21" s="312">
        <f>(SLF!AY$22)/(SLF!AY$12)</f>
        <v>0.23597465843706583</v>
      </c>
      <c r="F21" s="312">
        <f>(SLF!AY$23)/(SLF!AY$12)</f>
        <v>2.550895145240115E-2</v>
      </c>
      <c r="G21" s="312">
        <f t="shared" si="0"/>
        <v>0.20136484618418971</v>
      </c>
    </row>
    <row r="22" spans="1:9" ht="14.15">
      <c r="A22" s="224"/>
      <c r="B22" s="232" t="s">
        <v>45</v>
      </c>
      <c r="C22" s="311">
        <f>(SLF!BB$13)/(SLF!BB$12)</f>
        <v>0.32978776445422087</v>
      </c>
      <c r="D22" s="311">
        <f>(SLF!BB$15)/(SLF!BB$12)</f>
        <v>0.22215397941340567</v>
      </c>
      <c r="E22" s="311">
        <f>(SLF!BB$22)/(SLF!BB$12)</f>
        <v>0.24633083079607965</v>
      </c>
      <c r="F22" s="311">
        <f>(SLF!BB$23)/(SLF!BB$12)</f>
        <v>2.7279908939553531E-2</v>
      </c>
      <c r="G22" s="311">
        <f t="shared" si="0"/>
        <v>0.17444751639674028</v>
      </c>
    </row>
    <row r="23" spans="1:9" ht="14.15">
      <c r="A23" s="224"/>
      <c r="B23" s="233" t="s">
        <v>46</v>
      </c>
      <c r="C23" s="312">
        <f>(SLF!BE$13)/(SLF!BE$12)</f>
        <v>0.30949941951333448</v>
      </c>
      <c r="D23" s="312">
        <f>(SLF!BE$15)/(SLF!BE$12)</f>
        <v>0.29612259019867176</v>
      </c>
      <c r="E23" s="312">
        <f>(SLF!BE$22)/(SLF!BE$12)</f>
        <v>0.22622743815992019</v>
      </c>
      <c r="F23" s="312">
        <f>(SLF!BE$23)/(SLF!BE$12)</f>
        <v>2.9012210821522111E-2</v>
      </c>
      <c r="G23" s="312">
        <f t="shared" si="0"/>
        <v>0.13913834130655145</v>
      </c>
    </row>
    <row r="24" spans="1:9" ht="14.15">
      <c r="A24" s="224"/>
      <c r="B24" s="232" t="s">
        <v>47</v>
      </c>
      <c r="C24" s="311">
        <f>(SLF!BH$13)/(SLF!BH$12)</f>
        <v>0.21274327389087436</v>
      </c>
      <c r="D24" s="311">
        <f>(SLF!BH$15)/(SLF!BH$12)</f>
        <v>0.20311631345999179</v>
      </c>
      <c r="E24" s="311">
        <f>(SLF!BH$22)/(SLF!BH$12)</f>
        <v>0.33896332774273319</v>
      </c>
      <c r="F24" s="311">
        <f>(SLF!BH$23)/(SLF!BH$12)</f>
        <v>3.9292361009295597E-2</v>
      </c>
      <c r="G24" s="311">
        <f t="shared" si="0"/>
        <v>0.2058847238971051</v>
      </c>
    </row>
    <row r="25" spans="1:9" ht="14.15">
      <c r="A25" s="224"/>
      <c r="B25" s="233" t="s">
        <v>48</v>
      </c>
      <c r="C25" s="312">
        <f>(SLF!BK$13)/(SLF!BK$12)</f>
        <v>0.20417814741687718</v>
      </c>
      <c r="D25" s="312">
        <f>(SLF!BK$15)/(SLF!BK$12)</f>
        <v>0.42297552121441639</v>
      </c>
      <c r="E25" s="312">
        <f>(SLF!BK$22)/(SLF!BK$12)</f>
        <v>0.15914218236591085</v>
      </c>
      <c r="F25" s="312">
        <f>(SLF!BK$23)/(SLF!BK$12)</f>
        <v>1.7560700598457466E-2</v>
      </c>
      <c r="G25" s="312">
        <f t="shared" si="0"/>
        <v>0.19614344840433817</v>
      </c>
    </row>
    <row r="26" spans="1:9" ht="14.15">
      <c r="A26" s="224"/>
      <c r="B26" s="232" t="s">
        <v>49</v>
      </c>
      <c r="C26" s="311">
        <f>(SLF!BN$13)/(SLF!BN$12)</f>
        <v>0.40596107464276726</v>
      </c>
      <c r="D26" s="311">
        <f>(SLF!BN$15)/(SLF!BN$12)</f>
        <v>0.20611428077699745</v>
      </c>
      <c r="E26" s="311">
        <f>(SLF!BN$22)/(SLF!BN$12)</f>
        <v>0.21635628473372179</v>
      </c>
      <c r="F26" s="311">
        <f>(SLF!BN$23)/(SLF!BN$12)</f>
        <v>2.5036114511273647E-2</v>
      </c>
      <c r="G26" s="311">
        <f t="shared" si="0"/>
        <v>0.1465322453352399</v>
      </c>
    </row>
    <row r="27" spans="1:9" ht="14.15">
      <c r="A27" s="224"/>
      <c r="B27" s="233" t="s">
        <v>50</v>
      </c>
      <c r="C27" s="312">
        <f>(SLF!BQ$13)/(SLF!BQ$12)</f>
        <v>0.25944335648736261</v>
      </c>
      <c r="D27" s="312">
        <f>(SLF!BQ$15)/(SLF!BQ$12)</f>
        <v>0.11971380855254669</v>
      </c>
      <c r="E27" s="312">
        <f>(SLF!BQ$22)/(SLF!BQ$12)</f>
        <v>0.37842124243443664</v>
      </c>
      <c r="F27" s="312">
        <f>(SLF!BQ$23)/(SLF!BQ$12)</f>
        <v>2.6225746340687542E-2</v>
      </c>
      <c r="G27" s="312">
        <f t="shared" si="0"/>
        <v>0.21619584618496657</v>
      </c>
    </row>
    <row r="28" spans="1:9" ht="14.15">
      <c r="A28" s="224"/>
      <c r="B28" s="232" t="s">
        <v>51</v>
      </c>
      <c r="C28" s="311">
        <f>(SLF!BT$13)/(SLF!BT$12)</f>
        <v>0.36616110087244086</v>
      </c>
      <c r="D28" s="311">
        <f>(SLF!BT$15)/(SLF!BT$12)</f>
        <v>0.13459105982430408</v>
      </c>
      <c r="E28" s="311">
        <f>(SLF!BT$22)/(SLF!BT$12)</f>
        <v>0.33760925003993991</v>
      </c>
      <c r="F28" s="311">
        <f>(SLF!BT$23)/(SLF!BT$12)</f>
        <v>4.9954929666722575E-2</v>
      </c>
      <c r="G28" s="311">
        <f t="shared" si="0"/>
        <v>0.11168365959659265</v>
      </c>
    </row>
    <row r="29" spans="1:9" ht="14.15">
      <c r="A29" s="224"/>
      <c r="B29" s="233" t="s">
        <v>52</v>
      </c>
      <c r="C29" s="312">
        <f>(SLF!BW$13)/(SLF!BW$12)</f>
        <v>0.33103887702837581</v>
      </c>
      <c r="D29" s="312">
        <f>(SLF!BW$15)/(SLF!BW$12)</f>
        <v>0.22309105489409792</v>
      </c>
      <c r="E29" s="312">
        <f>(SLF!BW$22)/(SLF!BW$12)</f>
        <v>0.24453341206483251</v>
      </c>
      <c r="F29" s="312">
        <f>(SLF!BW$23)/(SLF!BW$12)</f>
        <v>2.4790890962963708E-2</v>
      </c>
      <c r="G29" s="312">
        <f t="shared" si="0"/>
        <v>0.17654576504973007</v>
      </c>
    </row>
    <row r="30" spans="1:9" ht="14.15">
      <c r="A30" s="224"/>
      <c r="B30" s="232" t="s">
        <v>53</v>
      </c>
      <c r="C30" s="311">
        <f>(SLF!BZ$13)/(SLF!BZ$12)</f>
        <v>0.25686329518324069</v>
      </c>
      <c r="D30" s="311">
        <f>(SLF!BZ$15)/(SLF!BZ$12)</f>
        <v>0.16902876434755748</v>
      </c>
      <c r="E30" s="311">
        <f>(SLF!BZ$22)/(SLF!BZ$12)</f>
        <v>0.33024666979023942</v>
      </c>
      <c r="F30" s="311">
        <f>(SLF!BZ$23)/(SLF!BZ$12)</f>
        <v>3.7715334609629093E-2</v>
      </c>
      <c r="G30" s="311">
        <f t="shared" si="0"/>
        <v>0.2061459360693334</v>
      </c>
    </row>
    <row r="31" spans="1:9" ht="14.15">
      <c r="A31" s="224"/>
      <c r="B31" s="233" t="s">
        <v>54</v>
      </c>
      <c r="C31" s="312">
        <f>(SLF!CC$13)/(SLF!CC$12)</f>
        <v>0.28176616888176009</v>
      </c>
      <c r="D31" s="312">
        <f>(SLF!CC$15)/(SLF!CC$12)</f>
        <v>0.31682055975711937</v>
      </c>
      <c r="E31" s="312">
        <f>(SLF!CC$22)/(SLF!CC$12)</f>
        <v>0.16500546905312047</v>
      </c>
      <c r="F31" s="312">
        <f>(SLF!CC$23)/(SLF!CC$12)</f>
        <v>3.8951430729764834E-2</v>
      </c>
      <c r="G31" s="312">
        <f t="shared" si="0"/>
        <v>0.19745637157823526</v>
      </c>
    </row>
    <row r="32" spans="1:9" ht="14.15">
      <c r="A32" s="224"/>
      <c r="B32" s="232" t="s">
        <v>55</v>
      </c>
      <c r="C32" s="535">
        <f>(SLF!CF$13)/(SLF!CF$12)</f>
        <v>0.27025428076146973</v>
      </c>
      <c r="D32" s="535">
        <f>(SLF!CF$15)/(SLF!CF$12)</f>
        <v>0.27406772690220543</v>
      </c>
      <c r="E32" s="535">
        <f>(SLF!CF$22)/(SLF!CF$12)</f>
        <v>0.28501750354703775</v>
      </c>
      <c r="F32" s="535">
        <f>(SLF!CF$23)/(SLF!CF$12)</f>
        <v>1.6944685960642816E-2</v>
      </c>
      <c r="G32" s="535">
        <f>1-SUM(C32:F32)</f>
        <v>0.15371580282864428</v>
      </c>
    </row>
    <row r="33" spans="1:7" ht="14.15">
      <c r="A33" s="224"/>
      <c r="B33" s="233" t="s">
        <v>56</v>
      </c>
      <c r="C33" s="282">
        <f>(SLF!CI$13)/(SLF!CI$12)</f>
        <v>0.40133804410008306</v>
      </c>
      <c r="D33" s="282">
        <f>(SLF!CI$15)/(SLF!CI$12)</f>
        <v>0</v>
      </c>
      <c r="E33" s="282">
        <f>(SLF!CI$22)/(SLF!CI$12)</f>
        <v>0.28765449325460629</v>
      </c>
      <c r="F33" s="282">
        <f>(SLF!CI$23)/(SLF!CI$12)</f>
        <v>3.8948962688542525E-2</v>
      </c>
      <c r="G33" s="282">
        <f t="shared" si="0"/>
        <v>0.27205849995676812</v>
      </c>
    </row>
    <row r="34" spans="1:7" ht="14.15">
      <c r="A34" s="224"/>
      <c r="B34" s="232" t="s">
        <v>57</v>
      </c>
      <c r="C34" s="535">
        <f>(SLF!CL$13)/(SLF!CL$12)</f>
        <v>0.3746741265982888</v>
      </c>
      <c r="D34" s="535">
        <f>(SLF!CL$15)/(SLF!CL$12)</f>
        <v>0.22501948681068948</v>
      </c>
      <c r="E34" s="535">
        <f>(SLF!CL$22)/(SLF!CL$12)</f>
        <v>0.22854545952712135</v>
      </c>
      <c r="F34" s="535">
        <f>(SLF!CL$23)/(SLF!CL$12)</f>
        <v>3.0370476438603935E-2</v>
      </c>
      <c r="G34" s="535">
        <f t="shared" si="0"/>
        <v>0.14139045062529643</v>
      </c>
    </row>
    <row r="35" spans="1:7" ht="14.15">
      <c r="A35" s="224"/>
      <c r="B35" s="233" t="s">
        <v>58</v>
      </c>
      <c r="C35" s="282">
        <f>(SLF!CO$13)/(SLF!CO$12)</f>
        <v>0.22220119301681956</v>
      </c>
      <c r="D35" s="282">
        <f>(SLF!CO$15)/(SLF!CO$12)</f>
        <v>0.41321851949628802</v>
      </c>
      <c r="E35" s="282">
        <f>(SLF!CO$22)/(SLF!CO$12)</f>
        <v>0</v>
      </c>
      <c r="F35" s="282">
        <f>(SLF!CO$23)/(SLF!CO$12)</f>
        <v>0</v>
      </c>
      <c r="G35" s="282">
        <f t="shared" si="0"/>
        <v>0.36458028748689242</v>
      </c>
    </row>
    <row r="36" spans="1:7" ht="14.15">
      <c r="A36" s="224"/>
      <c r="B36" s="232" t="s">
        <v>59</v>
      </c>
      <c r="C36" s="535">
        <f>(SLF!CR$13)/(SLF!CR$12)</f>
        <v>0.63775535658129512</v>
      </c>
      <c r="D36" s="535">
        <f>(SLF!CR$15)/(SLF!CR$12)</f>
        <v>0</v>
      </c>
      <c r="E36" s="535">
        <f>(SLF!CR$22)/(SLF!CR$12)</f>
        <v>1.4821094136699541E-2</v>
      </c>
      <c r="F36" s="535">
        <f>(SLF!CR$23)/(SLF!CR$12)</f>
        <v>0.11071234977664444</v>
      </c>
      <c r="G36" s="535">
        <f t="shared" si="0"/>
        <v>0.2367111995053609</v>
      </c>
    </row>
    <row r="37" spans="1:7" ht="14.15">
      <c r="A37" s="224"/>
      <c r="B37" s="233" t="s">
        <v>60</v>
      </c>
      <c r="C37" s="282">
        <f>(SLF!CU$13)/(SLF!CU$12)</f>
        <v>0.45502761862413271</v>
      </c>
      <c r="D37" s="282">
        <f>(SLF!CU$15)/(SLF!CU$12)</f>
        <v>0.15856035151295897</v>
      </c>
      <c r="E37" s="282">
        <f>(SLF!CU$22)/(SLF!CU$12)</f>
        <v>0.22796734591064691</v>
      </c>
      <c r="F37" s="282">
        <f>(SLF!CU$23)/(SLF!CU$12)</f>
        <v>3.3891550337643163E-2</v>
      </c>
      <c r="G37" s="282">
        <f t="shared" si="0"/>
        <v>0.12455313361461828</v>
      </c>
    </row>
    <row r="38" spans="1:7" ht="14.15">
      <c r="A38" s="224"/>
      <c r="B38" s="232" t="s">
        <v>61</v>
      </c>
      <c r="C38" s="535">
        <f>(SLF!CX$13)/(SLF!CX$12)</f>
        <v>0.20134802936972315</v>
      </c>
      <c r="D38" s="535">
        <f>(SLF!CX$15)/(SLF!CX$12)</f>
        <v>0.37253215311884241</v>
      </c>
      <c r="E38" s="535">
        <f>(SLF!CX$22)/(SLF!CX$12)</f>
        <v>0.14480836446386036</v>
      </c>
      <c r="F38" s="535">
        <f>(SLF!CX$23)/(SLF!CX$12)</f>
        <v>1.0576152214838496E-2</v>
      </c>
      <c r="G38" s="535">
        <f t="shared" si="0"/>
        <v>0.27073530083273556</v>
      </c>
    </row>
    <row r="39" spans="1:7" ht="14.15">
      <c r="A39" s="224"/>
      <c r="B39" s="233" t="s">
        <v>62</v>
      </c>
      <c r="C39" s="282">
        <f>(SLF!DA$13)/(SLF!DA$12)</f>
        <v>0.30771952024089316</v>
      </c>
      <c r="D39" s="282">
        <f>(SLF!DA$15)/(SLF!DA$12)</f>
        <v>0.16581926891081603</v>
      </c>
      <c r="E39" s="282">
        <f>(SLF!DA$22)/(SLF!DA$12)</f>
        <v>0.34660102740185394</v>
      </c>
      <c r="F39" s="282">
        <f>(SLF!DA$23)/(SLF!DA$12)</f>
        <v>5.4091915352367161E-2</v>
      </c>
      <c r="G39" s="282">
        <f t="shared" si="0"/>
        <v>0.12576826809406971</v>
      </c>
    </row>
    <row r="40" spans="1:7" ht="14.15">
      <c r="A40" s="224"/>
      <c r="B40" s="232" t="s">
        <v>63</v>
      </c>
      <c r="C40" s="535">
        <f>(SLF!DD$13)/(SLF!DD$12)</f>
        <v>0.24392166178228897</v>
      </c>
      <c r="D40" s="535">
        <f>(SLF!DD$15)/(SLF!DD$12)</f>
        <v>0.26237499173384188</v>
      </c>
      <c r="E40" s="535">
        <f>(SLF!DD$22)/(SLF!DD$12)</f>
        <v>0.29834136210433493</v>
      </c>
      <c r="F40" s="535">
        <f>(SLF!DD$23)/(SLF!DD$12)</f>
        <v>1.7567718319143145E-2</v>
      </c>
      <c r="G40" s="535">
        <f t="shared" si="0"/>
        <v>0.17779426606039106</v>
      </c>
    </row>
    <row r="41" spans="1:7" ht="14.15">
      <c r="A41" s="224"/>
      <c r="B41" s="233" t="s">
        <v>64</v>
      </c>
      <c r="C41" s="282">
        <f>(SLF!DG$13)/(SLF!DG$12)</f>
        <v>0.21659022195108635</v>
      </c>
      <c r="D41" s="282">
        <f>(SLF!DG$15)/(SLF!DG$12)</f>
        <v>0.20117522376652197</v>
      </c>
      <c r="E41" s="282">
        <f>(SLF!DG$22)/(SLF!DG$12)</f>
        <v>6.3715291167277449E-2</v>
      </c>
      <c r="F41" s="282">
        <f>(SLF!DG$23)/(SLF!DG$12)</f>
        <v>1.8592313818194737E-2</v>
      </c>
      <c r="G41" s="282">
        <f t="shared" si="0"/>
        <v>0.4999269492969195</v>
      </c>
    </row>
    <row r="42" spans="1:7" ht="14.15">
      <c r="A42" s="224"/>
      <c r="B42" s="232" t="s">
        <v>65</v>
      </c>
      <c r="C42" s="535">
        <f>(SLF!DJ$13)/(SLF!DJ$12)</f>
        <v>0.2923043582091624</v>
      </c>
      <c r="D42" s="535">
        <f>(SLF!DJ$15)/(SLF!DJ$12)</f>
        <v>0.26804568760565639</v>
      </c>
      <c r="E42" s="535">
        <f>(SLF!DJ$22)/(SLF!DJ$12)</f>
        <v>0.26678612617793512</v>
      </c>
      <c r="F42" s="535">
        <f>(SLF!DJ$23)/(SLF!DJ$12)</f>
        <v>5.0039875006261903E-3</v>
      </c>
      <c r="G42" s="535">
        <f t="shared" si="0"/>
        <v>0.16785984050661995</v>
      </c>
    </row>
    <row r="43" spans="1:7" ht="14.15">
      <c r="A43" s="224"/>
      <c r="B43" s="233" t="s">
        <v>66</v>
      </c>
      <c r="C43" s="282">
        <f>(SLF!DM$13)/(SLF!DM$12)</f>
        <v>0.20018355721301537</v>
      </c>
      <c r="D43" s="282">
        <f>(SLF!DM$15)/(SLF!DM$12)</f>
        <v>0.32715338925612197</v>
      </c>
      <c r="E43" s="282">
        <f>(SLF!DM$22)/(SLF!DM$12)</f>
        <v>0.23040326028618471</v>
      </c>
      <c r="F43" s="282">
        <f>(SLF!DM$23)/(SLF!DM$12)</f>
        <v>1.5482193315553741E-2</v>
      </c>
      <c r="G43" s="282">
        <f t="shared" si="0"/>
        <v>0.22677759992912416</v>
      </c>
    </row>
    <row r="44" spans="1:7" ht="14.15">
      <c r="A44" s="224"/>
      <c r="B44" s="232" t="s">
        <v>67</v>
      </c>
      <c r="C44" s="535">
        <f>(SLF!DP$13)/(SLF!DP$12)</f>
        <v>0.31391892065869931</v>
      </c>
      <c r="D44" s="535">
        <f>(SLF!DP$15)/(SLF!DP$12)</f>
        <v>0</v>
      </c>
      <c r="E44" s="535">
        <f>(SLF!DP$22)/(SLF!DP$12)</f>
        <v>0.42816038539417117</v>
      </c>
      <c r="F44" s="535">
        <f>(SLF!DP$23)/(SLF!DP$12)</f>
        <v>4.3293243880054996E-2</v>
      </c>
      <c r="G44" s="535">
        <f t="shared" si="0"/>
        <v>0.21462745006707451</v>
      </c>
    </row>
    <row r="45" spans="1:7" ht="14.15">
      <c r="A45" s="224"/>
      <c r="B45" s="233" t="s">
        <v>68</v>
      </c>
      <c r="C45" s="282">
        <f>(SLF!DS$13)/(SLF!DS$12)</f>
        <v>0.28975729098143299</v>
      </c>
      <c r="D45" s="282">
        <f>(SLF!DS$15)/(SLF!DS$12)</f>
        <v>0.16958017717954144</v>
      </c>
      <c r="E45" s="282">
        <f>(SLF!DS$22)/(SLF!DS$12)</f>
        <v>0.25900446871790284</v>
      </c>
      <c r="F45" s="282">
        <f>(SLF!DS$23)/(SLF!DS$12)</f>
        <v>4.188913195058272E-2</v>
      </c>
      <c r="G45" s="282">
        <f t="shared" si="0"/>
        <v>0.23976893117053999</v>
      </c>
    </row>
    <row r="46" spans="1:7" ht="14.15">
      <c r="A46" s="224"/>
      <c r="B46" s="232" t="s">
        <v>69</v>
      </c>
      <c r="C46" s="535">
        <f>(SLF!DV$13)/(SLF!DV$12)</f>
        <v>0.41993638314270798</v>
      </c>
      <c r="D46" s="535">
        <f>(SLF!DV$15)/(SLF!DV$12)</f>
        <v>0.17121138078417047</v>
      </c>
      <c r="E46" s="535">
        <f>(SLF!DV$22)/(SLF!DV$12)</f>
        <v>0.21694497409526012</v>
      </c>
      <c r="F46" s="535">
        <f>(SLF!DV$23)/(SLF!DV$12)</f>
        <v>1.9279289690106123E-2</v>
      </c>
      <c r="G46" s="535">
        <f t="shared" si="0"/>
        <v>0.17262797228775517</v>
      </c>
    </row>
    <row r="47" spans="1:7" ht="14.15">
      <c r="A47" s="224"/>
      <c r="B47" s="233" t="s">
        <v>70</v>
      </c>
      <c r="C47" s="282">
        <f>(SLF!DY$13)/(SLF!DY$12)</f>
        <v>0.32675312417803126</v>
      </c>
      <c r="D47" s="282">
        <f>(SLF!DY$15)/(SLF!DY$12)</f>
        <v>0.21137000943032902</v>
      </c>
      <c r="E47" s="282">
        <f>(SLF!DY$22)/(SLF!DY$12)</f>
        <v>0.23527272177131997</v>
      </c>
      <c r="F47" s="282">
        <f>(SLF!DY$23)/(SLF!DY$12)</f>
        <v>2.2510060035072436E-2</v>
      </c>
      <c r="G47" s="282">
        <f t="shared" si="0"/>
        <v>0.20409408458524736</v>
      </c>
    </row>
    <row r="48" spans="1:7" ht="14.15">
      <c r="A48" s="224"/>
      <c r="B48" s="232" t="s">
        <v>71</v>
      </c>
      <c r="C48" s="535">
        <f>(SLF!EB$13)/(SLF!EB$12)</f>
        <v>0.36647329208067286</v>
      </c>
      <c r="D48" s="535">
        <f>(SLF!EB$15)/(SLF!EB$12)</f>
        <v>0.39335231569464263</v>
      </c>
      <c r="E48" s="535">
        <f>(SLF!EB$22)/(SLF!EB$12)</f>
        <v>0</v>
      </c>
      <c r="F48" s="535">
        <f>(SLF!EB$23)/(SLF!EB$12)</f>
        <v>8.5160221212459974E-3</v>
      </c>
      <c r="G48" s="535">
        <f t="shared" si="0"/>
        <v>0.23165837010343848</v>
      </c>
    </row>
    <row r="49" spans="1:8" ht="14.15">
      <c r="A49" s="224"/>
      <c r="B49" s="233" t="s">
        <v>72</v>
      </c>
      <c r="C49" s="282">
        <f>(SLF!EE$13)/(SLF!EE$12)</f>
        <v>0.24328803992400308</v>
      </c>
      <c r="D49" s="282">
        <f>(SLF!EE$15)/(SLF!EE$12)</f>
        <v>0.40735670683608211</v>
      </c>
      <c r="E49" s="282">
        <f>(SLF!EE$22)/(SLF!EE$12)</f>
        <v>1.1079872727182832E-2</v>
      </c>
      <c r="F49" s="282">
        <f>(SLF!EE$23)/(SLF!EE$12)</f>
        <v>7.3900532490840859E-2</v>
      </c>
      <c r="G49" s="282">
        <f t="shared" si="0"/>
        <v>0.26437484802189115</v>
      </c>
    </row>
    <row r="50" spans="1:8" ht="14.15">
      <c r="A50" s="224"/>
      <c r="B50" s="232" t="s">
        <v>73</v>
      </c>
      <c r="C50" s="535">
        <f>(SLF!EH$13)/(SLF!EH$12)</f>
        <v>0.44031002492798066</v>
      </c>
      <c r="D50" s="535">
        <f>(SLF!EH$15)/(SLF!EH$12)</f>
        <v>0.34487675736916468</v>
      </c>
      <c r="E50" s="535">
        <f>(SLF!EH$22)/(SLF!EH$12)</f>
        <v>0</v>
      </c>
      <c r="F50" s="535">
        <f>(SLF!EH$23)/(SLF!EH$12)</f>
        <v>0</v>
      </c>
      <c r="G50" s="535">
        <f t="shared" si="0"/>
        <v>0.21481321770285466</v>
      </c>
    </row>
    <row r="51" spans="1:8" ht="14.15">
      <c r="A51" s="224"/>
      <c r="B51" s="233" t="s">
        <v>74</v>
      </c>
      <c r="C51" s="282">
        <f>(SLF!EK$13)/(SLF!EK$12)</f>
        <v>0.25790427775846675</v>
      </c>
      <c r="D51" s="282">
        <f>(SLF!EK$15)/(SLF!EK$12)</f>
        <v>0.23854013725639223</v>
      </c>
      <c r="E51" s="282">
        <f>(SLF!EK$22)/(SLF!EK$12)</f>
        <v>0.30519261757149135</v>
      </c>
      <c r="F51" s="282">
        <f>(SLF!EK$23)/(SLF!EK$12)</f>
        <v>3.0652688904932432E-2</v>
      </c>
      <c r="G51" s="282">
        <f t="shared" si="0"/>
        <v>0.16771027850871723</v>
      </c>
    </row>
    <row r="52" spans="1:8" ht="14.15">
      <c r="A52" s="224"/>
      <c r="B52" s="232" t="s">
        <v>75</v>
      </c>
      <c r="C52" s="535">
        <f>(SLF!EN$13)/(SLF!EN$12)</f>
        <v>0.43129895775418176</v>
      </c>
      <c r="D52" s="535">
        <f>(SLF!EN$15)/(SLF!EN$12)</f>
        <v>0.10401444755119153</v>
      </c>
      <c r="E52" s="535">
        <f>(SLF!EN$22)/(SLF!EN$12)</f>
        <v>0.20668585203519962</v>
      </c>
      <c r="F52" s="535">
        <f>(SLF!EN$23)/(SLF!EN$12)</f>
        <v>2.7955426307701155E-2</v>
      </c>
      <c r="G52" s="535">
        <f t="shared" si="0"/>
        <v>0.23004531635172587</v>
      </c>
    </row>
    <row r="53" spans="1:8" ht="14.15">
      <c r="A53" s="224"/>
      <c r="B53" s="233" t="s">
        <v>76</v>
      </c>
      <c r="C53" s="282">
        <f>(SLF!EQ$13)/(SLF!EQ$12)</f>
        <v>0.34030457330574554</v>
      </c>
      <c r="D53" s="282">
        <f>(SLF!EQ$15)/(SLF!EQ$12)</f>
        <v>0.13043822564036683</v>
      </c>
      <c r="E53" s="282">
        <f>(SLF!EQ$22)/(SLF!EQ$12)</f>
        <v>0.33225216506295691</v>
      </c>
      <c r="F53" s="282">
        <f>(SLF!EQ$23)/(SLF!EQ$12)</f>
        <v>2.0301424560088929E-2</v>
      </c>
      <c r="G53" s="282">
        <f t="shared" si="0"/>
        <v>0.1767036114308419</v>
      </c>
    </row>
    <row r="54" spans="1:8" ht="14.15">
      <c r="A54" s="224"/>
      <c r="B54" s="232" t="s">
        <v>77</v>
      </c>
      <c r="C54" s="535">
        <f>(SLF!ET$13)/(SLF!ET$12)</f>
        <v>0.28281772711357805</v>
      </c>
      <c r="D54" s="535">
        <f>(SLF!ET$15)/(SLF!ET$12)</f>
        <v>0.36407658955658229</v>
      </c>
      <c r="E54" s="535">
        <f>(SLF!ET$22)/(SLF!ET$12)</f>
        <v>0</v>
      </c>
      <c r="F54" s="535">
        <f>(SLF!ET$23)/(SLF!ET$12)</f>
        <v>0</v>
      </c>
      <c r="G54" s="535">
        <f t="shared" si="0"/>
        <v>0.3531056833298396</v>
      </c>
    </row>
    <row r="55" spans="1:8" ht="14.15">
      <c r="A55" s="224"/>
      <c r="B55" s="233" t="s">
        <v>78</v>
      </c>
      <c r="C55" s="282">
        <f>(SLF!EW$13)/(SLF!EW$12)</f>
        <v>0.22803663820636205</v>
      </c>
      <c r="D55" s="282">
        <f>(SLF!EW$15)/(SLF!EW$12)</f>
        <v>0.18068283439083593</v>
      </c>
      <c r="E55" s="282">
        <f>(SLF!EW$22)/(SLF!EW$12)</f>
        <v>0.25957221713580036</v>
      </c>
      <c r="F55" s="282">
        <f>(SLF!EW$23)/(SLF!EW$12)</f>
        <v>1.464729804539454E-2</v>
      </c>
      <c r="G55" s="282">
        <f t="shared" si="0"/>
        <v>0.3170610122216071</v>
      </c>
    </row>
    <row r="56" spans="1:8" ht="14.15">
      <c r="A56" s="224"/>
      <c r="B56" s="232" t="s">
        <v>79</v>
      </c>
      <c r="C56" s="535">
        <f>(SLF!EZ$13)/(SLF!EZ$12)</f>
        <v>0.33486570829989171</v>
      </c>
      <c r="D56" s="535">
        <f>(SLF!EZ$15)/(SLF!EZ$12)</f>
        <v>0.20212803020133227</v>
      </c>
      <c r="E56" s="535">
        <f>(SLF!EZ$22)/(SLF!EZ$12)</f>
        <v>0.27979130557035969</v>
      </c>
      <c r="F56" s="535">
        <f>(SLF!EZ$23)/(SLF!EZ$12)</f>
        <v>3.1250893498297988E-2</v>
      </c>
      <c r="G56" s="535">
        <f t="shared" si="0"/>
        <v>0.15196406243011829</v>
      </c>
    </row>
    <row r="57" spans="1:8" ht="14.15">
      <c r="A57" s="224"/>
      <c r="B57" s="233" t="s">
        <v>80</v>
      </c>
      <c r="C57" s="282">
        <f>(SLF!FC$13)/(SLF!FC$12)</f>
        <v>0.39730423795562947</v>
      </c>
      <c r="D57" s="282">
        <f>(SLF!FC$15)/(SLF!FC$12)</f>
        <v>0.2651245186627576</v>
      </c>
      <c r="E57" s="282">
        <f>(SLF!FC$22)/(SLF!FC$12)</f>
        <v>0</v>
      </c>
      <c r="F57" s="282">
        <f>(SLF!FC$23)/(SLF!FC$12)</f>
        <v>0</v>
      </c>
      <c r="G57" s="282">
        <f t="shared" si="0"/>
        <v>0.33757124338161293</v>
      </c>
    </row>
    <row r="58" spans="1:8" ht="14.15">
      <c r="A58" s="224"/>
      <c r="B58" s="200" t="s">
        <v>81</v>
      </c>
      <c r="C58" s="190">
        <f>(SLF!AG$13)/(SLF!AG$12)</f>
        <v>0.33069478995747986</v>
      </c>
      <c r="D58" s="190">
        <f>(SLF!AG$15)/(SLF!AG$12)</f>
        <v>0.18816505483260365</v>
      </c>
      <c r="E58" s="190">
        <f>(SLF!AG$22)/(SLF!AG$12)</f>
        <v>0.26046961207602715</v>
      </c>
      <c r="F58" s="190">
        <f>(SLF!AG$23)/(SLF!AG$12)</f>
        <v>7.2431084327024622E-2</v>
      </c>
      <c r="G58" s="190">
        <f t="shared" si="0"/>
        <v>0.14823945880686473</v>
      </c>
    </row>
    <row r="59" spans="1:8" ht="14.15">
      <c r="A59" s="224"/>
      <c r="B59" s="189"/>
      <c r="C59" s="189"/>
      <c r="D59" s="189"/>
      <c r="E59" s="189"/>
      <c r="F59" s="189"/>
      <c r="G59" s="224"/>
      <c r="H59" s="224"/>
    </row>
    <row r="60" spans="1:8" ht="50.25" customHeight="1">
      <c r="A60" s="737" t="s">
        <v>742</v>
      </c>
      <c r="B60" s="737"/>
      <c r="C60" s="737"/>
      <c r="D60" s="737"/>
      <c r="E60" s="737"/>
      <c r="F60" s="737"/>
      <c r="G60" s="224"/>
      <c r="H60" s="224"/>
    </row>
    <row r="61" spans="1:8" ht="14.15">
      <c r="A61" s="224" t="s">
        <v>360</v>
      </c>
      <c r="B61" s="224"/>
      <c r="C61" s="224"/>
      <c r="D61" s="224"/>
      <c r="E61" s="224"/>
      <c r="F61" s="224"/>
      <c r="G61" s="224"/>
      <c r="H61" s="224"/>
    </row>
    <row r="62" spans="1:8" ht="14.15">
      <c r="A62" s="224"/>
      <c r="B62" s="224"/>
      <c r="C62" s="224"/>
      <c r="D62" s="224"/>
      <c r="E62" s="224"/>
      <c r="F62" s="224"/>
      <c r="G62" s="224"/>
      <c r="H62" s="224"/>
    </row>
    <row r="63" spans="1:8" ht="14.15">
      <c r="A63" s="568" t="s">
        <v>824</v>
      </c>
      <c r="B63" s="379"/>
      <c r="C63" s="379"/>
      <c r="D63" s="379"/>
      <c r="E63" s="379"/>
      <c r="F63" s="379"/>
      <c r="G63" s="224"/>
      <c r="H63" s="224"/>
    </row>
    <row r="64" spans="1:8" ht="14.15">
      <c r="A64" s="224"/>
      <c r="B64" s="224"/>
      <c r="C64" s="224"/>
      <c r="D64" s="224"/>
      <c r="E64" s="224"/>
      <c r="F64" s="224"/>
      <c r="G64" s="224"/>
      <c r="H64" s="224"/>
    </row>
    <row r="65" spans="1:8" ht="14.15">
      <c r="A65" s="224"/>
      <c r="B65" s="224"/>
      <c r="C65" s="224"/>
      <c r="D65" s="224"/>
      <c r="E65" s="224"/>
      <c r="F65" s="224"/>
      <c r="G65" s="224"/>
      <c r="H65" s="224"/>
    </row>
    <row r="67" spans="1:8" ht="14.15">
      <c r="B67" s="224"/>
    </row>
    <row r="68" spans="1:8" ht="14.15">
      <c r="B68" s="204"/>
    </row>
  </sheetData>
  <mergeCells count="5">
    <mergeCell ref="A60:F60"/>
    <mergeCell ref="B1:G1"/>
    <mergeCell ref="B2:G2"/>
    <mergeCell ref="B4:G4"/>
    <mergeCell ref="B3:G3"/>
  </mergeCells>
  <pageMargins left="0.7" right="0.7" top="0.75" bottom="0.75" header="0.3" footer="0.3"/>
  <pageSetup scale="64" orientation="portrait" verticalDpi="0"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BC64"/>
  <sheetViews>
    <sheetView workbookViewId="0">
      <selection activeCell="C2" sqref="C2"/>
    </sheetView>
  </sheetViews>
  <sheetFormatPr defaultRowHeight="14.6"/>
  <cols>
    <col min="1" max="1" width="17.69140625" customWidth="1"/>
    <col min="3" max="3" width="14.61328125" style="394" customWidth="1"/>
    <col min="4" max="4" width="8.3828125" customWidth="1"/>
    <col min="6" max="6" width="10.69140625" bestFit="1" customWidth="1"/>
    <col min="8" max="8" width="17.69140625" bestFit="1" customWidth="1"/>
  </cols>
  <sheetData>
    <row r="1" spans="1:55" s="240" customFormat="1" ht="18.75" customHeight="1">
      <c r="C1" s="393" t="s">
        <v>376</v>
      </c>
    </row>
    <row r="2" spans="1:55" s="240" customFormat="1" ht="18.75" customHeight="1">
      <c r="A2" s="546" t="s">
        <v>337</v>
      </c>
    </row>
    <row r="3" spans="1:55" s="240" customFormat="1" ht="18.75" customHeight="1">
      <c r="C3" s="393" t="s">
        <v>706</v>
      </c>
      <c r="H3" s="17"/>
      <c r="I3" s="17"/>
      <c r="J3" s="17"/>
      <c r="K3" s="17"/>
      <c r="L3" s="17"/>
      <c r="M3" s="17"/>
      <c r="N3" s="17"/>
      <c r="O3" s="17"/>
      <c r="P3" s="17"/>
      <c r="Q3" s="17"/>
      <c r="R3" s="17"/>
      <c r="S3" s="17"/>
      <c r="T3" s="17"/>
      <c r="U3" s="17"/>
      <c r="V3" s="17"/>
      <c r="W3" s="17"/>
    </row>
    <row r="4" spans="1:55" s="240" customFormat="1">
      <c r="C4" s="394"/>
    </row>
    <row r="5" spans="1:55" s="51" customFormat="1" ht="56.6">
      <c r="B5" s="69" t="s">
        <v>27</v>
      </c>
      <c r="C5" s="395" t="s">
        <v>361</v>
      </c>
      <c r="D5" s="244" t="s">
        <v>29</v>
      </c>
    </row>
    <row r="6" spans="1:55">
      <c r="A6" s="447"/>
      <c r="B6" s="424" t="s">
        <v>30</v>
      </c>
      <c r="C6" s="270">
        <f>(SLF!D$8/SLF!D$6)</f>
        <v>0.224823861299942</v>
      </c>
      <c r="D6" s="424"/>
      <c r="E6" s="241" t="s">
        <v>92</v>
      </c>
    </row>
    <row r="7" spans="1:55">
      <c r="A7" s="447">
        <v>1</v>
      </c>
      <c r="B7" s="200" t="s">
        <v>31</v>
      </c>
      <c r="C7" s="454">
        <f>(SLF!J$8/SLF!J$6)</f>
        <v>0.3580100007203294</v>
      </c>
      <c r="D7" s="200">
        <f>RANK(C7,$C$7:$C$56)</f>
        <v>15</v>
      </c>
      <c r="E7" s="240"/>
      <c r="F7" s="240"/>
      <c r="G7" s="240"/>
      <c r="H7" s="240"/>
      <c r="I7" s="240"/>
      <c r="J7" s="240"/>
      <c r="K7" s="240"/>
      <c r="L7" s="240"/>
      <c r="M7" s="240"/>
      <c r="N7" s="240"/>
      <c r="O7" s="240"/>
      <c r="P7" s="240"/>
      <c r="Q7" s="240"/>
      <c r="R7" s="240"/>
      <c r="S7" s="240"/>
      <c r="T7" s="240"/>
      <c r="U7" s="240"/>
      <c r="V7" s="240"/>
      <c r="W7" s="240"/>
      <c r="X7" s="240"/>
      <c r="Y7" s="240"/>
      <c r="Z7" s="240"/>
      <c r="AA7" s="240"/>
      <c r="AB7" s="240"/>
      <c r="AC7" s="240"/>
      <c r="AD7" s="240"/>
      <c r="AE7" s="240"/>
      <c r="AF7" s="240"/>
      <c r="AG7" s="240"/>
      <c r="AH7" s="240"/>
      <c r="AI7" s="240"/>
      <c r="AJ7" s="240"/>
      <c r="AK7" s="240"/>
      <c r="AL7" s="240"/>
      <c r="AM7" s="240"/>
      <c r="AN7" s="240"/>
      <c r="AO7" s="240"/>
      <c r="AP7" s="240"/>
      <c r="AQ7" s="240"/>
      <c r="AR7" s="240"/>
      <c r="AS7" s="240"/>
      <c r="AT7" s="240"/>
      <c r="AU7" s="240"/>
      <c r="AV7" s="240"/>
      <c r="AW7" s="240"/>
      <c r="AX7" s="240"/>
      <c r="AY7" s="240"/>
      <c r="AZ7" s="240"/>
      <c r="BA7" s="240"/>
      <c r="BB7" s="240"/>
      <c r="BC7" s="240"/>
    </row>
    <row r="8" spans="1:55">
      <c r="A8" s="447">
        <v>2</v>
      </c>
      <c r="B8" s="429" t="s">
        <v>32</v>
      </c>
      <c r="C8" s="282">
        <f>(SLF!M$8/SLF!M$6)</f>
        <v>0.42303926403185832</v>
      </c>
      <c r="D8" s="429">
        <f>RANK(C8,$C$7:$C$56)</f>
        <v>4</v>
      </c>
      <c r="E8" s="240"/>
      <c r="F8" s="444"/>
      <c r="H8" s="17"/>
      <c r="I8" s="17"/>
      <c r="J8" s="17"/>
      <c r="K8" s="17"/>
      <c r="L8" s="17"/>
      <c r="M8" s="17"/>
      <c r="N8" s="17"/>
      <c r="O8" s="17"/>
      <c r="P8" s="17"/>
      <c r="Q8" s="17"/>
      <c r="R8" s="17"/>
      <c r="S8" s="17"/>
      <c r="T8" s="17"/>
      <c r="U8" s="17"/>
      <c r="V8" s="17"/>
      <c r="W8" s="17"/>
      <c r="X8" s="17"/>
      <c r="Y8" s="17"/>
      <c r="Z8" s="17"/>
      <c r="AA8" s="17"/>
      <c r="AB8" s="17"/>
      <c r="AC8" s="17"/>
    </row>
    <row r="9" spans="1:55">
      <c r="A9" s="447">
        <v>3</v>
      </c>
      <c r="B9" s="200" t="s">
        <v>33</v>
      </c>
      <c r="C9" s="454">
        <f>(SLF!P$8/SLF!P$6)</f>
        <v>0.4083590622088743</v>
      </c>
      <c r="D9" s="200">
        <f t="shared" ref="D9:D56" si="0">RANK(C9,$C$7:$C$56)</f>
        <v>7</v>
      </c>
      <c r="E9" s="240"/>
      <c r="F9" s="444"/>
      <c r="H9" s="17"/>
      <c r="I9" s="17"/>
      <c r="J9" s="17"/>
      <c r="K9" s="17"/>
      <c r="L9" s="17"/>
      <c r="M9" s="17"/>
      <c r="N9" s="17"/>
      <c r="O9" s="17"/>
      <c r="P9" s="17"/>
      <c r="Q9" s="17"/>
      <c r="R9" s="17"/>
      <c r="S9" s="17"/>
      <c r="T9" s="17"/>
      <c r="U9" s="17"/>
      <c r="V9" s="17"/>
      <c r="W9" s="17"/>
      <c r="X9" s="17"/>
      <c r="Y9" s="17"/>
      <c r="Z9" s="17"/>
      <c r="AA9" s="17"/>
      <c r="AB9" s="17"/>
      <c r="AC9" s="17"/>
    </row>
    <row r="10" spans="1:55">
      <c r="A10" s="447">
        <v>4</v>
      </c>
      <c r="B10" s="429" t="s">
        <v>34</v>
      </c>
      <c r="C10" s="282">
        <f>(SLF!S$8/SLF!S$6)</f>
        <v>0.36597118621727442</v>
      </c>
      <c r="D10" s="429">
        <f t="shared" si="0"/>
        <v>13</v>
      </c>
      <c r="E10" s="240"/>
      <c r="H10" s="17"/>
      <c r="I10" s="17"/>
      <c r="J10" s="17"/>
      <c r="K10" s="17"/>
      <c r="L10" s="17"/>
      <c r="M10" s="17"/>
      <c r="N10" s="17"/>
      <c r="O10" s="17"/>
      <c r="P10" s="17"/>
      <c r="Q10" s="17"/>
      <c r="R10" s="17"/>
      <c r="S10" s="17"/>
      <c r="T10" s="17"/>
      <c r="U10" s="17"/>
      <c r="V10" s="17"/>
      <c r="W10" s="17"/>
      <c r="X10" s="17"/>
      <c r="Y10" s="17"/>
      <c r="Z10" s="17"/>
      <c r="AA10" s="17"/>
      <c r="AB10" s="17"/>
      <c r="AC10" s="17"/>
    </row>
    <row r="11" spans="1:55">
      <c r="A11" s="447">
        <v>5</v>
      </c>
      <c r="B11" s="200" t="s">
        <v>35</v>
      </c>
      <c r="C11" s="454">
        <f>(SLF!V$8/SLF!V$6)</f>
        <v>0.30936781691799831</v>
      </c>
      <c r="D11" s="200">
        <f t="shared" si="0"/>
        <v>31</v>
      </c>
      <c r="E11" s="240"/>
    </row>
    <row r="12" spans="1:55">
      <c r="A12" s="447">
        <v>6</v>
      </c>
      <c r="B12" s="429" t="s">
        <v>36</v>
      </c>
      <c r="C12" s="270">
        <f>(SLF!Y$8/SLF!Y$6)</f>
        <v>0.30241850186310137</v>
      </c>
      <c r="D12" s="424">
        <f t="shared" si="0"/>
        <v>36</v>
      </c>
      <c r="E12" s="240"/>
    </row>
    <row r="13" spans="1:55">
      <c r="A13" s="447">
        <v>7</v>
      </c>
      <c r="B13" s="432" t="s">
        <v>37</v>
      </c>
      <c r="C13" s="454">
        <f>(SLF!AB$8/SLF!AB$6)</f>
        <v>0.23636814451043456</v>
      </c>
      <c r="D13" s="200">
        <f t="shared" si="0"/>
        <v>46</v>
      </c>
      <c r="E13" s="240"/>
    </row>
    <row r="14" spans="1:55">
      <c r="A14" s="447">
        <v>8</v>
      </c>
      <c r="B14" s="429" t="s">
        <v>38</v>
      </c>
      <c r="C14" s="282">
        <f>(SLF!AE$8/SLF!AE$6)</f>
        <v>0.27518402989543134</v>
      </c>
      <c r="D14" s="429">
        <f t="shared" si="0"/>
        <v>40</v>
      </c>
      <c r="E14" s="240"/>
    </row>
    <row r="15" spans="1:55">
      <c r="A15" s="447">
        <v>9</v>
      </c>
      <c r="B15" s="432" t="s">
        <v>39</v>
      </c>
      <c r="C15" s="454">
        <f>(SLF!AK$8/SLF!AK$6)</f>
        <v>0.30500657979913254</v>
      </c>
      <c r="D15" s="200">
        <f t="shared" si="0"/>
        <v>34</v>
      </c>
      <c r="E15" s="240"/>
    </row>
    <row r="16" spans="1:55">
      <c r="A16" s="447">
        <v>10</v>
      </c>
      <c r="B16" s="429" t="s">
        <v>40</v>
      </c>
      <c r="C16" s="282">
        <f>(SLF!AN$8/SLF!AN$6)</f>
        <v>0.33742562533914422</v>
      </c>
      <c r="D16" s="429">
        <f t="shared" si="0"/>
        <v>19</v>
      </c>
      <c r="E16" s="240"/>
    </row>
    <row r="17" spans="1:5">
      <c r="A17" s="447">
        <v>11</v>
      </c>
      <c r="B17" s="432" t="s">
        <v>41</v>
      </c>
      <c r="C17" s="454">
        <f>(SLF!AQ$8/SLF!AQ$6)</f>
        <v>0.21346136265952434</v>
      </c>
      <c r="D17" s="200">
        <f t="shared" si="0"/>
        <v>48</v>
      </c>
      <c r="E17" s="240"/>
    </row>
    <row r="18" spans="1:5">
      <c r="A18" s="447">
        <v>12</v>
      </c>
      <c r="B18" s="429" t="s">
        <v>42</v>
      </c>
      <c r="C18" s="270">
        <f>(SLF!AT$8/SLF!AT$6)</f>
        <v>0.30635245163008373</v>
      </c>
      <c r="D18" s="424">
        <f t="shared" si="0"/>
        <v>33</v>
      </c>
      <c r="E18" s="240"/>
    </row>
    <row r="19" spans="1:5">
      <c r="A19" s="447">
        <v>13</v>
      </c>
      <c r="B19" s="432" t="s">
        <v>43</v>
      </c>
      <c r="C19" s="454">
        <f>(SLF!AW$8/SLF!AW$6)</f>
        <v>0.30216583537890962</v>
      </c>
      <c r="D19" s="200">
        <f t="shared" si="0"/>
        <v>37</v>
      </c>
      <c r="E19" s="240"/>
    </row>
    <row r="20" spans="1:5">
      <c r="A20" s="447">
        <v>14</v>
      </c>
      <c r="B20" s="429" t="s">
        <v>44</v>
      </c>
      <c r="C20" s="282">
        <f>(SLF!AZ$8/SLF!AZ$6)</f>
        <v>0.36981065913810934</v>
      </c>
      <c r="D20" s="429">
        <f t="shared" si="0"/>
        <v>11</v>
      </c>
      <c r="E20" s="240"/>
    </row>
    <row r="21" spans="1:5">
      <c r="A21" s="447">
        <v>15</v>
      </c>
      <c r="B21" s="432" t="s">
        <v>45</v>
      </c>
      <c r="C21" s="454">
        <f>(SLF!BC$8/SLF!BC$6)</f>
        <v>0.25053036573343013</v>
      </c>
      <c r="D21" s="200">
        <f t="shared" si="0"/>
        <v>45</v>
      </c>
      <c r="E21" s="240"/>
    </row>
    <row r="22" spans="1:5">
      <c r="A22" s="447">
        <v>16</v>
      </c>
      <c r="B22" s="429" t="s">
        <v>46</v>
      </c>
      <c r="C22" s="282">
        <f>(SLF!BF$8/SLF!BF$6)</f>
        <v>0.21123353661016764</v>
      </c>
      <c r="D22" s="429">
        <f t="shared" si="0"/>
        <v>49</v>
      </c>
      <c r="E22" s="240"/>
    </row>
    <row r="23" spans="1:5">
      <c r="A23" s="447">
        <v>17</v>
      </c>
      <c r="B23" s="432" t="s">
        <v>47</v>
      </c>
      <c r="C23" s="454">
        <f>(SLF!BI$8/SLF!BI$6)</f>
        <v>0.40711331596642308</v>
      </c>
      <c r="D23" s="200">
        <f t="shared" si="0"/>
        <v>8</v>
      </c>
      <c r="E23" s="240"/>
    </row>
    <row r="24" spans="1:5">
      <c r="A24" s="447">
        <v>18</v>
      </c>
      <c r="B24" s="429" t="s">
        <v>48</v>
      </c>
      <c r="C24" s="270">
        <f>(SLF!BL$8/SLF!BL$6)</f>
        <v>0.45092288265742358</v>
      </c>
      <c r="D24" s="424">
        <f t="shared" si="0"/>
        <v>1</v>
      </c>
      <c r="E24" s="240"/>
    </row>
    <row r="25" spans="1:5">
      <c r="A25" s="447">
        <v>19</v>
      </c>
      <c r="B25" s="432" t="s">
        <v>49</v>
      </c>
      <c r="C25" s="454">
        <f>(SLF!BO$8/SLF!BO$6)</f>
        <v>0.33753647401534481</v>
      </c>
      <c r="D25" s="200">
        <f t="shared" si="0"/>
        <v>18</v>
      </c>
      <c r="E25" s="240"/>
    </row>
    <row r="26" spans="1:5">
      <c r="A26" s="447">
        <v>20</v>
      </c>
      <c r="B26" s="429" t="s">
        <v>50</v>
      </c>
      <c r="C26" s="282">
        <f>(SLF!BR$8/SLF!BR$6)</f>
        <v>0.30277375413338015</v>
      </c>
      <c r="D26" s="429">
        <f t="shared" si="0"/>
        <v>35</v>
      </c>
      <c r="E26" s="240"/>
    </row>
    <row r="27" spans="1:5">
      <c r="A27" s="447">
        <v>21</v>
      </c>
      <c r="B27" s="432" t="s">
        <v>51</v>
      </c>
      <c r="C27" s="454">
        <f>(SLF!BU$8/SLF!BU$6)</f>
        <v>0.28325317544624523</v>
      </c>
      <c r="D27" s="200">
        <f t="shared" si="0"/>
        <v>38</v>
      </c>
      <c r="E27" s="240"/>
    </row>
    <row r="28" spans="1:5">
      <c r="A28" s="447">
        <v>22</v>
      </c>
      <c r="B28" s="429" t="s">
        <v>52</v>
      </c>
      <c r="C28" s="282">
        <f>(SLF!BX$8/SLF!BX$6)</f>
        <v>0.32021049197998674</v>
      </c>
      <c r="D28" s="429">
        <f t="shared" si="0"/>
        <v>27</v>
      </c>
      <c r="E28" s="240"/>
    </row>
    <row r="29" spans="1:5">
      <c r="A29" s="447">
        <v>23</v>
      </c>
      <c r="B29" s="432" t="s">
        <v>53</v>
      </c>
      <c r="C29" s="454">
        <f>(SLF!CA$8/SLF!CA$6)</f>
        <v>0.25966345856580914</v>
      </c>
      <c r="D29" s="200">
        <f t="shared" si="0"/>
        <v>41</v>
      </c>
      <c r="E29" s="240"/>
    </row>
    <row r="30" spans="1:5">
      <c r="A30" s="447">
        <v>24</v>
      </c>
      <c r="B30" s="429" t="s">
        <v>54</v>
      </c>
      <c r="C30" s="270">
        <f>(SLF!CD$8/SLF!CD$6)</f>
        <v>0.42600128786971059</v>
      </c>
      <c r="D30" s="424">
        <f t="shared" si="0"/>
        <v>3</v>
      </c>
      <c r="E30" s="240"/>
    </row>
    <row r="31" spans="1:5">
      <c r="A31" s="447">
        <v>25</v>
      </c>
      <c r="B31" s="432" t="s">
        <v>55</v>
      </c>
      <c r="C31" s="454">
        <f>(SLF!CG$8/SLF!CG$6)</f>
        <v>0.37977679899603628</v>
      </c>
      <c r="D31" s="200">
        <f t="shared" si="0"/>
        <v>10</v>
      </c>
      <c r="E31" s="240"/>
    </row>
    <row r="32" spans="1:5">
      <c r="A32" s="447">
        <v>26</v>
      </c>
      <c r="B32" s="429" t="s">
        <v>56</v>
      </c>
      <c r="C32" s="282">
        <f>(SLF!CJ$8/SLF!CJ$6)</f>
        <v>0.44427426752675481</v>
      </c>
      <c r="D32" s="429">
        <f t="shared" si="0"/>
        <v>2</v>
      </c>
      <c r="E32" s="240"/>
    </row>
    <row r="33" spans="1:5">
      <c r="A33" s="447">
        <v>27</v>
      </c>
      <c r="B33" s="432" t="s">
        <v>57</v>
      </c>
      <c r="C33" s="454">
        <f>(SLF!CM$8/SLF!CM$6)</f>
        <v>0.308636465266588</v>
      </c>
      <c r="D33" s="200">
        <f t="shared" si="0"/>
        <v>32</v>
      </c>
      <c r="E33" s="240"/>
    </row>
    <row r="34" spans="1:5">
      <c r="A34" s="447">
        <v>28</v>
      </c>
      <c r="B34" s="429" t="s">
        <v>58</v>
      </c>
      <c r="C34" s="282">
        <f>(SLF!CP$8/SLF!CP$6)</f>
        <v>0.32687077172558227</v>
      </c>
      <c r="D34" s="429">
        <f t="shared" si="0"/>
        <v>25</v>
      </c>
      <c r="E34" s="240"/>
    </row>
    <row r="35" spans="1:5">
      <c r="A35" s="447">
        <v>29</v>
      </c>
      <c r="B35" s="432" t="s">
        <v>59</v>
      </c>
      <c r="C35" s="454">
        <f>(SLF!CS$8/SLF!CS$6)</f>
        <v>0.31636592539297426</v>
      </c>
      <c r="D35" s="200">
        <f t="shared" si="0"/>
        <v>29</v>
      </c>
      <c r="E35" s="240"/>
    </row>
    <row r="36" spans="1:5">
      <c r="A36" s="447">
        <v>30</v>
      </c>
      <c r="B36" s="429" t="s">
        <v>60</v>
      </c>
      <c r="C36" s="270">
        <f>(SLF!CV$8/SLF!CV$6)</f>
        <v>0.25915659764427262</v>
      </c>
      <c r="D36" s="424">
        <f t="shared" si="0"/>
        <v>42</v>
      </c>
      <c r="E36" s="240"/>
    </row>
    <row r="37" spans="1:5">
      <c r="A37" s="447">
        <v>31</v>
      </c>
      <c r="B37" s="432" t="s">
        <v>61</v>
      </c>
      <c r="C37" s="454">
        <f>(SLF!CY$8/SLF!CY$6)</f>
        <v>0.41395072469967303</v>
      </c>
      <c r="D37" s="200">
        <f t="shared" si="0"/>
        <v>6</v>
      </c>
      <c r="E37" s="240"/>
    </row>
    <row r="38" spans="1:5">
      <c r="A38" s="447">
        <v>32</v>
      </c>
      <c r="B38" s="429" t="s">
        <v>62</v>
      </c>
      <c r="C38" s="282">
        <f>(SLF!DB$8/SLF!DB$6)</f>
        <v>0.36011234551684662</v>
      </c>
      <c r="D38" s="429">
        <f t="shared" si="0"/>
        <v>14</v>
      </c>
      <c r="E38" s="240"/>
    </row>
    <row r="39" spans="1:5">
      <c r="A39" s="447">
        <v>33</v>
      </c>
      <c r="B39" s="432" t="s">
        <v>63</v>
      </c>
      <c r="C39" s="454">
        <f>(SLF!DE$8/SLF!DE$6)</f>
        <v>0.32892557330783212</v>
      </c>
      <c r="D39" s="200">
        <f t="shared" si="0"/>
        <v>24</v>
      </c>
      <c r="E39" s="240"/>
    </row>
    <row r="40" spans="1:5">
      <c r="A40" s="447">
        <v>34</v>
      </c>
      <c r="B40" s="429" t="s">
        <v>64</v>
      </c>
      <c r="C40" s="282">
        <f>(SLF!DH$8/SLF!DH$6)</f>
        <v>0.21879421326465065</v>
      </c>
      <c r="D40" s="429">
        <f t="shared" si="0"/>
        <v>47</v>
      </c>
      <c r="E40" s="240"/>
    </row>
    <row r="41" spans="1:5">
      <c r="A41" s="447">
        <v>35</v>
      </c>
      <c r="B41" s="432" t="s">
        <v>65</v>
      </c>
      <c r="C41" s="454">
        <f>(SLF!DK$8/SLF!DK$6)</f>
        <v>0.34520644038926529</v>
      </c>
      <c r="D41" s="200">
        <f t="shared" si="0"/>
        <v>16</v>
      </c>
      <c r="E41" s="240"/>
    </row>
    <row r="42" spans="1:5">
      <c r="A42" s="447">
        <v>36</v>
      </c>
      <c r="B42" s="429" t="s">
        <v>66</v>
      </c>
      <c r="C42" s="270">
        <f>(SLF!DN$8/SLF!DN$6)</f>
        <v>0.3146337121284189</v>
      </c>
      <c r="D42" s="424">
        <f t="shared" si="0"/>
        <v>30</v>
      </c>
      <c r="E42" s="240"/>
    </row>
    <row r="43" spans="1:5">
      <c r="A43" s="447">
        <v>37</v>
      </c>
      <c r="B43" s="432" t="s">
        <v>67</v>
      </c>
      <c r="C43" s="454">
        <f>(SLF!DQ$8/SLF!DQ$6)</f>
        <v>0.32482242329139543</v>
      </c>
      <c r="D43" s="200">
        <f t="shared" si="0"/>
        <v>26</v>
      </c>
      <c r="E43" s="240"/>
    </row>
    <row r="44" spans="1:5">
      <c r="A44" s="447">
        <v>38</v>
      </c>
      <c r="B44" s="429" t="s">
        <v>68</v>
      </c>
      <c r="C44" s="282">
        <f>(SLF!DT$8/SLF!DT$6)</f>
        <v>0.33275979053584387</v>
      </c>
      <c r="D44" s="429">
        <f t="shared" si="0"/>
        <v>20</v>
      </c>
      <c r="E44" s="240"/>
    </row>
    <row r="45" spans="1:5">
      <c r="A45" s="447">
        <v>39</v>
      </c>
      <c r="B45" s="432" t="s">
        <v>69</v>
      </c>
      <c r="C45" s="454">
        <f>(SLF!DW$8/SLF!DW$6)</f>
        <v>0.33172632304737304</v>
      </c>
      <c r="D45" s="200">
        <f t="shared" si="0"/>
        <v>22</v>
      </c>
      <c r="E45" s="240"/>
    </row>
    <row r="46" spans="1:5">
      <c r="A46" s="447">
        <v>40</v>
      </c>
      <c r="B46" s="429" t="s">
        <v>70</v>
      </c>
      <c r="C46" s="282">
        <f>(SLF!DZ$8/SLF!DZ$6)</f>
        <v>0.34187432455970129</v>
      </c>
      <c r="D46" s="429">
        <f t="shared" si="0"/>
        <v>17</v>
      </c>
      <c r="E46" s="240"/>
    </row>
    <row r="47" spans="1:5">
      <c r="A47" s="447">
        <v>41</v>
      </c>
      <c r="B47" s="432" t="s">
        <v>71</v>
      </c>
      <c r="C47" s="454">
        <f>(SLF!EC$8/SLF!EC$6)</f>
        <v>0.33265113646439398</v>
      </c>
      <c r="D47" s="200">
        <f t="shared" si="0"/>
        <v>21</v>
      </c>
      <c r="E47" s="240"/>
    </row>
    <row r="48" spans="1:5">
      <c r="A48" s="447">
        <v>42</v>
      </c>
      <c r="B48" s="429" t="s">
        <v>72</v>
      </c>
      <c r="C48" s="270">
        <f>(SLF!EF$8/SLF!EF$6)</f>
        <v>0.38757771843143751</v>
      </c>
      <c r="D48" s="424">
        <f t="shared" si="0"/>
        <v>9</v>
      </c>
      <c r="E48" s="240"/>
    </row>
    <row r="49" spans="1:36">
      <c r="A49" s="447">
        <v>43</v>
      </c>
      <c r="B49" s="432" t="s">
        <v>73</v>
      </c>
      <c r="C49" s="454">
        <f>(SLF!EI$8/SLF!EI$6)</f>
        <v>0.31947522602087763</v>
      </c>
      <c r="D49" s="200">
        <f t="shared" si="0"/>
        <v>28</v>
      </c>
      <c r="E49" s="240"/>
      <c r="F49" s="240"/>
    </row>
    <row r="50" spans="1:36">
      <c r="A50" s="447">
        <v>44</v>
      </c>
      <c r="B50" s="429" t="s">
        <v>74</v>
      </c>
      <c r="C50" s="282">
        <f>(SLF!EL$8/SLF!EL$6)</f>
        <v>0.25264164349379203</v>
      </c>
      <c r="D50" s="429">
        <f t="shared" si="0"/>
        <v>44</v>
      </c>
      <c r="E50" s="240"/>
      <c r="F50" s="240"/>
    </row>
    <row r="51" spans="1:36">
      <c r="A51" s="447">
        <v>45</v>
      </c>
      <c r="B51" s="432" t="s">
        <v>75</v>
      </c>
      <c r="C51" s="454">
        <f>(SLF!EO$8/SLF!EO$6)</f>
        <v>0.33082701448063312</v>
      </c>
      <c r="D51" s="200">
        <f t="shared" si="0"/>
        <v>23</v>
      </c>
      <c r="E51" s="240"/>
      <c r="F51" s="240"/>
    </row>
    <row r="52" spans="1:36">
      <c r="A52" s="447">
        <v>46</v>
      </c>
      <c r="B52" s="429" t="s">
        <v>76</v>
      </c>
      <c r="C52" s="282">
        <f>(SLF!ER$8/SLF!ER$6)</f>
        <v>0.19994118194342264</v>
      </c>
      <c r="D52" s="429">
        <f t="shared" si="0"/>
        <v>50</v>
      </c>
      <c r="E52" s="240"/>
      <c r="F52" s="240"/>
    </row>
    <row r="53" spans="1:36">
      <c r="A53" s="447">
        <v>47</v>
      </c>
      <c r="B53" s="432" t="s">
        <v>77</v>
      </c>
      <c r="C53" s="454">
        <f>(SLF!EU$8/SLF!EU$6)</f>
        <v>0.27685198392961557</v>
      </c>
      <c r="D53" s="200">
        <f t="shared" si="0"/>
        <v>39</v>
      </c>
      <c r="E53" s="240"/>
      <c r="F53" s="240"/>
    </row>
    <row r="54" spans="1:36">
      <c r="A54" s="447">
        <v>48</v>
      </c>
      <c r="B54" s="429" t="s">
        <v>78</v>
      </c>
      <c r="C54" s="270">
        <f>(SLF!EX$8/SLF!EX$6)</f>
        <v>0.36650893773709936</v>
      </c>
      <c r="D54" s="424">
        <f t="shared" si="0"/>
        <v>12</v>
      </c>
      <c r="E54" s="240"/>
      <c r="F54" s="240"/>
    </row>
    <row r="55" spans="1:36">
      <c r="A55" s="447">
        <v>49</v>
      </c>
      <c r="B55" s="432" t="s">
        <v>79</v>
      </c>
      <c r="C55" s="454">
        <f>(SLF!FA$8/SLF!FA$6)</f>
        <v>0.25598818484306818</v>
      </c>
      <c r="D55" s="200">
        <f t="shared" si="0"/>
        <v>43</v>
      </c>
      <c r="E55" s="240"/>
      <c r="F55" s="240"/>
    </row>
    <row r="56" spans="1:36">
      <c r="A56" s="447">
        <v>50</v>
      </c>
      <c r="B56" s="429" t="s">
        <v>80</v>
      </c>
      <c r="C56" s="282">
        <f>(SLF!FD$8/SLF!FD$6)</f>
        <v>0.4205719016578911</v>
      </c>
      <c r="D56" s="429">
        <f t="shared" si="0"/>
        <v>5</v>
      </c>
      <c r="E56" s="240"/>
      <c r="F56" s="240"/>
    </row>
    <row r="57" spans="1:36">
      <c r="A57" s="240"/>
      <c r="B57" s="240"/>
      <c r="C57" s="396"/>
      <c r="D57" s="237" t="s">
        <v>92</v>
      </c>
      <c r="E57" s="240"/>
      <c r="F57" s="240"/>
    </row>
    <row r="58" spans="1:36" ht="102" customHeight="1">
      <c r="A58" s="739" t="s">
        <v>847</v>
      </c>
      <c r="B58" s="739"/>
      <c r="C58" s="739"/>
      <c r="D58" s="739"/>
      <c r="E58" s="739"/>
      <c r="F58" s="739"/>
      <c r="I58" s="547"/>
      <c r="J58" s="547"/>
      <c r="K58" s="547"/>
      <c r="L58" s="547"/>
      <c r="M58" s="547"/>
      <c r="N58" s="547"/>
      <c r="O58" s="547"/>
      <c r="P58" s="547"/>
      <c r="Q58" s="547"/>
      <c r="R58" s="547"/>
      <c r="S58" s="547"/>
      <c r="T58" s="547"/>
      <c r="U58" s="547"/>
      <c r="V58" s="547"/>
      <c r="W58" s="547"/>
      <c r="X58" s="547"/>
      <c r="Y58" s="547"/>
      <c r="Z58" s="547"/>
      <c r="AA58" s="547"/>
      <c r="AB58" s="547"/>
      <c r="AC58" s="547"/>
      <c r="AD58" s="547"/>
      <c r="AE58" s="547"/>
      <c r="AF58" s="547"/>
      <c r="AG58" s="547"/>
      <c r="AH58" s="547"/>
      <c r="AI58" s="547"/>
      <c r="AJ58" s="547"/>
    </row>
    <row r="59" spans="1:36" s="240" customFormat="1" ht="13.5" customHeight="1">
      <c r="A59" s="294"/>
      <c r="B59" s="294"/>
      <c r="C59" s="397"/>
      <c r="D59" s="294"/>
      <c r="E59" s="294"/>
      <c r="F59" s="294"/>
    </row>
    <row r="60" spans="1:36">
      <c r="A60" s="559" t="s">
        <v>824</v>
      </c>
      <c r="B60" s="240"/>
      <c r="D60" s="240"/>
      <c r="E60" s="240"/>
      <c r="F60" s="240"/>
    </row>
    <row r="64" spans="1:36">
      <c r="A64" s="240"/>
      <c r="B64" s="240"/>
      <c r="D64" s="292"/>
      <c r="E64" s="240"/>
      <c r="F64" s="240"/>
    </row>
  </sheetData>
  <mergeCells count="1">
    <mergeCell ref="A58:F58"/>
  </mergeCell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pageSetUpPr fitToPage="1"/>
  </sheetPr>
  <dimension ref="B1:K24"/>
  <sheetViews>
    <sheetView workbookViewId="0">
      <pane ySplit="5" topLeftCell="A6" activePane="bottomLeft" state="frozen"/>
      <selection activeCell="D31" sqref="D31"/>
      <selection pane="bottomLeft" activeCell="B20" sqref="B20"/>
    </sheetView>
  </sheetViews>
  <sheetFormatPr defaultColWidth="9.23046875" defaultRowHeight="14.6"/>
  <cols>
    <col min="1" max="1" width="9.23046875" style="240"/>
    <col min="2" max="2" width="18.23046875" style="240" customWidth="1"/>
    <col min="3" max="3" width="18" style="240" customWidth="1"/>
    <col min="4" max="4" width="16.69140625" style="240" customWidth="1"/>
    <col min="5" max="5" width="17.3828125" style="240" customWidth="1"/>
    <col min="6" max="6" width="11.3828125" style="240" customWidth="1"/>
    <col min="7" max="7" width="9.23046875" style="240"/>
    <col min="8" max="8" width="9.15234375" style="240" bestFit="1" customWidth="1"/>
    <col min="9" max="12" width="19" style="240" customWidth="1"/>
    <col min="13" max="13" width="12" style="240" customWidth="1"/>
    <col min="14" max="16384" width="9.23046875" style="240"/>
  </cols>
  <sheetData>
    <row r="1" spans="2:11">
      <c r="C1" s="740" t="s">
        <v>375</v>
      </c>
      <c r="D1" s="741"/>
      <c r="E1" s="741"/>
      <c r="F1" s="27"/>
      <c r="G1" s="27"/>
    </row>
    <row r="2" spans="2:11" ht="25.5" customHeight="1">
      <c r="B2" s="744" t="s">
        <v>8</v>
      </c>
      <c r="C2" s="744"/>
      <c r="D2" s="744"/>
      <c r="E2" s="744"/>
      <c r="F2" s="744"/>
      <c r="G2" s="360"/>
      <c r="H2" s="360"/>
    </row>
    <row r="3" spans="2:11" ht="17.600000000000001">
      <c r="C3" s="742" t="s">
        <v>876</v>
      </c>
      <c r="D3" s="743"/>
      <c r="E3" s="743"/>
    </row>
    <row r="4" spans="2:11">
      <c r="C4" s="361"/>
      <c r="D4" s="362"/>
      <c r="E4" s="362"/>
    </row>
    <row r="5" spans="2:11" s="360" customFormat="1" ht="46.5" customHeight="1">
      <c r="B5" s="113" t="s">
        <v>93</v>
      </c>
      <c r="C5" s="113" t="s">
        <v>94</v>
      </c>
      <c r="D5" s="113" t="s">
        <v>95</v>
      </c>
      <c r="E5" s="113" t="s">
        <v>96</v>
      </c>
      <c r="F5" s="113" t="s">
        <v>743</v>
      </c>
      <c r="G5" s="355"/>
      <c r="H5" s="574"/>
      <c r="I5" s="575"/>
      <c r="J5" s="575"/>
      <c r="K5" s="575"/>
    </row>
    <row r="6" spans="2:11">
      <c r="B6" s="113" t="s">
        <v>97</v>
      </c>
      <c r="C6" s="455">
        <v>1536178</v>
      </c>
      <c r="D6" s="491">
        <v>1</v>
      </c>
      <c r="E6" s="491">
        <v>1</v>
      </c>
      <c r="F6" s="549">
        <v>0.13300000000000001</v>
      </c>
    </row>
    <row r="7" spans="2:11">
      <c r="B7" s="114" t="s">
        <v>98</v>
      </c>
      <c r="C7" s="456">
        <v>615716</v>
      </c>
      <c r="D7" s="548">
        <v>0.20899999999999999</v>
      </c>
      <c r="E7" s="548">
        <v>0.40100000000000002</v>
      </c>
      <c r="F7" s="548">
        <v>0.254</v>
      </c>
    </row>
    <row r="8" spans="2:11">
      <c r="B8" s="113" t="s">
        <v>99</v>
      </c>
      <c r="C8" s="455">
        <v>926367</v>
      </c>
      <c r="D8" s="549">
        <v>0.36499999999999999</v>
      </c>
      <c r="E8" s="549">
        <v>0.60299999999999998</v>
      </c>
      <c r="F8" s="549">
        <v>0.22</v>
      </c>
    </row>
    <row r="9" spans="2:11">
      <c r="B9" s="114" t="s">
        <v>100</v>
      </c>
      <c r="C9" s="456">
        <v>1096343</v>
      </c>
      <c r="D9" s="548">
        <v>0.47699999999999998</v>
      </c>
      <c r="E9" s="548">
        <v>0.71399999999999997</v>
      </c>
      <c r="F9" s="548">
        <v>0.19900000000000001</v>
      </c>
    </row>
    <row r="10" spans="2:11">
      <c r="B10" s="113" t="s">
        <v>101</v>
      </c>
      <c r="C10" s="455">
        <v>1336041</v>
      </c>
      <c r="D10" s="549">
        <v>0.68899999999999995</v>
      </c>
      <c r="E10" s="549">
        <v>0.87</v>
      </c>
      <c r="F10" s="549">
        <v>0.16800000000000001</v>
      </c>
    </row>
    <row r="11" spans="2:11">
      <c r="B11" s="114" t="s">
        <v>102</v>
      </c>
      <c r="C11" s="456">
        <v>1491041</v>
      </c>
      <c r="D11" s="548">
        <v>0.88400000000000001</v>
      </c>
      <c r="E11" s="548">
        <v>0.97099999999999997</v>
      </c>
      <c r="F11" s="548">
        <v>0.14599999999999999</v>
      </c>
      <c r="H11" s="444"/>
    </row>
    <row r="12" spans="2:11" ht="16.5" customHeight="1">
      <c r="B12" s="113" t="s">
        <v>103</v>
      </c>
      <c r="C12" s="455">
        <v>45137</v>
      </c>
      <c r="D12" s="549">
        <v>0.11600000000000001</v>
      </c>
      <c r="E12" s="549">
        <v>2.9000000000000001E-2</v>
      </c>
      <c r="F12" s="549">
        <v>3.4000000000000002E-2</v>
      </c>
      <c r="H12" s="444"/>
    </row>
    <row r="13" spans="2:11">
      <c r="B13" s="26"/>
      <c r="C13" s="26"/>
    </row>
    <row r="14" spans="2:11" ht="15" customHeight="1">
      <c r="B14" s="745" t="s">
        <v>977</v>
      </c>
      <c r="C14" s="746"/>
      <c r="D14" s="746"/>
      <c r="E14" s="746"/>
      <c r="F14" s="746"/>
    </row>
    <row r="15" spans="2:11">
      <c r="B15" s="746"/>
      <c r="C15" s="746"/>
      <c r="D15" s="746"/>
      <c r="E15" s="746"/>
      <c r="F15" s="746"/>
    </row>
    <row r="16" spans="2:11">
      <c r="B16" s="746"/>
      <c r="C16" s="746"/>
      <c r="D16" s="746"/>
      <c r="E16" s="746"/>
      <c r="F16" s="746"/>
    </row>
    <row r="17" spans="2:8">
      <c r="B17" s="746"/>
      <c r="C17" s="746"/>
      <c r="D17" s="746"/>
      <c r="E17" s="746"/>
      <c r="F17" s="746"/>
    </row>
    <row r="18" spans="2:8" ht="18" customHeight="1">
      <c r="B18" s="746"/>
      <c r="C18" s="746"/>
      <c r="D18" s="746"/>
      <c r="E18" s="746"/>
      <c r="F18" s="746"/>
    </row>
    <row r="19" spans="2:8" ht="13" customHeight="1">
      <c r="B19" s="746"/>
      <c r="C19" s="746"/>
      <c r="D19" s="746"/>
      <c r="E19" s="746"/>
      <c r="F19" s="746"/>
    </row>
    <row r="21" spans="2:8">
      <c r="B21" s="115" t="s">
        <v>958</v>
      </c>
      <c r="C21" s="115"/>
      <c r="D21" s="115"/>
      <c r="E21" s="115"/>
      <c r="F21" s="115"/>
    </row>
    <row r="22" spans="2:8">
      <c r="B22" s="115"/>
      <c r="C22" s="224"/>
      <c r="D22" s="224"/>
      <c r="E22" s="224"/>
      <c r="F22" s="224"/>
      <c r="G22" s="224"/>
      <c r="H22" s="224"/>
    </row>
    <row r="23" spans="2:8">
      <c r="C23" s="224"/>
    </row>
    <row r="24" spans="2:8">
      <c r="C24" s="224"/>
    </row>
  </sheetData>
  <mergeCells count="4">
    <mergeCell ref="C1:E1"/>
    <mergeCell ref="C3:E3"/>
    <mergeCell ref="B2:F2"/>
    <mergeCell ref="B14:F19"/>
  </mergeCells>
  <pageMargins left="0.7" right="0.7" top="0.75" bottom="0.75" header="0.3" footer="0.3"/>
  <pageSetup scale="99"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pageSetUpPr fitToPage="1"/>
  </sheetPr>
  <dimension ref="A1:R82"/>
  <sheetViews>
    <sheetView workbookViewId="0">
      <pane ySplit="3" topLeftCell="A34" activePane="bottomLeft" state="frozen"/>
      <selection activeCell="D31" sqref="D31"/>
      <selection pane="bottomLeft" activeCell="B59" sqref="B59"/>
    </sheetView>
  </sheetViews>
  <sheetFormatPr defaultColWidth="9.15234375" defaultRowHeight="14.6"/>
  <cols>
    <col min="1" max="1" width="9.15234375" style="523"/>
    <col min="2" max="2" width="8.23046875" style="523" customWidth="1"/>
    <col min="3" max="3" width="14.23046875" style="523" customWidth="1"/>
    <col min="4" max="4" width="12.3828125" style="523" customWidth="1"/>
    <col min="5" max="7" width="9.15234375" style="523"/>
    <col min="8" max="8" width="14.69140625" style="523" customWidth="1"/>
    <col min="9" max="16384" width="9.15234375" style="523"/>
  </cols>
  <sheetData>
    <row r="1" spans="1:10">
      <c r="A1" s="424"/>
      <c r="B1" s="722" t="s">
        <v>374</v>
      </c>
      <c r="C1" s="748"/>
      <c r="D1" s="748"/>
      <c r="E1" s="424"/>
    </row>
    <row r="2" spans="1:10" ht="17.600000000000001">
      <c r="A2" s="742" t="s">
        <v>362</v>
      </c>
      <c r="B2" s="743"/>
      <c r="C2" s="743"/>
      <c r="D2" s="743"/>
      <c r="E2" s="743"/>
    </row>
    <row r="3" spans="1:10" ht="17.600000000000001">
      <c r="A3" s="422"/>
      <c r="B3" s="742" t="s">
        <v>865</v>
      </c>
      <c r="C3" s="742"/>
      <c r="D3" s="742"/>
      <c r="E3" s="422"/>
      <c r="F3" s="17"/>
      <c r="G3" s="17"/>
      <c r="H3" s="17"/>
      <c r="I3" s="17"/>
      <c r="J3" s="17"/>
    </row>
    <row r="5" spans="1:10">
      <c r="A5" s="420" t="s">
        <v>104</v>
      </c>
      <c r="B5" s="420"/>
      <c r="C5" s="424"/>
      <c r="D5" s="424"/>
      <c r="E5" s="424"/>
      <c r="F5" s="424"/>
    </row>
    <row r="6" spans="1:10">
      <c r="A6" s="432"/>
      <c r="B6" s="117" t="s">
        <v>105</v>
      </c>
      <c r="C6" s="432"/>
      <c r="D6" s="424"/>
      <c r="E6" s="424"/>
      <c r="F6" s="424"/>
    </row>
    <row r="7" spans="1:10">
      <c r="A7" s="116" t="s">
        <v>106</v>
      </c>
      <c r="B7" s="117"/>
      <c r="C7" s="118" t="s">
        <v>107</v>
      </c>
      <c r="D7" s="424"/>
      <c r="E7" s="424"/>
      <c r="F7" s="424"/>
    </row>
    <row r="8" spans="1:10">
      <c r="A8" s="531">
        <v>0.1</v>
      </c>
      <c r="B8" s="117" t="s">
        <v>108</v>
      </c>
      <c r="C8" s="433">
        <v>0</v>
      </c>
      <c r="D8" s="424"/>
      <c r="E8" s="400"/>
      <c r="F8" s="424"/>
    </row>
    <row r="9" spans="1:10">
      <c r="A9" s="531">
        <v>0.12</v>
      </c>
      <c r="B9" s="117" t="s">
        <v>108</v>
      </c>
      <c r="C9" s="433">
        <v>9950</v>
      </c>
      <c r="D9" s="424"/>
      <c r="E9" s="424"/>
      <c r="F9" s="424"/>
    </row>
    <row r="10" spans="1:10">
      <c r="A10" s="531">
        <v>0.22</v>
      </c>
      <c r="B10" s="117" t="s">
        <v>108</v>
      </c>
      <c r="C10" s="433">
        <v>40525</v>
      </c>
      <c r="D10" s="424"/>
      <c r="E10" s="424"/>
      <c r="F10" s="424"/>
    </row>
    <row r="11" spans="1:10">
      <c r="A11" s="531">
        <v>0.24</v>
      </c>
      <c r="B11" s="117" t="s">
        <v>108</v>
      </c>
      <c r="C11" s="433">
        <v>86375</v>
      </c>
      <c r="D11" s="424"/>
      <c r="E11" s="424"/>
      <c r="F11" s="424"/>
    </row>
    <row r="12" spans="1:10">
      <c r="A12" s="531">
        <v>0.32</v>
      </c>
      <c r="B12" s="117" t="s">
        <v>108</v>
      </c>
      <c r="C12" s="433">
        <v>164925</v>
      </c>
      <c r="D12" s="424"/>
      <c r="E12" s="424"/>
      <c r="F12" s="424"/>
    </row>
    <row r="13" spans="1:10">
      <c r="A13" s="531">
        <v>0.35</v>
      </c>
      <c r="B13" s="117" t="s">
        <v>108</v>
      </c>
      <c r="C13" s="433">
        <v>209425</v>
      </c>
      <c r="D13" s="424"/>
      <c r="E13" s="424"/>
      <c r="F13" s="424"/>
    </row>
    <row r="14" spans="1:10">
      <c r="A14" s="531">
        <v>0.37</v>
      </c>
      <c r="B14" s="117" t="s">
        <v>108</v>
      </c>
      <c r="C14" s="433">
        <v>523600</v>
      </c>
      <c r="D14" s="424"/>
      <c r="E14" s="424"/>
      <c r="F14" s="424"/>
    </row>
    <row r="15" spans="1:10">
      <c r="A15" s="429"/>
      <c r="B15" s="104" t="s">
        <v>109</v>
      </c>
      <c r="C15" s="429"/>
      <c r="D15" s="424"/>
      <c r="E15" s="424"/>
      <c r="F15" s="424"/>
    </row>
    <row r="16" spans="1:10">
      <c r="A16" s="428" t="s">
        <v>106</v>
      </c>
      <c r="B16" s="104"/>
      <c r="C16" s="528" t="s">
        <v>107</v>
      </c>
      <c r="D16" s="424"/>
      <c r="E16" s="424"/>
      <c r="F16" s="424"/>
    </row>
    <row r="17" spans="1:6">
      <c r="A17" s="532">
        <v>0.1</v>
      </c>
      <c r="B17" s="104" t="s">
        <v>108</v>
      </c>
      <c r="C17" s="430">
        <v>0</v>
      </c>
      <c r="D17" s="424"/>
      <c r="E17" s="424"/>
      <c r="F17" s="424"/>
    </row>
    <row r="18" spans="1:6">
      <c r="A18" s="532">
        <v>0.12</v>
      </c>
      <c r="B18" s="104" t="s">
        <v>108</v>
      </c>
      <c r="C18" s="430">
        <v>19900</v>
      </c>
      <c r="D18" s="424"/>
      <c r="E18" s="424"/>
      <c r="F18" s="424"/>
    </row>
    <row r="19" spans="1:6">
      <c r="A19" s="532">
        <v>0.22</v>
      </c>
      <c r="B19" s="104" t="s">
        <v>108</v>
      </c>
      <c r="C19" s="430">
        <v>81050</v>
      </c>
      <c r="D19" s="424"/>
      <c r="E19" s="424"/>
      <c r="F19" s="424"/>
    </row>
    <row r="20" spans="1:6">
      <c r="A20" s="532">
        <v>0.24</v>
      </c>
      <c r="B20" s="104" t="s">
        <v>108</v>
      </c>
      <c r="C20" s="430">
        <v>172750</v>
      </c>
      <c r="D20" s="424"/>
      <c r="E20" s="424"/>
      <c r="F20" s="424"/>
    </row>
    <row r="21" spans="1:6">
      <c r="A21" s="532">
        <v>0.32</v>
      </c>
      <c r="B21" s="104" t="s">
        <v>108</v>
      </c>
      <c r="C21" s="430">
        <v>329850</v>
      </c>
      <c r="D21" s="424"/>
      <c r="E21" s="424"/>
      <c r="F21" s="424"/>
    </row>
    <row r="22" spans="1:6">
      <c r="A22" s="532">
        <v>0.35</v>
      </c>
      <c r="B22" s="104" t="s">
        <v>108</v>
      </c>
      <c r="C22" s="430">
        <v>418850</v>
      </c>
      <c r="D22" s="424"/>
      <c r="E22" s="424"/>
      <c r="F22" s="424"/>
    </row>
    <row r="23" spans="1:6">
      <c r="A23" s="532">
        <v>0.37</v>
      </c>
      <c r="B23" s="104" t="s">
        <v>108</v>
      </c>
      <c r="C23" s="430">
        <v>628300</v>
      </c>
      <c r="D23" s="424"/>
      <c r="E23" s="424"/>
      <c r="F23" s="424"/>
    </row>
    <row r="24" spans="1:6">
      <c r="A24" s="432"/>
      <c r="B24" s="117" t="s">
        <v>110</v>
      </c>
      <c r="C24" s="432"/>
      <c r="D24" s="424"/>
      <c r="E24" s="424"/>
      <c r="F24" s="424"/>
    </row>
    <row r="25" spans="1:6">
      <c r="A25" s="116" t="s">
        <v>106</v>
      </c>
      <c r="B25" s="117"/>
      <c r="C25" s="118" t="s">
        <v>107</v>
      </c>
      <c r="D25" s="424"/>
      <c r="E25" s="424"/>
      <c r="F25" s="424"/>
    </row>
    <row r="26" spans="1:6">
      <c r="A26" s="531">
        <v>0.1</v>
      </c>
      <c r="B26" s="117" t="s">
        <v>108</v>
      </c>
      <c r="C26" s="433">
        <v>0</v>
      </c>
      <c r="D26" s="424"/>
      <c r="E26" s="424"/>
      <c r="F26" s="424"/>
    </row>
    <row r="27" spans="1:6">
      <c r="A27" s="531">
        <v>0.12</v>
      </c>
      <c r="B27" s="117" t="s">
        <v>108</v>
      </c>
      <c r="C27" s="433">
        <v>14200</v>
      </c>
      <c r="D27" s="424"/>
      <c r="E27" s="424"/>
      <c r="F27" s="424"/>
    </row>
    <row r="28" spans="1:6">
      <c r="A28" s="531">
        <v>0.22</v>
      </c>
      <c r="B28" s="117" t="s">
        <v>108</v>
      </c>
      <c r="C28" s="433">
        <v>54200</v>
      </c>
      <c r="D28" s="424"/>
      <c r="E28" s="424"/>
      <c r="F28" s="424"/>
    </row>
    <row r="29" spans="1:6">
      <c r="A29" s="531">
        <v>0.24</v>
      </c>
      <c r="B29" s="117" t="s">
        <v>108</v>
      </c>
      <c r="C29" s="433">
        <v>86350</v>
      </c>
      <c r="D29" s="424"/>
      <c r="E29" s="424"/>
      <c r="F29" s="424"/>
    </row>
    <row r="30" spans="1:6">
      <c r="A30" s="531">
        <v>0.32</v>
      </c>
      <c r="B30" s="117" t="s">
        <v>108</v>
      </c>
      <c r="C30" s="433">
        <v>164900</v>
      </c>
      <c r="D30" s="424"/>
      <c r="E30" s="424"/>
      <c r="F30" s="424"/>
    </row>
    <row r="31" spans="1:6">
      <c r="A31" s="531">
        <v>0.35</v>
      </c>
      <c r="B31" s="117" t="s">
        <v>108</v>
      </c>
      <c r="C31" s="433">
        <v>209400</v>
      </c>
      <c r="D31" s="424"/>
      <c r="E31" s="424"/>
      <c r="F31" s="424"/>
    </row>
    <row r="32" spans="1:6">
      <c r="A32" s="531">
        <v>0.37</v>
      </c>
      <c r="B32" s="117" t="s">
        <v>108</v>
      </c>
      <c r="C32" s="433">
        <v>523600</v>
      </c>
      <c r="D32" s="424"/>
      <c r="E32" s="424"/>
      <c r="F32" s="424"/>
    </row>
    <row r="33" spans="1:14">
      <c r="A33" s="533" t="s">
        <v>658</v>
      </c>
      <c r="B33" s="104"/>
      <c r="C33" s="430"/>
      <c r="D33" s="424"/>
      <c r="E33" s="424"/>
      <c r="F33" s="424"/>
    </row>
    <row r="34" spans="1:14">
      <c r="A34" s="312">
        <v>0.153</v>
      </c>
      <c r="B34" s="104" t="s">
        <v>108</v>
      </c>
      <c r="C34" s="430">
        <v>0</v>
      </c>
      <c r="D34" s="424"/>
      <c r="E34" s="424"/>
      <c r="F34" s="424"/>
    </row>
    <row r="35" spans="1:14">
      <c r="A35" s="312">
        <v>2.9000000000000001E-2</v>
      </c>
      <c r="B35" s="104" t="s">
        <v>108</v>
      </c>
      <c r="C35" s="430">
        <v>142800</v>
      </c>
      <c r="D35" s="424"/>
      <c r="E35" s="424"/>
      <c r="F35" s="424"/>
      <c r="H35" s="411"/>
    </row>
    <row r="36" spans="1:14">
      <c r="A36" s="312">
        <v>3.7999999999999999E-2</v>
      </c>
      <c r="B36" s="104" t="s">
        <v>108</v>
      </c>
      <c r="C36" s="430">
        <v>200000</v>
      </c>
      <c r="D36" s="424"/>
      <c r="E36" s="424"/>
      <c r="F36" s="424"/>
    </row>
    <row r="37" spans="1:14">
      <c r="A37" s="420" t="s">
        <v>111</v>
      </c>
      <c r="B37" s="424"/>
      <c r="C37" s="424"/>
      <c r="D37" s="424"/>
      <c r="E37" s="424"/>
      <c r="F37" s="424"/>
    </row>
    <row r="38" spans="1:14">
      <c r="A38" s="428" t="s">
        <v>106</v>
      </c>
      <c r="B38" s="104"/>
      <c r="C38" s="528" t="s">
        <v>107</v>
      </c>
      <c r="D38" s="424"/>
      <c r="E38" s="424"/>
      <c r="F38" s="424"/>
    </row>
    <row r="39" spans="1:14">
      <c r="A39" s="531">
        <v>0.21</v>
      </c>
      <c r="B39" s="117" t="s">
        <v>108</v>
      </c>
      <c r="C39" s="433">
        <v>0</v>
      </c>
      <c r="D39" s="424"/>
      <c r="E39" s="424"/>
      <c r="F39" s="424"/>
    </row>
    <row r="40" spans="1:14">
      <c r="A40" s="420" t="s">
        <v>112</v>
      </c>
      <c r="B40" s="424"/>
      <c r="C40" s="424"/>
      <c r="D40" s="424"/>
      <c r="E40" s="424"/>
      <c r="F40" s="424"/>
    </row>
    <row r="41" spans="1:14">
      <c r="A41" s="749" t="s">
        <v>113</v>
      </c>
      <c r="B41" s="749"/>
      <c r="C41" s="424" t="s">
        <v>114</v>
      </c>
      <c r="D41" s="424"/>
      <c r="E41" s="424"/>
      <c r="F41" s="17"/>
      <c r="G41" s="17"/>
      <c r="H41" s="17"/>
      <c r="I41" s="17"/>
      <c r="J41" s="17"/>
      <c r="K41" s="17"/>
      <c r="L41" s="17"/>
      <c r="M41" s="17"/>
      <c r="N41" s="17"/>
    </row>
    <row r="42" spans="1:14">
      <c r="A42" s="424" t="s">
        <v>115</v>
      </c>
      <c r="B42" s="424"/>
      <c r="C42" s="410">
        <v>0.1</v>
      </c>
      <c r="D42" s="424"/>
      <c r="E42" s="424"/>
      <c r="F42" s="67"/>
      <c r="G42" s="17"/>
      <c r="H42" s="17"/>
      <c r="I42" s="17"/>
      <c r="J42" s="17"/>
      <c r="K42" s="17"/>
      <c r="L42" s="17"/>
      <c r="M42" s="17"/>
      <c r="N42" s="17"/>
    </row>
    <row r="43" spans="1:14">
      <c r="A43" s="424" t="s">
        <v>116</v>
      </c>
      <c r="B43" s="424"/>
      <c r="C43" s="410">
        <v>0.11</v>
      </c>
      <c r="D43" s="424"/>
      <c r="E43" s="424"/>
      <c r="F43" s="424"/>
    </row>
    <row r="44" spans="1:14">
      <c r="A44" s="424" t="s">
        <v>117</v>
      </c>
      <c r="B44" s="424"/>
      <c r="C44" s="410">
        <v>0.11</v>
      </c>
      <c r="D44" s="424"/>
      <c r="E44" s="424"/>
      <c r="F44" s="424"/>
    </row>
    <row r="45" spans="1:14">
      <c r="A45" s="429" t="s">
        <v>118</v>
      </c>
      <c r="B45" s="424"/>
      <c r="C45" s="410">
        <v>0.1</v>
      </c>
      <c r="D45" s="424"/>
      <c r="E45" s="424"/>
      <c r="F45" s="424"/>
    </row>
    <row r="46" spans="1:14">
      <c r="A46" s="429" t="s">
        <v>119</v>
      </c>
      <c r="B46" s="424"/>
      <c r="C46" s="410">
        <v>0.03</v>
      </c>
      <c r="D46" s="424"/>
      <c r="E46" s="424"/>
      <c r="F46" s="424"/>
    </row>
    <row r="47" spans="1:14">
      <c r="A47" s="429" t="s">
        <v>120</v>
      </c>
      <c r="B47" s="424"/>
      <c r="C47" s="523" t="s">
        <v>866</v>
      </c>
      <c r="D47" s="424"/>
      <c r="E47" s="424"/>
      <c r="F47" s="424"/>
    </row>
    <row r="48" spans="1:14">
      <c r="A48" s="429" t="s">
        <v>121</v>
      </c>
      <c r="B48" s="424"/>
      <c r="C48" s="418">
        <v>7.4999999999999997E-2</v>
      </c>
      <c r="D48" s="424"/>
      <c r="E48" s="424"/>
      <c r="F48" s="424"/>
    </row>
    <row r="49" spans="1:8">
      <c r="A49" s="429" t="s">
        <v>122</v>
      </c>
      <c r="C49" s="410">
        <v>0.12</v>
      </c>
      <c r="D49" s="424"/>
      <c r="E49" s="424"/>
      <c r="F49" s="424"/>
    </row>
    <row r="50" spans="1:8">
      <c r="A50" s="429" t="s">
        <v>123</v>
      </c>
      <c r="B50" s="424"/>
      <c r="C50" s="523" t="s">
        <v>124</v>
      </c>
      <c r="D50" s="424"/>
      <c r="E50" s="424"/>
      <c r="F50" s="424"/>
    </row>
    <row r="51" spans="1:8">
      <c r="A51" s="424" t="s">
        <v>125</v>
      </c>
      <c r="B51" s="424"/>
      <c r="C51" s="523" t="s">
        <v>328</v>
      </c>
      <c r="D51" s="424"/>
      <c r="E51" s="424"/>
      <c r="F51" s="424"/>
    </row>
    <row r="52" spans="1:8" ht="13.2" customHeight="1">
      <c r="D52" s="424"/>
      <c r="E52" s="424"/>
      <c r="F52" s="424"/>
    </row>
    <row r="53" spans="1:8" s="559" customFormat="1" ht="13.2" customHeight="1">
      <c r="D53" s="568"/>
      <c r="E53" s="568"/>
      <c r="F53" s="568"/>
    </row>
    <row r="54" spans="1:8" ht="102" customHeight="1">
      <c r="A54" s="747" t="s">
        <v>959</v>
      </c>
      <c r="B54" s="747"/>
      <c r="C54" s="747"/>
      <c r="D54" s="747"/>
      <c r="E54" s="747"/>
      <c r="F54" s="747"/>
      <c r="G54" s="747"/>
      <c r="H54" s="569"/>
    </row>
    <row r="55" spans="1:8">
      <c r="A55" s="569" t="s">
        <v>450</v>
      </c>
      <c r="B55" s="569"/>
      <c r="C55" s="569"/>
      <c r="D55" s="569"/>
      <c r="E55" s="569"/>
      <c r="F55" s="569"/>
      <c r="G55" s="569"/>
      <c r="H55" s="569"/>
    </row>
    <row r="56" spans="1:8">
      <c r="A56" s="571" t="s">
        <v>978</v>
      </c>
      <c r="B56" s="628"/>
      <c r="C56" s="628"/>
      <c r="D56" s="628"/>
      <c r="E56" s="628"/>
      <c r="F56" s="628"/>
      <c r="G56" s="628"/>
      <c r="H56" s="628"/>
    </row>
    <row r="57" spans="1:8">
      <c r="A57" s="628"/>
      <c r="B57" s="628"/>
      <c r="C57" s="628"/>
      <c r="D57" s="628"/>
      <c r="E57" s="628"/>
      <c r="F57" s="628"/>
      <c r="G57" s="628"/>
      <c r="H57" s="628"/>
    </row>
    <row r="58" spans="1:8">
      <c r="A58" s="628"/>
      <c r="B58" s="628"/>
      <c r="C58" s="628"/>
      <c r="D58" s="628"/>
      <c r="E58" s="628"/>
      <c r="F58" s="628"/>
      <c r="G58" s="628"/>
      <c r="H58" s="628"/>
    </row>
    <row r="59" spans="1:8">
      <c r="A59" s="628"/>
      <c r="B59" s="628"/>
      <c r="C59" s="628"/>
      <c r="D59" s="628"/>
      <c r="E59" s="628"/>
      <c r="F59" s="628"/>
      <c r="G59" s="628"/>
      <c r="H59" s="628"/>
    </row>
    <row r="60" spans="1:8">
      <c r="A60" s="628"/>
      <c r="B60" s="628"/>
      <c r="C60" s="628"/>
      <c r="D60" s="628"/>
      <c r="E60" s="628"/>
      <c r="F60" s="628"/>
      <c r="G60" s="628"/>
      <c r="H60" s="628"/>
    </row>
    <row r="61" spans="1:8">
      <c r="A61" s="628"/>
      <c r="B61" s="628"/>
      <c r="C61" s="628"/>
      <c r="D61" s="628"/>
      <c r="E61" s="628"/>
      <c r="F61" s="628"/>
      <c r="G61" s="628"/>
      <c r="H61" s="628"/>
    </row>
    <row r="62" spans="1:8">
      <c r="B62" s="569"/>
      <c r="C62" s="569"/>
      <c r="D62" s="569"/>
      <c r="E62" s="569"/>
      <c r="F62" s="569"/>
      <c r="G62" s="569"/>
      <c r="H62" s="569"/>
    </row>
    <row r="63" spans="1:8">
      <c r="A63" s="569"/>
      <c r="B63" s="569"/>
      <c r="C63" s="569"/>
      <c r="D63" s="569"/>
      <c r="E63" s="569"/>
      <c r="F63" s="569"/>
      <c r="G63" s="569"/>
      <c r="H63" s="569"/>
    </row>
    <row r="64" spans="1:8" ht="15" customHeight="1">
      <c r="A64" s="569"/>
      <c r="B64" s="569"/>
      <c r="C64" s="569"/>
      <c r="D64" s="569"/>
      <c r="E64" s="569"/>
      <c r="F64" s="569"/>
      <c r="G64" s="569"/>
      <c r="H64" s="569"/>
    </row>
    <row r="65" spans="1:18" ht="15" customHeight="1">
      <c r="B65" s="571"/>
      <c r="C65" s="571"/>
      <c r="D65" s="571"/>
      <c r="E65" s="571"/>
      <c r="F65" s="571"/>
      <c r="G65" s="571"/>
      <c r="H65" s="569"/>
    </row>
    <row r="66" spans="1:18">
      <c r="A66" s="571"/>
      <c r="B66" s="571"/>
      <c r="C66" s="571"/>
      <c r="D66" s="571"/>
      <c r="E66" s="571"/>
      <c r="F66" s="571"/>
      <c r="G66" s="571"/>
      <c r="H66" s="569"/>
    </row>
    <row r="67" spans="1:18" ht="15" customHeight="1"/>
    <row r="68" spans="1:18">
      <c r="H68" s="526"/>
      <c r="I68" s="526"/>
      <c r="J68" s="526"/>
      <c r="K68" s="371"/>
      <c r="L68" s="371"/>
    </row>
    <row r="69" spans="1:18">
      <c r="D69" s="527"/>
      <c r="E69" s="527"/>
      <c r="F69" s="527"/>
      <c r="G69" s="527"/>
      <c r="H69" s="527"/>
      <c r="I69" s="527"/>
      <c r="J69" s="527"/>
      <c r="K69" s="527"/>
      <c r="L69" s="527"/>
      <c r="M69" s="527"/>
      <c r="N69" s="527"/>
      <c r="O69" s="527"/>
      <c r="P69" s="527"/>
      <c r="Q69" s="527"/>
      <c r="R69" s="527"/>
    </row>
    <row r="71" spans="1:18">
      <c r="D71" s="525"/>
      <c r="E71" s="525"/>
      <c r="F71" s="525"/>
      <c r="G71" s="525"/>
      <c r="H71" s="525"/>
      <c r="I71" s="525"/>
      <c r="J71" s="525"/>
    </row>
    <row r="74" spans="1:18">
      <c r="A74" s="524"/>
      <c r="B74" s="524"/>
      <c r="C74" s="524"/>
    </row>
    <row r="75" spans="1:18">
      <c r="B75" s="424"/>
      <c r="C75" s="424"/>
    </row>
    <row r="80" spans="1:18">
      <c r="G80" s="524"/>
    </row>
    <row r="81" spans="4:7">
      <c r="D81" s="524"/>
      <c r="E81" s="524"/>
      <c r="F81" s="524"/>
      <c r="G81" s="424"/>
    </row>
    <row r="82" spans="4:7">
      <c r="D82" s="424"/>
      <c r="E82" s="424"/>
      <c r="F82" s="424"/>
    </row>
  </sheetData>
  <mergeCells count="5">
    <mergeCell ref="A54:G54"/>
    <mergeCell ref="B1:D1"/>
    <mergeCell ref="A2:E2"/>
    <mergeCell ref="B3:D3"/>
    <mergeCell ref="A41:B41"/>
  </mergeCells>
  <pageMargins left="0.7" right="0.7" top="0.75" bottom="0.75" header="0.3" footer="0.3"/>
  <pageSetup scale="67"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pageSetUpPr fitToPage="1"/>
  </sheetPr>
  <dimension ref="A1:XFD241"/>
  <sheetViews>
    <sheetView workbookViewId="0">
      <pane ySplit="6" topLeftCell="A58" activePane="bottomLeft" state="frozen"/>
      <selection activeCell="D31" sqref="D31"/>
      <selection pane="bottomLeft" activeCell="E66" sqref="E66"/>
    </sheetView>
  </sheetViews>
  <sheetFormatPr defaultColWidth="9.23046875" defaultRowHeight="12.45"/>
  <cols>
    <col min="1" max="1" width="16.69140625" style="231" customWidth="1"/>
    <col min="2" max="2" width="8.84375" style="231" customWidth="1"/>
    <col min="3" max="3" width="3.61328125" style="616" customWidth="1"/>
    <col min="4" max="4" width="12.61328125" style="231" customWidth="1"/>
    <col min="5" max="5" width="9.23046875" style="231"/>
    <col min="6" max="6" width="13.69140625" style="231" bestFit="1" customWidth="1"/>
    <col min="7" max="7" width="11.61328125" style="231" bestFit="1" customWidth="1"/>
    <col min="8" max="8" width="9.23046875" style="231"/>
    <col min="9" max="9" width="18.3828125" style="231" bestFit="1" customWidth="1"/>
    <col min="10" max="10" width="11.61328125" style="231" bestFit="1" customWidth="1"/>
    <col min="11" max="11" width="9.23046875" style="231"/>
    <col min="12" max="12" width="17.69140625" style="231" bestFit="1" customWidth="1"/>
    <col min="13" max="13" width="11.61328125" style="231" bestFit="1" customWidth="1"/>
    <col min="14" max="16384" width="9.23046875" style="231"/>
  </cols>
  <sheetData>
    <row r="1" spans="1:13" ht="17.600000000000001">
      <c r="A1" s="422" t="s">
        <v>92</v>
      </c>
      <c r="B1" s="722" t="s">
        <v>373</v>
      </c>
      <c r="C1" s="722"/>
      <c r="D1" s="722"/>
      <c r="E1" s="722"/>
      <c r="F1" s="422"/>
    </row>
    <row r="2" spans="1:13" ht="17.600000000000001">
      <c r="A2" s="723" t="s">
        <v>10</v>
      </c>
      <c r="B2" s="724"/>
      <c r="C2" s="724"/>
      <c r="D2" s="724"/>
      <c r="E2" s="724"/>
      <c r="F2" s="724"/>
    </row>
    <row r="3" spans="1:13" ht="17.600000000000001">
      <c r="A3" s="751" t="s">
        <v>862</v>
      </c>
      <c r="B3" s="752"/>
      <c r="C3" s="752"/>
      <c r="D3" s="752"/>
      <c r="E3" s="752"/>
      <c r="F3" s="752"/>
    </row>
    <row r="6" spans="1:13" ht="14.15">
      <c r="A6" s="428" t="s">
        <v>27</v>
      </c>
      <c r="B6" s="428" t="s">
        <v>106</v>
      </c>
      <c r="C6" s="104"/>
      <c r="D6" s="572" t="s">
        <v>107</v>
      </c>
      <c r="E6" s="429"/>
      <c r="F6" s="429"/>
    </row>
    <row r="7" spans="1:13" ht="14.15">
      <c r="A7" s="120" t="s">
        <v>909</v>
      </c>
      <c r="B7" s="121">
        <v>0.02</v>
      </c>
      <c r="C7" s="117" t="s">
        <v>108</v>
      </c>
      <c r="D7" s="33">
        <v>0</v>
      </c>
      <c r="E7" s="429"/>
      <c r="F7" s="581"/>
      <c r="G7" s="32"/>
      <c r="I7" s="582"/>
      <c r="J7" s="32"/>
      <c r="L7" s="582"/>
      <c r="M7" s="32"/>
    </row>
    <row r="8" spans="1:13" ht="14.15">
      <c r="A8" s="120"/>
      <c r="B8" s="121">
        <v>0.04</v>
      </c>
      <c r="C8" s="117" t="s">
        <v>108</v>
      </c>
      <c r="D8" s="122">
        <v>500</v>
      </c>
      <c r="E8" s="429"/>
      <c r="F8" s="581"/>
      <c r="G8" s="29"/>
      <c r="I8" s="582"/>
      <c r="J8" s="29"/>
      <c r="L8" s="582"/>
      <c r="M8" s="29"/>
    </row>
    <row r="9" spans="1:13" ht="12.75" customHeight="1">
      <c r="A9" s="120"/>
      <c r="B9" s="121">
        <v>0.05</v>
      </c>
      <c r="C9" s="117" t="s">
        <v>108</v>
      </c>
      <c r="D9" s="122">
        <v>3000</v>
      </c>
      <c r="E9" s="429"/>
      <c r="F9" s="581"/>
      <c r="G9" s="29"/>
      <c r="I9" s="582"/>
      <c r="J9" s="29"/>
      <c r="L9" s="582"/>
      <c r="M9" s="29"/>
    </row>
    <row r="10" spans="1:13" ht="12.75" customHeight="1">
      <c r="A10" s="564" t="s">
        <v>32</v>
      </c>
      <c r="B10" s="429"/>
      <c r="C10" s="583" t="s">
        <v>126</v>
      </c>
      <c r="D10" s="195"/>
      <c r="E10" s="429"/>
      <c r="F10" s="429"/>
    </row>
    <row r="11" spans="1:13" ht="12.75" customHeight="1">
      <c r="A11" s="120" t="s">
        <v>910</v>
      </c>
      <c r="B11" s="124">
        <v>2.5899999999999999E-2</v>
      </c>
      <c r="C11" s="117" t="s">
        <v>108</v>
      </c>
      <c r="D11" s="122">
        <v>0</v>
      </c>
      <c r="E11" s="429"/>
      <c r="F11" s="584"/>
      <c r="I11" s="585"/>
      <c r="J11" s="29"/>
      <c r="L11" s="586"/>
      <c r="M11" s="29"/>
    </row>
    <row r="12" spans="1:13" ht="12.75" customHeight="1">
      <c r="A12" s="120"/>
      <c r="B12" s="124">
        <v>3.3399999999999999E-2</v>
      </c>
      <c r="C12" s="117" t="s">
        <v>108</v>
      </c>
      <c r="D12" s="122">
        <v>27272</v>
      </c>
      <c r="E12" s="584"/>
      <c r="F12" s="587"/>
      <c r="H12" s="586"/>
      <c r="K12" s="586"/>
      <c r="L12" s="587"/>
    </row>
    <row r="13" spans="1:13" ht="12.75" customHeight="1">
      <c r="A13" s="120"/>
      <c r="B13" s="124">
        <v>4.1700000000000001E-2</v>
      </c>
      <c r="C13" s="117" t="s">
        <v>108</v>
      </c>
      <c r="D13" s="122">
        <v>54544</v>
      </c>
      <c r="E13" s="584"/>
      <c r="F13" s="587"/>
      <c r="H13" s="586"/>
      <c r="K13" s="586"/>
      <c r="L13" s="587"/>
    </row>
    <row r="14" spans="1:13" ht="12.75" customHeight="1">
      <c r="A14" s="120"/>
      <c r="B14" s="124">
        <v>4.4999999999999998E-2</v>
      </c>
      <c r="C14" s="117" t="s">
        <v>108</v>
      </c>
      <c r="D14" s="122">
        <v>163632</v>
      </c>
      <c r="E14" s="584"/>
      <c r="F14" s="587"/>
      <c r="H14" s="586"/>
      <c r="K14" s="586"/>
      <c r="L14" s="587"/>
    </row>
    <row r="15" spans="1:13" ht="12.75" customHeight="1">
      <c r="A15" s="120"/>
      <c r="B15" s="124">
        <v>0.08</v>
      </c>
      <c r="C15" s="117" t="s">
        <v>108</v>
      </c>
      <c r="D15" s="122">
        <v>250000</v>
      </c>
      <c r="E15" s="584"/>
      <c r="F15" s="587"/>
      <c r="H15" s="586"/>
      <c r="K15" s="586"/>
      <c r="L15" s="587"/>
    </row>
    <row r="16" spans="1:13" ht="12.75" customHeight="1">
      <c r="A16" s="564" t="s">
        <v>911</v>
      </c>
      <c r="B16" s="588">
        <v>0.02</v>
      </c>
      <c r="C16" s="583" t="s">
        <v>108</v>
      </c>
      <c r="D16" s="589">
        <v>0</v>
      </c>
      <c r="E16" s="429"/>
    </row>
    <row r="17" spans="1:12" ht="12.75" customHeight="1">
      <c r="A17" s="564"/>
      <c r="B17" s="588">
        <v>0.04</v>
      </c>
      <c r="C17" s="583" t="s">
        <v>108</v>
      </c>
      <c r="D17" s="589">
        <v>4000</v>
      </c>
      <c r="E17" s="429"/>
    </row>
    <row r="18" spans="1:12" ht="12.75" customHeight="1">
      <c r="A18" s="564"/>
      <c r="B18" s="588">
        <v>5.8999999999999997E-2</v>
      </c>
      <c r="C18" s="583" t="s">
        <v>108</v>
      </c>
      <c r="D18" s="589">
        <v>8000</v>
      </c>
      <c r="E18" s="429"/>
    </row>
    <row r="19" spans="1:12" ht="12.75" customHeight="1">
      <c r="A19" s="120" t="s">
        <v>912</v>
      </c>
      <c r="B19" s="174">
        <v>0.01</v>
      </c>
      <c r="C19" s="127" t="s">
        <v>108</v>
      </c>
      <c r="D19" s="122">
        <v>0</v>
      </c>
      <c r="E19" s="590"/>
      <c r="F19" s="591"/>
      <c r="H19" s="592"/>
      <c r="I19" s="29"/>
      <c r="K19" s="592"/>
      <c r="L19" s="29"/>
    </row>
    <row r="20" spans="1:12" ht="12.75" customHeight="1">
      <c r="A20" s="126"/>
      <c r="B20" s="174">
        <v>0.02</v>
      </c>
      <c r="C20" s="127" t="s">
        <v>108</v>
      </c>
      <c r="D20" s="122">
        <v>8932</v>
      </c>
      <c r="E20" s="590"/>
      <c r="F20" s="591"/>
      <c r="H20" s="592"/>
      <c r="I20" s="29"/>
      <c r="K20" s="592"/>
      <c r="L20" s="29"/>
    </row>
    <row r="21" spans="1:12" ht="12.75" customHeight="1">
      <c r="A21" s="120"/>
      <c r="B21" s="174">
        <v>0.04</v>
      </c>
      <c r="C21" s="127" t="s">
        <v>108</v>
      </c>
      <c r="D21" s="122">
        <v>21175</v>
      </c>
      <c r="E21" s="590"/>
      <c r="F21" s="591"/>
      <c r="H21" s="592"/>
      <c r="I21" s="29"/>
      <c r="K21" s="592"/>
      <c r="L21" s="29"/>
    </row>
    <row r="22" spans="1:12" ht="12.75" customHeight="1">
      <c r="A22" s="120"/>
      <c r="B22" s="174">
        <v>0.06</v>
      </c>
      <c r="C22" s="127" t="s">
        <v>108</v>
      </c>
      <c r="D22" s="122">
        <v>33421</v>
      </c>
      <c r="E22" s="590"/>
      <c r="F22" s="591"/>
      <c r="H22" s="592"/>
      <c r="I22" s="29"/>
      <c r="K22" s="592"/>
      <c r="L22" s="29"/>
    </row>
    <row r="23" spans="1:12" ht="12.75" customHeight="1">
      <c r="A23" s="120"/>
      <c r="B23" s="174">
        <v>0.08</v>
      </c>
      <c r="C23" s="127" t="s">
        <v>108</v>
      </c>
      <c r="D23" s="122">
        <v>46394</v>
      </c>
      <c r="E23" s="590"/>
      <c r="F23" s="591"/>
      <c r="H23" s="592"/>
      <c r="I23" s="29"/>
      <c r="K23" s="592"/>
      <c r="L23" s="29"/>
    </row>
    <row r="24" spans="1:12" ht="12.75" customHeight="1">
      <c r="A24" s="120"/>
      <c r="B24" s="174">
        <v>9.2999999999999999E-2</v>
      </c>
      <c r="C24" s="127" t="s">
        <v>108</v>
      </c>
      <c r="D24" s="122">
        <v>58634</v>
      </c>
      <c r="E24" s="590"/>
      <c r="F24" s="591"/>
      <c r="H24" s="592"/>
      <c r="I24" s="29"/>
      <c r="K24" s="592"/>
      <c r="L24" s="29"/>
    </row>
    <row r="25" spans="1:12" ht="12.75" customHeight="1">
      <c r="A25" s="120"/>
      <c r="B25" s="174">
        <v>0.10299999999999999</v>
      </c>
      <c r="C25" s="127" t="s">
        <v>108</v>
      </c>
      <c r="D25" s="122">
        <v>299508</v>
      </c>
      <c r="E25" s="590"/>
      <c r="F25" s="591"/>
      <c r="H25" s="592"/>
      <c r="I25" s="29"/>
      <c r="K25" s="592"/>
      <c r="L25" s="29"/>
    </row>
    <row r="26" spans="1:12" ht="12.75" customHeight="1">
      <c r="A26" s="120"/>
      <c r="B26" s="174">
        <v>0.113</v>
      </c>
      <c r="C26" s="127" t="s">
        <v>108</v>
      </c>
      <c r="D26" s="122">
        <v>359407</v>
      </c>
      <c r="E26" s="590"/>
      <c r="F26" s="581"/>
      <c r="H26" s="592"/>
      <c r="I26" s="29"/>
      <c r="K26" s="592"/>
      <c r="L26" s="29"/>
    </row>
    <row r="27" spans="1:12" ht="12.75" customHeight="1">
      <c r="A27" s="120"/>
      <c r="B27" s="174">
        <v>0.123</v>
      </c>
      <c r="C27" s="127" t="s">
        <v>108</v>
      </c>
      <c r="D27" s="122">
        <v>599012</v>
      </c>
      <c r="E27" s="590"/>
      <c r="F27" s="581"/>
      <c r="H27" s="592"/>
      <c r="I27" s="29"/>
      <c r="K27" s="592"/>
      <c r="L27" s="29"/>
    </row>
    <row r="28" spans="1:12" ht="12.75" customHeight="1">
      <c r="A28" s="120"/>
      <c r="B28" s="174">
        <v>0.13300000000000001</v>
      </c>
      <c r="C28" s="127" t="s">
        <v>108</v>
      </c>
      <c r="D28" s="122">
        <v>1000000</v>
      </c>
      <c r="E28" s="590"/>
      <c r="F28" s="591"/>
      <c r="H28" s="592"/>
      <c r="I28" s="29"/>
      <c r="K28" s="592"/>
      <c r="L28" s="29"/>
    </row>
    <row r="29" spans="1:12" ht="12.75" customHeight="1">
      <c r="A29" s="564" t="s">
        <v>729</v>
      </c>
      <c r="B29" s="593">
        <v>4.5499999999999999E-2</v>
      </c>
      <c r="C29" s="104" t="s">
        <v>108</v>
      </c>
      <c r="D29" s="589">
        <v>0</v>
      </c>
      <c r="E29" s="429"/>
    </row>
    <row r="30" spans="1:12" ht="12.75" customHeight="1">
      <c r="A30" s="120" t="s">
        <v>819</v>
      </c>
      <c r="B30" s="124">
        <v>0.03</v>
      </c>
      <c r="C30" s="117" t="s">
        <v>108</v>
      </c>
      <c r="D30" s="122">
        <v>0</v>
      </c>
      <c r="E30" s="581"/>
      <c r="F30" s="29"/>
      <c r="H30" s="582"/>
      <c r="I30" s="29"/>
      <c r="K30" s="582"/>
      <c r="L30" s="29"/>
    </row>
    <row r="31" spans="1:12" ht="12.75" customHeight="1">
      <c r="A31" s="120"/>
      <c r="B31" s="124">
        <v>0.05</v>
      </c>
      <c r="C31" s="117" t="s">
        <v>108</v>
      </c>
      <c r="D31" s="122">
        <v>10000</v>
      </c>
      <c r="E31" s="581"/>
      <c r="F31" s="29"/>
      <c r="H31" s="582"/>
      <c r="I31" s="29"/>
      <c r="K31" s="582"/>
      <c r="L31" s="29"/>
    </row>
    <row r="32" spans="1:12" ht="12.75" customHeight="1">
      <c r="A32" s="120"/>
      <c r="B32" s="124">
        <v>5.5E-2</v>
      </c>
      <c r="C32" s="117" t="s">
        <v>108</v>
      </c>
      <c r="D32" s="122">
        <v>50000</v>
      </c>
      <c r="E32" s="584"/>
      <c r="F32" s="29"/>
      <c r="H32" s="586"/>
      <c r="I32" s="29"/>
      <c r="K32" s="586"/>
      <c r="L32" s="29"/>
    </row>
    <row r="33" spans="1:12" ht="12.75" customHeight="1">
      <c r="A33" s="120"/>
      <c r="B33" s="124">
        <v>0.06</v>
      </c>
      <c r="C33" s="117" t="s">
        <v>108</v>
      </c>
      <c r="D33" s="122">
        <v>100000</v>
      </c>
      <c r="E33" s="584"/>
    </row>
    <row r="34" spans="1:12" ht="12.75" customHeight="1">
      <c r="A34" s="120"/>
      <c r="B34" s="124">
        <v>6.5000000000000002E-2</v>
      </c>
      <c r="C34" s="117" t="s">
        <v>108</v>
      </c>
      <c r="D34" s="122">
        <v>200000</v>
      </c>
      <c r="E34" s="584"/>
    </row>
    <row r="35" spans="1:12" ht="12.75" customHeight="1">
      <c r="A35" s="120"/>
      <c r="B35" s="124">
        <v>6.9000000000000006E-2</v>
      </c>
      <c r="C35" s="117" t="s">
        <v>108</v>
      </c>
      <c r="D35" s="122">
        <v>250000</v>
      </c>
      <c r="E35" s="584"/>
    </row>
    <row r="36" spans="1:12" ht="12.75" customHeight="1">
      <c r="A36" s="120"/>
      <c r="B36" s="124">
        <v>6.9900000000000004E-2</v>
      </c>
      <c r="C36" s="117" t="s">
        <v>108</v>
      </c>
      <c r="D36" s="122">
        <v>500000</v>
      </c>
      <c r="E36" s="584"/>
    </row>
    <row r="37" spans="1:12" ht="12.75" customHeight="1">
      <c r="A37" s="564" t="s">
        <v>140</v>
      </c>
      <c r="B37" s="584">
        <v>2.1999999999999999E-2</v>
      </c>
      <c r="C37" s="104" t="s">
        <v>108</v>
      </c>
      <c r="D37" s="589">
        <v>2000</v>
      </c>
      <c r="E37" s="429"/>
    </row>
    <row r="38" spans="1:12" ht="12.75" customHeight="1">
      <c r="A38" s="564"/>
      <c r="B38" s="584">
        <v>3.9E-2</v>
      </c>
      <c r="C38" s="104" t="s">
        <v>108</v>
      </c>
      <c r="D38" s="589">
        <v>5000</v>
      </c>
      <c r="E38" s="429"/>
    </row>
    <row r="39" spans="1:12" ht="12.75" customHeight="1">
      <c r="A39" s="564"/>
      <c r="B39" s="584">
        <v>4.8000000000000001E-2</v>
      </c>
      <c r="C39" s="104" t="s">
        <v>108</v>
      </c>
      <c r="D39" s="589">
        <v>10000</v>
      </c>
      <c r="E39" s="429"/>
    </row>
    <row r="40" spans="1:12" ht="12.75" customHeight="1">
      <c r="A40" s="564"/>
      <c r="B40" s="584">
        <v>5.1999999999999998E-2</v>
      </c>
      <c r="C40" s="104" t="s">
        <v>108</v>
      </c>
      <c r="D40" s="589">
        <v>20000</v>
      </c>
      <c r="E40" s="429"/>
    </row>
    <row r="41" spans="1:12" ht="12.75" customHeight="1">
      <c r="A41" s="564"/>
      <c r="B41" s="584">
        <v>5.5500000000000001E-2</v>
      </c>
      <c r="C41" s="104" t="s">
        <v>108</v>
      </c>
      <c r="D41" s="589">
        <v>25000</v>
      </c>
      <c r="E41" s="429"/>
    </row>
    <row r="42" spans="1:12" ht="12.75" customHeight="1">
      <c r="A42" s="564"/>
      <c r="B42" s="584">
        <v>6.6000000000000003E-2</v>
      </c>
      <c r="C42" s="104" t="s">
        <v>108</v>
      </c>
      <c r="D42" s="589">
        <v>60000</v>
      </c>
      <c r="E42" s="429"/>
      <c r="F42" s="29"/>
      <c r="H42" s="582"/>
      <c r="I42" s="29"/>
      <c r="K42" s="582"/>
      <c r="L42" s="29"/>
    </row>
    <row r="43" spans="1:12" ht="12.75" customHeight="1">
      <c r="A43" s="120" t="s">
        <v>39</v>
      </c>
      <c r="B43" s="432"/>
      <c r="C43" s="127" t="s">
        <v>126</v>
      </c>
      <c r="D43" s="196"/>
      <c r="E43" s="429"/>
      <c r="F43" s="29"/>
      <c r="H43" s="582"/>
      <c r="I43" s="29"/>
      <c r="K43" s="582"/>
      <c r="L43" s="29"/>
    </row>
    <row r="44" spans="1:12" ht="12.75" customHeight="1">
      <c r="A44" s="564" t="s">
        <v>40</v>
      </c>
      <c r="B44" s="584">
        <v>0.01</v>
      </c>
      <c r="C44" s="104" t="s">
        <v>108</v>
      </c>
      <c r="D44" s="589">
        <v>0</v>
      </c>
      <c r="E44" s="581"/>
      <c r="F44" s="29"/>
      <c r="H44" s="582"/>
      <c r="I44" s="29"/>
      <c r="K44" s="582"/>
      <c r="L44" s="29"/>
    </row>
    <row r="45" spans="1:12" ht="12.75" customHeight="1">
      <c r="A45" s="564"/>
      <c r="B45" s="584">
        <v>0.02</v>
      </c>
      <c r="C45" s="104" t="s">
        <v>108</v>
      </c>
      <c r="D45" s="589">
        <v>750</v>
      </c>
      <c r="E45" s="581"/>
      <c r="F45" s="29"/>
      <c r="H45" s="582"/>
      <c r="I45" s="29"/>
      <c r="K45" s="582"/>
      <c r="L45" s="29"/>
    </row>
    <row r="46" spans="1:12" ht="12.75" customHeight="1">
      <c r="A46" s="564"/>
      <c r="B46" s="584">
        <v>0.03</v>
      </c>
      <c r="C46" s="104" t="s">
        <v>108</v>
      </c>
      <c r="D46" s="589">
        <v>2250</v>
      </c>
      <c r="E46" s="581"/>
    </row>
    <row r="47" spans="1:12" ht="12.75" customHeight="1">
      <c r="A47" s="564"/>
      <c r="B47" s="584">
        <v>0.04</v>
      </c>
      <c r="C47" s="104" t="s">
        <v>108</v>
      </c>
      <c r="D47" s="589">
        <v>3750</v>
      </c>
      <c r="E47" s="581"/>
      <c r="F47" s="29"/>
      <c r="H47" s="595"/>
      <c r="I47" s="29"/>
      <c r="K47" s="595"/>
      <c r="L47" s="29"/>
    </row>
    <row r="48" spans="1:12" ht="12.75" customHeight="1">
      <c r="A48" s="564"/>
      <c r="B48" s="584">
        <v>0.05</v>
      </c>
      <c r="C48" s="104" t="s">
        <v>108</v>
      </c>
      <c r="D48" s="589">
        <v>5250</v>
      </c>
      <c r="E48" s="581"/>
      <c r="F48" s="29"/>
      <c r="H48" s="595"/>
      <c r="I48" s="29"/>
      <c r="K48" s="595"/>
      <c r="L48" s="29"/>
    </row>
    <row r="49" spans="1:12" ht="12.75" customHeight="1">
      <c r="A49" s="564"/>
      <c r="B49" s="584">
        <v>5.7500000000000002E-2</v>
      </c>
      <c r="C49" s="104" t="s">
        <v>108</v>
      </c>
      <c r="D49" s="589">
        <v>7000</v>
      </c>
      <c r="E49" s="581"/>
      <c r="F49" s="581"/>
      <c r="H49" s="595"/>
      <c r="I49" s="29"/>
      <c r="K49" s="595"/>
      <c r="L49" s="29"/>
    </row>
    <row r="50" spans="1:12" ht="12.75" customHeight="1">
      <c r="A50" s="120" t="s">
        <v>41</v>
      </c>
      <c r="B50" s="124">
        <v>1.4E-2</v>
      </c>
      <c r="C50" s="117" t="s">
        <v>108</v>
      </c>
      <c r="D50" s="122">
        <v>0</v>
      </c>
      <c r="E50" s="588"/>
      <c r="F50" s="581"/>
      <c r="H50" s="595"/>
      <c r="I50" s="29"/>
      <c r="K50" s="595"/>
      <c r="L50" s="29"/>
    </row>
    <row r="51" spans="1:12" ht="12.75" customHeight="1">
      <c r="A51" s="120"/>
      <c r="B51" s="124">
        <v>3.2000000000000001E-2</v>
      </c>
      <c r="C51" s="117" t="s">
        <v>108</v>
      </c>
      <c r="D51" s="122">
        <v>2400</v>
      </c>
      <c r="E51" s="588"/>
      <c r="F51" s="29"/>
      <c r="H51" s="595"/>
      <c r="I51" s="596"/>
      <c r="K51" s="595"/>
      <c r="L51" s="596"/>
    </row>
    <row r="52" spans="1:12" ht="12.75" customHeight="1">
      <c r="A52" s="120"/>
      <c r="B52" s="124">
        <v>5.5E-2</v>
      </c>
      <c r="C52" s="117" t="s">
        <v>108</v>
      </c>
      <c r="D52" s="122">
        <v>4800</v>
      </c>
      <c r="E52" s="588"/>
      <c r="F52" s="29"/>
      <c r="H52" s="595"/>
      <c r="I52" s="596"/>
      <c r="K52" s="595"/>
      <c r="L52" s="596"/>
    </row>
    <row r="53" spans="1:12" ht="12.75" customHeight="1">
      <c r="A53" s="120"/>
      <c r="B53" s="124">
        <v>6.4000000000000001E-2</v>
      </c>
      <c r="C53" s="117" t="s">
        <v>108</v>
      </c>
      <c r="D53" s="122">
        <v>9600</v>
      </c>
      <c r="E53" s="588"/>
      <c r="F53" s="29"/>
      <c r="H53" s="595"/>
      <c r="I53" s="596"/>
      <c r="K53" s="595"/>
      <c r="L53" s="596"/>
    </row>
    <row r="54" spans="1:12" ht="12.75" customHeight="1">
      <c r="A54" s="120"/>
      <c r="B54" s="124">
        <v>6.8000000000000005E-2</v>
      </c>
      <c r="C54" s="117" t="s">
        <v>108</v>
      </c>
      <c r="D54" s="122">
        <v>14400</v>
      </c>
      <c r="E54" s="588"/>
      <c r="F54" s="29"/>
      <c r="H54" s="586"/>
      <c r="I54" s="596"/>
      <c r="K54" s="586"/>
      <c r="L54" s="596"/>
    </row>
    <row r="55" spans="1:12" ht="12.75" customHeight="1">
      <c r="A55" s="120"/>
      <c r="B55" s="124">
        <v>7.1999999999999995E-2</v>
      </c>
      <c r="C55" s="117" t="s">
        <v>108</v>
      </c>
      <c r="D55" s="129">
        <v>19200</v>
      </c>
      <c r="E55" s="588"/>
      <c r="F55" s="29"/>
      <c r="H55" s="582"/>
      <c r="I55" s="596"/>
      <c r="K55" s="582"/>
      <c r="L55" s="596"/>
    </row>
    <row r="56" spans="1:12" ht="12.75" customHeight="1">
      <c r="A56" s="120"/>
      <c r="B56" s="124">
        <v>7.5999999999999998E-2</v>
      </c>
      <c r="C56" s="117" t="s">
        <v>108</v>
      </c>
      <c r="D56" s="129">
        <v>24000</v>
      </c>
      <c r="E56" s="588"/>
      <c r="F56" s="29"/>
      <c r="H56" s="582"/>
      <c r="I56" s="596"/>
      <c r="K56" s="582"/>
      <c r="L56" s="596"/>
    </row>
    <row r="57" spans="1:12" ht="12.75" customHeight="1">
      <c r="A57" s="120"/>
      <c r="B57" s="124">
        <v>7.9000000000000001E-2</v>
      </c>
      <c r="C57" s="117" t="s">
        <v>108</v>
      </c>
      <c r="D57" s="129">
        <v>36000</v>
      </c>
      <c r="E57" s="588"/>
      <c r="F57" s="29"/>
      <c r="H57" s="582"/>
      <c r="I57" s="596"/>
      <c r="K57" s="582"/>
      <c r="L57" s="596"/>
    </row>
    <row r="58" spans="1:12" ht="12.75" customHeight="1">
      <c r="A58" s="120"/>
      <c r="B58" s="124">
        <v>8.2500000000000004E-2</v>
      </c>
      <c r="C58" s="117" t="s">
        <v>108</v>
      </c>
      <c r="D58" s="129">
        <v>48000</v>
      </c>
      <c r="E58" s="584"/>
    </row>
    <row r="59" spans="1:12" ht="12.75" customHeight="1">
      <c r="A59" s="120"/>
      <c r="B59" s="124">
        <v>0.09</v>
      </c>
      <c r="C59" s="117" t="s">
        <v>108</v>
      </c>
      <c r="D59" s="129">
        <v>150000</v>
      </c>
      <c r="E59" s="584"/>
    </row>
    <row r="60" spans="1:12" ht="12.75" customHeight="1">
      <c r="A60" s="120"/>
      <c r="B60" s="124">
        <v>0.1</v>
      </c>
      <c r="C60" s="117" t="s">
        <v>108</v>
      </c>
      <c r="D60" s="129">
        <v>175000</v>
      </c>
      <c r="E60" s="584"/>
    </row>
    <row r="61" spans="1:12" ht="12.75" customHeight="1">
      <c r="A61" s="120"/>
      <c r="B61" s="124">
        <v>0.11</v>
      </c>
      <c r="C61" s="117" t="s">
        <v>108</v>
      </c>
      <c r="D61" s="129">
        <v>200000</v>
      </c>
      <c r="E61" s="584"/>
    </row>
    <row r="62" spans="1:12" ht="15.45">
      <c r="A62" s="564" t="s">
        <v>913</v>
      </c>
      <c r="B62" s="597">
        <v>1.125E-2</v>
      </c>
      <c r="C62" s="104" t="s">
        <v>108</v>
      </c>
      <c r="D62" s="598">
        <v>0</v>
      </c>
      <c r="E62" s="599"/>
      <c r="F62" s="600"/>
    </row>
    <row r="63" spans="1:12" ht="12.75" customHeight="1">
      <c r="A63" s="564"/>
      <c r="B63" s="597">
        <v>3.125E-2</v>
      </c>
      <c r="C63" s="104" t="s">
        <v>108</v>
      </c>
      <c r="D63" s="598">
        <v>1568</v>
      </c>
      <c r="E63" s="599"/>
      <c r="F63" s="600"/>
    </row>
    <row r="64" spans="1:12" ht="12.75" customHeight="1">
      <c r="A64" s="564"/>
      <c r="B64" s="597">
        <v>3.6249999999999998E-2</v>
      </c>
      <c r="C64" s="104" t="s">
        <v>108</v>
      </c>
      <c r="D64" s="589">
        <v>3136</v>
      </c>
      <c r="E64" s="599"/>
      <c r="F64" s="600"/>
    </row>
    <row r="65" spans="1:12" ht="12.75" customHeight="1">
      <c r="A65" s="564"/>
      <c r="B65" s="597">
        <v>4.6249999999999999E-2</v>
      </c>
      <c r="C65" s="104" t="s">
        <v>108</v>
      </c>
      <c r="D65" s="589">
        <v>4704</v>
      </c>
      <c r="E65" s="599"/>
      <c r="F65" s="600"/>
    </row>
    <row r="66" spans="1:12" ht="12.75" customHeight="1">
      <c r="A66" s="564"/>
      <c r="B66" s="597">
        <v>5.6250000000000001E-2</v>
      </c>
      <c r="C66" s="104" t="s">
        <v>108</v>
      </c>
      <c r="D66" s="589">
        <v>6272</v>
      </c>
      <c r="E66" s="599"/>
      <c r="F66" s="600"/>
    </row>
    <row r="67" spans="1:12" ht="12.75" customHeight="1">
      <c r="A67" s="564"/>
      <c r="B67" s="597">
        <v>6.6250000000000003E-2</v>
      </c>
      <c r="C67" s="104" t="s">
        <v>108</v>
      </c>
      <c r="D67" s="589">
        <v>7840</v>
      </c>
      <c r="E67" s="599"/>
      <c r="F67" s="600"/>
    </row>
    <row r="68" spans="1:12" ht="12.75" customHeight="1">
      <c r="A68" s="564"/>
      <c r="B68" s="597">
        <v>6.9250000000000006E-2</v>
      </c>
      <c r="C68" s="104" t="s">
        <v>108</v>
      </c>
      <c r="D68" s="589">
        <v>11760</v>
      </c>
      <c r="E68" s="599"/>
      <c r="F68" s="600"/>
    </row>
    <row r="69" spans="1:12" ht="12.75" customHeight="1">
      <c r="A69" s="120" t="s">
        <v>43</v>
      </c>
      <c r="B69" s="125">
        <v>4.9500000000000002E-2</v>
      </c>
      <c r="C69" s="117" t="s">
        <v>108</v>
      </c>
      <c r="D69" s="122">
        <v>0</v>
      </c>
      <c r="E69" s="429"/>
    </row>
    <row r="70" spans="1:12" ht="12.75" customHeight="1">
      <c r="A70" s="564" t="s">
        <v>445</v>
      </c>
      <c r="B70" s="593">
        <v>3.2300000000000002E-2</v>
      </c>
      <c r="C70" s="104" t="s">
        <v>108</v>
      </c>
      <c r="D70" s="589">
        <v>0</v>
      </c>
      <c r="E70" s="429"/>
    </row>
    <row r="71" spans="1:12" ht="12.75" customHeight="1">
      <c r="A71" s="120" t="s">
        <v>914</v>
      </c>
      <c r="B71" s="124">
        <v>3.3E-3</v>
      </c>
      <c r="C71" s="117" t="s">
        <v>108</v>
      </c>
      <c r="D71" s="130">
        <v>0</v>
      </c>
      <c r="E71" s="429"/>
    </row>
    <row r="72" spans="1:12" ht="12.75" customHeight="1">
      <c r="A72" s="120"/>
      <c r="B72" s="124">
        <v>6.7000000000000002E-3</v>
      </c>
      <c r="C72" s="117" t="s">
        <v>108</v>
      </c>
      <c r="D72" s="130">
        <v>1676</v>
      </c>
      <c r="E72" s="429"/>
    </row>
    <row r="73" spans="1:12" ht="12.75" customHeight="1">
      <c r="A73" s="120"/>
      <c r="B73" s="124">
        <v>2.2499999999999999E-2</v>
      </c>
      <c r="C73" s="117" t="s">
        <v>108</v>
      </c>
      <c r="D73" s="130">
        <v>3352</v>
      </c>
      <c r="E73" s="429"/>
    </row>
    <row r="74" spans="1:12" ht="12.75" customHeight="1">
      <c r="A74" s="120"/>
      <c r="B74" s="124">
        <v>4.1399999999999999E-2</v>
      </c>
      <c r="C74" s="117" t="s">
        <v>108</v>
      </c>
      <c r="D74" s="130">
        <v>6704</v>
      </c>
      <c r="E74" s="429"/>
      <c r="F74" s="581"/>
    </row>
    <row r="75" spans="1:12" ht="12.75" customHeight="1">
      <c r="A75" s="120"/>
      <c r="B75" s="124">
        <v>5.6300000000000003E-2</v>
      </c>
      <c r="C75" s="117" t="s">
        <v>108</v>
      </c>
      <c r="D75" s="130">
        <v>15084</v>
      </c>
      <c r="E75" s="429"/>
      <c r="F75" s="581"/>
    </row>
    <row r="76" spans="1:12" ht="12.75" customHeight="1">
      <c r="A76" s="120"/>
      <c r="B76" s="124">
        <v>5.96E-2</v>
      </c>
      <c r="C76" s="117" t="s">
        <v>108</v>
      </c>
      <c r="D76" s="130">
        <v>25140</v>
      </c>
      <c r="E76" s="429"/>
    </row>
    <row r="77" spans="1:12" ht="12.75" customHeight="1">
      <c r="A77" s="120"/>
      <c r="B77" s="124">
        <v>6.25E-2</v>
      </c>
      <c r="C77" s="117" t="s">
        <v>108</v>
      </c>
      <c r="D77" s="130">
        <v>33520</v>
      </c>
      <c r="E77" s="429"/>
      <c r="F77" s="29"/>
      <c r="H77" s="586"/>
      <c r="I77" s="29"/>
      <c r="K77" s="586"/>
      <c r="L77" s="29"/>
    </row>
    <row r="78" spans="1:12" ht="12.75" customHeight="1">
      <c r="A78" s="120"/>
      <c r="B78" s="124">
        <v>7.4399999999999994E-2</v>
      </c>
      <c r="C78" s="117" t="s">
        <v>108</v>
      </c>
      <c r="D78" s="130">
        <v>50280</v>
      </c>
      <c r="E78" s="429"/>
      <c r="F78" s="29"/>
      <c r="H78" s="586"/>
      <c r="I78" s="29"/>
      <c r="K78" s="586"/>
      <c r="L78" s="29"/>
    </row>
    <row r="79" spans="1:12" ht="12.75" customHeight="1">
      <c r="A79" s="120"/>
      <c r="B79" s="124">
        <v>8.5300000000000001E-2</v>
      </c>
      <c r="C79" s="117" t="s">
        <v>108</v>
      </c>
      <c r="D79" s="130">
        <v>75420</v>
      </c>
      <c r="E79" s="429"/>
      <c r="F79" s="29"/>
      <c r="H79" s="586"/>
      <c r="I79" s="29"/>
      <c r="K79" s="586"/>
      <c r="L79" s="29"/>
    </row>
    <row r="80" spans="1:12" ht="15.45">
      <c r="A80" s="564" t="s">
        <v>446</v>
      </c>
      <c r="B80" s="584">
        <v>3.1E-2</v>
      </c>
      <c r="C80" s="104" t="s">
        <v>108</v>
      </c>
      <c r="D80" s="589">
        <v>0</v>
      </c>
      <c r="E80" s="599"/>
      <c r="F80" s="600"/>
    </row>
    <row r="81" spans="1:12" ht="12.75" customHeight="1">
      <c r="A81" s="564"/>
      <c r="B81" s="584">
        <v>5.2499999999999998E-2</v>
      </c>
      <c r="C81" s="104" t="s">
        <v>108</v>
      </c>
      <c r="D81" s="589">
        <v>15000</v>
      </c>
      <c r="E81" s="599"/>
      <c r="F81" s="600"/>
    </row>
    <row r="82" spans="1:12" ht="12.75" customHeight="1">
      <c r="A82" s="564"/>
      <c r="B82" s="584">
        <v>5.7000000000000002E-2</v>
      </c>
      <c r="C82" s="104" t="s">
        <v>108</v>
      </c>
      <c r="D82" s="589">
        <v>30000</v>
      </c>
      <c r="E82" s="599"/>
      <c r="F82" s="600"/>
    </row>
    <row r="83" spans="1:12" ht="14.15">
      <c r="A83" s="120" t="s">
        <v>447</v>
      </c>
      <c r="B83" s="174">
        <v>0.05</v>
      </c>
      <c r="C83" s="117" t="s">
        <v>108</v>
      </c>
      <c r="D83" s="122">
        <v>0</v>
      </c>
      <c r="E83" s="429"/>
    </row>
    <row r="84" spans="1:12" ht="14.15">
      <c r="A84" s="564" t="s">
        <v>194</v>
      </c>
      <c r="B84" s="581">
        <v>0.02</v>
      </c>
      <c r="C84" s="104" t="s">
        <v>108</v>
      </c>
      <c r="D84" s="589">
        <v>0</v>
      </c>
      <c r="E84" s="581"/>
      <c r="F84" s="29"/>
      <c r="H84" s="31"/>
      <c r="I84" s="28"/>
      <c r="K84" s="31"/>
      <c r="L84" s="29"/>
    </row>
    <row r="85" spans="1:12" ht="12.75" customHeight="1">
      <c r="A85" s="564"/>
      <c r="B85" s="581">
        <v>0.04</v>
      </c>
      <c r="C85" s="104" t="s">
        <v>108</v>
      </c>
      <c r="D85" s="589">
        <v>12500</v>
      </c>
      <c r="E85" s="581"/>
      <c r="F85" s="29"/>
      <c r="H85" s="30"/>
      <c r="I85" s="28"/>
      <c r="K85" s="30"/>
      <c r="L85" s="29"/>
    </row>
    <row r="86" spans="1:12" ht="12.75" customHeight="1">
      <c r="A86" s="564"/>
      <c r="B86" s="581">
        <v>0.06</v>
      </c>
      <c r="C86" s="104" t="s">
        <v>108</v>
      </c>
      <c r="D86" s="589">
        <v>50000</v>
      </c>
      <c r="E86" s="581"/>
      <c r="F86" s="29"/>
      <c r="H86" s="30"/>
      <c r="I86" s="28"/>
      <c r="K86" s="30"/>
      <c r="L86" s="29"/>
    </row>
    <row r="87" spans="1:12" ht="15.45">
      <c r="A87" s="120" t="s">
        <v>846</v>
      </c>
      <c r="B87" s="131">
        <v>5.8000000000000003E-2</v>
      </c>
      <c r="C87" s="117" t="s">
        <v>108</v>
      </c>
      <c r="D87" s="122">
        <v>0</v>
      </c>
      <c r="E87" s="599"/>
      <c r="F87" s="600"/>
    </row>
    <row r="88" spans="1:12" ht="12.75" customHeight="1">
      <c r="A88" s="120"/>
      <c r="B88" s="131">
        <v>6.7500000000000004E-2</v>
      </c>
      <c r="C88" s="117" t="s">
        <v>108</v>
      </c>
      <c r="D88" s="122">
        <v>22450</v>
      </c>
      <c r="E88" s="599"/>
      <c r="F88" s="601"/>
      <c r="H88" s="582"/>
      <c r="I88" s="29"/>
      <c r="K88" s="582"/>
      <c r="L88" s="29"/>
    </row>
    <row r="89" spans="1:12" ht="12.75" customHeight="1">
      <c r="A89" s="120"/>
      <c r="B89" s="131">
        <v>7.1499999999999994E-2</v>
      </c>
      <c r="C89" s="117" t="s">
        <v>108</v>
      </c>
      <c r="D89" s="122">
        <v>53150</v>
      </c>
      <c r="E89" s="599"/>
      <c r="F89" s="601"/>
      <c r="H89" s="582"/>
      <c r="I89" s="29"/>
      <c r="K89" s="582"/>
      <c r="L89" s="29"/>
    </row>
    <row r="90" spans="1:12" ht="12.75" customHeight="1">
      <c r="A90" s="564" t="s">
        <v>314</v>
      </c>
      <c r="B90" s="584">
        <v>0.02</v>
      </c>
      <c r="C90" s="104" t="s">
        <v>108</v>
      </c>
      <c r="D90" s="589">
        <v>0</v>
      </c>
      <c r="E90" s="599"/>
      <c r="F90" s="602"/>
      <c r="H90" s="582"/>
      <c r="I90" s="587"/>
      <c r="K90" s="582"/>
      <c r="L90" s="587"/>
    </row>
    <row r="91" spans="1:12" ht="12.75" customHeight="1">
      <c r="A91" s="564"/>
      <c r="B91" s="584">
        <v>0.03</v>
      </c>
      <c r="C91" s="104" t="s">
        <v>108</v>
      </c>
      <c r="D91" s="589">
        <v>1000</v>
      </c>
      <c r="E91" s="599"/>
      <c r="F91" s="602"/>
      <c r="H91" s="586"/>
      <c r="I91" s="587"/>
      <c r="K91" s="586"/>
      <c r="L91" s="587"/>
    </row>
    <row r="92" spans="1:12" ht="12.75" customHeight="1">
      <c r="A92" s="564"/>
      <c r="B92" s="584">
        <v>0.04</v>
      </c>
      <c r="C92" s="104" t="s">
        <v>108</v>
      </c>
      <c r="D92" s="589">
        <v>2000</v>
      </c>
      <c r="E92" s="599"/>
      <c r="F92" s="581"/>
      <c r="H92" s="595"/>
      <c r="I92" s="587"/>
      <c r="K92" s="595"/>
      <c r="L92" s="587"/>
    </row>
    <row r="93" spans="1:12" ht="12.75" customHeight="1">
      <c r="A93" s="564"/>
      <c r="B93" s="584">
        <v>4.7500000000000001E-2</v>
      </c>
      <c r="C93" s="104" t="s">
        <v>108</v>
      </c>
      <c r="D93" s="589">
        <v>3000</v>
      </c>
      <c r="E93" s="599"/>
      <c r="F93" s="581"/>
    </row>
    <row r="94" spans="1:12" ht="12.75" customHeight="1">
      <c r="A94" s="564"/>
      <c r="B94" s="584">
        <v>0.05</v>
      </c>
      <c r="C94" s="104" t="s">
        <v>108</v>
      </c>
      <c r="D94" s="589">
        <v>100000</v>
      </c>
      <c r="E94" s="599"/>
      <c r="F94" s="602"/>
    </row>
    <row r="95" spans="1:12" ht="12.75" customHeight="1">
      <c r="A95" s="564"/>
      <c r="B95" s="584">
        <v>5.2499999999999998E-2</v>
      </c>
      <c r="C95" s="104" t="s">
        <v>108</v>
      </c>
      <c r="D95" s="589">
        <v>125000</v>
      </c>
      <c r="E95" s="599"/>
      <c r="F95" s="602"/>
    </row>
    <row r="96" spans="1:12" ht="12.75" customHeight="1">
      <c r="A96" s="564"/>
      <c r="B96" s="584">
        <v>5.5E-2</v>
      </c>
      <c r="C96" s="104" t="s">
        <v>108</v>
      </c>
      <c r="D96" s="589">
        <v>150000</v>
      </c>
      <c r="E96" s="599"/>
      <c r="F96" s="602"/>
    </row>
    <row r="97" spans="1:12" ht="12.75" customHeight="1">
      <c r="A97" s="564"/>
      <c r="B97" s="584">
        <v>5.7500000000000002E-2</v>
      </c>
      <c r="C97" s="104" t="s">
        <v>108</v>
      </c>
      <c r="D97" s="589">
        <v>250000</v>
      </c>
      <c r="E97" s="599"/>
      <c r="F97" s="602"/>
    </row>
    <row r="98" spans="1:12" ht="12.75" customHeight="1">
      <c r="A98" s="120" t="s">
        <v>51</v>
      </c>
      <c r="B98" s="125">
        <v>0.05</v>
      </c>
      <c r="C98" s="117" t="s">
        <v>108</v>
      </c>
      <c r="D98" s="129">
        <v>0</v>
      </c>
    </row>
    <row r="99" spans="1:12" ht="12.75" customHeight="1">
      <c r="A99" s="564" t="s">
        <v>196</v>
      </c>
      <c r="B99" s="593">
        <v>4.2500000000000003E-2</v>
      </c>
      <c r="C99" s="104" t="s">
        <v>108</v>
      </c>
      <c r="D99" s="603">
        <v>0</v>
      </c>
      <c r="E99" s="429"/>
      <c r="F99" s="28"/>
      <c r="H99" s="586"/>
      <c r="I99" s="28"/>
      <c r="K99" s="586"/>
      <c r="L99" s="28"/>
    </row>
    <row r="100" spans="1:12" ht="12.75" customHeight="1">
      <c r="A100" s="120" t="s">
        <v>730</v>
      </c>
      <c r="B100" s="124">
        <v>5.3499999999999999E-2</v>
      </c>
      <c r="C100" s="117" t="s">
        <v>108</v>
      </c>
      <c r="D100" s="130">
        <v>0</v>
      </c>
      <c r="E100" s="584"/>
    </row>
    <row r="101" spans="1:12" ht="12.75" customHeight="1">
      <c r="A101" s="120"/>
      <c r="B101" s="124">
        <v>6.8000000000000005E-2</v>
      </c>
      <c r="C101" s="117" t="s">
        <v>108</v>
      </c>
      <c r="D101" s="130">
        <v>27230</v>
      </c>
      <c r="E101" s="584"/>
    </row>
    <row r="102" spans="1:12" ht="12.75" customHeight="1">
      <c r="A102" s="120"/>
      <c r="B102" s="124">
        <v>7.85E-2</v>
      </c>
      <c r="C102" s="117" t="s">
        <v>108</v>
      </c>
      <c r="D102" s="130">
        <v>89440</v>
      </c>
      <c r="E102" s="584"/>
    </row>
    <row r="103" spans="1:12" ht="12.75" customHeight="1">
      <c r="A103" s="120"/>
      <c r="B103" s="124">
        <v>9.8500000000000004E-2</v>
      </c>
      <c r="C103" s="117" t="s">
        <v>108</v>
      </c>
      <c r="D103" s="130">
        <v>166040</v>
      </c>
      <c r="E103" s="584"/>
    </row>
    <row r="104" spans="1:12" ht="12.75" customHeight="1">
      <c r="A104" s="564" t="s">
        <v>54</v>
      </c>
      <c r="B104" s="581">
        <v>0.03</v>
      </c>
      <c r="C104" s="104" t="s">
        <v>108</v>
      </c>
      <c r="D104" s="589">
        <v>4000</v>
      </c>
      <c r="E104" s="429"/>
    </row>
    <row r="105" spans="1:12" ht="12.75" customHeight="1">
      <c r="A105" s="564"/>
      <c r="B105" s="581">
        <v>0.04</v>
      </c>
      <c r="C105" s="104" t="s">
        <v>108</v>
      </c>
      <c r="D105" s="589">
        <v>5000</v>
      </c>
      <c r="E105" s="429"/>
    </row>
    <row r="106" spans="1:12" ht="12.75" customHeight="1">
      <c r="A106" s="564"/>
      <c r="B106" s="581">
        <v>0.05</v>
      </c>
      <c r="C106" s="104" t="s">
        <v>108</v>
      </c>
      <c r="D106" s="589">
        <v>10000</v>
      </c>
      <c r="E106" s="429"/>
    </row>
    <row r="107" spans="1:12" ht="12.75" customHeight="1">
      <c r="A107" s="120" t="s">
        <v>915</v>
      </c>
      <c r="B107" s="128">
        <v>1.4999999999999999E-2</v>
      </c>
      <c r="C107" s="117" t="s">
        <v>108</v>
      </c>
      <c r="D107" s="122">
        <v>107</v>
      </c>
      <c r="E107" s="429"/>
    </row>
    <row r="108" spans="1:12" ht="12.75" customHeight="1">
      <c r="A108" s="120"/>
      <c r="B108" s="128">
        <v>0.02</v>
      </c>
      <c r="C108" s="117" t="s">
        <v>108</v>
      </c>
      <c r="D108" s="122">
        <v>1073</v>
      </c>
      <c r="E108" s="429"/>
      <c r="F108" s="581"/>
    </row>
    <row r="109" spans="1:12" ht="12.75" customHeight="1">
      <c r="A109" s="120"/>
      <c r="B109" s="128">
        <v>2.5000000000000001E-2</v>
      </c>
      <c r="C109" s="117" t="s">
        <v>108</v>
      </c>
      <c r="D109" s="122">
        <v>2146</v>
      </c>
      <c r="E109" s="429"/>
      <c r="F109" s="581"/>
    </row>
    <row r="110" spans="1:12" ht="12.75" customHeight="1">
      <c r="A110" s="120"/>
      <c r="B110" s="128">
        <v>0.03</v>
      </c>
      <c r="C110" s="117" t="s">
        <v>108</v>
      </c>
      <c r="D110" s="122">
        <v>3219</v>
      </c>
      <c r="E110" s="429"/>
    </row>
    <row r="111" spans="1:12" ht="12.75" customHeight="1">
      <c r="A111" s="120"/>
      <c r="B111" s="128">
        <v>3.5000000000000003E-2</v>
      </c>
      <c r="C111" s="117" t="s">
        <v>108</v>
      </c>
      <c r="D111" s="122">
        <v>4292</v>
      </c>
      <c r="E111" s="429"/>
    </row>
    <row r="112" spans="1:12" ht="12.75" customHeight="1">
      <c r="A112" s="120"/>
      <c r="B112" s="128">
        <v>0.04</v>
      </c>
      <c r="C112" s="117" t="s">
        <v>108</v>
      </c>
      <c r="D112" s="122">
        <v>5365</v>
      </c>
      <c r="E112" s="429"/>
    </row>
    <row r="113" spans="1:12" ht="12.75" customHeight="1">
      <c r="A113" s="120"/>
      <c r="B113" s="128">
        <v>4.4999999999999998E-2</v>
      </c>
      <c r="C113" s="117" t="s">
        <v>108</v>
      </c>
      <c r="D113" s="122">
        <v>6438</v>
      </c>
      <c r="E113" s="429"/>
    </row>
    <row r="114" spans="1:12" ht="12.75" customHeight="1">
      <c r="A114" s="120"/>
      <c r="B114" s="128">
        <v>0.05</v>
      </c>
      <c r="C114" s="117" t="s">
        <v>108</v>
      </c>
      <c r="D114" s="122">
        <v>7511</v>
      </c>
      <c r="E114" s="429"/>
    </row>
    <row r="115" spans="1:12" ht="12.75" customHeight="1">
      <c r="A115" s="120"/>
      <c r="B115" s="128">
        <v>5.3999999999999999E-2</v>
      </c>
      <c r="C115" s="117" t="s">
        <v>108</v>
      </c>
      <c r="D115" s="122">
        <v>8584</v>
      </c>
      <c r="E115" s="429"/>
    </row>
    <row r="116" spans="1:12" ht="15.45">
      <c r="A116" s="564" t="s">
        <v>916</v>
      </c>
      <c r="B116" s="588">
        <v>0.01</v>
      </c>
      <c r="C116" s="104" t="s">
        <v>108</v>
      </c>
      <c r="D116" s="589">
        <v>0</v>
      </c>
      <c r="E116" s="599"/>
      <c r="F116" s="600"/>
    </row>
    <row r="117" spans="1:12" ht="12.75" customHeight="1">
      <c r="A117" s="564"/>
      <c r="B117" s="588">
        <v>0.02</v>
      </c>
      <c r="C117" s="104" t="s">
        <v>108</v>
      </c>
      <c r="D117" s="589">
        <v>3100</v>
      </c>
      <c r="E117" s="599"/>
      <c r="F117" s="600"/>
    </row>
    <row r="118" spans="1:12" ht="12.75" customHeight="1">
      <c r="A118" s="564"/>
      <c r="B118" s="588">
        <v>0.03</v>
      </c>
      <c r="C118" s="104" t="s">
        <v>108</v>
      </c>
      <c r="D118" s="589">
        <v>5500</v>
      </c>
      <c r="E118" s="599"/>
      <c r="F118" s="600"/>
    </row>
    <row r="119" spans="1:12" ht="12.75" customHeight="1">
      <c r="A119" s="564"/>
      <c r="B119" s="588">
        <v>0.04</v>
      </c>
      <c r="C119" s="104" t="s">
        <v>108</v>
      </c>
      <c r="D119" s="589">
        <v>8400</v>
      </c>
      <c r="E119" s="599"/>
      <c r="F119" s="600"/>
      <c r="H119" s="586"/>
      <c r="I119" s="29"/>
      <c r="K119" s="586"/>
      <c r="L119" s="29"/>
    </row>
    <row r="120" spans="1:12" ht="12.75" customHeight="1">
      <c r="A120" s="564"/>
      <c r="B120" s="588">
        <v>0.05</v>
      </c>
      <c r="C120" s="104" t="s">
        <v>108</v>
      </c>
      <c r="D120" s="589">
        <v>11300</v>
      </c>
      <c r="E120" s="599"/>
      <c r="F120" s="600"/>
      <c r="H120" s="586"/>
      <c r="I120" s="29"/>
      <c r="K120" s="586"/>
      <c r="L120" s="29"/>
    </row>
    <row r="121" spans="1:12" ht="12.75" customHeight="1">
      <c r="A121" s="564"/>
      <c r="B121" s="588">
        <v>0.06</v>
      </c>
      <c r="C121" s="104" t="s">
        <v>108</v>
      </c>
      <c r="D121" s="589">
        <v>14500</v>
      </c>
      <c r="E121" s="599"/>
      <c r="F121" s="600"/>
      <c r="H121" s="586"/>
      <c r="I121" s="29"/>
      <c r="K121" s="586"/>
      <c r="L121" s="29"/>
    </row>
    <row r="122" spans="1:12" ht="12.75" customHeight="1">
      <c r="A122" s="564"/>
      <c r="B122" s="588">
        <v>6.9000000000000006E-2</v>
      </c>
      <c r="C122" s="104" t="s">
        <v>108</v>
      </c>
      <c r="D122" s="589">
        <v>18700</v>
      </c>
      <c r="E122" s="599"/>
      <c r="F122" s="600"/>
      <c r="H122" s="586"/>
      <c r="I122" s="29"/>
      <c r="K122" s="586"/>
      <c r="L122" s="29"/>
    </row>
    <row r="123" spans="1:12" ht="12.75" customHeight="1">
      <c r="A123" s="120" t="s">
        <v>316</v>
      </c>
      <c r="B123" s="124">
        <v>2.46E-2</v>
      </c>
      <c r="C123" s="117" t="s">
        <v>108</v>
      </c>
      <c r="D123" s="122">
        <v>0</v>
      </c>
      <c r="E123" s="599"/>
      <c r="F123" s="600"/>
    </row>
    <row r="124" spans="1:12" ht="12.75" customHeight="1">
      <c r="A124" s="120"/>
      <c r="B124" s="124">
        <v>3.5099999999999999E-2</v>
      </c>
      <c r="C124" s="117" t="s">
        <v>108</v>
      </c>
      <c r="D124" s="122">
        <v>3340</v>
      </c>
      <c r="E124" s="599"/>
      <c r="F124" s="600"/>
    </row>
    <row r="125" spans="1:12" ht="12.75" customHeight="1">
      <c r="A125" s="120"/>
      <c r="B125" s="124">
        <v>5.0099999999999999E-2</v>
      </c>
      <c r="C125" s="117" t="s">
        <v>108</v>
      </c>
      <c r="D125" s="122">
        <v>19990</v>
      </c>
      <c r="E125" s="599"/>
      <c r="F125" s="600"/>
    </row>
    <row r="126" spans="1:12" ht="12.75" customHeight="1">
      <c r="A126" s="120"/>
      <c r="B126" s="124">
        <v>6.8400000000000002E-2</v>
      </c>
      <c r="C126" s="117" t="s">
        <v>108</v>
      </c>
      <c r="D126" s="122">
        <v>32210</v>
      </c>
      <c r="E126" s="599"/>
      <c r="F126" s="600"/>
    </row>
    <row r="127" spans="1:12" ht="15" customHeight="1">
      <c r="A127" s="564" t="s">
        <v>58</v>
      </c>
      <c r="B127" s="429"/>
      <c r="C127" s="583" t="s">
        <v>126</v>
      </c>
      <c r="D127" s="195"/>
      <c r="E127" s="429"/>
      <c r="F127" s="29"/>
      <c r="H127" s="586"/>
      <c r="I127" s="29"/>
      <c r="K127" s="586"/>
      <c r="L127" s="29"/>
    </row>
    <row r="128" spans="1:12" ht="14.15">
      <c r="A128" s="120" t="s">
        <v>708</v>
      </c>
      <c r="B128" s="132">
        <v>0.05</v>
      </c>
      <c r="C128" s="117" t="s">
        <v>108</v>
      </c>
      <c r="D128" s="122">
        <v>0</v>
      </c>
      <c r="E128" s="429"/>
      <c r="F128" s="29"/>
      <c r="H128" s="586"/>
      <c r="I128" s="29"/>
      <c r="K128" s="604"/>
      <c r="L128" s="29"/>
    </row>
    <row r="129" spans="1:12" ht="14.15">
      <c r="A129" s="564" t="s">
        <v>448</v>
      </c>
      <c r="B129" s="597">
        <v>1.4E-2</v>
      </c>
      <c r="C129" s="104" t="s">
        <v>108</v>
      </c>
      <c r="D129" s="589">
        <v>0</v>
      </c>
      <c r="E129" s="584"/>
      <c r="F129" s="29"/>
      <c r="H129" s="586"/>
      <c r="I129" s="29"/>
      <c r="K129" s="586"/>
      <c r="L129" s="29"/>
    </row>
    <row r="130" spans="1:12" ht="12.75" customHeight="1">
      <c r="A130" s="564"/>
      <c r="B130" s="597">
        <v>1.7500000000000002E-2</v>
      </c>
      <c r="C130" s="104" t="s">
        <v>108</v>
      </c>
      <c r="D130" s="589">
        <v>20000</v>
      </c>
      <c r="E130" s="584"/>
      <c r="F130" s="29"/>
      <c r="H130" s="586"/>
      <c r="I130" s="29"/>
    </row>
    <row r="131" spans="1:12" ht="12.75" customHeight="1">
      <c r="A131" s="564"/>
      <c r="B131" s="597">
        <v>3.5000000000000003E-2</v>
      </c>
      <c r="C131" s="104" t="s">
        <v>108</v>
      </c>
      <c r="D131" s="589">
        <v>35000</v>
      </c>
      <c r="E131" s="584"/>
      <c r="F131" s="29"/>
      <c r="H131" s="595"/>
      <c r="I131" s="29"/>
    </row>
    <row r="132" spans="1:12" ht="12.75" customHeight="1">
      <c r="A132" s="564"/>
      <c r="B132" s="597">
        <v>5.525E-2</v>
      </c>
      <c r="C132" s="104" t="s">
        <v>108</v>
      </c>
      <c r="D132" s="589">
        <v>40000</v>
      </c>
      <c r="E132" s="584"/>
      <c r="F132" s="581"/>
      <c r="H132" s="595"/>
      <c r="I132" s="29"/>
      <c r="K132" s="595"/>
      <c r="L132" s="29"/>
    </row>
    <row r="133" spans="1:12" ht="12.75" customHeight="1">
      <c r="A133" s="564"/>
      <c r="B133" s="597">
        <v>6.3700000000000007E-2</v>
      </c>
      <c r="C133" s="104" t="s">
        <v>108</v>
      </c>
      <c r="D133" s="589">
        <v>75000</v>
      </c>
      <c r="E133" s="597"/>
      <c r="F133" s="581"/>
      <c r="H133" s="595"/>
      <c r="I133" s="29"/>
      <c r="K133" s="595"/>
      <c r="L133" s="29"/>
    </row>
    <row r="134" spans="1:12" ht="12.75" customHeight="1">
      <c r="A134" s="564"/>
      <c r="B134" s="597">
        <v>8.9700000000000002E-2</v>
      </c>
      <c r="C134" s="104" t="s">
        <v>108</v>
      </c>
      <c r="D134" s="589">
        <v>500000</v>
      </c>
      <c r="E134" s="584"/>
      <c r="F134" s="29"/>
      <c r="H134" s="595"/>
      <c r="I134" s="29"/>
      <c r="K134" s="595"/>
      <c r="L134" s="29"/>
    </row>
    <row r="135" spans="1:12" ht="12.75" customHeight="1">
      <c r="A135" s="564"/>
      <c r="B135" s="597">
        <v>0.1075</v>
      </c>
      <c r="C135" s="104" t="s">
        <v>108</v>
      </c>
      <c r="D135" s="589">
        <v>1000000</v>
      </c>
      <c r="E135" s="584"/>
      <c r="F135" s="29"/>
      <c r="H135" s="595"/>
      <c r="I135" s="29"/>
      <c r="K135" s="595"/>
      <c r="L135" s="29"/>
    </row>
    <row r="136" spans="1:12" ht="12.75" customHeight="1">
      <c r="A136" s="120" t="s">
        <v>61</v>
      </c>
      <c r="B136" s="128">
        <v>1.7000000000000001E-2</v>
      </c>
      <c r="C136" s="117" t="s">
        <v>108</v>
      </c>
      <c r="D136" s="122">
        <v>0</v>
      </c>
      <c r="E136" s="588"/>
    </row>
    <row r="137" spans="1:12" ht="12.75" customHeight="1">
      <c r="A137" s="120"/>
      <c r="B137" s="128">
        <v>3.2000000000000001E-2</v>
      </c>
      <c r="C137" s="117" t="s">
        <v>108</v>
      </c>
      <c r="D137" s="122">
        <v>5500</v>
      </c>
      <c r="E137" s="588"/>
      <c r="F137" s="29"/>
      <c r="H137" s="582"/>
      <c r="I137" s="29"/>
      <c r="K137" s="582"/>
      <c r="L137" s="29"/>
    </row>
    <row r="138" spans="1:12" ht="12.75" customHeight="1">
      <c r="A138" s="120"/>
      <c r="B138" s="128">
        <v>4.7E-2</v>
      </c>
      <c r="C138" s="117" t="s">
        <v>108</v>
      </c>
      <c r="D138" s="122">
        <v>11000</v>
      </c>
      <c r="E138" s="588"/>
      <c r="F138" s="29"/>
      <c r="H138" s="595"/>
      <c r="I138" s="29"/>
      <c r="K138" s="595"/>
      <c r="L138" s="29"/>
    </row>
    <row r="139" spans="1:12" ht="12.75" customHeight="1">
      <c r="A139" s="120"/>
      <c r="B139" s="128">
        <v>4.9000000000000002E-2</v>
      </c>
      <c r="C139" s="117" t="s">
        <v>108</v>
      </c>
      <c r="D139" s="122">
        <v>16000</v>
      </c>
      <c r="E139" s="588"/>
      <c r="F139" s="29"/>
      <c r="H139" s="586"/>
      <c r="I139" s="29"/>
      <c r="K139" s="586"/>
      <c r="L139" s="29"/>
    </row>
    <row r="140" spans="1:12" ht="12.75" customHeight="1">
      <c r="A140" s="120"/>
      <c r="B140" s="128">
        <v>5.8999999999999997E-2</v>
      </c>
      <c r="C140" s="117" t="s">
        <v>108</v>
      </c>
      <c r="D140" s="122">
        <v>210000</v>
      </c>
      <c r="E140" s="588"/>
      <c r="F140" s="29"/>
      <c r="H140" s="586"/>
      <c r="I140" s="29"/>
      <c r="K140" s="586"/>
      <c r="L140" s="29"/>
    </row>
    <row r="141" spans="1:12" ht="15" customHeight="1">
      <c r="A141" s="564" t="s">
        <v>820</v>
      </c>
      <c r="B141" s="584">
        <v>0.04</v>
      </c>
      <c r="C141" s="104" t="s">
        <v>108</v>
      </c>
      <c r="D141" s="589">
        <v>0</v>
      </c>
      <c r="E141" s="429"/>
      <c r="F141" s="29"/>
      <c r="H141" s="586"/>
      <c r="I141" s="29"/>
      <c r="K141" s="586"/>
      <c r="L141" s="29"/>
    </row>
    <row r="142" spans="1:12" ht="12.75" customHeight="1">
      <c r="A142" s="564"/>
      <c r="B142" s="584">
        <v>4.4999999999999998E-2</v>
      </c>
      <c r="C142" s="104" t="s">
        <v>108</v>
      </c>
      <c r="D142" s="589">
        <v>8500</v>
      </c>
      <c r="E142" s="581"/>
      <c r="F142" s="29"/>
      <c r="H142" s="586"/>
      <c r="I142" s="29"/>
      <c r="K142" s="586"/>
      <c r="L142" s="29"/>
    </row>
    <row r="143" spans="1:12" ht="12.75" customHeight="1">
      <c r="A143" s="564"/>
      <c r="B143" s="584">
        <v>5.2499999999999998E-2</v>
      </c>
      <c r="C143" s="104" t="s">
        <v>108</v>
      </c>
      <c r="D143" s="589">
        <v>11700</v>
      </c>
      <c r="E143" s="588"/>
      <c r="F143" s="29"/>
      <c r="H143" s="586"/>
      <c r="I143" s="29"/>
      <c r="K143" s="586"/>
      <c r="L143" s="29"/>
    </row>
    <row r="144" spans="1:12" ht="12.75" customHeight="1">
      <c r="A144" s="564"/>
      <c r="B144" s="584">
        <v>5.8999999999999997E-2</v>
      </c>
      <c r="C144" s="104" t="s">
        <v>108</v>
      </c>
      <c r="D144" s="589">
        <v>13900</v>
      </c>
      <c r="E144" s="584"/>
    </row>
    <row r="145" spans="1:12" ht="12.75" customHeight="1">
      <c r="A145" s="564"/>
      <c r="B145" s="584">
        <v>5.9700000000000003E-2</v>
      </c>
      <c r="C145" s="104" t="s">
        <v>108</v>
      </c>
      <c r="D145" s="589">
        <v>21400</v>
      </c>
      <c r="E145" s="584"/>
    </row>
    <row r="146" spans="1:12" ht="12.75" customHeight="1">
      <c r="A146" s="564"/>
      <c r="B146" s="584">
        <v>6.3299999999999995E-2</v>
      </c>
      <c r="C146" s="104" t="s">
        <v>108</v>
      </c>
      <c r="D146" s="589">
        <v>80650</v>
      </c>
      <c r="E146" s="588"/>
      <c r="F146" s="29"/>
      <c r="H146" s="582"/>
      <c r="I146" s="29"/>
      <c r="K146" s="582"/>
      <c r="L146" s="29"/>
    </row>
    <row r="147" spans="1:12" ht="12.75" customHeight="1">
      <c r="A147" s="564"/>
      <c r="B147" s="584">
        <v>6.8500000000000005E-2</v>
      </c>
      <c r="C147" s="104" t="s">
        <v>108</v>
      </c>
      <c r="D147" s="589">
        <v>215400</v>
      </c>
      <c r="E147" s="584"/>
      <c r="F147" s="29"/>
      <c r="H147" s="582"/>
      <c r="I147" s="29"/>
      <c r="K147" s="582"/>
      <c r="L147" s="29"/>
    </row>
    <row r="148" spans="1:12" ht="12.75" customHeight="1">
      <c r="A148" s="564"/>
      <c r="B148" s="584">
        <v>8.8200000000000001E-2</v>
      </c>
      <c r="C148" s="104" t="s">
        <v>108</v>
      </c>
      <c r="D148" s="589">
        <v>1077550</v>
      </c>
      <c r="E148" s="584"/>
      <c r="F148" s="29"/>
      <c r="H148" s="586"/>
      <c r="I148" s="29"/>
      <c r="K148" s="586"/>
      <c r="L148" s="29"/>
    </row>
    <row r="149" spans="1:12" ht="12.75" customHeight="1">
      <c r="A149" s="120" t="s">
        <v>63</v>
      </c>
      <c r="B149" s="124">
        <v>5.2499999999999998E-2</v>
      </c>
      <c r="C149" s="117" t="s">
        <v>108</v>
      </c>
      <c r="D149" s="122">
        <v>0</v>
      </c>
      <c r="E149" s="429"/>
      <c r="F149" s="28"/>
      <c r="H149" s="586"/>
      <c r="I149" s="28"/>
      <c r="K149" s="586"/>
      <c r="L149" s="28"/>
    </row>
    <row r="150" spans="1:12" ht="12.75" customHeight="1">
      <c r="A150" s="564" t="s">
        <v>917</v>
      </c>
      <c r="B150" s="584">
        <v>1.0999999999999999E-2</v>
      </c>
      <c r="C150" s="104" t="s">
        <v>108</v>
      </c>
      <c r="D150" s="605">
        <v>0</v>
      </c>
      <c r="E150" s="429"/>
    </row>
    <row r="151" spans="1:12" ht="12.75" customHeight="1">
      <c r="A151" s="564"/>
      <c r="B151" s="584">
        <v>2.0400000000000001E-2</v>
      </c>
      <c r="C151" s="104" t="s">
        <v>108</v>
      </c>
      <c r="D151" s="605">
        <v>40125</v>
      </c>
      <c r="E151" s="584"/>
    </row>
    <row r="152" spans="1:12" ht="12.75" customHeight="1">
      <c r="A152" s="564"/>
      <c r="B152" s="584">
        <v>2.2700000000000001E-2</v>
      </c>
      <c r="C152" s="104" t="s">
        <v>108</v>
      </c>
      <c r="D152" s="605">
        <v>97150</v>
      </c>
      <c r="E152" s="584"/>
    </row>
    <row r="153" spans="1:12" ht="12.75" customHeight="1">
      <c r="A153" s="564"/>
      <c r="B153" s="584">
        <v>2.64E-2</v>
      </c>
      <c r="C153" s="104" t="s">
        <v>108</v>
      </c>
      <c r="D153" s="605">
        <v>202650</v>
      </c>
      <c r="E153" s="584"/>
    </row>
    <row r="154" spans="1:12" ht="12.75" customHeight="1">
      <c r="A154" s="564"/>
      <c r="B154" s="584">
        <v>2.9000000000000001E-2</v>
      </c>
      <c r="C154" s="104" t="s">
        <v>108</v>
      </c>
      <c r="D154" s="605">
        <v>440600</v>
      </c>
      <c r="E154" s="584"/>
    </row>
    <row r="155" spans="1:12" ht="14.15">
      <c r="A155" s="120" t="s">
        <v>918</v>
      </c>
      <c r="B155" s="133">
        <v>2.8500000000000001E-2</v>
      </c>
      <c r="C155" s="117" t="s">
        <v>108</v>
      </c>
      <c r="D155" s="129">
        <v>22150</v>
      </c>
      <c r="E155" s="429"/>
    </row>
    <row r="156" spans="1:12" ht="12.75" customHeight="1">
      <c r="A156" s="120"/>
      <c r="B156" s="133">
        <v>3.3259999999999998E-2</v>
      </c>
      <c r="C156" s="117" t="s">
        <v>108</v>
      </c>
      <c r="D156" s="129">
        <v>44250</v>
      </c>
      <c r="E156" s="429"/>
    </row>
    <row r="157" spans="1:12" ht="12.75" customHeight="1">
      <c r="A157" s="120"/>
      <c r="B157" s="133">
        <v>3.8019999999999998E-2</v>
      </c>
      <c r="C157" s="117" t="s">
        <v>108</v>
      </c>
      <c r="D157" s="129">
        <v>88450</v>
      </c>
      <c r="E157" s="429"/>
    </row>
    <row r="158" spans="1:12" ht="12.75" customHeight="1">
      <c r="A158" s="120"/>
      <c r="B158" s="133">
        <v>4.4130000000000003E-2</v>
      </c>
      <c r="C158" s="117" t="s">
        <v>108</v>
      </c>
      <c r="D158" s="129">
        <v>110650</v>
      </c>
      <c r="E158" s="429"/>
      <c r="F158" s="581"/>
    </row>
    <row r="159" spans="1:12" ht="12.75" customHeight="1">
      <c r="A159" s="120"/>
      <c r="B159" s="133">
        <v>4.7969999999999999E-2</v>
      </c>
      <c r="C159" s="117" t="s">
        <v>108</v>
      </c>
      <c r="D159" s="129">
        <v>221300</v>
      </c>
      <c r="E159" s="429"/>
      <c r="F159" s="581"/>
    </row>
    <row r="160" spans="1:12" ht="12.75" customHeight="1">
      <c r="A160" s="564" t="s">
        <v>66</v>
      </c>
      <c r="B160" s="588">
        <v>5.0000000000000001E-3</v>
      </c>
      <c r="C160" s="104" t="s">
        <v>108</v>
      </c>
      <c r="D160" s="598">
        <v>0</v>
      </c>
      <c r="E160" s="429"/>
      <c r="F160" s="596"/>
      <c r="H160" s="582"/>
      <c r="I160" s="596"/>
      <c r="K160" s="582"/>
      <c r="L160" s="596"/>
    </row>
    <row r="161" spans="1:12" ht="12.75" customHeight="1">
      <c r="A161" s="564"/>
      <c r="B161" s="588">
        <v>0.01</v>
      </c>
      <c r="C161" s="104" t="s">
        <v>108</v>
      </c>
      <c r="D161" s="598">
        <v>1000</v>
      </c>
      <c r="E161" s="588"/>
      <c r="F161" s="596"/>
      <c r="H161" s="595"/>
      <c r="I161" s="596"/>
      <c r="K161" s="595"/>
      <c r="L161" s="596"/>
    </row>
    <row r="162" spans="1:12" ht="12.75" customHeight="1">
      <c r="A162" s="564"/>
      <c r="B162" s="588">
        <v>0.02</v>
      </c>
      <c r="C162" s="104" t="s">
        <v>108</v>
      </c>
      <c r="D162" s="598">
        <v>2500</v>
      </c>
      <c r="E162" s="581"/>
      <c r="F162" s="585"/>
    </row>
    <row r="163" spans="1:12" ht="12.75" customHeight="1">
      <c r="A163" s="564"/>
      <c r="B163" s="588">
        <v>0.03</v>
      </c>
      <c r="C163" s="104" t="s">
        <v>108</v>
      </c>
      <c r="D163" s="598">
        <v>3750</v>
      </c>
      <c r="E163" s="581"/>
      <c r="F163" s="596"/>
      <c r="H163" s="582"/>
      <c r="I163" s="28"/>
      <c r="K163" s="582"/>
      <c r="L163" s="28"/>
    </row>
    <row r="164" spans="1:12" ht="12.75" customHeight="1">
      <c r="A164" s="564"/>
      <c r="B164" s="588">
        <v>0.04</v>
      </c>
      <c r="C164" s="104" t="s">
        <v>108</v>
      </c>
      <c r="D164" s="598">
        <v>4900</v>
      </c>
      <c r="E164" s="581"/>
      <c r="F164" s="596"/>
      <c r="H164" s="582"/>
      <c r="I164" s="28"/>
      <c r="K164" s="582"/>
      <c r="L164" s="28"/>
    </row>
    <row r="165" spans="1:12" ht="12.75" customHeight="1">
      <c r="A165" s="568"/>
      <c r="B165" s="588">
        <v>0.05</v>
      </c>
      <c r="C165" s="104" t="s">
        <v>108</v>
      </c>
      <c r="D165" s="598">
        <v>7200</v>
      </c>
      <c r="E165" s="581"/>
      <c r="F165" s="596"/>
      <c r="H165" s="582"/>
      <c r="I165" s="28"/>
      <c r="K165" s="582"/>
      <c r="L165" s="28"/>
    </row>
    <row r="166" spans="1:12" ht="12.75" customHeight="1">
      <c r="A166" s="120" t="s">
        <v>919</v>
      </c>
      <c r="B166" s="128">
        <v>4.7500000000000001E-2</v>
      </c>
      <c r="C166" s="117" t="s">
        <v>108</v>
      </c>
      <c r="D166" s="130">
        <v>0</v>
      </c>
      <c r="E166" s="314"/>
    </row>
    <row r="167" spans="1:12" ht="12.75" customHeight="1">
      <c r="A167" s="200"/>
      <c r="B167" s="128">
        <v>6.7500000000000004E-2</v>
      </c>
      <c r="C167" s="117" t="s">
        <v>108</v>
      </c>
      <c r="D167" s="130">
        <v>3650</v>
      </c>
      <c r="E167" s="581"/>
    </row>
    <row r="168" spans="1:12" ht="12.75" customHeight="1">
      <c r="A168" s="120"/>
      <c r="B168" s="128">
        <v>8.7499999999999994E-2</v>
      </c>
      <c r="C168" s="117" t="s">
        <v>108</v>
      </c>
      <c r="D168" s="130">
        <v>9200</v>
      </c>
      <c r="E168" s="581"/>
    </row>
    <row r="169" spans="1:12" ht="12.75" customHeight="1">
      <c r="A169" s="120"/>
      <c r="B169" s="128">
        <v>9.9000000000000005E-2</v>
      </c>
      <c r="C169" s="117" t="s">
        <v>108</v>
      </c>
      <c r="D169" s="130">
        <v>125000</v>
      </c>
      <c r="E169" s="581"/>
      <c r="F169" s="28"/>
      <c r="H169" s="30"/>
      <c r="I169" s="750"/>
      <c r="J169" s="750"/>
      <c r="K169" s="750"/>
      <c r="L169" s="28"/>
    </row>
    <row r="170" spans="1:12" ht="14.15">
      <c r="A170" s="564" t="s">
        <v>198</v>
      </c>
      <c r="B170" s="584">
        <v>3.0700000000000002E-2</v>
      </c>
      <c r="C170" s="104" t="s">
        <v>108</v>
      </c>
      <c r="D170" s="598">
        <v>0</v>
      </c>
      <c r="E170" s="429"/>
      <c r="F170" s="28"/>
      <c r="H170" s="30"/>
      <c r="I170" s="606"/>
      <c r="J170" s="753"/>
      <c r="K170" s="753"/>
      <c r="L170" s="28"/>
    </row>
    <row r="171" spans="1:12" ht="14.15">
      <c r="A171" s="120" t="s">
        <v>731</v>
      </c>
      <c r="B171" s="131">
        <v>3.7499999999999999E-2</v>
      </c>
      <c r="C171" s="117" t="s">
        <v>108</v>
      </c>
      <c r="D171" s="130">
        <v>0</v>
      </c>
      <c r="E171" s="429"/>
      <c r="I171" s="607"/>
      <c r="J171" s="608"/>
      <c r="K171" s="609"/>
    </row>
    <row r="172" spans="1:12" ht="12.75" customHeight="1">
      <c r="A172" s="200"/>
      <c r="B172" s="131">
        <v>4.7500000000000001E-2</v>
      </c>
      <c r="C172" s="117" t="s">
        <v>108</v>
      </c>
      <c r="D172" s="130">
        <v>66200</v>
      </c>
      <c r="E172" s="610"/>
      <c r="I172" s="607"/>
      <c r="J172" s="608"/>
      <c r="K172" s="609"/>
    </row>
    <row r="173" spans="1:12" ht="12.75" customHeight="1">
      <c r="A173" s="120"/>
      <c r="B173" s="131">
        <v>5.9900000000000002E-2</v>
      </c>
      <c r="C173" s="117" t="s">
        <v>108</v>
      </c>
      <c r="D173" s="130">
        <v>150550</v>
      </c>
      <c r="E173" s="610"/>
      <c r="I173" s="607"/>
      <c r="J173" s="608"/>
      <c r="K173" s="609"/>
    </row>
    <row r="174" spans="1:12" ht="14.15">
      <c r="A174" s="564" t="s">
        <v>920</v>
      </c>
      <c r="B174" s="581">
        <v>0</v>
      </c>
      <c r="C174" s="104" t="s">
        <v>108</v>
      </c>
      <c r="D174" s="598">
        <v>0</v>
      </c>
      <c r="E174" s="429"/>
      <c r="I174" s="607"/>
      <c r="J174" s="608"/>
      <c r="K174" s="609"/>
    </row>
    <row r="175" spans="1:12" ht="12.75" customHeight="1">
      <c r="A175" s="568"/>
      <c r="B175" s="581">
        <v>0.03</v>
      </c>
      <c r="C175" s="104" t="s">
        <v>108</v>
      </c>
      <c r="D175" s="598">
        <v>3070</v>
      </c>
      <c r="E175" s="429"/>
      <c r="I175" s="607"/>
      <c r="J175" s="608"/>
      <c r="K175" s="609"/>
    </row>
    <row r="176" spans="1:12" ht="14.15">
      <c r="A176" s="564"/>
      <c r="B176" s="581">
        <v>0.04</v>
      </c>
      <c r="C176" s="104" t="s">
        <v>108</v>
      </c>
      <c r="D176" s="598">
        <v>6150</v>
      </c>
      <c r="E176" s="429"/>
    </row>
    <row r="177" spans="1:16384" s="231" customFormat="1" ht="14.15">
      <c r="A177" s="564"/>
      <c r="B177" s="581">
        <v>0.05</v>
      </c>
      <c r="C177" s="104" t="s">
        <v>108</v>
      </c>
      <c r="D177" s="598">
        <v>9230</v>
      </c>
      <c r="E177" s="429"/>
    </row>
    <row r="178" spans="1:16384" s="231" customFormat="1" ht="14.15">
      <c r="A178" s="564"/>
      <c r="B178" s="581">
        <v>0.06</v>
      </c>
      <c r="C178" s="104" t="s">
        <v>108</v>
      </c>
      <c r="D178" s="598">
        <v>12310</v>
      </c>
      <c r="E178" s="429"/>
    </row>
    <row r="179" spans="1:16384" s="231" customFormat="1" ht="14.6">
      <c r="A179" s="550"/>
      <c r="B179" s="581">
        <v>7.0000000000000007E-2</v>
      </c>
      <c r="C179" s="104" t="s">
        <v>108</v>
      </c>
      <c r="D179" s="598">
        <v>15400</v>
      </c>
      <c r="E179" s="550"/>
      <c r="F179" s="551"/>
      <c r="G179" s="560"/>
      <c r="H179" s="552"/>
      <c r="I179" s="550"/>
      <c r="J179" s="551"/>
      <c r="K179" s="560"/>
      <c r="L179" s="552"/>
      <c r="M179" s="550"/>
      <c r="N179" s="551"/>
      <c r="O179" s="560"/>
      <c r="P179" s="552"/>
      <c r="Q179" s="550"/>
      <c r="R179" s="551"/>
      <c r="S179" s="560"/>
      <c r="T179" s="552"/>
      <c r="U179" s="550"/>
      <c r="V179" s="551"/>
      <c r="W179" s="560"/>
      <c r="X179" s="552"/>
      <c r="Y179" s="550"/>
      <c r="Z179" s="551"/>
      <c r="AA179" s="560"/>
      <c r="AB179" s="552"/>
      <c r="AC179" s="550"/>
      <c r="AD179" s="551"/>
      <c r="AE179" s="560"/>
      <c r="AF179" s="552"/>
      <c r="AG179" s="550"/>
      <c r="AH179" s="551"/>
      <c r="AI179" s="560"/>
      <c r="AJ179" s="552"/>
      <c r="AK179" s="550"/>
      <c r="AL179" s="551"/>
      <c r="AM179" s="560"/>
      <c r="AN179" s="552"/>
      <c r="AO179" s="550"/>
      <c r="AP179" s="551"/>
      <c r="AQ179" s="560"/>
      <c r="AR179" s="552"/>
      <c r="AS179" s="550"/>
      <c r="AT179" s="551"/>
      <c r="AU179" s="560"/>
      <c r="AV179" s="552"/>
      <c r="AW179" s="550"/>
      <c r="AX179" s="551"/>
      <c r="AY179" s="560"/>
      <c r="AZ179" s="552"/>
      <c r="BA179" s="550"/>
      <c r="BB179" s="551"/>
      <c r="BC179" s="560"/>
      <c r="BD179" s="552"/>
      <c r="BE179" s="550"/>
      <c r="BF179" s="551"/>
      <c r="BG179" s="560"/>
      <c r="BH179" s="552"/>
      <c r="BI179" s="550"/>
      <c r="BJ179" s="551"/>
      <c r="BK179" s="560"/>
      <c r="BL179" s="552"/>
      <c r="BM179" s="550"/>
      <c r="BN179" s="551"/>
      <c r="BO179" s="560"/>
      <c r="BP179" s="552"/>
      <c r="BQ179" s="550"/>
      <c r="BR179" s="551"/>
      <c r="BS179" s="560"/>
      <c r="BT179" s="552"/>
      <c r="BU179" s="550"/>
      <c r="BV179" s="551"/>
      <c r="BW179" s="560"/>
      <c r="BX179" s="552"/>
      <c r="BY179" s="550"/>
      <c r="BZ179" s="551"/>
      <c r="CA179" s="560"/>
      <c r="CB179" s="552"/>
      <c r="CC179" s="550"/>
      <c r="CD179" s="551"/>
      <c r="CE179" s="560"/>
      <c r="CF179" s="552"/>
      <c r="CG179" s="550"/>
      <c r="CH179" s="551"/>
      <c r="CI179" s="560"/>
      <c r="CJ179" s="552"/>
      <c r="CK179" s="550"/>
      <c r="CL179" s="551"/>
      <c r="CM179" s="560"/>
      <c r="CN179" s="552"/>
      <c r="CO179" s="550"/>
      <c r="CP179" s="551"/>
      <c r="CQ179" s="560"/>
      <c r="CR179" s="552"/>
      <c r="CS179" s="550"/>
      <c r="CT179" s="551"/>
      <c r="CU179" s="560"/>
      <c r="CV179" s="552"/>
      <c r="CW179" s="550"/>
      <c r="CX179" s="551"/>
      <c r="CY179" s="560"/>
      <c r="CZ179" s="552"/>
      <c r="DA179" s="550"/>
      <c r="DB179" s="551"/>
      <c r="DC179" s="560"/>
      <c r="DD179" s="552"/>
      <c r="DE179" s="550"/>
      <c r="DF179" s="551"/>
      <c r="DG179" s="560"/>
      <c r="DH179" s="552"/>
      <c r="DI179" s="550"/>
      <c r="DJ179" s="551"/>
      <c r="DK179" s="560"/>
      <c r="DL179" s="552"/>
      <c r="DM179" s="550"/>
      <c r="DN179" s="551"/>
      <c r="DO179" s="560"/>
      <c r="DP179" s="552"/>
      <c r="DQ179" s="550"/>
      <c r="DR179" s="551"/>
      <c r="DS179" s="560"/>
      <c r="DT179" s="552"/>
      <c r="DU179" s="550"/>
      <c r="DV179" s="551"/>
      <c r="DW179" s="560"/>
      <c r="DX179" s="552"/>
      <c r="DY179" s="550"/>
      <c r="DZ179" s="551"/>
      <c r="EA179" s="560"/>
      <c r="EB179" s="552"/>
      <c r="EC179" s="550"/>
      <c r="ED179" s="551"/>
      <c r="EE179" s="560"/>
      <c r="EF179" s="552"/>
      <c r="EG179" s="550"/>
      <c r="EH179" s="551"/>
      <c r="EI179" s="560"/>
      <c r="EJ179" s="552"/>
      <c r="EK179" s="550"/>
      <c r="EL179" s="551"/>
      <c r="EM179" s="560"/>
      <c r="EN179" s="552"/>
      <c r="EO179" s="550"/>
      <c r="EP179" s="551"/>
      <c r="EQ179" s="560"/>
      <c r="ER179" s="552"/>
      <c r="ES179" s="550"/>
      <c r="ET179" s="551"/>
      <c r="EU179" s="560"/>
      <c r="EV179" s="552"/>
      <c r="EW179" s="550"/>
      <c r="EX179" s="551"/>
      <c r="EY179" s="560"/>
      <c r="EZ179" s="552"/>
      <c r="FA179" s="550"/>
      <c r="FB179" s="551"/>
      <c r="FC179" s="560"/>
      <c r="FD179" s="552"/>
      <c r="FE179" s="550"/>
      <c r="FF179" s="551"/>
      <c r="FG179" s="560"/>
      <c r="FH179" s="552"/>
      <c r="FI179" s="550"/>
      <c r="FJ179" s="551"/>
      <c r="FK179" s="560"/>
      <c r="FL179" s="552"/>
      <c r="FM179" s="550"/>
      <c r="FN179" s="551"/>
      <c r="FO179" s="560"/>
      <c r="FP179" s="552"/>
      <c r="FQ179" s="550"/>
      <c r="FR179" s="551"/>
      <c r="FS179" s="560"/>
      <c r="FT179" s="552"/>
      <c r="FU179" s="550"/>
      <c r="FV179" s="551"/>
      <c r="FW179" s="560"/>
      <c r="FX179" s="552"/>
      <c r="FY179" s="550"/>
      <c r="FZ179" s="551"/>
      <c r="GA179" s="560"/>
      <c r="GB179" s="552"/>
      <c r="GC179" s="550"/>
      <c r="GD179" s="551"/>
      <c r="GE179" s="560"/>
      <c r="GF179" s="552"/>
      <c r="GG179" s="550"/>
      <c r="GH179" s="551"/>
      <c r="GI179" s="560"/>
      <c r="GJ179" s="552"/>
      <c r="GK179" s="550"/>
      <c r="GL179" s="551"/>
      <c r="GM179" s="560"/>
      <c r="GN179" s="552"/>
      <c r="GO179" s="550"/>
      <c r="GP179" s="551"/>
      <c r="GQ179" s="560"/>
      <c r="GR179" s="552"/>
      <c r="GS179" s="550"/>
      <c r="GT179" s="551"/>
      <c r="GU179" s="560"/>
      <c r="GV179" s="552"/>
      <c r="GW179" s="550"/>
      <c r="GX179" s="551"/>
      <c r="GY179" s="560"/>
      <c r="GZ179" s="552"/>
      <c r="HA179" s="550"/>
      <c r="HB179" s="551"/>
      <c r="HC179" s="560"/>
      <c r="HD179" s="552"/>
      <c r="HE179" s="550"/>
      <c r="HF179" s="551"/>
      <c r="HG179" s="560"/>
      <c r="HH179" s="552"/>
      <c r="HI179" s="550"/>
      <c r="HJ179" s="551"/>
      <c r="HK179" s="560"/>
      <c r="HL179" s="552"/>
      <c r="HM179" s="550"/>
      <c r="HN179" s="551"/>
      <c r="HO179" s="560"/>
      <c r="HP179" s="552"/>
      <c r="HQ179" s="550"/>
      <c r="HR179" s="551"/>
      <c r="HS179" s="560"/>
      <c r="HT179" s="552"/>
      <c r="HU179" s="550"/>
      <c r="HV179" s="551"/>
      <c r="HW179" s="560"/>
      <c r="HX179" s="552"/>
      <c r="HY179" s="550"/>
      <c r="HZ179" s="551"/>
      <c r="IA179" s="560"/>
      <c r="IB179" s="552"/>
      <c r="IC179" s="550"/>
      <c r="ID179" s="551"/>
      <c r="IE179" s="560"/>
      <c r="IF179" s="552"/>
      <c r="IG179" s="550"/>
      <c r="IH179" s="551"/>
      <c r="II179" s="560"/>
      <c r="IJ179" s="552"/>
      <c r="IK179" s="550"/>
      <c r="IL179" s="551"/>
      <c r="IM179" s="560"/>
      <c r="IN179" s="552"/>
      <c r="IO179" s="550"/>
      <c r="IP179" s="551"/>
      <c r="IQ179" s="560"/>
      <c r="IR179" s="552"/>
      <c r="IS179" s="550"/>
      <c r="IT179" s="551"/>
      <c r="IU179" s="560"/>
      <c r="IV179" s="552"/>
      <c r="IW179" s="550"/>
      <c r="IX179" s="551"/>
      <c r="IY179" s="560"/>
      <c r="IZ179" s="552"/>
      <c r="JA179" s="550"/>
      <c r="JB179" s="551"/>
      <c r="JC179" s="560"/>
      <c r="JD179" s="552"/>
      <c r="JE179" s="550"/>
      <c r="JF179" s="551"/>
      <c r="JG179" s="560"/>
      <c r="JH179" s="552"/>
      <c r="JI179" s="550"/>
      <c r="JJ179" s="551"/>
      <c r="JK179" s="560"/>
      <c r="JL179" s="552"/>
      <c r="JM179" s="550"/>
      <c r="JN179" s="551"/>
      <c r="JO179" s="560"/>
      <c r="JP179" s="552"/>
      <c r="JQ179" s="550"/>
      <c r="JR179" s="551"/>
      <c r="JS179" s="560"/>
      <c r="JT179" s="552"/>
      <c r="JU179" s="550"/>
      <c r="JV179" s="551"/>
      <c r="JW179" s="560"/>
      <c r="JX179" s="552"/>
      <c r="JY179" s="550"/>
      <c r="JZ179" s="551"/>
      <c r="KA179" s="560"/>
      <c r="KB179" s="552"/>
      <c r="KC179" s="550"/>
      <c r="KD179" s="551"/>
      <c r="KE179" s="560"/>
      <c r="KF179" s="552"/>
      <c r="KG179" s="550"/>
      <c r="KH179" s="551"/>
      <c r="KI179" s="560"/>
      <c r="KJ179" s="552"/>
      <c r="KK179" s="550"/>
      <c r="KL179" s="551"/>
      <c r="KM179" s="560"/>
      <c r="KN179" s="552"/>
      <c r="KO179" s="550"/>
      <c r="KP179" s="551"/>
      <c r="KQ179" s="560"/>
      <c r="KR179" s="552"/>
      <c r="KS179" s="550"/>
      <c r="KT179" s="551"/>
      <c r="KU179" s="560"/>
      <c r="KV179" s="552"/>
      <c r="KW179" s="550"/>
      <c r="KX179" s="551"/>
      <c r="KY179" s="560"/>
      <c r="KZ179" s="552"/>
      <c r="LA179" s="550"/>
      <c r="LB179" s="551"/>
      <c r="LC179" s="560"/>
      <c r="LD179" s="552"/>
      <c r="LE179" s="550"/>
      <c r="LF179" s="551"/>
      <c r="LG179" s="560"/>
      <c r="LH179" s="552"/>
      <c r="LI179" s="550"/>
      <c r="LJ179" s="551"/>
      <c r="LK179" s="560"/>
      <c r="LL179" s="552"/>
      <c r="LM179" s="550"/>
      <c r="LN179" s="551"/>
      <c r="LO179" s="560"/>
      <c r="LP179" s="552"/>
      <c r="LQ179" s="550"/>
      <c r="LR179" s="551"/>
      <c r="LS179" s="560"/>
      <c r="LT179" s="552"/>
      <c r="LU179" s="550"/>
      <c r="LV179" s="551"/>
      <c r="LW179" s="560"/>
      <c r="LX179" s="552"/>
      <c r="LY179" s="550"/>
      <c r="LZ179" s="551"/>
      <c r="MA179" s="560"/>
      <c r="MB179" s="552"/>
      <c r="MC179" s="550"/>
      <c r="MD179" s="551"/>
      <c r="ME179" s="560"/>
      <c r="MF179" s="552"/>
      <c r="MG179" s="550"/>
      <c r="MH179" s="551"/>
      <c r="MI179" s="560"/>
      <c r="MJ179" s="552"/>
      <c r="MK179" s="550"/>
      <c r="ML179" s="551"/>
      <c r="MM179" s="560"/>
      <c r="MN179" s="552"/>
      <c r="MO179" s="550"/>
      <c r="MP179" s="551"/>
      <c r="MQ179" s="560"/>
      <c r="MR179" s="552"/>
      <c r="MS179" s="550"/>
      <c r="MT179" s="551"/>
      <c r="MU179" s="560"/>
      <c r="MV179" s="552"/>
      <c r="MW179" s="550"/>
      <c r="MX179" s="551"/>
      <c r="MY179" s="560"/>
      <c r="MZ179" s="552"/>
      <c r="NA179" s="550"/>
      <c r="NB179" s="551"/>
      <c r="NC179" s="560"/>
      <c r="ND179" s="552"/>
      <c r="NE179" s="550"/>
      <c r="NF179" s="551"/>
      <c r="NG179" s="560"/>
      <c r="NH179" s="552"/>
      <c r="NI179" s="550"/>
      <c r="NJ179" s="551"/>
      <c r="NK179" s="560"/>
      <c r="NL179" s="552"/>
      <c r="NM179" s="550"/>
      <c r="NN179" s="551"/>
      <c r="NO179" s="560"/>
      <c r="NP179" s="552"/>
      <c r="NQ179" s="550"/>
      <c r="NR179" s="551"/>
      <c r="NS179" s="560"/>
      <c r="NT179" s="552"/>
      <c r="NU179" s="550"/>
      <c r="NV179" s="551"/>
      <c r="NW179" s="560"/>
      <c r="NX179" s="552"/>
      <c r="NY179" s="550"/>
      <c r="NZ179" s="551"/>
      <c r="OA179" s="560"/>
      <c r="OB179" s="552"/>
      <c r="OC179" s="550"/>
      <c r="OD179" s="551"/>
      <c r="OE179" s="560"/>
      <c r="OF179" s="552"/>
      <c r="OG179" s="550"/>
      <c r="OH179" s="551"/>
      <c r="OI179" s="560"/>
      <c r="OJ179" s="552"/>
      <c r="OK179" s="550"/>
      <c r="OL179" s="551"/>
      <c r="OM179" s="560"/>
      <c r="ON179" s="552"/>
      <c r="OO179" s="550"/>
      <c r="OP179" s="551"/>
      <c r="OQ179" s="560"/>
      <c r="OR179" s="552"/>
      <c r="OS179" s="550"/>
      <c r="OT179" s="551"/>
      <c r="OU179" s="560"/>
      <c r="OV179" s="552"/>
      <c r="OW179" s="550"/>
      <c r="OX179" s="551"/>
      <c r="OY179" s="560"/>
      <c r="OZ179" s="552"/>
      <c r="PA179" s="550"/>
      <c r="PB179" s="551"/>
      <c r="PC179" s="560"/>
      <c r="PD179" s="552"/>
      <c r="PE179" s="550"/>
      <c r="PF179" s="551"/>
      <c r="PG179" s="560"/>
      <c r="PH179" s="552"/>
      <c r="PI179" s="550"/>
      <c r="PJ179" s="551"/>
      <c r="PK179" s="560"/>
      <c r="PL179" s="552"/>
      <c r="PM179" s="550"/>
      <c r="PN179" s="551"/>
      <c r="PO179" s="560"/>
      <c r="PP179" s="552"/>
      <c r="PQ179" s="550"/>
      <c r="PR179" s="551"/>
      <c r="PS179" s="560"/>
      <c r="PT179" s="552"/>
      <c r="PU179" s="550"/>
      <c r="PV179" s="551"/>
      <c r="PW179" s="560"/>
      <c r="PX179" s="552"/>
      <c r="PY179" s="550"/>
      <c r="PZ179" s="551"/>
      <c r="QA179" s="560"/>
      <c r="QB179" s="552"/>
      <c r="QC179" s="550"/>
      <c r="QD179" s="551"/>
      <c r="QE179" s="560"/>
      <c r="QF179" s="552"/>
      <c r="QG179" s="550"/>
      <c r="QH179" s="551"/>
      <c r="QI179" s="560"/>
      <c r="QJ179" s="552"/>
      <c r="QK179" s="550"/>
      <c r="QL179" s="551"/>
      <c r="QM179" s="560"/>
      <c r="QN179" s="552"/>
      <c r="QO179" s="550"/>
      <c r="QP179" s="551"/>
      <c r="QQ179" s="560"/>
      <c r="QR179" s="552"/>
      <c r="QS179" s="550"/>
      <c r="QT179" s="551"/>
      <c r="QU179" s="560"/>
      <c r="QV179" s="552"/>
      <c r="QW179" s="550"/>
      <c r="QX179" s="551"/>
      <c r="QY179" s="560"/>
      <c r="QZ179" s="552"/>
      <c r="RA179" s="550"/>
      <c r="RB179" s="551"/>
      <c r="RC179" s="560"/>
      <c r="RD179" s="552"/>
      <c r="RE179" s="550"/>
      <c r="RF179" s="551"/>
      <c r="RG179" s="560"/>
      <c r="RH179" s="552"/>
      <c r="RI179" s="550"/>
      <c r="RJ179" s="551"/>
      <c r="RK179" s="560"/>
      <c r="RL179" s="552"/>
      <c r="RM179" s="550"/>
      <c r="RN179" s="551"/>
      <c r="RO179" s="560"/>
      <c r="RP179" s="552"/>
      <c r="RQ179" s="550"/>
      <c r="RR179" s="551"/>
      <c r="RS179" s="560"/>
      <c r="RT179" s="552"/>
      <c r="RU179" s="550"/>
      <c r="RV179" s="551"/>
      <c r="RW179" s="560"/>
      <c r="RX179" s="552"/>
      <c r="RY179" s="550"/>
      <c r="RZ179" s="551"/>
      <c r="SA179" s="560"/>
      <c r="SB179" s="552"/>
      <c r="SC179" s="550"/>
      <c r="SD179" s="551"/>
      <c r="SE179" s="560"/>
      <c r="SF179" s="552"/>
      <c r="SG179" s="550"/>
      <c r="SH179" s="551"/>
      <c r="SI179" s="560"/>
      <c r="SJ179" s="552"/>
      <c r="SK179" s="550"/>
      <c r="SL179" s="551"/>
      <c r="SM179" s="560"/>
      <c r="SN179" s="552"/>
      <c r="SO179" s="550"/>
      <c r="SP179" s="551"/>
      <c r="SQ179" s="560"/>
      <c r="SR179" s="552"/>
      <c r="SS179" s="550"/>
      <c r="ST179" s="551"/>
      <c r="SU179" s="560"/>
      <c r="SV179" s="552"/>
      <c r="SW179" s="550"/>
      <c r="SX179" s="551"/>
      <c r="SY179" s="560"/>
      <c r="SZ179" s="552"/>
      <c r="TA179" s="550"/>
      <c r="TB179" s="551"/>
      <c r="TC179" s="560"/>
      <c r="TD179" s="552"/>
      <c r="TE179" s="550"/>
      <c r="TF179" s="551"/>
      <c r="TG179" s="560"/>
      <c r="TH179" s="552"/>
      <c r="TI179" s="550"/>
      <c r="TJ179" s="551"/>
      <c r="TK179" s="560"/>
      <c r="TL179" s="552"/>
      <c r="TM179" s="550"/>
      <c r="TN179" s="551"/>
      <c r="TO179" s="560"/>
      <c r="TP179" s="552"/>
      <c r="TQ179" s="550"/>
      <c r="TR179" s="551"/>
      <c r="TS179" s="560"/>
      <c r="TT179" s="552"/>
      <c r="TU179" s="550"/>
      <c r="TV179" s="551"/>
      <c r="TW179" s="560"/>
      <c r="TX179" s="552"/>
      <c r="TY179" s="550"/>
      <c r="TZ179" s="551"/>
      <c r="UA179" s="560"/>
      <c r="UB179" s="552"/>
      <c r="UC179" s="550"/>
      <c r="UD179" s="551"/>
      <c r="UE179" s="560"/>
      <c r="UF179" s="552"/>
      <c r="UG179" s="550"/>
      <c r="UH179" s="551"/>
      <c r="UI179" s="560"/>
      <c r="UJ179" s="552"/>
      <c r="UK179" s="550"/>
      <c r="UL179" s="551"/>
      <c r="UM179" s="560"/>
      <c r="UN179" s="552"/>
      <c r="UO179" s="550"/>
      <c r="UP179" s="551"/>
      <c r="UQ179" s="560"/>
      <c r="UR179" s="552"/>
      <c r="US179" s="550"/>
      <c r="UT179" s="551"/>
      <c r="UU179" s="560"/>
      <c r="UV179" s="552"/>
      <c r="UW179" s="550"/>
      <c r="UX179" s="551"/>
      <c r="UY179" s="560"/>
      <c r="UZ179" s="552"/>
      <c r="VA179" s="550"/>
      <c r="VB179" s="551"/>
      <c r="VC179" s="560"/>
      <c r="VD179" s="552"/>
      <c r="VE179" s="550"/>
      <c r="VF179" s="551"/>
      <c r="VG179" s="560"/>
      <c r="VH179" s="552"/>
      <c r="VI179" s="550"/>
      <c r="VJ179" s="551"/>
      <c r="VK179" s="560"/>
      <c r="VL179" s="552"/>
      <c r="VM179" s="550"/>
      <c r="VN179" s="551"/>
      <c r="VO179" s="560"/>
      <c r="VP179" s="552"/>
      <c r="VQ179" s="550"/>
      <c r="VR179" s="551"/>
      <c r="VS179" s="560"/>
      <c r="VT179" s="552"/>
      <c r="VU179" s="550"/>
      <c r="VV179" s="551"/>
      <c r="VW179" s="560"/>
      <c r="VX179" s="552"/>
      <c r="VY179" s="550"/>
      <c r="VZ179" s="551"/>
      <c r="WA179" s="560"/>
      <c r="WB179" s="552"/>
      <c r="WC179" s="550"/>
      <c r="WD179" s="551"/>
      <c r="WE179" s="560"/>
      <c r="WF179" s="552"/>
      <c r="WG179" s="550"/>
      <c r="WH179" s="551"/>
      <c r="WI179" s="560"/>
      <c r="WJ179" s="552"/>
      <c r="WK179" s="550"/>
      <c r="WL179" s="551"/>
      <c r="WM179" s="560"/>
      <c r="WN179" s="552"/>
      <c r="WO179" s="550"/>
      <c r="WP179" s="551"/>
      <c r="WQ179" s="560"/>
      <c r="WR179" s="552"/>
      <c r="WS179" s="550"/>
      <c r="WT179" s="551"/>
      <c r="WU179" s="560"/>
      <c r="WV179" s="552"/>
      <c r="WW179" s="550"/>
      <c r="WX179" s="551"/>
      <c r="WY179" s="560"/>
      <c r="WZ179" s="552"/>
      <c r="XA179" s="550"/>
      <c r="XB179" s="551"/>
      <c r="XC179" s="560"/>
      <c r="XD179" s="552"/>
      <c r="XE179" s="550"/>
      <c r="XF179" s="551"/>
      <c r="XG179" s="560"/>
      <c r="XH179" s="552"/>
      <c r="XI179" s="550"/>
      <c r="XJ179" s="551"/>
      <c r="XK179" s="560"/>
      <c r="XL179" s="552"/>
      <c r="XM179" s="550"/>
      <c r="XN179" s="551"/>
      <c r="XO179" s="560"/>
      <c r="XP179" s="552"/>
      <c r="XQ179" s="550"/>
      <c r="XR179" s="551"/>
      <c r="XS179" s="560"/>
      <c r="XT179" s="552"/>
      <c r="XU179" s="550"/>
      <c r="XV179" s="551"/>
      <c r="XW179" s="560"/>
      <c r="XX179" s="552"/>
      <c r="XY179" s="550"/>
      <c r="XZ179" s="551"/>
      <c r="YA179" s="560"/>
      <c r="YB179" s="552"/>
      <c r="YC179" s="550"/>
      <c r="YD179" s="551"/>
      <c r="YE179" s="560"/>
      <c r="YF179" s="552"/>
      <c r="YG179" s="550"/>
      <c r="YH179" s="551"/>
      <c r="YI179" s="560"/>
      <c r="YJ179" s="552"/>
      <c r="YK179" s="550"/>
      <c r="YL179" s="551"/>
      <c r="YM179" s="560"/>
      <c r="YN179" s="552"/>
      <c r="YO179" s="550"/>
      <c r="YP179" s="551"/>
      <c r="YQ179" s="560"/>
      <c r="YR179" s="552"/>
      <c r="YS179" s="550"/>
      <c r="YT179" s="551"/>
      <c r="YU179" s="560"/>
      <c r="YV179" s="552"/>
      <c r="YW179" s="550"/>
      <c r="YX179" s="551"/>
      <c r="YY179" s="560"/>
      <c r="YZ179" s="552"/>
      <c r="ZA179" s="550"/>
      <c r="ZB179" s="551"/>
      <c r="ZC179" s="560"/>
      <c r="ZD179" s="552"/>
      <c r="ZE179" s="550"/>
      <c r="ZF179" s="551"/>
      <c r="ZG179" s="560"/>
      <c r="ZH179" s="552"/>
      <c r="ZI179" s="550"/>
      <c r="ZJ179" s="551"/>
      <c r="ZK179" s="560"/>
      <c r="ZL179" s="552"/>
      <c r="ZM179" s="550"/>
      <c r="ZN179" s="551"/>
      <c r="ZO179" s="560"/>
      <c r="ZP179" s="552"/>
      <c r="ZQ179" s="550"/>
      <c r="ZR179" s="551"/>
      <c r="ZS179" s="560"/>
      <c r="ZT179" s="552"/>
      <c r="ZU179" s="550"/>
      <c r="ZV179" s="551"/>
      <c r="ZW179" s="560"/>
      <c r="ZX179" s="552"/>
      <c r="ZY179" s="550"/>
      <c r="ZZ179" s="551"/>
      <c r="AAA179" s="560"/>
      <c r="AAB179" s="552"/>
      <c r="AAC179" s="550"/>
      <c r="AAD179" s="551"/>
      <c r="AAE179" s="560"/>
      <c r="AAF179" s="552"/>
      <c r="AAG179" s="550"/>
      <c r="AAH179" s="551"/>
      <c r="AAI179" s="560"/>
      <c r="AAJ179" s="552"/>
      <c r="AAK179" s="550"/>
      <c r="AAL179" s="551"/>
      <c r="AAM179" s="560"/>
      <c r="AAN179" s="552"/>
      <c r="AAO179" s="550"/>
      <c r="AAP179" s="551"/>
      <c r="AAQ179" s="560"/>
      <c r="AAR179" s="552"/>
      <c r="AAS179" s="550"/>
      <c r="AAT179" s="551"/>
      <c r="AAU179" s="560"/>
      <c r="AAV179" s="552"/>
      <c r="AAW179" s="550"/>
      <c r="AAX179" s="551"/>
      <c r="AAY179" s="560"/>
      <c r="AAZ179" s="552"/>
      <c r="ABA179" s="550"/>
      <c r="ABB179" s="551"/>
      <c r="ABC179" s="560"/>
      <c r="ABD179" s="552"/>
      <c r="ABE179" s="550"/>
      <c r="ABF179" s="551"/>
      <c r="ABG179" s="560"/>
      <c r="ABH179" s="552"/>
      <c r="ABI179" s="550"/>
      <c r="ABJ179" s="551"/>
      <c r="ABK179" s="560"/>
      <c r="ABL179" s="552"/>
      <c r="ABM179" s="550"/>
      <c r="ABN179" s="551"/>
      <c r="ABO179" s="560"/>
      <c r="ABP179" s="552"/>
      <c r="ABQ179" s="550"/>
      <c r="ABR179" s="551"/>
      <c r="ABS179" s="560"/>
      <c r="ABT179" s="552"/>
      <c r="ABU179" s="550"/>
      <c r="ABV179" s="551"/>
      <c r="ABW179" s="560"/>
      <c r="ABX179" s="552"/>
      <c r="ABY179" s="550"/>
      <c r="ABZ179" s="551"/>
      <c r="ACA179" s="560"/>
      <c r="ACB179" s="552"/>
      <c r="ACC179" s="550"/>
      <c r="ACD179" s="551"/>
      <c r="ACE179" s="560"/>
      <c r="ACF179" s="552"/>
      <c r="ACG179" s="550"/>
      <c r="ACH179" s="551"/>
      <c r="ACI179" s="560"/>
      <c r="ACJ179" s="552"/>
      <c r="ACK179" s="550"/>
      <c r="ACL179" s="551"/>
      <c r="ACM179" s="560"/>
      <c r="ACN179" s="552"/>
      <c r="ACO179" s="550"/>
      <c r="ACP179" s="551"/>
      <c r="ACQ179" s="560"/>
      <c r="ACR179" s="552"/>
      <c r="ACS179" s="550"/>
      <c r="ACT179" s="551"/>
      <c r="ACU179" s="560"/>
      <c r="ACV179" s="552"/>
      <c r="ACW179" s="550"/>
      <c r="ACX179" s="551"/>
      <c r="ACY179" s="560"/>
      <c r="ACZ179" s="552"/>
      <c r="ADA179" s="550"/>
      <c r="ADB179" s="551"/>
      <c r="ADC179" s="560"/>
      <c r="ADD179" s="552"/>
      <c r="ADE179" s="550"/>
      <c r="ADF179" s="551"/>
      <c r="ADG179" s="560"/>
      <c r="ADH179" s="552"/>
      <c r="ADI179" s="550"/>
      <c r="ADJ179" s="551"/>
      <c r="ADK179" s="560"/>
      <c r="ADL179" s="552"/>
      <c r="ADM179" s="550"/>
      <c r="ADN179" s="551"/>
      <c r="ADO179" s="560"/>
      <c r="ADP179" s="552"/>
      <c r="ADQ179" s="550"/>
      <c r="ADR179" s="551"/>
      <c r="ADS179" s="560"/>
      <c r="ADT179" s="552"/>
      <c r="ADU179" s="550"/>
      <c r="ADV179" s="551"/>
      <c r="ADW179" s="560"/>
      <c r="ADX179" s="552"/>
      <c r="ADY179" s="550"/>
      <c r="ADZ179" s="551"/>
      <c r="AEA179" s="560"/>
      <c r="AEB179" s="552"/>
      <c r="AEC179" s="550"/>
      <c r="AED179" s="551"/>
      <c r="AEE179" s="560"/>
      <c r="AEF179" s="552"/>
      <c r="AEG179" s="550"/>
      <c r="AEH179" s="551"/>
      <c r="AEI179" s="560"/>
      <c r="AEJ179" s="552"/>
      <c r="AEK179" s="550"/>
      <c r="AEL179" s="551"/>
      <c r="AEM179" s="560"/>
      <c r="AEN179" s="552"/>
      <c r="AEO179" s="550"/>
      <c r="AEP179" s="551"/>
      <c r="AEQ179" s="560"/>
      <c r="AER179" s="552"/>
      <c r="AES179" s="550"/>
      <c r="AET179" s="551"/>
      <c r="AEU179" s="560"/>
      <c r="AEV179" s="552"/>
      <c r="AEW179" s="550"/>
      <c r="AEX179" s="551"/>
      <c r="AEY179" s="560"/>
      <c r="AEZ179" s="552"/>
      <c r="AFA179" s="550"/>
      <c r="AFB179" s="551"/>
      <c r="AFC179" s="560"/>
      <c r="AFD179" s="552"/>
      <c r="AFE179" s="550"/>
      <c r="AFF179" s="551"/>
      <c r="AFG179" s="560"/>
      <c r="AFH179" s="552"/>
      <c r="AFI179" s="550"/>
      <c r="AFJ179" s="551"/>
      <c r="AFK179" s="560"/>
      <c r="AFL179" s="552"/>
      <c r="AFM179" s="550"/>
      <c r="AFN179" s="551"/>
      <c r="AFO179" s="560"/>
      <c r="AFP179" s="552"/>
      <c r="AFQ179" s="550"/>
      <c r="AFR179" s="551"/>
      <c r="AFS179" s="560"/>
      <c r="AFT179" s="552"/>
      <c r="AFU179" s="550"/>
      <c r="AFV179" s="551"/>
      <c r="AFW179" s="560"/>
      <c r="AFX179" s="552"/>
      <c r="AFY179" s="550"/>
      <c r="AFZ179" s="551"/>
      <c r="AGA179" s="560"/>
      <c r="AGB179" s="552"/>
      <c r="AGC179" s="550"/>
      <c r="AGD179" s="551"/>
      <c r="AGE179" s="560"/>
      <c r="AGF179" s="552"/>
      <c r="AGG179" s="550"/>
      <c r="AGH179" s="551"/>
      <c r="AGI179" s="560"/>
      <c r="AGJ179" s="552"/>
      <c r="AGK179" s="550"/>
      <c r="AGL179" s="551"/>
      <c r="AGM179" s="560"/>
      <c r="AGN179" s="552"/>
      <c r="AGO179" s="550"/>
      <c r="AGP179" s="551"/>
      <c r="AGQ179" s="560"/>
      <c r="AGR179" s="552"/>
      <c r="AGS179" s="550"/>
      <c r="AGT179" s="551"/>
      <c r="AGU179" s="560"/>
      <c r="AGV179" s="552"/>
      <c r="AGW179" s="550"/>
      <c r="AGX179" s="551"/>
      <c r="AGY179" s="560"/>
      <c r="AGZ179" s="552"/>
      <c r="AHA179" s="550"/>
      <c r="AHB179" s="551"/>
      <c r="AHC179" s="560"/>
      <c r="AHD179" s="552"/>
      <c r="AHE179" s="550"/>
      <c r="AHF179" s="551"/>
      <c r="AHG179" s="560"/>
      <c r="AHH179" s="552"/>
      <c r="AHI179" s="550"/>
      <c r="AHJ179" s="551"/>
      <c r="AHK179" s="560"/>
      <c r="AHL179" s="552"/>
      <c r="AHM179" s="550"/>
      <c r="AHN179" s="551"/>
      <c r="AHO179" s="560"/>
      <c r="AHP179" s="552"/>
      <c r="AHQ179" s="550"/>
      <c r="AHR179" s="551"/>
      <c r="AHS179" s="560"/>
      <c r="AHT179" s="552"/>
      <c r="AHU179" s="550"/>
      <c r="AHV179" s="551"/>
      <c r="AHW179" s="560"/>
      <c r="AHX179" s="552"/>
      <c r="AHY179" s="550"/>
      <c r="AHZ179" s="551"/>
      <c r="AIA179" s="560"/>
      <c r="AIB179" s="552"/>
      <c r="AIC179" s="550"/>
      <c r="AID179" s="551"/>
      <c r="AIE179" s="560"/>
      <c r="AIF179" s="552"/>
      <c r="AIG179" s="550"/>
      <c r="AIH179" s="551"/>
      <c r="AII179" s="560"/>
      <c r="AIJ179" s="552"/>
      <c r="AIK179" s="550"/>
      <c r="AIL179" s="551"/>
      <c r="AIM179" s="560"/>
      <c r="AIN179" s="552"/>
      <c r="AIO179" s="550"/>
      <c r="AIP179" s="551"/>
      <c r="AIQ179" s="560"/>
      <c r="AIR179" s="552"/>
      <c r="AIS179" s="550"/>
      <c r="AIT179" s="551"/>
      <c r="AIU179" s="560"/>
      <c r="AIV179" s="552"/>
      <c r="AIW179" s="550"/>
      <c r="AIX179" s="551"/>
      <c r="AIY179" s="560"/>
      <c r="AIZ179" s="552"/>
      <c r="AJA179" s="550"/>
      <c r="AJB179" s="551"/>
      <c r="AJC179" s="560"/>
      <c r="AJD179" s="552"/>
      <c r="AJE179" s="550"/>
      <c r="AJF179" s="551"/>
      <c r="AJG179" s="560"/>
      <c r="AJH179" s="552"/>
      <c r="AJI179" s="550"/>
      <c r="AJJ179" s="551"/>
      <c r="AJK179" s="560"/>
      <c r="AJL179" s="552"/>
      <c r="AJM179" s="550"/>
      <c r="AJN179" s="551"/>
      <c r="AJO179" s="560"/>
      <c r="AJP179" s="552"/>
      <c r="AJQ179" s="550"/>
      <c r="AJR179" s="551"/>
      <c r="AJS179" s="560"/>
      <c r="AJT179" s="552"/>
      <c r="AJU179" s="550"/>
      <c r="AJV179" s="551"/>
      <c r="AJW179" s="560"/>
      <c r="AJX179" s="552"/>
      <c r="AJY179" s="550"/>
      <c r="AJZ179" s="551"/>
      <c r="AKA179" s="560"/>
      <c r="AKB179" s="552"/>
      <c r="AKC179" s="550"/>
      <c r="AKD179" s="551"/>
      <c r="AKE179" s="560"/>
      <c r="AKF179" s="552"/>
      <c r="AKG179" s="550"/>
      <c r="AKH179" s="551"/>
      <c r="AKI179" s="560"/>
      <c r="AKJ179" s="552"/>
      <c r="AKK179" s="550"/>
      <c r="AKL179" s="551"/>
      <c r="AKM179" s="560"/>
      <c r="AKN179" s="552"/>
      <c r="AKO179" s="550"/>
      <c r="AKP179" s="551"/>
      <c r="AKQ179" s="560"/>
      <c r="AKR179" s="552"/>
      <c r="AKS179" s="550"/>
      <c r="AKT179" s="551"/>
      <c r="AKU179" s="560"/>
      <c r="AKV179" s="552"/>
      <c r="AKW179" s="550"/>
      <c r="AKX179" s="551"/>
      <c r="AKY179" s="560"/>
      <c r="AKZ179" s="552"/>
      <c r="ALA179" s="550"/>
      <c r="ALB179" s="551"/>
      <c r="ALC179" s="560"/>
      <c r="ALD179" s="552"/>
      <c r="ALE179" s="550"/>
      <c r="ALF179" s="551"/>
      <c r="ALG179" s="560"/>
      <c r="ALH179" s="552"/>
      <c r="ALI179" s="550"/>
      <c r="ALJ179" s="551"/>
      <c r="ALK179" s="560"/>
      <c r="ALL179" s="552"/>
      <c r="ALM179" s="550"/>
      <c r="ALN179" s="551"/>
      <c r="ALO179" s="560"/>
      <c r="ALP179" s="552"/>
      <c r="ALQ179" s="550"/>
      <c r="ALR179" s="551"/>
      <c r="ALS179" s="560"/>
      <c r="ALT179" s="552"/>
      <c r="ALU179" s="550"/>
      <c r="ALV179" s="551"/>
      <c r="ALW179" s="560"/>
      <c r="ALX179" s="552"/>
      <c r="ALY179" s="550"/>
      <c r="ALZ179" s="551"/>
      <c r="AMA179" s="560"/>
      <c r="AMB179" s="552"/>
      <c r="AMC179" s="550"/>
      <c r="AMD179" s="551"/>
      <c r="AME179" s="560"/>
      <c r="AMF179" s="552"/>
      <c r="AMG179" s="550"/>
      <c r="AMH179" s="551"/>
      <c r="AMI179" s="560"/>
      <c r="AMJ179" s="552"/>
      <c r="AMK179" s="550"/>
      <c r="AML179" s="551"/>
      <c r="AMM179" s="560"/>
      <c r="AMN179" s="552"/>
      <c r="AMO179" s="550"/>
      <c r="AMP179" s="551"/>
      <c r="AMQ179" s="560"/>
      <c r="AMR179" s="552"/>
      <c r="AMS179" s="550"/>
      <c r="AMT179" s="551"/>
      <c r="AMU179" s="560"/>
      <c r="AMV179" s="552"/>
      <c r="AMW179" s="550"/>
      <c r="AMX179" s="551"/>
      <c r="AMY179" s="560"/>
      <c r="AMZ179" s="552"/>
      <c r="ANA179" s="550"/>
      <c r="ANB179" s="551"/>
      <c r="ANC179" s="560"/>
      <c r="AND179" s="552"/>
      <c r="ANE179" s="550"/>
      <c r="ANF179" s="551"/>
      <c r="ANG179" s="560"/>
      <c r="ANH179" s="552"/>
      <c r="ANI179" s="550"/>
      <c r="ANJ179" s="551"/>
      <c r="ANK179" s="560"/>
      <c r="ANL179" s="552"/>
      <c r="ANM179" s="550"/>
      <c r="ANN179" s="551"/>
      <c r="ANO179" s="560"/>
      <c r="ANP179" s="552"/>
      <c r="ANQ179" s="550"/>
      <c r="ANR179" s="551"/>
      <c r="ANS179" s="560"/>
      <c r="ANT179" s="552"/>
      <c r="ANU179" s="550"/>
      <c r="ANV179" s="551"/>
      <c r="ANW179" s="560"/>
      <c r="ANX179" s="552"/>
      <c r="ANY179" s="550"/>
      <c r="ANZ179" s="551"/>
      <c r="AOA179" s="560"/>
      <c r="AOB179" s="552"/>
      <c r="AOC179" s="550"/>
      <c r="AOD179" s="551"/>
      <c r="AOE179" s="560"/>
      <c r="AOF179" s="552"/>
      <c r="AOG179" s="550"/>
      <c r="AOH179" s="551"/>
      <c r="AOI179" s="560"/>
      <c r="AOJ179" s="552"/>
      <c r="AOK179" s="550"/>
      <c r="AOL179" s="551"/>
      <c r="AOM179" s="560"/>
      <c r="AON179" s="552"/>
      <c r="AOO179" s="550"/>
      <c r="AOP179" s="551"/>
      <c r="AOQ179" s="560"/>
      <c r="AOR179" s="552"/>
      <c r="AOS179" s="550"/>
      <c r="AOT179" s="551"/>
      <c r="AOU179" s="560"/>
      <c r="AOV179" s="552"/>
      <c r="AOW179" s="550"/>
      <c r="AOX179" s="551"/>
      <c r="AOY179" s="560"/>
      <c r="AOZ179" s="552"/>
      <c r="APA179" s="550"/>
      <c r="APB179" s="551"/>
      <c r="APC179" s="560"/>
      <c r="APD179" s="552"/>
      <c r="APE179" s="550"/>
      <c r="APF179" s="551"/>
      <c r="APG179" s="560"/>
      <c r="APH179" s="552"/>
      <c r="API179" s="550"/>
      <c r="APJ179" s="551"/>
      <c r="APK179" s="560"/>
      <c r="APL179" s="552"/>
      <c r="APM179" s="550"/>
      <c r="APN179" s="551"/>
      <c r="APO179" s="560"/>
      <c r="APP179" s="552"/>
      <c r="APQ179" s="550"/>
      <c r="APR179" s="551"/>
      <c r="APS179" s="560"/>
      <c r="APT179" s="552"/>
      <c r="APU179" s="550"/>
      <c r="APV179" s="551"/>
      <c r="APW179" s="560"/>
      <c r="APX179" s="552"/>
      <c r="APY179" s="550"/>
      <c r="APZ179" s="551"/>
      <c r="AQA179" s="560"/>
      <c r="AQB179" s="552"/>
      <c r="AQC179" s="550"/>
      <c r="AQD179" s="551"/>
      <c r="AQE179" s="560"/>
      <c r="AQF179" s="552"/>
      <c r="AQG179" s="550"/>
      <c r="AQH179" s="551"/>
      <c r="AQI179" s="560"/>
      <c r="AQJ179" s="552"/>
      <c r="AQK179" s="550"/>
      <c r="AQL179" s="551"/>
      <c r="AQM179" s="560"/>
      <c r="AQN179" s="552"/>
      <c r="AQO179" s="550"/>
      <c r="AQP179" s="551"/>
      <c r="AQQ179" s="560"/>
      <c r="AQR179" s="552"/>
      <c r="AQS179" s="550"/>
      <c r="AQT179" s="551"/>
      <c r="AQU179" s="560"/>
      <c r="AQV179" s="552"/>
      <c r="AQW179" s="550"/>
      <c r="AQX179" s="551"/>
      <c r="AQY179" s="560"/>
      <c r="AQZ179" s="552"/>
      <c r="ARA179" s="550"/>
      <c r="ARB179" s="551"/>
      <c r="ARC179" s="560"/>
      <c r="ARD179" s="552"/>
      <c r="ARE179" s="550"/>
      <c r="ARF179" s="551"/>
      <c r="ARG179" s="560"/>
      <c r="ARH179" s="552"/>
      <c r="ARI179" s="550"/>
      <c r="ARJ179" s="551"/>
      <c r="ARK179" s="560"/>
      <c r="ARL179" s="552"/>
      <c r="ARM179" s="550"/>
      <c r="ARN179" s="551"/>
      <c r="ARO179" s="560"/>
      <c r="ARP179" s="552"/>
      <c r="ARQ179" s="550"/>
      <c r="ARR179" s="551"/>
      <c r="ARS179" s="560"/>
      <c r="ART179" s="552"/>
      <c r="ARU179" s="550"/>
      <c r="ARV179" s="551"/>
      <c r="ARW179" s="560"/>
      <c r="ARX179" s="552"/>
      <c r="ARY179" s="550"/>
      <c r="ARZ179" s="551"/>
      <c r="ASA179" s="560"/>
      <c r="ASB179" s="552"/>
      <c r="ASC179" s="550"/>
      <c r="ASD179" s="551"/>
      <c r="ASE179" s="560"/>
      <c r="ASF179" s="552"/>
      <c r="ASG179" s="550"/>
      <c r="ASH179" s="551"/>
      <c r="ASI179" s="560"/>
      <c r="ASJ179" s="552"/>
      <c r="ASK179" s="550"/>
      <c r="ASL179" s="551"/>
      <c r="ASM179" s="560"/>
      <c r="ASN179" s="552"/>
      <c r="ASO179" s="550"/>
      <c r="ASP179" s="551"/>
      <c r="ASQ179" s="560"/>
      <c r="ASR179" s="552"/>
      <c r="ASS179" s="550"/>
      <c r="AST179" s="551"/>
      <c r="ASU179" s="560"/>
      <c r="ASV179" s="552"/>
      <c r="ASW179" s="550"/>
      <c r="ASX179" s="551"/>
      <c r="ASY179" s="560"/>
      <c r="ASZ179" s="552"/>
      <c r="ATA179" s="550"/>
      <c r="ATB179" s="551"/>
      <c r="ATC179" s="560"/>
      <c r="ATD179" s="552"/>
      <c r="ATE179" s="550"/>
      <c r="ATF179" s="551"/>
      <c r="ATG179" s="560"/>
      <c r="ATH179" s="552"/>
      <c r="ATI179" s="550"/>
      <c r="ATJ179" s="551"/>
      <c r="ATK179" s="560"/>
      <c r="ATL179" s="552"/>
      <c r="ATM179" s="550"/>
      <c r="ATN179" s="551"/>
      <c r="ATO179" s="560"/>
      <c r="ATP179" s="552"/>
      <c r="ATQ179" s="550"/>
      <c r="ATR179" s="551"/>
      <c r="ATS179" s="560"/>
      <c r="ATT179" s="552"/>
      <c r="ATU179" s="550"/>
      <c r="ATV179" s="551"/>
      <c r="ATW179" s="560"/>
      <c r="ATX179" s="552"/>
      <c r="ATY179" s="550"/>
      <c r="ATZ179" s="551"/>
      <c r="AUA179" s="560"/>
      <c r="AUB179" s="552"/>
      <c r="AUC179" s="550"/>
      <c r="AUD179" s="551"/>
      <c r="AUE179" s="560"/>
      <c r="AUF179" s="552"/>
      <c r="AUG179" s="550"/>
      <c r="AUH179" s="551"/>
      <c r="AUI179" s="560"/>
      <c r="AUJ179" s="552"/>
      <c r="AUK179" s="550"/>
      <c r="AUL179" s="551"/>
      <c r="AUM179" s="560"/>
      <c r="AUN179" s="552"/>
      <c r="AUO179" s="550"/>
      <c r="AUP179" s="551"/>
      <c r="AUQ179" s="560"/>
      <c r="AUR179" s="552"/>
      <c r="AUS179" s="550"/>
      <c r="AUT179" s="551"/>
      <c r="AUU179" s="560"/>
      <c r="AUV179" s="552"/>
      <c r="AUW179" s="550"/>
      <c r="AUX179" s="551"/>
      <c r="AUY179" s="560"/>
      <c r="AUZ179" s="552"/>
      <c r="AVA179" s="550"/>
      <c r="AVB179" s="551"/>
      <c r="AVC179" s="560"/>
      <c r="AVD179" s="552"/>
      <c r="AVE179" s="550"/>
      <c r="AVF179" s="551"/>
      <c r="AVG179" s="560"/>
      <c r="AVH179" s="552"/>
      <c r="AVI179" s="550"/>
      <c r="AVJ179" s="551"/>
      <c r="AVK179" s="560"/>
      <c r="AVL179" s="552"/>
      <c r="AVM179" s="550"/>
      <c r="AVN179" s="551"/>
      <c r="AVO179" s="560"/>
      <c r="AVP179" s="552"/>
      <c r="AVQ179" s="550"/>
      <c r="AVR179" s="551"/>
      <c r="AVS179" s="560"/>
      <c r="AVT179" s="552"/>
      <c r="AVU179" s="550"/>
      <c r="AVV179" s="551"/>
      <c r="AVW179" s="560"/>
      <c r="AVX179" s="552"/>
      <c r="AVY179" s="550"/>
      <c r="AVZ179" s="551"/>
      <c r="AWA179" s="560"/>
      <c r="AWB179" s="552"/>
      <c r="AWC179" s="550"/>
      <c r="AWD179" s="551"/>
      <c r="AWE179" s="560"/>
      <c r="AWF179" s="552"/>
      <c r="AWG179" s="550"/>
      <c r="AWH179" s="551"/>
      <c r="AWI179" s="560"/>
      <c r="AWJ179" s="552"/>
      <c r="AWK179" s="550"/>
      <c r="AWL179" s="551"/>
      <c r="AWM179" s="560"/>
      <c r="AWN179" s="552"/>
      <c r="AWO179" s="550"/>
      <c r="AWP179" s="551"/>
      <c r="AWQ179" s="560"/>
      <c r="AWR179" s="552"/>
      <c r="AWS179" s="550"/>
      <c r="AWT179" s="551"/>
      <c r="AWU179" s="560"/>
      <c r="AWV179" s="552"/>
      <c r="AWW179" s="550"/>
      <c r="AWX179" s="551"/>
      <c r="AWY179" s="560"/>
      <c r="AWZ179" s="552"/>
      <c r="AXA179" s="550"/>
      <c r="AXB179" s="551"/>
      <c r="AXC179" s="560"/>
      <c r="AXD179" s="552"/>
      <c r="AXE179" s="550"/>
      <c r="AXF179" s="551"/>
      <c r="AXG179" s="560"/>
      <c r="AXH179" s="552"/>
      <c r="AXI179" s="550"/>
      <c r="AXJ179" s="551"/>
      <c r="AXK179" s="560"/>
      <c r="AXL179" s="552"/>
      <c r="AXM179" s="550"/>
      <c r="AXN179" s="551"/>
      <c r="AXO179" s="560"/>
      <c r="AXP179" s="552"/>
      <c r="AXQ179" s="550"/>
      <c r="AXR179" s="551"/>
      <c r="AXS179" s="560"/>
      <c r="AXT179" s="552"/>
      <c r="AXU179" s="550"/>
      <c r="AXV179" s="551"/>
      <c r="AXW179" s="560"/>
      <c r="AXX179" s="552"/>
      <c r="AXY179" s="550"/>
      <c r="AXZ179" s="551"/>
      <c r="AYA179" s="560"/>
      <c r="AYB179" s="552"/>
      <c r="AYC179" s="550"/>
      <c r="AYD179" s="551"/>
      <c r="AYE179" s="560"/>
      <c r="AYF179" s="552"/>
      <c r="AYG179" s="550"/>
      <c r="AYH179" s="551"/>
      <c r="AYI179" s="560"/>
      <c r="AYJ179" s="552"/>
      <c r="AYK179" s="550"/>
      <c r="AYL179" s="551"/>
      <c r="AYM179" s="560"/>
      <c r="AYN179" s="552"/>
      <c r="AYO179" s="550"/>
      <c r="AYP179" s="551"/>
      <c r="AYQ179" s="560"/>
      <c r="AYR179" s="552"/>
      <c r="AYS179" s="550"/>
      <c r="AYT179" s="551"/>
      <c r="AYU179" s="560"/>
      <c r="AYV179" s="552"/>
      <c r="AYW179" s="550"/>
      <c r="AYX179" s="551"/>
      <c r="AYY179" s="560"/>
      <c r="AYZ179" s="552"/>
      <c r="AZA179" s="550"/>
      <c r="AZB179" s="551"/>
      <c r="AZC179" s="560"/>
      <c r="AZD179" s="552"/>
      <c r="AZE179" s="550"/>
      <c r="AZF179" s="551"/>
      <c r="AZG179" s="560"/>
      <c r="AZH179" s="552"/>
      <c r="AZI179" s="550"/>
      <c r="AZJ179" s="551"/>
      <c r="AZK179" s="560"/>
      <c r="AZL179" s="552"/>
      <c r="AZM179" s="550"/>
      <c r="AZN179" s="551"/>
      <c r="AZO179" s="560"/>
      <c r="AZP179" s="552"/>
      <c r="AZQ179" s="550"/>
      <c r="AZR179" s="551"/>
      <c r="AZS179" s="560"/>
      <c r="AZT179" s="552"/>
      <c r="AZU179" s="550"/>
      <c r="AZV179" s="551"/>
      <c r="AZW179" s="560"/>
      <c r="AZX179" s="552"/>
      <c r="AZY179" s="550"/>
      <c r="AZZ179" s="551"/>
      <c r="BAA179" s="560"/>
      <c r="BAB179" s="552"/>
      <c r="BAC179" s="550"/>
      <c r="BAD179" s="551"/>
      <c r="BAE179" s="560"/>
      <c r="BAF179" s="552"/>
      <c r="BAG179" s="550"/>
      <c r="BAH179" s="551"/>
      <c r="BAI179" s="560"/>
      <c r="BAJ179" s="552"/>
      <c r="BAK179" s="550"/>
      <c r="BAL179" s="551"/>
      <c r="BAM179" s="560"/>
      <c r="BAN179" s="552"/>
      <c r="BAO179" s="550"/>
      <c r="BAP179" s="551"/>
      <c r="BAQ179" s="560"/>
      <c r="BAR179" s="552"/>
      <c r="BAS179" s="550"/>
      <c r="BAT179" s="551"/>
      <c r="BAU179" s="560"/>
      <c r="BAV179" s="552"/>
      <c r="BAW179" s="550"/>
      <c r="BAX179" s="551"/>
      <c r="BAY179" s="560"/>
      <c r="BAZ179" s="552"/>
      <c r="BBA179" s="550"/>
      <c r="BBB179" s="551"/>
      <c r="BBC179" s="560"/>
      <c r="BBD179" s="552"/>
      <c r="BBE179" s="550"/>
      <c r="BBF179" s="551"/>
      <c r="BBG179" s="560"/>
      <c r="BBH179" s="552"/>
      <c r="BBI179" s="550"/>
      <c r="BBJ179" s="551"/>
      <c r="BBK179" s="560"/>
      <c r="BBL179" s="552"/>
      <c r="BBM179" s="550"/>
      <c r="BBN179" s="551"/>
      <c r="BBO179" s="560"/>
      <c r="BBP179" s="552"/>
      <c r="BBQ179" s="550"/>
      <c r="BBR179" s="551"/>
      <c r="BBS179" s="560"/>
      <c r="BBT179" s="552"/>
      <c r="BBU179" s="550"/>
      <c r="BBV179" s="551"/>
      <c r="BBW179" s="560"/>
      <c r="BBX179" s="552"/>
      <c r="BBY179" s="550"/>
      <c r="BBZ179" s="551"/>
      <c r="BCA179" s="560"/>
      <c r="BCB179" s="552"/>
      <c r="BCC179" s="550"/>
      <c r="BCD179" s="551"/>
      <c r="BCE179" s="560"/>
      <c r="BCF179" s="552"/>
      <c r="BCG179" s="550"/>
      <c r="BCH179" s="551"/>
      <c r="BCI179" s="560"/>
      <c r="BCJ179" s="552"/>
      <c r="BCK179" s="550"/>
      <c r="BCL179" s="551"/>
      <c r="BCM179" s="560"/>
      <c r="BCN179" s="552"/>
      <c r="BCO179" s="550"/>
      <c r="BCP179" s="551"/>
      <c r="BCQ179" s="560"/>
      <c r="BCR179" s="552"/>
      <c r="BCS179" s="550"/>
      <c r="BCT179" s="551"/>
      <c r="BCU179" s="560"/>
      <c r="BCV179" s="552"/>
      <c r="BCW179" s="550"/>
      <c r="BCX179" s="551"/>
      <c r="BCY179" s="560"/>
      <c r="BCZ179" s="552"/>
      <c r="BDA179" s="550"/>
      <c r="BDB179" s="551"/>
      <c r="BDC179" s="560"/>
      <c r="BDD179" s="552"/>
      <c r="BDE179" s="550"/>
      <c r="BDF179" s="551"/>
      <c r="BDG179" s="560"/>
      <c r="BDH179" s="552"/>
      <c r="BDI179" s="550"/>
      <c r="BDJ179" s="551"/>
      <c r="BDK179" s="560"/>
      <c r="BDL179" s="552"/>
      <c r="BDM179" s="550"/>
      <c r="BDN179" s="551"/>
      <c r="BDO179" s="560"/>
      <c r="BDP179" s="552"/>
      <c r="BDQ179" s="550"/>
      <c r="BDR179" s="551"/>
      <c r="BDS179" s="560"/>
      <c r="BDT179" s="552"/>
      <c r="BDU179" s="550"/>
      <c r="BDV179" s="551"/>
      <c r="BDW179" s="560"/>
      <c r="BDX179" s="552"/>
      <c r="BDY179" s="550"/>
      <c r="BDZ179" s="551"/>
      <c r="BEA179" s="560"/>
      <c r="BEB179" s="552"/>
      <c r="BEC179" s="550"/>
      <c r="BED179" s="551"/>
      <c r="BEE179" s="560"/>
      <c r="BEF179" s="552"/>
      <c r="BEG179" s="550"/>
      <c r="BEH179" s="551"/>
      <c r="BEI179" s="560"/>
      <c r="BEJ179" s="552"/>
      <c r="BEK179" s="550"/>
      <c r="BEL179" s="551"/>
      <c r="BEM179" s="560"/>
      <c r="BEN179" s="552"/>
      <c r="BEO179" s="550"/>
      <c r="BEP179" s="551"/>
      <c r="BEQ179" s="560"/>
      <c r="BER179" s="552"/>
      <c r="BES179" s="550"/>
      <c r="BET179" s="551"/>
      <c r="BEU179" s="560"/>
      <c r="BEV179" s="552"/>
      <c r="BEW179" s="550"/>
      <c r="BEX179" s="551"/>
      <c r="BEY179" s="560"/>
      <c r="BEZ179" s="552"/>
      <c r="BFA179" s="550"/>
      <c r="BFB179" s="551"/>
      <c r="BFC179" s="560"/>
      <c r="BFD179" s="552"/>
      <c r="BFE179" s="550"/>
      <c r="BFF179" s="551"/>
      <c r="BFG179" s="560"/>
      <c r="BFH179" s="552"/>
      <c r="BFI179" s="550"/>
      <c r="BFJ179" s="551"/>
      <c r="BFK179" s="560"/>
      <c r="BFL179" s="552"/>
      <c r="BFM179" s="550"/>
      <c r="BFN179" s="551"/>
      <c r="BFO179" s="560"/>
      <c r="BFP179" s="552"/>
      <c r="BFQ179" s="550"/>
      <c r="BFR179" s="551"/>
      <c r="BFS179" s="560"/>
      <c r="BFT179" s="552"/>
      <c r="BFU179" s="550"/>
      <c r="BFV179" s="551"/>
      <c r="BFW179" s="560"/>
      <c r="BFX179" s="552"/>
      <c r="BFY179" s="550"/>
      <c r="BFZ179" s="551"/>
      <c r="BGA179" s="560"/>
      <c r="BGB179" s="552"/>
      <c r="BGC179" s="550"/>
      <c r="BGD179" s="551"/>
      <c r="BGE179" s="560"/>
      <c r="BGF179" s="552"/>
      <c r="BGG179" s="550"/>
      <c r="BGH179" s="551"/>
      <c r="BGI179" s="560"/>
      <c r="BGJ179" s="552"/>
      <c r="BGK179" s="550"/>
      <c r="BGL179" s="551"/>
      <c r="BGM179" s="560"/>
      <c r="BGN179" s="552"/>
      <c r="BGO179" s="550"/>
      <c r="BGP179" s="551"/>
      <c r="BGQ179" s="560"/>
      <c r="BGR179" s="552"/>
      <c r="BGS179" s="550"/>
      <c r="BGT179" s="551"/>
      <c r="BGU179" s="560"/>
      <c r="BGV179" s="552"/>
      <c r="BGW179" s="550"/>
      <c r="BGX179" s="551"/>
      <c r="BGY179" s="560"/>
      <c r="BGZ179" s="552"/>
      <c r="BHA179" s="550"/>
      <c r="BHB179" s="551"/>
      <c r="BHC179" s="560"/>
      <c r="BHD179" s="552"/>
      <c r="BHE179" s="550"/>
      <c r="BHF179" s="551"/>
      <c r="BHG179" s="560"/>
      <c r="BHH179" s="552"/>
      <c r="BHI179" s="550"/>
      <c r="BHJ179" s="551"/>
      <c r="BHK179" s="560"/>
      <c r="BHL179" s="552"/>
      <c r="BHM179" s="550"/>
      <c r="BHN179" s="551"/>
      <c r="BHO179" s="560"/>
      <c r="BHP179" s="552"/>
      <c r="BHQ179" s="550"/>
      <c r="BHR179" s="551"/>
      <c r="BHS179" s="560"/>
      <c r="BHT179" s="552"/>
      <c r="BHU179" s="550"/>
      <c r="BHV179" s="551"/>
      <c r="BHW179" s="560"/>
      <c r="BHX179" s="552"/>
      <c r="BHY179" s="550"/>
      <c r="BHZ179" s="551"/>
      <c r="BIA179" s="560"/>
      <c r="BIB179" s="552"/>
      <c r="BIC179" s="550"/>
      <c r="BID179" s="551"/>
      <c r="BIE179" s="560"/>
      <c r="BIF179" s="552"/>
      <c r="BIG179" s="550"/>
      <c r="BIH179" s="551"/>
      <c r="BII179" s="560"/>
      <c r="BIJ179" s="552"/>
      <c r="BIK179" s="550"/>
      <c r="BIL179" s="551"/>
      <c r="BIM179" s="560"/>
      <c r="BIN179" s="552"/>
      <c r="BIO179" s="550"/>
      <c r="BIP179" s="551"/>
      <c r="BIQ179" s="560"/>
      <c r="BIR179" s="552"/>
      <c r="BIS179" s="550"/>
      <c r="BIT179" s="551"/>
      <c r="BIU179" s="560"/>
      <c r="BIV179" s="552"/>
      <c r="BIW179" s="550"/>
      <c r="BIX179" s="551"/>
      <c r="BIY179" s="560"/>
      <c r="BIZ179" s="552"/>
      <c r="BJA179" s="550"/>
      <c r="BJB179" s="551"/>
      <c r="BJC179" s="560"/>
      <c r="BJD179" s="552"/>
      <c r="BJE179" s="550"/>
      <c r="BJF179" s="551"/>
      <c r="BJG179" s="560"/>
      <c r="BJH179" s="552"/>
      <c r="BJI179" s="550"/>
      <c r="BJJ179" s="551"/>
      <c r="BJK179" s="560"/>
      <c r="BJL179" s="552"/>
      <c r="BJM179" s="550"/>
      <c r="BJN179" s="551"/>
      <c r="BJO179" s="560"/>
      <c r="BJP179" s="552"/>
      <c r="BJQ179" s="550"/>
      <c r="BJR179" s="551"/>
      <c r="BJS179" s="560"/>
      <c r="BJT179" s="552"/>
      <c r="BJU179" s="550"/>
      <c r="BJV179" s="551"/>
      <c r="BJW179" s="560"/>
      <c r="BJX179" s="552"/>
      <c r="BJY179" s="550"/>
      <c r="BJZ179" s="551"/>
      <c r="BKA179" s="560"/>
      <c r="BKB179" s="552"/>
      <c r="BKC179" s="550"/>
      <c r="BKD179" s="551"/>
      <c r="BKE179" s="560"/>
      <c r="BKF179" s="552"/>
      <c r="BKG179" s="550"/>
      <c r="BKH179" s="551"/>
      <c r="BKI179" s="560"/>
      <c r="BKJ179" s="552"/>
      <c r="BKK179" s="550"/>
      <c r="BKL179" s="551"/>
      <c r="BKM179" s="560"/>
      <c r="BKN179" s="552"/>
      <c r="BKO179" s="550"/>
      <c r="BKP179" s="551"/>
      <c r="BKQ179" s="560"/>
      <c r="BKR179" s="552"/>
      <c r="BKS179" s="550"/>
      <c r="BKT179" s="551"/>
      <c r="BKU179" s="560"/>
      <c r="BKV179" s="552"/>
      <c r="BKW179" s="550"/>
      <c r="BKX179" s="551"/>
      <c r="BKY179" s="560"/>
      <c r="BKZ179" s="552"/>
      <c r="BLA179" s="550"/>
      <c r="BLB179" s="551"/>
      <c r="BLC179" s="560"/>
      <c r="BLD179" s="552"/>
      <c r="BLE179" s="550"/>
      <c r="BLF179" s="551"/>
      <c r="BLG179" s="560"/>
      <c r="BLH179" s="552"/>
      <c r="BLI179" s="550"/>
      <c r="BLJ179" s="551"/>
      <c r="BLK179" s="560"/>
      <c r="BLL179" s="552"/>
      <c r="BLM179" s="550"/>
      <c r="BLN179" s="551"/>
      <c r="BLO179" s="560"/>
      <c r="BLP179" s="552"/>
      <c r="BLQ179" s="550"/>
      <c r="BLR179" s="551"/>
      <c r="BLS179" s="560"/>
      <c r="BLT179" s="552"/>
      <c r="BLU179" s="550"/>
      <c r="BLV179" s="551"/>
      <c r="BLW179" s="560"/>
      <c r="BLX179" s="552"/>
      <c r="BLY179" s="550"/>
      <c r="BLZ179" s="551"/>
      <c r="BMA179" s="560"/>
      <c r="BMB179" s="552"/>
      <c r="BMC179" s="550"/>
      <c r="BMD179" s="551"/>
      <c r="BME179" s="560"/>
      <c r="BMF179" s="552"/>
      <c r="BMG179" s="550"/>
      <c r="BMH179" s="551"/>
      <c r="BMI179" s="560"/>
      <c r="BMJ179" s="552"/>
      <c r="BMK179" s="550"/>
      <c r="BML179" s="551"/>
      <c r="BMM179" s="560"/>
      <c r="BMN179" s="552"/>
      <c r="BMO179" s="550"/>
      <c r="BMP179" s="551"/>
      <c r="BMQ179" s="560"/>
      <c r="BMR179" s="552"/>
      <c r="BMS179" s="550"/>
      <c r="BMT179" s="551"/>
      <c r="BMU179" s="560"/>
      <c r="BMV179" s="552"/>
      <c r="BMW179" s="550"/>
      <c r="BMX179" s="551"/>
      <c r="BMY179" s="560"/>
      <c r="BMZ179" s="552"/>
      <c r="BNA179" s="550"/>
      <c r="BNB179" s="551"/>
      <c r="BNC179" s="560"/>
      <c r="BND179" s="552"/>
      <c r="BNE179" s="550"/>
      <c r="BNF179" s="551"/>
      <c r="BNG179" s="560"/>
      <c r="BNH179" s="552"/>
      <c r="BNI179" s="550"/>
      <c r="BNJ179" s="551"/>
      <c r="BNK179" s="560"/>
      <c r="BNL179" s="552"/>
      <c r="BNM179" s="550"/>
      <c r="BNN179" s="551"/>
      <c r="BNO179" s="560"/>
      <c r="BNP179" s="552"/>
      <c r="BNQ179" s="550"/>
      <c r="BNR179" s="551"/>
      <c r="BNS179" s="560"/>
      <c r="BNT179" s="552"/>
      <c r="BNU179" s="550"/>
      <c r="BNV179" s="551"/>
      <c r="BNW179" s="560"/>
      <c r="BNX179" s="552"/>
      <c r="BNY179" s="550"/>
      <c r="BNZ179" s="551"/>
      <c r="BOA179" s="560"/>
      <c r="BOB179" s="552"/>
      <c r="BOC179" s="550"/>
      <c r="BOD179" s="551"/>
      <c r="BOE179" s="560"/>
      <c r="BOF179" s="552"/>
      <c r="BOG179" s="550"/>
      <c r="BOH179" s="551"/>
      <c r="BOI179" s="560"/>
      <c r="BOJ179" s="552"/>
      <c r="BOK179" s="550"/>
      <c r="BOL179" s="551"/>
      <c r="BOM179" s="560"/>
      <c r="BON179" s="552"/>
      <c r="BOO179" s="550"/>
      <c r="BOP179" s="551"/>
      <c r="BOQ179" s="560"/>
      <c r="BOR179" s="552"/>
      <c r="BOS179" s="550"/>
      <c r="BOT179" s="551"/>
      <c r="BOU179" s="560"/>
      <c r="BOV179" s="552"/>
      <c r="BOW179" s="550"/>
      <c r="BOX179" s="551"/>
      <c r="BOY179" s="560"/>
      <c r="BOZ179" s="552"/>
      <c r="BPA179" s="550"/>
      <c r="BPB179" s="551"/>
      <c r="BPC179" s="560"/>
      <c r="BPD179" s="552"/>
      <c r="BPE179" s="550"/>
      <c r="BPF179" s="551"/>
      <c r="BPG179" s="560"/>
      <c r="BPH179" s="552"/>
      <c r="BPI179" s="550"/>
      <c r="BPJ179" s="551"/>
      <c r="BPK179" s="560"/>
      <c r="BPL179" s="552"/>
      <c r="BPM179" s="550"/>
      <c r="BPN179" s="551"/>
      <c r="BPO179" s="560"/>
      <c r="BPP179" s="552"/>
      <c r="BPQ179" s="550"/>
      <c r="BPR179" s="551"/>
      <c r="BPS179" s="560"/>
      <c r="BPT179" s="552"/>
      <c r="BPU179" s="550"/>
      <c r="BPV179" s="551"/>
      <c r="BPW179" s="560"/>
      <c r="BPX179" s="552"/>
      <c r="BPY179" s="550"/>
      <c r="BPZ179" s="551"/>
      <c r="BQA179" s="560"/>
      <c r="BQB179" s="552"/>
      <c r="BQC179" s="550"/>
      <c r="BQD179" s="551"/>
      <c r="BQE179" s="560"/>
      <c r="BQF179" s="552"/>
      <c r="BQG179" s="550"/>
      <c r="BQH179" s="551"/>
      <c r="BQI179" s="560"/>
      <c r="BQJ179" s="552"/>
      <c r="BQK179" s="550"/>
      <c r="BQL179" s="551"/>
      <c r="BQM179" s="560"/>
      <c r="BQN179" s="552"/>
      <c r="BQO179" s="550"/>
      <c r="BQP179" s="551"/>
      <c r="BQQ179" s="560"/>
      <c r="BQR179" s="552"/>
      <c r="BQS179" s="550"/>
      <c r="BQT179" s="551"/>
      <c r="BQU179" s="560"/>
      <c r="BQV179" s="552"/>
      <c r="BQW179" s="550"/>
      <c r="BQX179" s="551"/>
      <c r="BQY179" s="560"/>
      <c r="BQZ179" s="552"/>
      <c r="BRA179" s="550"/>
      <c r="BRB179" s="551"/>
      <c r="BRC179" s="560"/>
      <c r="BRD179" s="552"/>
      <c r="BRE179" s="550"/>
      <c r="BRF179" s="551"/>
      <c r="BRG179" s="560"/>
      <c r="BRH179" s="552"/>
      <c r="BRI179" s="550"/>
      <c r="BRJ179" s="551"/>
      <c r="BRK179" s="560"/>
      <c r="BRL179" s="552"/>
      <c r="BRM179" s="550"/>
      <c r="BRN179" s="551"/>
      <c r="BRO179" s="560"/>
      <c r="BRP179" s="552"/>
      <c r="BRQ179" s="550"/>
      <c r="BRR179" s="551"/>
      <c r="BRS179" s="560"/>
      <c r="BRT179" s="552"/>
      <c r="BRU179" s="550"/>
      <c r="BRV179" s="551"/>
      <c r="BRW179" s="560"/>
      <c r="BRX179" s="552"/>
      <c r="BRY179" s="550"/>
      <c r="BRZ179" s="551"/>
      <c r="BSA179" s="560"/>
      <c r="BSB179" s="552"/>
      <c r="BSC179" s="550"/>
      <c r="BSD179" s="551"/>
      <c r="BSE179" s="560"/>
      <c r="BSF179" s="552"/>
      <c r="BSG179" s="550"/>
      <c r="BSH179" s="551"/>
      <c r="BSI179" s="560"/>
      <c r="BSJ179" s="552"/>
      <c r="BSK179" s="550"/>
      <c r="BSL179" s="551"/>
      <c r="BSM179" s="560"/>
      <c r="BSN179" s="552"/>
      <c r="BSO179" s="550"/>
      <c r="BSP179" s="551"/>
      <c r="BSQ179" s="560"/>
      <c r="BSR179" s="552"/>
      <c r="BSS179" s="550"/>
      <c r="BST179" s="551"/>
      <c r="BSU179" s="560"/>
      <c r="BSV179" s="552"/>
      <c r="BSW179" s="550"/>
      <c r="BSX179" s="551"/>
      <c r="BSY179" s="560"/>
      <c r="BSZ179" s="552"/>
      <c r="BTA179" s="550"/>
      <c r="BTB179" s="551"/>
      <c r="BTC179" s="560"/>
      <c r="BTD179" s="552"/>
      <c r="BTE179" s="550"/>
      <c r="BTF179" s="551"/>
      <c r="BTG179" s="560"/>
      <c r="BTH179" s="552"/>
      <c r="BTI179" s="550"/>
      <c r="BTJ179" s="551"/>
      <c r="BTK179" s="560"/>
      <c r="BTL179" s="552"/>
      <c r="BTM179" s="550"/>
      <c r="BTN179" s="551"/>
      <c r="BTO179" s="560"/>
      <c r="BTP179" s="552"/>
      <c r="BTQ179" s="550"/>
      <c r="BTR179" s="551"/>
      <c r="BTS179" s="560"/>
      <c r="BTT179" s="552"/>
      <c r="BTU179" s="550"/>
      <c r="BTV179" s="551"/>
      <c r="BTW179" s="560"/>
      <c r="BTX179" s="552"/>
      <c r="BTY179" s="550"/>
      <c r="BTZ179" s="551"/>
      <c r="BUA179" s="560"/>
      <c r="BUB179" s="552"/>
      <c r="BUC179" s="550"/>
      <c r="BUD179" s="551"/>
      <c r="BUE179" s="560"/>
      <c r="BUF179" s="552"/>
      <c r="BUG179" s="550"/>
      <c r="BUH179" s="551"/>
      <c r="BUI179" s="560"/>
      <c r="BUJ179" s="552"/>
      <c r="BUK179" s="550"/>
      <c r="BUL179" s="551"/>
      <c r="BUM179" s="560"/>
      <c r="BUN179" s="552"/>
      <c r="BUO179" s="550"/>
      <c r="BUP179" s="551"/>
      <c r="BUQ179" s="560"/>
      <c r="BUR179" s="552"/>
      <c r="BUS179" s="550"/>
      <c r="BUT179" s="551"/>
      <c r="BUU179" s="560"/>
      <c r="BUV179" s="552"/>
      <c r="BUW179" s="550"/>
      <c r="BUX179" s="551"/>
      <c r="BUY179" s="560"/>
      <c r="BUZ179" s="552"/>
      <c r="BVA179" s="550"/>
      <c r="BVB179" s="551"/>
      <c r="BVC179" s="560"/>
      <c r="BVD179" s="552"/>
      <c r="BVE179" s="550"/>
      <c r="BVF179" s="551"/>
      <c r="BVG179" s="560"/>
      <c r="BVH179" s="552"/>
      <c r="BVI179" s="550"/>
      <c r="BVJ179" s="551"/>
      <c r="BVK179" s="560"/>
      <c r="BVL179" s="552"/>
      <c r="BVM179" s="550"/>
      <c r="BVN179" s="551"/>
      <c r="BVO179" s="560"/>
      <c r="BVP179" s="552"/>
      <c r="BVQ179" s="550"/>
      <c r="BVR179" s="551"/>
      <c r="BVS179" s="560"/>
      <c r="BVT179" s="552"/>
      <c r="BVU179" s="550"/>
      <c r="BVV179" s="551"/>
      <c r="BVW179" s="560"/>
      <c r="BVX179" s="552"/>
      <c r="BVY179" s="550"/>
      <c r="BVZ179" s="551"/>
      <c r="BWA179" s="560"/>
      <c r="BWB179" s="552"/>
      <c r="BWC179" s="550"/>
      <c r="BWD179" s="551"/>
      <c r="BWE179" s="560"/>
      <c r="BWF179" s="552"/>
      <c r="BWG179" s="550"/>
      <c r="BWH179" s="551"/>
      <c r="BWI179" s="560"/>
      <c r="BWJ179" s="552"/>
      <c r="BWK179" s="550"/>
      <c r="BWL179" s="551"/>
      <c r="BWM179" s="560"/>
      <c r="BWN179" s="552"/>
      <c r="BWO179" s="550"/>
      <c r="BWP179" s="551"/>
      <c r="BWQ179" s="560"/>
      <c r="BWR179" s="552"/>
      <c r="BWS179" s="550"/>
      <c r="BWT179" s="551"/>
      <c r="BWU179" s="560"/>
      <c r="BWV179" s="552"/>
      <c r="BWW179" s="550"/>
      <c r="BWX179" s="551"/>
      <c r="BWY179" s="560"/>
      <c r="BWZ179" s="552"/>
      <c r="BXA179" s="550"/>
      <c r="BXB179" s="551"/>
      <c r="BXC179" s="560"/>
      <c r="BXD179" s="552"/>
      <c r="BXE179" s="550"/>
      <c r="BXF179" s="551"/>
      <c r="BXG179" s="560"/>
      <c r="BXH179" s="552"/>
      <c r="BXI179" s="550"/>
      <c r="BXJ179" s="551"/>
      <c r="BXK179" s="560"/>
      <c r="BXL179" s="552"/>
      <c r="BXM179" s="550"/>
      <c r="BXN179" s="551"/>
      <c r="BXO179" s="560"/>
      <c r="BXP179" s="552"/>
      <c r="BXQ179" s="550"/>
      <c r="BXR179" s="551"/>
      <c r="BXS179" s="560"/>
      <c r="BXT179" s="552"/>
      <c r="BXU179" s="550"/>
      <c r="BXV179" s="551"/>
      <c r="BXW179" s="560"/>
      <c r="BXX179" s="552"/>
      <c r="BXY179" s="550"/>
      <c r="BXZ179" s="551"/>
      <c r="BYA179" s="560"/>
      <c r="BYB179" s="552"/>
      <c r="BYC179" s="550"/>
      <c r="BYD179" s="551"/>
      <c r="BYE179" s="560"/>
      <c r="BYF179" s="552"/>
      <c r="BYG179" s="550"/>
      <c r="BYH179" s="551"/>
      <c r="BYI179" s="560"/>
      <c r="BYJ179" s="552"/>
      <c r="BYK179" s="550"/>
      <c r="BYL179" s="551"/>
      <c r="BYM179" s="560"/>
      <c r="BYN179" s="552"/>
      <c r="BYO179" s="550"/>
      <c r="BYP179" s="551"/>
      <c r="BYQ179" s="560"/>
      <c r="BYR179" s="552"/>
      <c r="BYS179" s="550"/>
      <c r="BYT179" s="551"/>
      <c r="BYU179" s="560"/>
      <c r="BYV179" s="552"/>
      <c r="BYW179" s="550"/>
      <c r="BYX179" s="551"/>
      <c r="BYY179" s="560"/>
      <c r="BYZ179" s="552"/>
      <c r="BZA179" s="550"/>
      <c r="BZB179" s="551"/>
      <c r="BZC179" s="560"/>
      <c r="BZD179" s="552"/>
      <c r="BZE179" s="550"/>
      <c r="BZF179" s="551"/>
      <c r="BZG179" s="560"/>
      <c r="BZH179" s="552"/>
      <c r="BZI179" s="550"/>
      <c r="BZJ179" s="551"/>
      <c r="BZK179" s="560"/>
      <c r="BZL179" s="552"/>
      <c r="BZM179" s="550"/>
      <c r="BZN179" s="551"/>
      <c r="BZO179" s="560"/>
      <c r="BZP179" s="552"/>
      <c r="BZQ179" s="550"/>
      <c r="BZR179" s="551"/>
      <c r="BZS179" s="560"/>
      <c r="BZT179" s="552"/>
      <c r="BZU179" s="550"/>
      <c r="BZV179" s="551"/>
      <c r="BZW179" s="560"/>
      <c r="BZX179" s="552"/>
      <c r="BZY179" s="550"/>
      <c r="BZZ179" s="551"/>
      <c r="CAA179" s="560"/>
      <c r="CAB179" s="552"/>
      <c r="CAC179" s="550"/>
      <c r="CAD179" s="551"/>
      <c r="CAE179" s="560"/>
      <c r="CAF179" s="552"/>
      <c r="CAG179" s="550"/>
      <c r="CAH179" s="551"/>
      <c r="CAI179" s="560"/>
      <c r="CAJ179" s="552"/>
      <c r="CAK179" s="550"/>
      <c r="CAL179" s="551"/>
      <c r="CAM179" s="560"/>
      <c r="CAN179" s="552"/>
      <c r="CAO179" s="550"/>
      <c r="CAP179" s="551"/>
      <c r="CAQ179" s="560"/>
      <c r="CAR179" s="552"/>
      <c r="CAS179" s="550"/>
      <c r="CAT179" s="551"/>
      <c r="CAU179" s="560"/>
      <c r="CAV179" s="552"/>
      <c r="CAW179" s="550"/>
      <c r="CAX179" s="551"/>
      <c r="CAY179" s="560"/>
      <c r="CAZ179" s="552"/>
      <c r="CBA179" s="550"/>
      <c r="CBB179" s="551"/>
      <c r="CBC179" s="560"/>
      <c r="CBD179" s="552"/>
      <c r="CBE179" s="550"/>
      <c r="CBF179" s="551"/>
      <c r="CBG179" s="560"/>
      <c r="CBH179" s="552"/>
      <c r="CBI179" s="550"/>
      <c r="CBJ179" s="551"/>
      <c r="CBK179" s="560"/>
      <c r="CBL179" s="552"/>
      <c r="CBM179" s="550"/>
      <c r="CBN179" s="551"/>
      <c r="CBO179" s="560"/>
      <c r="CBP179" s="552"/>
      <c r="CBQ179" s="550"/>
      <c r="CBR179" s="551"/>
      <c r="CBS179" s="560"/>
      <c r="CBT179" s="552"/>
      <c r="CBU179" s="550"/>
      <c r="CBV179" s="551"/>
      <c r="CBW179" s="560"/>
      <c r="CBX179" s="552"/>
      <c r="CBY179" s="550"/>
      <c r="CBZ179" s="551"/>
      <c r="CCA179" s="560"/>
      <c r="CCB179" s="552"/>
      <c r="CCC179" s="550"/>
      <c r="CCD179" s="551"/>
      <c r="CCE179" s="560"/>
      <c r="CCF179" s="552"/>
      <c r="CCG179" s="550"/>
      <c r="CCH179" s="551"/>
      <c r="CCI179" s="560"/>
      <c r="CCJ179" s="552"/>
      <c r="CCK179" s="550"/>
      <c r="CCL179" s="551"/>
      <c r="CCM179" s="560"/>
      <c r="CCN179" s="552"/>
      <c r="CCO179" s="550"/>
      <c r="CCP179" s="551"/>
      <c r="CCQ179" s="560"/>
      <c r="CCR179" s="552"/>
      <c r="CCS179" s="550"/>
      <c r="CCT179" s="551"/>
      <c r="CCU179" s="560"/>
      <c r="CCV179" s="552"/>
      <c r="CCW179" s="550"/>
      <c r="CCX179" s="551"/>
      <c r="CCY179" s="560"/>
      <c r="CCZ179" s="552"/>
      <c r="CDA179" s="550"/>
      <c r="CDB179" s="551"/>
      <c r="CDC179" s="560"/>
      <c r="CDD179" s="552"/>
      <c r="CDE179" s="550"/>
      <c r="CDF179" s="551"/>
      <c r="CDG179" s="560"/>
      <c r="CDH179" s="552"/>
      <c r="CDI179" s="550"/>
      <c r="CDJ179" s="551"/>
      <c r="CDK179" s="560"/>
      <c r="CDL179" s="552"/>
      <c r="CDM179" s="550"/>
      <c r="CDN179" s="551"/>
      <c r="CDO179" s="560"/>
      <c r="CDP179" s="552"/>
      <c r="CDQ179" s="550"/>
      <c r="CDR179" s="551"/>
      <c r="CDS179" s="560"/>
      <c r="CDT179" s="552"/>
      <c r="CDU179" s="550"/>
      <c r="CDV179" s="551"/>
      <c r="CDW179" s="560"/>
      <c r="CDX179" s="552"/>
      <c r="CDY179" s="550"/>
      <c r="CDZ179" s="551"/>
      <c r="CEA179" s="560"/>
      <c r="CEB179" s="552"/>
      <c r="CEC179" s="550"/>
      <c r="CED179" s="551"/>
      <c r="CEE179" s="560"/>
      <c r="CEF179" s="552"/>
      <c r="CEG179" s="550"/>
      <c r="CEH179" s="551"/>
      <c r="CEI179" s="560"/>
      <c r="CEJ179" s="552"/>
      <c r="CEK179" s="550"/>
      <c r="CEL179" s="551"/>
      <c r="CEM179" s="560"/>
      <c r="CEN179" s="552"/>
      <c r="CEO179" s="550"/>
      <c r="CEP179" s="551"/>
      <c r="CEQ179" s="560"/>
      <c r="CER179" s="552"/>
      <c r="CES179" s="550"/>
      <c r="CET179" s="551"/>
      <c r="CEU179" s="560"/>
      <c r="CEV179" s="552"/>
      <c r="CEW179" s="550"/>
      <c r="CEX179" s="551"/>
      <c r="CEY179" s="560"/>
      <c r="CEZ179" s="552"/>
      <c r="CFA179" s="550"/>
      <c r="CFB179" s="551"/>
      <c r="CFC179" s="560"/>
      <c r="CFD179" s="552"/>
      <c r="CFE179" s="550"/>
      <c r="CFF179" s="551"/>
      <c r="CFG179" s="560"/>
      <c r="CFH179" s="552"/>
      <c r="CFI179" s="550"/>
      <c r="CFJ179" s="551"/>
      <c r="CFK179" s="560"/>
      <c r="CFL179" s="552"/>
      <c r="CFM179" s="550"/>
      <c r="CFN179" s="551"/>
      <c r="CFO179" s="560"/>
      <c r="CFP179" s="552"/>
      <c r="CFQ179" s="550"/>
      <c r="CFR179" s="551"/>
      <c r="CFS179" s="560"/>
      <c r="CFT179" s="552"/>
      <c r="CFU179" s="550"/>
      <c r="CFV179" s="551"/>
      <c r="CFW179" s="560"/>
      <c r="CFX179" s="552"/>
      <c r="CFY179" s="550"/>
      <c r="CFZ179" s="551"/>
      <c r="CGA179" s="560"/>
      <c r="CGB179" s="552"/>
      <c r="CGC179" s="550"/>
      <c r="CGD179" s="551"/>
      <c r="CGE179" s="560"/>
      <c r="CGF179" s="552"/>
      <c r="CGG179" s="550"/>
      <c r="CGH179" s="551"/>
      <c r="CGI179" s="560"/>
      <c r="CGJ179" s="552"/>
      <c r="CGK179" s="550"/>
      <c r="CGL179" s="551"/>
      <c r="CGM179" s="560"/>
      <c r="CGN179" s="552"/>
      <c r="CGO179" s="550"/>
      <c r="CGP179" s="551"/>
      <c r="CGQ179" s="560"/>
      <c r="CGR179" s="552"/>
      <c r="CGS179" s="550"/>
      <c r="CGT179" s="551"/>
      <c r="CGU179" s="560"/>
      <c r="CGV179" s="552"/>
      <c r="CGW179" s="550"/>
      <c r="CGX179" s="551"/>
      <c r="CGY179" s="560"/>
      <c r="CGZ179" s="552"/>
      <c r="CHA179" s="550"/>
      <c r="CHB179" s="551"/>
      <c r="CHC179" s="560"/>
      <c r="CHD179" s="552"/>
      <c r="CHE179" s="550"/>
      <c r="CHF179" s="551"/>
      <c r="CHG179" s="560"/>
      <c r="CHH179" s="552"/>
      <c r="CHI179" s="550"/>
      <c r="CHJ179" s="551"/>
      <c r="CHK179" s="560"/>
      <c r="CHL179" s="552"/>
      <c r="CHM179" s="550"/>
      <c r="CHN179" s="551"/>
      <c r="CHO179" s="560"/>
      <c r="CHP179" s="552"/>
      <c r="CHQ179" s="550"/>
      <c r="CHR179" s="551"/>
      <c r="CHS179" s="560"/>
      <c r="CHT179" s="552"/>
      <c r="CHU179" s="550"/>
      <c r="CHV179" s="551"/>
      <c r="CHW179" s="560"/>
      <c r="CHX179" s="552"/>
      <c r="CHY179" s="550"/>
      <c r="CHZ179" s="551"/>
      <c r="CIA179" s="560"/>
      <c r="CIB179" s="552"/>
      <c r="CIC179" s="550"/>
      <c r="CID179" s="551"/>
      <c r="CIE179" s="560"/>
      <c r="CIF179" s="552"/>
      <c r="CIG179" s="550"/>
      <c r="CIH179" s="551"/>
      <c r="CII179" s="560"/>
      <c r="CIJ179" s="552"/>
      <c r="CIK179" s="550"/>
      <c r="CIL179" s="551"/>
      <c r="CIM179" s="560"/>
      <c r="CIN179" s="552"/>
      <c r="CIO179" s="550"/>
      <c r="CIP179" s="551"/>
      <c r="CIQ179" s="560"/>
      <c r="CIR179" s="552"/>
      <c r="CIS179" s="550"/>
      <c r="CIT179" s="551"/>
      <c r="CIU179" s="560"/>
      <c r="CIV179" s="552"/>
      <c r="CIW179" s="550"/>
      <c r="CIX179" s="551"/>
      <c r="CIY179" s="560"/>
      <c r="CIZ179" s="552"/>
      <c r="CJA179" s="550"/>
      <c r="CJB179" s="551"/>
      <c r="CJC179" s="560"/>
      <c r="CJD179" s="552"/>
      <c r="CJE179" s="550"/>
      <c r="CJF179" s="551"/>
      <c r="CJG179" s="560"/>
      <c r="CJH179" s="552"/>
      <c r="CJI179" s="550"/>
      <c r="CJJ179" s="551"/>
      <c r="CJK179" s="560"/>
      <c r="CJL179" s="552"/>
      <c r="CJM179" s="550"/>
      <c r="CJN179" s="551"/>
      <c r="CJO179" s="560"/>
      <c r="CJP179" s="552"/>
      <c r="CJQ179" s="550"/>
      <c r="CJR179" s="551"/>
      <c r="CJS179" s="560"/>
      <c r="CJT179" s="552"/>
      <c r="CJU179" s="550"/>
      <c r="CJV179" s="551"/>
      <c r="CJW179" s="560"/>
      <c r="CJX179" s="552"/>
      <c r="CJY179" s="550"/>
      <c r="CJZ179" s="551"/>
      <c r="CKA179" s="560"/>
      <c r="CKB179" s="552"/>
      <c r="CKC179" s="550"/>
      <c r="CKD179" s="551"/>
      <c r="CKE179" s="560"/>
      <c r="CKF179" s="552"/>
      <c r="CKG179" s="550"/>
      <c r="CKH179" s="551"/>
      <c r="CKI179" s="560"/>
      <c r="CKJ179" s="552"/>
      <c r="CKK179" s="550"/>
      <c r="CKL179" s="551"/>
      <c r="CKM179" s="560"/>
      <c r="CKN179" s="552"/>
      <c r="CKO179" s="550"/>
      <c r="CKP179" s="551"/>
      <c r="CKQ179" s="560"/>
      <c r="CKR179" s="552"/>
      <c r="CKS179" s="550"/>
      <c r="CKT179" s="551"/>
      <c r="CKU179" s="560"/>
      <c r="CKV179" s="552"/>
      <c r="CKW179" s="550"/>
      <c r="CKX179" s="551"/>
      <c r="CKY179" s="560"/>
      <c r="CKZ179" s="552"/>
      <c r="CLA179" s="550"/>
      <c r="CLB179" s="551"/>
      <c r="CLC179" s="560"/>
      <c r="CLD179" s="552"/>
      <c r="CLE179" s="550"/>
      <c r="CLF179" s="551"/>
      <c r="CLG179" s="560"/>
      <c r="CLH179" s="552"/>
      <c r="CLI179" s="550"/>
      <c r="CLJ179" s="551"/>
      <c r="CLK179" s="560"/>
      <c r="CLL179" s="552"/>
      <c r="CLM179" s="550"/>
      <c r="CLN179" s="551"/>
      <c r="CLO179" s="560"/>
      <c r="CLP179" s="552"/>
      <c r="CLQ179" s="550"/>
      <c r="CLR179" s="551"/>
      <c r="CLS179" s="560"/>
      <c r="CLT179" s="552"/>
      <c r="CLU179" s="550"/>
      <c r="CLV179" s="551"/>
      <c r="CLW179" s="560"/>
      <c r="CLX179" s="552"/>
      <c r="CLY179" s="550"/>
      <c r="CLZ179" s="551"/>
      <c r="CMA179" s="560"/>
      <c r="CMB179" s="552"/>
      <c r="CMC179" s="550"/>
      <c r="CMD179" s="551"/>
      <c r="CME179" s="560"/>
      <c r="CMF179" s="552"/>
      <c r="CMG179" s="550"/>
      <c r="CMH179" s="551"/>
      <c r="CMI179" s="560"/>
      <c r="CMJ179" s="552"/>
      <c r="CMK179" s="550"/>
      <c r="CML179" s="551"/>
      <c r="CMM179" s="560"/>
      <c r="CMN179" s="552"/>
      <c r="CMO179" s="550"/>
      <c r="CMP179" s="551"/>
      <c r="CMQ179" s="560"/>
      <c r="CMR179" s="552"/>
      <c r="CMS179" s="550"/>
      <c r="CMT179" s="551"/>
      <c r="CMU179" s="560"/>
      <c r="CMV179" s="552"/>
      <c r="CMW179" s="550"/>
      <c r="CMX179" s="551"/>
      <c r="CMY179" s="560"/>
      <c r="CMZ179" s="552"/>
      <c r="CNA179" s="550"/>
      <c r="CNB179" s="551"/>
      <c r="CNC179" s="560"/>
      <c r="CND179" s="552"/>
      <c r="CNE179" s="550"/>
      <c r="CNF179" s="551"/>
      <c r="CNG179" s="560"/>
      <c r="CNH179" s="552"/>
      <c r="CNI179" s="550"/>
      <c r="CNJ179" s="551"/>
      <c r="CNK179" s="560"/>
      <c r="CNL179" s="552"/>
      <c r="CNM179" s="550"/>
      <c r="CNN179" s="551"/>
      <c r="CNO179" s="560"/>
      <c r="CNP179" s="552"/>
      <c r="CNQ179" s="550"/>
      <c r="CNR179" s="551"/>
      <c r="CNS179" s="560"/>
      <c r="CNT179" s="552"/>
      <c r="CNU179" s="550"/>
      <c r="CNV179" s="551"/>
      <c r="CNW179" s="560"/>
      <c r="CNX179" s="552"/>
      <c r="CNY179" s="550"/>
      <c r="CNZ179" s="551"/>
      <c r="COA179" s="560"/>
      <c r="COB179" s="552"/>
      <c r="COC179" s="550"/>
      <c r="COD179" s="551"/>
      <c r="COE179" s="560"/>
      <c r="COF179" s="552"/>
      <c r="COG179" s="550"/>
      <c r="COH179" s="551"/>
      <c r="COI179" s="560"/>
      <c r="COJ179" s="552"/>
      <c r="COK179" s="550"/>
      <c r="COL179" s="551"/>
      <c r="COM179" s="560"/>
      <c r="CON179" s="552"/>
      <c r="COO179" s="550"/>
      <c r="COP179" s="551"/>
      <c r="COQ179" s="560"/>
      <c r="COR179" s="552"/>
      <c r="COS179" s="550"/>
      <c r="COT179" s="551"/>
      <c r="COU179" s="560"/>
      <c r="COV179" s="552"/>
      <c r="COW179" s="550"/>
      <c r="COX179" s="551"/>
      <c r="COY179" s="560"/>
      <c r="COZ179" s="552"/>
      <c r="CPA179" s="550"/>
      <c r="CPB179" s="551"/>
      <c r="CPC179" s="560"/>
      <c r="CPD179" s="552"/>
      <c r="CPE179" s="550"/>
      <c r="CPF179" s="551"/>
      <c r="CPG179" s="560"/>
      <c r="CPH179" s="552"/>
      <c r="CPI179" s="550"/>
      <c r="CPJ179" s="551"/>
      <c r="CPK179" s="560"/>
      <c r="CPL179" s="552"/>
      <c r="CPM179" s="550"/>
      <c r="CPN179" s="551"/>
      <c r="CPO179" s="560"/>
      <c r="CPP179" s="552"/>
      <c r="CPQ179" s="550"/>
      <c r="CPR179" s="551"/>
      <c r="CPS179" s="560"/>
      <c r="CPT179" s="552"/>
      <c r="CPU179" s="550"/>
      <c r="CPV179" s="551"/>
      <c r="CPW179" s="560"/>
      <c r="CPX179" s="552"/>
      <c r="CPY179" s="550"/>
      <c r="CPZ179" s="551"/>
      <c r="CQA179" s="560"/>
      <c r="CQB179" s="552"/>
      <c r="CQC179" s="550"/>
      <c r="CQD179" s="551"/>
      <c r="CQE179" s="560"/>
      <c r="CQF179" s="552"/>
      <c r="CQG179" s="550"/>
      <c r="CQH179" s="551"/>
      <c r="CQI179" s="560"/>
      <c r="CQJ179" s="552"/>
      <c r="CQK179" s="550"/>
      <c r="CQL179" s="551"/>
      <c r="CQM179" s="560"/>
      <c r="CQN179" s="552"/>
      <c r="CQO179" s="550"/>
      <c r="CQP179" s="551"/>
      <c r="CQQ179" s="560"/>
      <c r="CQR179" s="552"/>
      <c r="CQS179" s="550"/>
      <c r="CQT179" s="551"/>
      <c r="CQU179" s="560"/>
      <c r="CQV179" s="552"/>
      <c r="CQW179" s="550"/>
      <c r="CQX179" s="551"/>
      <c r="CQY179" s="560"/>
      <c r="CQZ179" s="552"/>
      <c r="CRA179" s="550"/>
      <c r="CRB179" s="551"/>
      <c r="CRC179" s="560"/>
      <c r="CRD179" s="552"/>
      <c r="CRE179" s="550"/>
      <c r="CRF179" s="551"/>
      <c r="CRG179" s="560"/>
      <c r="CRH179" s="552"/>
      <c r="CRI179" s="550"/>
      <c r="CRJ179" s="551"/>
      <c r="CRK179" s="560"/>
      <c r="CRL179" s="552"/>
      <c r="CRM179" s="550"/>
      <c r="CRN179" s="551"/>
      <c r="CRO179" s="560"/>
      <c r="CRP179" s="552"/>
      <c r="CRQ179" s="550"/>
      <c r="CRR179" s="551"/>
      <c r="CRS179" s="560"/>
      <c r="CRT179" s="552"/>
      <c r="CRU179" s="550"/>
      <c r="CRV179" s="551"/>
      <c r="CRW179" s="560"/>
      <c r="CRX179" s="552"/>
      <c r="CRY179" s="550"/>
      <c r="CRZ179" s="551"/>
      <c r="CSA179" s="560"/>
      <c r="CSB179" s="552"/>
      <c r="CSC179" s="550"/>
      <c r="CSD179" s="551"/>
      <c r="CSE179" s="560"/>
      <c r="CSF179" s="552"/>
      <c r="CSG179" s="550"/>
      <c r="CSH179" s="551"/>
      <c r="CSI179" s="560"/>
      <c r="CSJ179" s="552"/>
      <c r="CSK179" s="550"/>
      <c r="CSL179" s="551"/>
      <c r="CSM179" s="560"/>
      <c r="CSN179" s="552"/>
      <c r="CSO179" s="550"/>
      <c r="CSP179" s="551"/>
      <c r="CSQ179" s="560"/>
      <c r="CSR179" s="552"/>
      <c r="CSS179" s="550"/>
      <c r="CST179" s="551"/>
      <c r="CSU179" s="560"/>
      <c r="CSV179" s="552"/>
      <c r="CSW179" s="550"/>
      <c r="CSX179" s="551"/>
      <c r="CSY179" s="560"/>
      <c r="CSZ179" s="552"/>
      <c r="CTA179" s="550"/>
      <c r="CTB179" s="551"/>
      <c r="CTC179" s="560"/>
      <c r="CTD179" s="552"/>
      <c r="CTE179" s="550"/>
      <c r="CTF179" s="551"/>
      <c r="CTG179" s="560"/>
      <c r="CTH179" s="552"/>
      <c r="CTI179" s="550"/>
      <c r="CTJ179" s="551"/>
      <c r="CTK179" s="560"/>
      <c r="CTL179" s="552"/>
      <c r="CTM179" s="550"/>
      <c r="CTN179" s="551"/>
      <c r="CTO179" s="560"/>
      <c r="CTP179" s="552"/>
      <c r="CTQ179" s="550"/>
      <c r="CTR179" s="551"/>
      <c r="CTS179" s="560"/>
      <c r="CTT179" s="552"/>
      <c r="CTU179" s="550"/>
      <c r="CTV179" s="551"/>
      <c r="CTW179" s="560"/>
      <c r="CTX179" s="552"/>
      <c r="CTY179" s="550"/>
      <c r="CTZ179" s="551"/>
      <c r="CUA179" s="560"/>
      <c r="CUB179" s="552"/>
      <c r="CUC179" s="550"/>
      <c r="CUD179" s="551"/>
      <c r="CUE179" s="560"/>
      <c r="CUF179" s="552"/>
      <c r="CUG179" s="550"/>
      <c r="CUH179" s="551"/>
      <c r="CUI179" s="560"/>
      <c r="CUJ179" s="552"/>
      <c r="CUK179" s="550"/>
      <c r="CUL179" s="551"/>
      <c r="CUM179" s="560"/>
      <c r="CUN179" s="552"/>
      <c r="CUO179" s="550"/>
      <c r="CUP179" s="551"/>
      <c r="CUQ179" s="560"/>
      <c r="CUR179" s="552"/>
      <c r="CUS179" s="550"/>
      <c r="CUT179" s="551"/>
      <c r="CUU179" s="560"/>
      <c r="CUV179" s="552"/>
      <c r="CUW179" s="550"/>
      <c r="CUX179" s="551"/>
      <c r="CUY179" s="560"/>
      <c r="CUZ179" s="552"/>
      <c r="CVA179" s="550"/>
      <c r="CVB179" s="551"/>
      <c r="CVC179" s="560"/>
      <c r="CVD179" s="552"/>
      <c r="CVE179" s="550"/>
      <c r="CVF179" s="551"/>
      <c r="CVG179" s="560"/>
      <c r="CVH179" s="552"/>
      <c r="CVI179" s="550"/>
      <c r="CVJ179" s="551"/>
      <c r="CVK179" s="560"/>
      <c r="CVL179" s="552"/>
      <c r="CVM179" s="550"/>
      <c r="CVN179" s="551"/>
      <c r="CVO179" s="560"/>
      <c r="CVP179" s="552"/>
      <c r="CVQ179" s="550"/>
      <c r="CVR179" s="551"/>
      <c r="CVS179" s="560"/>
      <c r="CVT179" s="552"/>
      <c r="CVU179" s="550"/>
      <c r="CVV179" s="551"/>
      <c r="CVW179" s="560"/>
      <c r="CVX179" s="552"/>
      <c r="CVY179" s="550"/>
      <c r="CVZ179" s="551"/>
      <c r="CWA179" s="560"/>
      <c r="CWB179" s="552"/>
      <c r="CWC179" s="550"/>
      <c r="CWD179" s="551"/>
      <c r="CWE179" s="560"/>
      <c r="CWF179" s="552"/>
      <c r="CWG179" s="550"/>
      <c r="CWH179" s="551"/>
      <c r="CWI179" s="560"/>
      <c r="CWJ179" s="552"/>
      <c r="CWK179" s="550"/>
      <c r="CWL179" s="551"/>
      <c r="CWM179" s="560"/>
      <c r="CWN179" s="552"/>
      <c r="CWO179" s="550"/>
      <c r="CWP179" s="551"/>
      <c r="CWQ179" s="560"/>
      <c r="CWR179" s="552"/>
      <c r="CWS179" s="550"/>
      <c r="CWT179" s="551"/>
      <c r="CWU179" s="560"/>
      <c r="CWV179" s="552"/>
      <c r="CWW179" s="550"/>
      <c r="CWX179" s="551"/>
      <c r="CWY179" s="560"/>
      <c r="CWZ179" s="552"/>
      <c r="CXA179" s="550"/>
      <c r="CXB179" s="551"/>
      <c r="CXC179" s="560"/>
      <c r="CXD179" s="552"/>
      <c r="CXE179" s="550"/>
      <c r="CXF179" s="551"/>
      <c r="CXG179" s="560"/>
      <c r="CXH179" s="552"/>
      <c r="CXI179" s="550"/>
      <c r="CXJ179" s="551"/>
      <c r="CXK179" s="560"/>
      <c r="CXL179" s="552"/>
      <c r="CXM179" s="550"/>
      <c r="CXN179" s="551"/>
      <c r="CXO179" s="560"/>
      <c r="CXP179" s="552"/>
      <c r="CXQ179" s="550"/>
      <c r="CXR179" s="551"/>
      <c r="CXS179" s="560"/>
      <c r="CXT179" s="552"/>
      <c r="CXU179" s="550"/>
      <c r="CXV179" s="551"/>
      <c r="CXW179" s="560"/>
      <c r="CXX179" s="552"/>
      <c r="CXY179" s="550"/>
      <c r="CXZ179" s="551"/>
      <c r="CYA179" s="560"/>
      <c r="CYB179" s="552"/>
      <c r="CYC179" s="550"/>
      <c r="CYD179" s="551"/>
      <c r="CYE179" s="560"/>
      <c r="CYF179" s="552"/>
      <c r="CYG179" s="550"/>
      <c r="CYH179" s="551"/>
      <c r="CYI179" s="560"/>
      <c r="CYJ179" s="552"/>
      <c r="CYK179" s="550"/>
      <c r="CYL179" s="551"/>
      <c r="CYM179" s="560"/>
      <c r="CYN179" s="552"/>
      <c r="CYO179" s="550"/>
      <c r="CYP179" s="551"/>
      <c r="CYQ179" s="560"/>
      <c r="CYR179" s="552"/>
      <c r="CYS179" s="550"/>
      <c r="CYT179" s="551"/>
      <c r="CYU179" s="560"/>
      <c r="CYV179" s="552"/>
      <c r="CYW179" s="550"/>
      <c r="CYX179" s="551"/>
      <c r="CYY179" s="560"/>
      <c r="CYZ179" s="552"/>
      <c r="CZA179" s="550"/>
      <c r="CZB179" s="551"/>
      <c r="CZC179" s="560"/>
      <c r="CZD179" s="552"/>
      <c r="CZE179" s="550"/>
      <c r="CZF179" s="551"/>
      <c r="CZG179" s="560"/>
      <c r="CZH179" s="552"/>
      <c r="CZI179" s="550"/>
      <c r="CZJ179" s="551"/>
      <c r="CZK179" s="560"/>
      <c r="CZL179" s="552"/>
      <c r="CZM179" s="550"/>
      <c r="CZN179" s="551"/>
      <c r="CZO179" s="560"/>
      <c r="CZP179" s="552"/>
      <c r="CZQ179" s="550"/>
      <c r="CZR179" s="551"/>
      <c r="CZS179" s="560"/>
      <c r="CZT179" s="552"/>
      <c r="CZU179" s="550"/>
      <c r="CZV179" s="551"/>
      <c r="CZW179" s="560"/>
      <c r="CZX179" s="552"/>
      <c r="CZY179" s="550"/>
      <c r="CZZ179" s="551"/>
      <c r="DAA179" s="560"/>
      <c r="DAB179" s="552"/>
      <c r="DAC179" s="550"/>
      <c r="DAD179" s="551"/>
      <c r="DAE179" s="560"/>
      <c r="DAF179" s="552"/>
      <c r="DAG179" s="550"/>
      <c r="DAH179" s="551"/>
      <c r="DAI179" s="560"/>
      <c r="DAJ179" s="552"/>
      <c r="DAK179" s="550"/>
      <c r="DAL179" s="551"/>
      <c r="DAM179" s="560"/>
      <c r="DAN179" s="552"/>
      <c r="DAO179" s="550"/>
      <c r="DAP179" s="551"/>
      <c r="DAQ179" s="560"/>
      <c r="DAR179" s="552"/>
      <c r="DAS179" s="550"/>
      <c r="DAT179" s="551"/>
      <c r="DAU179" s="560"/>
      <c r="DAV179" s="552"/>
      <c r="DAW179" s="550"/>
      <c r="DAX179" s="551"/>
      <c r="DAY179" s="560"/>
      <c r="DAZ179" s="552"/>
      <c r="DBA179" s="550"/>
      <c r="DBB179" s="551"/>
      <c r="DBC179" s="560"/>
      <c r="DBD179" s="552"/>
      <c r="DBE179" s="550"/>
      <c r="DBF179" s="551"/>
      <c r="DBG179" s="560"/>
      <c r="DBH179" s="552"/>
      <c r="DBI179" s="550"/>
      <c r="DBJ179" s="551"/>
      <c r="DBK179" s="560"/>
      <c r="DBL179" s="552"/>
      <c r="DBM179" s="550"/>
      <c r="DBN179" s="551"/>
      <c r="DBO179" s="560"/>
      <c r="DBP179" s="552"/>
      <c r="DBQ179" s="550"/>
      <c r="DBR179" s="551"/>
      <c r="DBS179" s="560"/>
      <c r="DBT179" s="552"/>
      <c r="DBU179" s="550"/>
      <c r="DBV179" s="551"/>
      <c r="DBW179" s="560"/>
      <c r="DBX179" s="552"/>
      <c r="DBY179" s="550"/>
      <c r="DBZ179" s="551"/>
      <c r="DCA179" s="560"/>
      <c r="DCB179" s="552"/>
      <c r="DCC179" s="550"/>
      <c r="DCD179" s="551"/>
      <c r="DCE179" s="560"/>
      <c r="DCF179" s="552"/>
      <c r="DCG179" s="550"/>
      <c r="DCH179" s="551"/>
      <c r="DCI179" s="560"/>
      <c r="DCJ179" s="552"/>
      <c r="DCK179" s="550"/>
      <c r="DCL179" s="551"/>
      <c r="DCM179" s="560"/>
      <c r="DCN179" s="552"/>
      <c r="DCO179" s="550"/>
      <c r="DCP179" s="551"/>
      <c r="DCQ179" s="560"/>
      <c r="DCR179" s="552"/>
      <c r="DCS179" s="550"/>
      <c r="DCT179" s="551"/>
      <c r="DCU179" s="560"/>
      <c r="DCV179" s="552"/>
      <c r="DCW179" s="550"/>
      <c r="DCX179" s="551"/>
      <c r="DCY179" s="560"/>
      <c r="DCZ179" s="552"/>
      <c r="DDA179" s="550"/>
      <c r="DDB179" s="551"/>
      <c r="DDC179" s="560"/>
      <c r="DDD179" s="552"/>
      <c r="DDE179" s="550"/>
      <c r="DDF179" s="551"/>
      <c r="DDG179" s="560"/>
      <c r="DDH179" s="552"/>
      <c r="DDI179" s="550"/>
      <c r="DDJ179" s="551"/>
      <c r="DDK179" s="560"/>
      <c r="DDL179" s="552"/>
      <c r="DDM179" s="550"/>
      <c r="DDN179" s="551"/>
      <c r="DDO179" s="560"/>
      <c r="DDP179" s="552"/>
      <c r="DDQ179" s="550"/>
      <c r="DDR179" s="551"/>
      <c r="DDS179" s="560"/>
      <c r="DDT179" s="552"/>
      <c r="DDU179" s="550"/>
      <c r="DDV179" s="551"/>
      <c r="DDW179" s="560"/>
      <c r="DDX179" s="552"/>
      <c r="DDY179" s="550"/>
      <c r="DDZ179" s="551"/>
      <c r="DEA179" s="560"/>
      <c r="DEB179" s="552"/>
      <c r="DEC179" s="550"/>
      <c r="DED179" s="551"/>
      <c r="DEE179" s="560"/>
      <c r="DEF179" s="552"/>
      <c r="DEG179" s="550"/>
      <c r="DEH179" s="551"/>
      <c r="DEI179" s="560"/>
      <c r="DEJ179" s="552"/>
      <c r="DEK179" s="550"/>
      <c r="DEL179" s="551"/>
      <c r="DEM179" s="560"/>
      <c r="DEN179" s="552"/>
      <c r="DEO179" s="550"/>
      <c r="DEP179" s="551"/>
      <c r="DEQ179" s="560"/>
      <c r="DER179" s="552"/>
      <c r="DES179" s="550"/>
      <c r="DET179" s="551"/>
      <c r="DEU179" s="560"/>
      <c r="DEV179" s="552"/>
      <c r="DEW179" s="550"/>
      <c r="DEX179" s="551"/>
      <c r="DEY179" s="560"/>
      <c r="DEZ179" s="552"/>
      <c r="DFA179" s="550"/>
      <c r="DFB179" s="551"/>
      <c r="DFC179" s="560"/>
      <c r="DFD179" s="552"/>
      <c r="DFE179" s="550"/>
      <c r="DFF179" s="551"/>
      <c r="DFG179" s="560"/>
      <c r="DFH179" s="552"/>
      <c r="DFI179" s="550"/>
      <c r="DFJ179" s="551"/>
      <c r="DFK179" s="560"/>
      <c r="DFL179" s="552"/>
      <c r="DFM179" s="550"/>
      <c r="DFN179" s="551"/>
      <c r="DFO179" s="560"/>
      <c r="DFP179" s="552"/>
      <c r="DFQ179" s="550"/>
      <c r="DFR179" s="551"/>
      <c r="DFS179" s="560"/>
      <c r="DFT179" s="552"/>
      <c r="DFU179" s="550"/>
      <c r="DFV179" s="551"/>
      <c r="DFW179" s="560"/>
      <c r="DFX179" s="552"/>
      <c r="DFY179" s="550"/>
      <c r="DFZ179" s="551"/>
      <c r="DGA179" s="560"/>
      <c r="DGB179" s="552"/>
      <c r="DGC179" s="550"/>
      <c r="DGD179" s="551"/>
      <c r="DGE179" s="560"/>
      <c r="DGF179" s="552"/>
      <c r="DGG179" s="550"/>
      <c r="DGH179" s="551"/>
      <c r="DGI179" s="560"/>
      <c r="DGJ179" s="552"/>
      <c r="DGK179" s="550"/>
      <c r="DGL179" s="551"/>
      <c r="DGM179" s="560"/>
      <c r="DGN179" s="552"/>
      <c r="DGO179" s="550"/>
      <c r="DGP179" s="551"/>
      <c r="DGQ179" s="560"/>
      <c r="DGR179" s="552"/>
      <c r="DGS179" s="550"/>
      <c r="DGT179" s="551"/>
      <c r="DGU179" s="560"/>
      <c r="DGV179" s="552"/>
      <c r="DGW179" s="550"/>
      <c r="DGX179" s="551"/>
      <c r="DGY179" s="560"/>
      <c r="DGZ179" s="552"/>
      <c r="DHA179" s="550"/>
      <c r="DHB179" s="551"/>
      <c r="DHC179" s="560"/>
      <c r="DHD179" s="552"/>
      <c r="DHE179" s="550"/>
      <c r="DHF179" s="551"/>
      <c r="DHG179" s="560"/>
      <c r="DHH179" s="552"/>
      <c r="DHI179" s="550"/>
      <c r="DHJ179" s="551"/>
      <c r="DHK179" s="560"/>
      <c r="DHL179" s="552"/>
      <c r="DHM179" s="550"/>
      <c r="DHN179" s="551"/>
      <c r="DHO179" s="560"/>
      <c r="DHP179" s="552"/>
      <c r="DHQ179" s="550"/>
      <c r="DHR179" s="551"/>
      <c r="DHS179" s="560"/>
      <c r="DHT179" s="552"/>
      <c r="DHU179" s="550"/>
      <c r="DHV179" s="551"/>
      <c r="DHW179" s="560"/>
      <c r="DHX179" s="552"/>
      <c r="DHY179" s="550"/>
      <c r="DHZ179" s="551"/>
      <c r="DIA179" s="560"/>
      <c r="DIB179" s="552"/>
      <c r="DIC179" s="550"/>
      <c r="DID179" s="551"/>
      <c r="DIE179" s="560"/>
      <c r="DIF179" s="552"/>
      <c r="DIG179" s="550"/>
      <c r="DIH179" s="551"/>
      <c r="DII179" s="560"/>
      <c r="DIJ179" s="552"/>
      <c r="DIK179" s="550"/>
      <c r="DIL179" s="551"/>
      <c r="DIM179" s="560"/>
      <c r="DIN179" s="552"/>
      <c r="DIO179" s="550"/>
      <c r="DIP179" s="551"/>
      <c r="DIQ179" s="560"/>
      <c r="DIR179" s="552"/>
      <c r="DIS179" s="550"/>
      <c r="DIT179" s="551"/>
      <c r="DIU179" s="560"/>
      <c r="DIV179" s="552"/>
      <c r="DIW179" s="550"/>
      <c r="DIX179" s="551"/>
      <c r="DIY179" s="560"/>
      <c r="DIZ179" s="552"/>
      <c r="DJA179" s="550"/>
      <c r="DJB179" s="551"/>
      <c r="DJC179" s="560"/>
      <c r="DJD179" s="552"/>
      <c r="DJE179" s="550"/>
      <c r="DJF179" s="551"/>
      <c r="DJG179" s="560"/>
      <c r="DJH179" s="552"/>
      <c r="DJI179" s="550"/>
      <c r="DJJ179" s="551"/>
      <c r="DJK179" s="560"/>
      <c r="DJL179" s="552"/>
      <c r="DJM179" s="550"/>
      <c r="DJN179" s="551"/>
      <c r="DJO179" s="560"/>
      <c r="DJP179" s="552"/>
      <c r="DJQ179" s="550"/>
      <c r="DJR179" s="551"/>
      <c r="DJS179" s="560"/>
      <c r="DJT179" s="552"/>
      <c r="DJU179" s="550"/>
      <c r="DJV179" s="551"/>
      <c r="DJW179" s="560"/>
      <c r="DJX179" s="552"/>
      <c r="DJY179" s="550"/>
      <c r="DJZ179" s="551"/>
      <c r="DKA179" s="560"/>
      <c r="DKB179" s="552"/>
      <c r="DKC179" s="550"/>
      <c r="DKD179" s="551"/>
      <c r="DKE179" s="560"/>
      <c r="DKF179" s="552"/>
      <c r="DKG179" s="550"/>
      <c r="DKH179" s="551"/>
      <c r="DKI179" s="560"/>
      <c r="DKJ179" s="552"/>
      <c r="DKK179" s="550"/>
      <c r="DKL179" s="551"/>
      <c r="DKM179" s="560"/>
      <c r="DKN179" s="552"/>
      <c r="DKO179" s="550"/>
      <c r="DKP179" s="551"/>
      <c r="DKQ179" s="560"/>
      <c r="DKR179" s="552"/>
      <c r="DKS179" s="550"/>
      <c r="DKT179" s="551"/>
      <c r="DKU179" s="560"/>
      <c r="DKV179" s="552"/>
      <c r="DKW179" s="550"/>
      <c r="DKX179" s="551"/>
      <c r="DKY179" s="560"/>
      <c r="DKZ179" s="552"/>
      <c r="DLA179" s="550"/>
      <c r="DLB179" s="551"/>
      <c r="DLC179" s="560"/>
      <c r="DLD179" s="552"/>
      <c r="DLE179" s="550"/>
      <c r="DLF179" s="551"/>
      <c r="DLG179" s="560"/>
      <c r="DLH179" s="552"/>
      <c r="DLI179" s="550"/>
      <c r="DLJ179" s="551"/>
      <c r="DLK179" s="560"/>
      <c r="DLL179" s="552"/>
      <c r="DLM179" s="550"/>
      <c r="DLN179" s="551"/>
      <c r="DLO179" s="560"/>
      <c r="DLP179" s="552"/>
      <c r="DLQ179" s="550"/>
      <c r="DLR179" s="551"/>
      <c r="DLS179" s="560"/>
      <c r="DLT179" s="552"/>
      <c r="DLU179" s="550"/>
      <c r="DLV179" s="551"/>
      <c r="DLW179" s="560"/>
      <c r="DLX179" s="552"/>
      <c r="DLY179" s="550"/>
      <c r="DLZ179" s="551"/>
      <c r="DMA179" s="560"/>
      <c r="DMB179" s="552"/>
      <c r="DMC179" s="550"/>
      <c r="DMD179" s="551"/>
      <c r="DME179" s="560"/>
      <c r="DMF179" s="552"/>
      <c r="DMG179" s="550"/>
      <c r="DMH179" s="551"/>
      <c r="DMI179" s="560"/>
      <c r="DMJ179" s="552"/>
      <c r="DMK179" s="550"/>
      <c r="DML179" s="551"/>
      <c r="DMM179" s="560"/>
      <c r="DMN179" s="552"/>
      <c r="DMO179" s="550"/>
      <c r="DMP179" s="551"/>
      <c r="DMQ179" s="560"/>
      <c r="DMR179" s="552"/>
      <c r="DMS179" s="550"/>
      <c r="DMT179" s="551"/>
      <c r="DMU179" s="560"/>
      <c r="DMV179" s="552"/>
      <c r="DMW179" s="550"/>
      <c r="DMX179" s="551"/>
      <c r="DMY179" s="560"/>
      <c r="DMZ179" s="552"/>
      <c r="DNA179" s="550"/>
      <c r="DNB179" s="551"/>
      <c r="DNC179" s="560"/>
      <c r="DND179" s="552"/>
      <c r="DNE179" s="550"/>
      <c r="DNF179" s="551"/>
      <c r="DNG179" s="560"/>
      <c r="DNH179" s="552"/>
      <c r="DNI179" s="550"/>
      <c r="DNJ179" s="551"/>
      <c r="DNK179" s="560"/>
      <c r="DNL179" s="552"/>
      <c r="DNM179" s="550"/>
      <c r="DNN179" s="551"/>
      <c r="DNO179" s="560"/>
      <c r="DNP179" s="552"/>
      <c r="DNQ179" s="550"/>
      <c r="DNR179" s="551"/>
      <c r="DNS179" s="560"/>
      <c r="DNT179" s="552"/>
      <c r="DNU179" s="550"/>
      <c r="DNV179" s="551"/>
      <c r="DNW179" s="560"/>
      <c r="DNX179" s="552"/>
      <c r="DNY179" s="550"/>
      <c r="DNZ179" s="551"/>
      <c r="DOA179" s="560"/>
      <c r="DOB179" s="552"/>
      <c r="DOC179" s="550"/>
      <c r="DOD179" s="551"/>
      <c r="DOE179" s="560"/>
      <c r="DOF179" s="552"/>
      <c r="DOG179" s="550"/>
      <c r="DOH179" s="551"/>
      <c r="DOI179" s="560"/>
      <c r="DOJ179" s="552"/>
      <c r="DOK179" s="550"/>
      <c r="DOL179" s="551"/>
      <c r="DOM179" s="560"/>
      <c r="DON179" s="552"/>
      <c r="DOO179" s="550"/>
      <c r="DOP179" s="551"/>
      <c r="DOQ179" s="560"/>
      <c r="DOR179" s="552"/>
      <c r="DOS179" s="550"/>
      <c r="DOT179" s="551"/>
      <c r="DOU179" s="560"/>
      <c r="DOV179" s="552"/>
      <c r="DOW179" s="550"/>
      <c r="DOX179" s="551"/>
      <c r="DOY179" s="560"/>
      <c r="DOZ179" s="552"/>
      <c r="DPA179" s="550"/>
      <c r="DPB179" s="551"/>
      <c r="DPC179" s="560"/>
      <c r="DPD179" s="552"/>
      <c r="DPE179" s="550"/>
      <c r="DPF179" s="551"/>
      <c r="DPG179" s="560"/>
      <c r="DPH179" s="552"/>
      <c r="DPI179" s="550"/>
      <c r="DPJ179" s="551"/>
      <c r="DPK179" s="560"/>
      <c r="DPL179" s="552"/>
      <c r="DPM179" s="550"/>
      <c r="DPN179" s="551"/>
      <c r="DPO179" s="560"/>
      <c r="DPP179" s="552"/>
      <c r="DPQ179" s="550"/>
      <c r="DPR179" s="551"/>
      <c r="DPS179" s="560"/>
      <c r="DPT179" s="552"/>
      <c r="DPU179" s="550"/>
      <c r="DPV179" s="551"/>
      <c r="DPW179" s="560"/>
      <c r="DPX179" s="552"/>
      <c r="DPY179" s="550"/>
      <c r="DPZ179" s="551"/>
      <c r="DQA179" s="560"/>
      <c r="DQB179" s="552"/>
      <c r="DQC179" s="550"/>
      <c r="DQD179" s="551"/>
      <c r="DQE179" s="560"/>
      <c r="DQF179" s="552"/>
      <c r="DQG179" s="550"/>
      <c r="DQH179" s="551"/>
      <c r="DQI179" s="560"/>
      <c r="DQJ179" s="552"/>
      <c r="DQK179" s="550"/>
      <c r="DQL179" s="551"/>
      <c r="DQM179" s="560"/>
      <c r="DQN179" s="552"/>
      <c r="DQO179" s="550"/>
      <c r="DQP179" s="551"/>
      <c r="DQQ179" s="560"/>
      <c r="DQR179" s="552"/>
      <c r="DQS179" s="550"/>
      <c r="DQT179" s="551"/>
      <c r="DQU179" s="560"/>
      <c r="DQV179" s="552"/>
      <c r="DQW179" s="550"/>
      <c r="DQX179" s="551"/>
      <c r="DQY179" s="560"/>
      <c r="DQZ179" s="552"/>
      <c r="DRA179" s="550"/>
      <c r="DRB179" s="551"/>
      <c r="DRC179" s="560"/>
      <c r="DRD179" s="552"/>
      <c r="DRE179" s="550"/>
      <c r="DRF179" s="551"/>
      <c r="DRG179" s="560"/>
      <c r="DRH179" s="552"/>
      <c r="DRI179" s="550"/>
      <c r="DRJ179" s="551"/>
      <c r="DRK179" s="560"/>
      <c r="DRL179" s="552"/>
      <c r="DRM179" s="550"/>
      <c r="DRN179" s="551"/>
      <c r="DRO179" s="560"/>
      <c r="DRP179" s="552"/>
      <c r="DRQ179" s="550"/>
      <c r="DRR179" s="551"/>
      <c r="DRS179" s="560"/>
      <c r="DRT179" s="552"/>
      <c r="DRU179" s="550"/>
      <c r="DRV179" s="551"/>
      <c r="DRW179" s="560"/>
      <c r="DRX179" s="552"/>
      <c r="DRY179" s="550"/>
      <c r="DRZ179" s="551"/>
      <c r="DSA179" s="560"/>
      <c r="DSB179" s="552"/>
      <c r="DSC179" s="550"/>
      <c r="DSD179" s="551"/>
      <c r="DSE179" s="560"/>
      <c r="DSF179" s="552"/>
      <c r="DSG179" s="550"/>
      <c r="DSH179" s="551"/>
      <c r="DSI179" s="560"/>
      <c r="DSJ179" s="552"/>
      <c r="DSK179" s="550"/>
      <c r="DSL179" s="551"/>
      <c r="DSM179" s="560"/>
      <c r="DSN179" s="552"/>
      <c r="DSO179" s="550"/>
      <c r="DSP179" s="551"/>
      <c r="DSQ179" s="560"/>
      <c r="DSR179" s="552"/>
      <c r="DSS179" s="550"/>
      <c r="DST179" s="551"/>
      <c r="DSU179" s="560"/>
      <c r="DSV179" s="552"/>
      <c r="DSW179" s="550"/>
      <c r="DSX179" s="551"/>
      <c r="DSY179" s="560"/>
      <c r="DSZ179" s="552"/>
      <c r="DTA179" s="550"/>
      <c r="DTB179" s="551"/>
      <c r="DTC179" s="560"/>
      <c r="DTD179" s="552"/>
      <c r="DTE179" s="550"/>
      <c r="DTF179" s="551"/>
      <c r="DTG179" s="560"/>
      <c r="DTH179" s="552"/>
      <c r="DTI179" s="550"/>
      <c r="DTJ179" s="551"/>
      <c r="DTK179" s="560"/>
      <c r="DTL179" s="552"/>
      <c r="DTM179" s="550"/>
      <c r="DTN179" s="551"/>
      <c r="DTO179" s="560"/>
      <c r="DTP179" s="552"/>
      <c r="DTQ179" s="550"/>
      <c r="DTR179" s="551"/>
      <c r="DTS179" s="560"/>
      <c r="DTT179" s="552"/>
      <c r="DTU179" s="550"/>
      <c r="DTV179" s="551"/>
      <c r="DTW179" s="560"/>
      <c r="DTX179" s="552"/>
      <c r="DTY179" s="550"/>
      <c r="DTZ179" s="551"/>
      <c r="DUA179" s="560"/>
      <c r="DUB179" s="552"/>
      <c r="DUC179" s="550"/>
      <c r="DUD179" s="551"/>
      <c r="DUE179" s="560"/>
      <c r="DUF179" s="552"/>
      <c r="DUG179" s="550"/>
      <c r="DUH179" s="551"/>
      <c r="DUI179" s="560"/>
      <c r="DUJ179" s="552"/>
      <c r="DUK179" s="550"/>
      <c r="DUL179" s="551"/>
      <c r="DUM179" s="560"/>
      <c r="DUN179" s="552"/>
      <c r="DUO179" s="550"/>
      <c r="DUP179" s="551"/>
      <c r="DUQ179" s="560"/>
      <c r="DUR179" s="552"/>
      <c r="DUS179" s="550"/>
      <c r="DUT179" s="551"/>
      <c r="DUU179" s="560"/>
      <c r="DUV179" s="552"/>
      <c r="DUW179" s="550"/>
      <c r="DUX179" s="551"/>
      <c r="DUY179" s="560"/>
      <c r="DUZ179" s="552"/>
      <c r="DVA179" s="550"/>
      <c r="DVB179" s="551"/>
      <c r="DVC179" s="560"/>
      <c r="DVD179" s="552"/>
      <c r="DVE179" s="550"/>
      <c r="DVF179" s="551"/>
      <c r="DVG179" s="560"/>
      <c r="DVH179" s="552"/>
      <c r="DVI179" s="550"/>
      <c r="DVJ179" s="551"/>
      <c r="DVK179" s="560"/>
      <c r="DVL179" s="552"/>
      <c r="DVM179" s="550"/>
      <c r="DVN179" s="551"/>
      <c r="DVO179" s="560"/>
      <c r="DVP179" s="552"/>
      <c r="DVQ179" s="550"/>
      <c r="DVR179" s="551"/>
      <c r="DVS179" s="560"/>
      <c r="DVT179" s="552"/>
      <c r="DVU179" s="550"/>
      <c r="DVV179" s="551"/>
      <c r="DVW179" s="560"/>
      <c r="DVX179" s="552"/>
      <c r="DVY179" s="550"/>
      <c r="DVZ179" s="551"/>
      <c r="DWA179" s="560"/>
      <c r="DWB179" s="552"/>
      <c r="DWC179" s="550"/>
      <c r="DWD179" s="551"/>
      <c r="DWE179" s="560"/>
      <c r="DWF179" s="552"/>
      <c r="DWG179" s="550"/>
      <c r="DWH179" s="551"/>
      <c r="DWI179" s="560"/>
      <c r="DWJ179" s="552"/>
      <c r="DWK179" s="550"/>
      <c r="DWL179" s="551"/>
      <c r="DWM179" s="560"/>
      <c r="DWN179" s="552"/>
      <c r="DWO179" s="550"/>
      <c r="DWP179" s="551"/>
      <c r="DWQ179" s="560"/>
      <c r="DWR179" s="552"/>
      <c r="DWS179" s="550"/>
      <c r="DWT179" s="551"/>
      <c r="DWU179" s="560"/>
      <c r="DWV179" s="552"/>
      <c r="DWW179" s="550"/>
      <c r="DWX179" s="551"/>
      <c r="DWY179" s="560"/>
      <c r="DWZ179" s="552"/>
      <c r="DXA179" s="550"/>
      <c r="DXB179" s="551"/>
      <c r="DXC179" s="560"/>
      <c r="DXD179" s="552"/>
      <c r="DXE179" s="550"/>
      <c r="DXF179" s="551"/>
      <c r="DXG179" s="560"/>
      <c r="DXH179" s="552"/>
      <c r="DXI179" s="550"/>
      <c r="DXJ179" s="551"/>
      <c r="DXK179" s="560"/>
      <c r="DXL179" s="552"/>
      <c r="DXM179" s="550"/>
      <c r="DXN179" s="551"/>
      <c r="DXO179" s="560"/>
      <c r="DXP179" s="552"/>
      <c r="DXQ179" s="550"/>
      <c r="DXR179" s="551"/>
      <c r="DXS179" s="560"/>
      <c r="DXT179" s="552"/>
      <c r="DXU179" s="550"/>
      <c r="DXV179" s="551"/>
      <c r="DXW179" s="560"/>
      <c r="DXX179" s="552"/>
      <c r="DXY179" s="550"/>
      <c r="DXZ179" s="551"/>
      <c r="DYA179" s="560"/>
      <c r="DYB179" s="552"/>
      <c r="DYC179" s="550"/>
      <c r="DYD179" s="551"/>
      <c r="DYE179" s="560"/>
      <c r="DYF179" s="552"/>
      <c r="DYG179" s="550"/>
      <c r="DYH179" s="551"/>
      <c r="DYI179" s="560"/>
      <c r="DYJ179" s="552"/>
      <c r="DYK179" s="550"/>
      <c r="DYL179" s="551"/>
      <c r="DYM179" s="560"/>
      <c r="DYN179" s="552"/>
      <c r="DYO179" s="550"/>
      <c r="DYP179" s="551"/>
      <c r="DYQ179" s="560"/>
      <c r="DYR179" s="552"/>
      <c r="DYS179" s="550"/>
      <c r="DYT179" s="551"/>
      <c r="DYU179" s="560"/>
      <c r="DYV179" s="552"/>
      <c r="DYW179" s="550"/>
      <c r="DYX179" s="551"/>
      <c r="DYY179" s="560"/>
      <c r="DYZ179" s="552"/>
      <c r="DZA179" s="550"/>
      <c r="DZB179" s="551"/>
      <c r="DZC179" s="560"/>
      <c r="DZD179" s="552"/>
      <c r="DZE179" s="550"/>
      <c r="DZF179" s="551"/>
      <c r="DZG179" s="560"/>
      <c r="DZH179" s="552"/>
      <c r="DZI179" s="550"/>
      <c r="DZJ179" s="551"/>
      <c r="DZK179" s="560"/>
      <c r="DZL179" s="552"/>
      <c r="DZM179" s="550"/>
      <c r="DZN179" s="551"/>
      <c r="DZO179" s="560"/>
      <c r="DZP179" s="552"/>
      <c r="DZQ179" s="550"/>
      <c r="DZR179" s="551"/>
      <c r="DZS179" s="560"/>
      <c r="DZT179" s="552"/>
      <c r="DZU179" s="550"/>
      <c r="DZV179" s="551"/>
      <c r="DZW179" s="560"/>
      <c r="DZX179" s="552"/>
      <c r="DZY179" s="550"/>
      <c r="DZZ179" s="551"/>
      <c r="EAA179" s="560"/>
      <c r="EAB179" s="552"/>
      <c r="EAC179" s="550"/>
      <c r="EAD179" s="551"/>
      <c r="EAE179" s="560"/>
      <c r="EAF179" s="552"/>
      <c r="EAG179" s="550"/>
      <c r="EAH179" s="551"/>
      <c r="EAI179" s="560"/>
      <c r="EAJ179" s="552"/>
      <c r="EAK179" s="550"/>
      <c r="EAL179" s="551"/>
      <c r="EAM179" s="560"/>
      <c r="EAN179" s="552"/>
      <c r="EAO179" s="550"/>
      <c r="EAP179" s="551"/>
      <c r="EAQ179" s="560"/>
      <c r="EAR179" s="552"/>
      <c r="EAS179" s="550"/>
      <c r="EAT179" s="551"/>
      <c r="EAU179" s="560"/>
      <c r="EAV179" s="552"/>
      <c r="EAW179" s="550"/>
      <c r="EAX179" s="551"/>
      <c r="EAY179" s="560"/>
      <c r="EAZ179" s="552"/>
      <c r="EBA179" s="550"/>
      <c r="EBB179" s="551"/>
      <c r="EBC179" s="560"/>
      <c r="EBD179" s="552"/>
      <c r="EBE179" s="550"/>
      <c r="EBF179" s="551"/>
      <c r="EBG179" s="560"/>
      <c r="EBH179" s="552"/>
      <c r="EBI179" s="550"/>
      <c r="EBJ179" s="551"/>
      <c r="EBK179" s="560"/>
      <c r="EBL179" s="552"/>
      <c r="EBM179" s="550"/>
      <c r="EBN179" s="551"/>
      <c r="EBO179" s="560"/>
      <c r="EBP179" s="552"/>
      <c r="EBQ179" s="550"/>
      <c r="EBR179" s="551"/>
      <c r="EBS179" s="560"/>
      <c r="EBT179" s="552"/>
      <c r="EBU179" s="550"/>
      <c r="EBV179" s="551"/>
      <c r="EBW179" s="560"/>
      <c r="EBX179" s="552"/>
      <c r="EBY179" s="550"/>
      <c r="EBZ179" s="551"/>
      <c r="ECA179" s="560"/>
      <c r="ECB179" s="552"/>
      <c r="ECC179" s="550"/>
      <c r="ECD179" s="551"/>
      <c r="ECE179" s="560"/>
      <c r="ECF179" s="552"/>
      <c r="ECG179" s="550"/>
      <c r="ECH179" s="551"/>
      <c r="ECI179" s="560"/>
      <c r="ECJ179" s="552"/>
      <c r="ECK179" s="550"/>
      <c r="ECL179" s="551"/>
      <c r="ECM179" s="560"/>
      <c r="ECN179" s="552"/>
      <c r="ECO179" s="550"/>
      <c r="ECP179" s="551"/>
      <c r="ECQ179" s="560"/>
      <c r="ECR179" s="552"/>
      <c r="ECS179" s="550"/>
      <c r="ECT179" s="551"/>
      <c r="ECU179" s="560"/>
      <c r="ECV179" s="552"/>
      <c r="ECW179" s="550"/>
      <c r="ECX179" s="551"/>
      <c r="ECY179" s="560"/>
      <c r="ECZ179" s="552"/>
      <c r="EDA179" s="550"/>
      <c r="EDB179" s="551"/>
      <c r="EDC179" s="560"/>
      <c r="EDD179" s="552"/>
      <c r="EDE179" s="550"/>
      <c r="EDF179" s="551"/>
      <c r="EDG179" s="560"/>
      <c r="EDH179" s="552"/>
      <c r="EDI179" s="550"/>
      <c r="EDJ179" s="551"/>
      <c r="EDK179" s="560"/>
      <c r="EDL179" s="552"/>
      <c r="EDM179" s="550"/>
      <c r="EDN179" s="551"/>
      <c r="EDO179" s="560"/>
      <c r="EDP179" s="552"/>
      <c r="EDQ179" s="550"/>
      <c r="EDR179" s="551"/>
      <c r="EDS179" s="560"/>
      <c r="EDT179" s="552"/>
      <c r="EDU179" s="550"/>
      <c r="EDV179" s="551"/>
      <c r="EDW179" s="560"/>
      <c r="EDX179" s="552"/>
      <c r="EDY179" s="550"/>
      <c r="EDZ179" s="551"/>
      <c r="EEA179" s="560"/>
      <c r="EEB179" s="552"/>
      <c r="EEC179" s="550"/>
      <c r="EED179" s="551"/>
      <c r="EEE179" s="560"/>
      <c r="EEF179" s="552"/>
      <c r="EEG179" s="550"/>
      <c r="EEH179" s="551"/>
      <c r="EEI179" s="560"/>
      <c r="EEJ179" s="552"/>
      <c r="EEK179" s="550"/>
      <c r="EEL179" s="551"/>
      <c r="EEM179" s="560"/>
      <c r="EEN179" s="552"/>
      <c r="EEO179" s="550"/>
      <c r="EEP179" s="551"/>
      <c r="EEQ179" s="560"/>
      <c r="EER179" s="552"/>
      <c r="EES179" s="550"/>
      <c r="EET179" s="551"/>
      <c r="EEU179" s="560"/>
      <c r="EEV179" s="552"/>
      <c r="EEW179" s="550"/>
      <c r="EEX179" s="551"/>
      <c r="EEY179" s="560"/>
      <c r="EEZ179" s="552"/>
      <c r="EFA179" s="550"/>
      <c r="EFB179" s="551"/>
      <c r="EFC179" s="560"/>
      <c r="EFD179" s="552"/>
      <c r="EFE179" s="550"/>
      <c r="EFF179" s="551"/>
      <c r="EFG179" s="560"/>
      <c r="EFH179" s="552"/>
      <c r="EFI179" s="550"/>
      <c r="EFJ179" s="551"/>
      <c r="EFK179" s="560"/>
      <c r="EFL179" s="552"/>
      <c r="EFM179" s="550"/>
      <c r="EFN179" s="551"/>
      <c r="EFO179" s="560"/>
      <c r="EFP179" s="552"/>
      <c r="EFQ179" s="550"/>
      <c r="EFR179" s="551"/>
      <c r="EFS179" s="560"/>
      <c r="EFT179" s="552"/>
      <c r="EFU179" s="550"/>
      <c r="EFV179" s="551"/>
      <c r="EFW179" s="560"/>
      <c r="EFX179" s="552"/>
      <c r="EFY179" s="550"/>
      <c r="EFZ179" s="551"/>
      <c r="EGA179" s="560"/>
      <c r="EGB179" s="552"/>
      <c r="EGC179" s="550"/>
      <c r="EGD179" s="551"/>
      <c r="EGE179" s="560"/>
      <c r="EGF179" s="552"/>
      <c r="EGG179" s="550"/>
      <c r="EGH179" s="551"/>
      <c r="EGI179" s="560"/>
      <c r="EGJ179" s="552"/>
      <c r="EGK179" s="550"/>
      <c r="EGL179" s="551"/>
      <c r="EGM179" s="560"/>
      <c r="EGN179" s="552"/>
      <c r="EGO179" s="550"/>
      <c r="EGP179" s="551"/>
      <c r="EGQ179" s="560"/>
      <c r="EGR179" s="552"/>
      <c r="EGS179" s="550"/>
      <c r="EGT179" s="551"/>
      <c r="EGU179" s="560"/>
      <c r="EGV179" s="552"/>
      <c r="EGW179" s="550"/>
      <c r="EGX179" s="551"/>
      <c r="EGY179" s="560"/>
      <c r="EGZ179" s="552"/>
      <c r="EHA179" s="550"/>
      <c r="EHB179" s="551"/>
      <c r="EHC179" s="560"/>
      <c r="EHD179" s="552"/>
      <c r="EHE179" s="550"/>
      <c r="EHF179" s="551"/>
      <c r="EHG179" s="560"/>
      <c r="EHH179" s="552"/>
      <c r="EHI179" s="550"/>
      <c r="EHJ179" s="551"/>
      <c r="EHK179" s="560"/>
      <c r="EHL179" s="552"/>
      <c r="EHM179" s="550"/>
      <c r="EHN179" s="551"/>
      <c r="EHO179" s="560"/>
      <c r="EHP179" s="552"/>
      <c r="EHQ179" s="550"/>
      <c r="EHR179" s="551"/>
      <c r="EHS179" s="560"/>
      <c r="EHT179" s="552"/>
      <c r="EHU179" s="550"/>
      <c r="EHV179" s="551"/>
      <c r="EHW179" s="560"/>
      <c r="EHX179" s="552"/>
      <c r="EHY179" s="550"/>
      <c r="EHZ179" s="551"/>
      <c r="EIA179" s="560"/>
      <c r="EIB179" s="552"/>
      <c r="EIC179" s="550"/>
      <c r="EID179" s="551"/>
      <c r="EIE179" s="560"/>
      <c r="EIF179" s="552"/>
      <c r="EIG179" s="550"/>
      <c r="EIH179" s="551"/>
      <c r="EII179" s="560"/>
      <c r="EIJ179" s="552"/>
      <c r="EIK179" s="550"/>
      <c r="EIL179" s="551"/>
      <c r="EIM179" s="560"/>
      <c r="EIN179" s="552"/>
      <c r="EIO179" s="550"/>
      <c r="EIP179" s="551"/>
      <c r="EIQ179" s="560"/>
      <c r="EIR179" s="552"/>
      <c r="EIS179" s="550"/>
      <c r="EIT179" s="551"/>
      <c r="EIU179" s="560"/>
      <c r="EIV179" s="552"/>
      <c r="EIW179" s="550"/>
      <c r="EIX179" s="551"/>
      <c r="EIY179" s="560"/>
      <c r="EIZ179" s="552"/>
      <c r="EJA179" s="550"/>
      <c r="EJB179" s="551"/>
      <c r="EJC179" s="560"/>
      <c r="EJD179" s="552"/>
      <c r="EJE179" s="550"/>
      <c r="EJF179" s="551"/>
      <c r="EJG179" s="560"/>
      <c r="EJH179" s="552"/>
      <c r="EJI179" s="550"/>
      <c r="EJJ179" s="551"/>
      <c r="EJK179" s="560"/>
      <c r="EJL179" s="552"/>
      <c r="EJM179" s="550"/>
      <c r="EJN179" s="551"/>
      <c r="EJO179" s="560"/>
      <c r="EJP179" s="552"/>
      <c r="EJQ179" s="550"/>
      <c r="EJR179" s="551"/>
      <c r="EJS179" s="560"/>
      <c r="EJT179" s="552"/>
      <c r="EJU179" s="550"/>
      <c r="EJV179" s="551"/>
      <c r="EJW179" s="560"/>
      <c r="EJX179" s="552"/>
      <c r="EJY179" s="550"/>
      <c r="EJZ179" s="551"/>
      <c r="EKA179" s="560"/>
      <c r="EKB179" s="552"/>
      <c r="EKC179" s="550"/>
      <c r="EKD179" s="551"/>
      <c r="EKE179" s="560"/>
      <c r="EKF179" s="552"/>
      <c r="EKG179" s="550"/>
      <c r="EKH179" s="551"/>
      <c r="EKI179" s="560"/>
      <c r="EKJ179" s="552"/>
      <c r="EKK179" s="550"/>
      <c r="EKL179" s="551"/>
      <c r="EKM179" s="560"/>
      <c r="EKN179" s="552"/>
      <c r="EKO179" s="550"/>
      <c r="EKP179" s="551"/>
      <c r="EKQ179" s="560"/>
      <c r="EKR179" s="552"/>
      <c r="EKS179" s="550"/>
      <c r="EKT179" s="551"/>
      <c r="EKU179" s="560"/>
      <c r="EKV179" s="552"/>
      <c r="EKW179" s="550"/>
      <c r="EKX179" s="551"/>
      <c r="EKY179" s="560"/>
      <c r="EKZ179" s="552"/>
      <c r="ELA179" s="550"/>
      <c r="ELB179" s="551"/>
      <c r="ELC179" s="560"/>
      <c r="ELD179" s="552"/>
      <c r="ELE179" s="550"/>
      <c r="ELF179" s="551"/>
      <c r="ELG179" s="560"/>
      <c r="ELH179" s="552"/>
      <c r="ELI179" s="550"/>
      <c r="ELJ179" s="551"/>
      <c r="ELK179" s="560"/>
      <c r="ELL179" s="552"/>
      <c r="ELM179" s="550"/>
      <c r="ELN179" s="551"/>
      <c r="ELO179" s="560"/>
      <c r="ELP179" s="552"/>
      <c r="ELQ179" s="550"/>
      <c r="ELR179" s="551"/>
      <c r="ELS179" s="560"/>
      <c r="ELT179" s="552"/>
      <c r="ELU179" s="550"/>
      <c r="ELV179" s="551"/>
      <c r="ELW179" s="560"/>
      <c r="ELX179" s="552"/>
      <c r="ELY179" s="550"/>
      <c r="ELZ179" s="551"/>
      <c r="EMA179" s="560"/>
      <c r="EMB179" s="552"/>
      <c r="EMC179" s="550"/>
      <c r="EMD179" s="551"/>
      <c r="EME179" s="560"/>
      <c r="EMF179" s="552"/>
      <c r="EMG179" s="550"/>
      <c r="EMH179" s="551"/>
      <c r="EMI179" s="560"/>
      <c r="EMJ179" s="552"/>
      <c r="EMK179" s="550"/>
      <c r="EML179" s="551"/>
      <c r="EMM179" s="560"/>
      <c r="EMN179" s="552"/>
      <c r="EMO179" s="550"/>
      <c r="EMP179" s="551"/>
      <c r="EMQ179" s="560"/>
      <c r="EMR179" s="552"/>
      <c r="EMS179" s="550"/>
      <c r="EMT179" s="551"/>
      <c r="EMU179" s="560"/>
      <c r="EMV179" s="552"/>
      <c r="EMW179" s="550"/>
      <c r="EMX179" s="551"/>
      <c r="EMY179" s="560"/>
      <c r="EMZ179" s="552"/>
      <c r="ENA179" s="550"/>
      <c r="ENB179" s="551"/>
      <c r="ENC179" s="560"/>
      <c r="END179" s="552"/>
      <c r="ENE179" s="550"/>
      <c r="ENF179" s="551"/>
      <c r="ENG179" s="560"/>
      <c r="ENH179" s="552"/>
      <c r="ENI179" s="550"/>
      <c r="ENJ179" s="551"/>
      <c r="ENK179" s="560"/>
      <c r="ENL179" s="552"/>
      <c r="ENM179" s="550"/>
      <c r="ENN179" s="551"/>
      <c r="ENO179" s="560"/>
      <c r="ENP179" s="552"/>
      <c r="ENQ179" s="550"/>
      <c r="ENR179" s="551"/>
      <c r="ENS179" s="560"/>
      <c r="ENT179" s="552"/>
      <c r="ENU179" s="550"/>
      <c r="ENV179" s="551"/>
      <c r="ENW179" s="560"/>
      <c r="ENX179" s="552"/>
      <c r="ENY179" s="550"/>
      <c r="ENZ179" s="551"/>
      <c r="EOA179" s="560"/>
      <c r="EOB179" s="552"/>
      <c r="EOC179" s="550"/>
      <c r="EOD179" s="551"/>
      <c r="EOE179" s="560"/>
      <c r="EOF179" s="552"/>
      <c r="EOG179" s="550"/>
      <c r="EOH179" s="551"/>
      <c r="EOI179" s="560"/>
      <c r="EOJ179" s="552"/>
      <c r="EOK179" s="550"/>
      <c r="EOL179" s="551"/>
      <c r="EOM179" s="560"/>
      <c r="EON179" s="552"/>
      <c r="EOO179" s="550"/>
      <c r="EOP179" s="551"/>
      <c r="EOQ179" s="560"/>
      <c r="EOR179" s="552"/>
      <c r="EOS179" s="550"/>
      <c r="EOT179" s="551"/>
      <c r="EOU179" s="560"/>
      <c r="EOV179" s="552"/>
      <c r="EOW179" s="550"/>
      <c r="EOX179" s="551"/>
      <c r="EOY179" s="560"/>
      <c r="EOZ179" s="552"/>
      <c r="EPA179" s="550"/>
      <c r="EPB179" s="551"/>
      <c r="EPC179" s="560"/>
      <c r="EPD179" s="552"/>
      <c r="EPE179" s="550"/>
      <c r="EPF179" s="551"/>
      <c r="EPG179" s="560"/>
      <c r="EPH179" s="552"/>
      <c r="EPI179" s="550"/>
      <c r="EPJ179" s="551"/>
      <c r="EPK179" s="560"/>
      <c r="EPL179" s="552"/>
      <c r="EPM179" s="550"/>
      <c r="EPN179" s="551"/>
      <c r="EPO179" s="560"/>
      <c r="EPP179" s="552"/>
      <c r="EPQ179" s="550"/>
      <c r="EPR179" s="551"/>
      <c r="EPS179" s="560"/>
      <c r="EPT179" s="552"/>
      <c r="EPU179" s="550"/>
      <c r="EPV179" s="551"/>
      <c r="EPW179" s="560"/>
      <c r="EPX179" s="552"/>
      <c r="EPY179" s="550"/>
      <c r="EPZ179" s="551"/>
      <c r="EQA179" s="560"/>
      <c r="EQB179" s="552"/>
      <c r="EQC179" s="550"/>
      <c r="EQD179" s="551"/>
      <c r="EQE179" s="560"/>
      <c r="EQF179" s="552"/>
      <c r="EQG179" s="550"/>
      <c r="EQH179" s="551"/>
      <c r="EQI179" s="560"/>
      <c r="EQJ179" s="552"/>
      <c r="EQK179" s="550"/>
      <c r="EQL179" s="551"/>
      <c r="EQM179" s="560"/>
      <c r="EQN179" s="552"/>
      <c r="EQO179" s="550"/>
      <c r="EQP179" s="551"/>
      <c r="EQQ179" s="560"/>
      <c r="EQR179" s="552"/>
      <c r="EQS179" s="550"/>
      <c r="EQT179" s="551"/>
      <c r="EQU179" s="560"/>
      <c r="EQV179" s="552"/>
      <c r="EQW179" s="550"/>
      <c r="EQX179" s="551"/>
      <c r="EQY179" s="560"/>
      <c r="EQZ179" s="552"/>
      <c r="ERA179" s="550"/>
      <c r="ERB179" s="551"/>
      <c r="ERC179" s="560"/>
      <c r="ERD179" s="552"/>
      <c r="ERE179" s="550"/>
      <c r="ERF179" s="551"/>
      <c r="ERG179" s="560"/>
      <c r="ERH179" s="552"/>
      <c r="ERI179" s="550"/>
      <c r="ERJ179" s="551"/>
      <c r="ERK179" s="560"/>
      <c r="ERL179" s="552"/>
      <c r="ERM179" s="550"/>
      <c r="ERN179" s="551"/>
      <c r="ERO179" s="560"/>
      <c r="ERP179" s="552"/>
      <c r="ERQ179" s="550"/>
      <c r="ERR179" s="551"/>
      <c r="ERS179" s="560"/>
      <c r="ERT179" s="552"/>
      <c r="ERU179" s="550"/>
      <c r="ERV179" s="551"/>
      <c r="ERW179" s="560"/>
      <c r="ERX179" s="552"/>
      <c r="ERY179" s="550"/>
      <c r="ERZ179" s="551"/>
      <c r="ESA179" s="560"/>
      <c r="ESB179" s="552"/>
      <c r="ESC179" s="550"/>
      <c r="ESD179" s="551"/>
      <c r="ESE179" s="560"/>
      <c r="ESF179" s="552"/>
      <c r="ESG179" s="550"/>
      <c r="ESH179" s="551"/>
      <c r="ESI179" s="560"/>
      <c r="ESJ179" s="552"/>
      <c r="ESK179" s="550"/>
      <c r="ESL179" s="551"/>
      <c r="ESM179" s="560"/>
      <c r="ESN179" s="552"/>
      <c r="ESO179" s="550"/>
      <c r="ESP179" s="551"/>
      <c r="ESQ179" s="560"/>
      <c r="ESR179" s="552"/>
      <c r="ESS179" s="550"/>
      <c r="EST179" s="551"/>
      <c r="ESU179" s="560"/>
      <c r="ESV179" s="552"/>
      <c r="ESW179" s="550"/>
      <c r="ESX179" s="551"/>
      <c r="ESY179" s="560"/>
      <c r="ESZ179" s="552"/>
      <c r="ETA179" s="550"/>
      <c r="ETB179" s="551"/>
      <c r="ETC179" s="560"/>
      <c r="ETD179" s="552"/>
      <c r="ETE179" s="550"/>
      <c r="ETF179" s="551"/>
      <c r="ETG179" s="560"/>
      <c r="ETH179" s="552"/>
      <c r="ETI179" s="550"/>
      <c r="ETJ179" s="551"/>
      <c r="ETK179" s="560"/>
      <c r="ETL179" s="552"/>
      <c r="ETM179" s="550"/>
      <c r="ETN179" s="551"/>
      <c r="ETO179" s="560"/>
      <c r="ETP179" s="552"/>
      <c r="ETQ179" s="550"/>
      <c r="ETR179" s="551"/>
      <c r="ETS179" s="560"/>
      <c r="ETT179" s="552"/>
      <c r="ETU179" s="550"/>
      <c r="ETV179" s="551"/>
      <c r="ETW179" s="560"/>
      <c r="ETX179" s="552"/>
      <c r="ETY179" s="550"/>
      <c r="ETZ179" s="551"/>
      <c r="EUA179" s="560"/>
      <c r="EUB179" s="552"/>
      <c r="EUC179" s="550"/>
      <c r="EUD179" s="551"/>
      <c r="EUE179" s="560"/>
      <c r="EUF179" s="552"/>
      <c r="EUG179" s="550"/>
      <c r="EUH179" s="551"/>
      <c r="EUI179" s="560"/>
      <c r="EUJ179" s="552"/>
      <c r="EUK179" s="550"/>
      <c r="EUL179" s="551"/>
      <c r="EUM179" s="560"/>
      <c r="EUN179" s="552"/>
      <c r="EUO179" s="550"/>
      <c r="EUP179" s="551"/>
      <c r="EUQ179" s="560"/>
      <c r="EUR179" s="552"/>
      <c r="EUS179" s="550"/>
      <c r="EUT179" s="551"/>
      <c r="EUU179" s="560"/>
      <c r="EUV179" s="552"/>
      <c r="EUW179" s="550"/>
      <c r="EUX179" s="551"/>
      <c r="EUY179" s="560"/>
      <c r="EUZ179" s="552"/>
      <c r="EVA179" s="550"/>
      <c r="EVB179" s="551"/>
      <c r="EVC179" s="560"/>
      <c r="EVD179" s="552"/>
      <c r="EVE179" s="550"/>
      <c r="EVF179" s="551"/>
      <c r="EVG179" s="560"/>
      <c r="EVH179" s="552"/>
      <c r="EVI179" s="550"/>
      <c r="EVJ179" s="551"/>
      <c r="EVK179" s="560"/>
      <c r="EVL179" s="552"/>
      <c r="EVM179" s="550"/>
      <c r="EVN179" s="551"/>
      <c r="EVO179" s="560"/>
      <c r="EVP179" s="552"/>
      <c r="EVQ179" s="550"/>
      <c r="EVR179" s="551"/>
      <c r="EVS179" s="560"/>
      <c r="EVT179" s="552"/>
      <c r="EVU179" s="550"/>
      <c r="EVV179" s="551"/>
      <c r="EVW179" s="560"/>
      <c r="EVX179" s="552"/>
      <c r="EVY179" s="550"/>
      <c r="EVZ179" s="551"/>
      <c r="EWA179" s="560"/>
      <c r="EWB179" s="552"/>
      <c r="EWC179" s="550"/>
      <c r="EWD179" s="551"/>
      <c r="EWE179" s="560"/>
      <c r="EWF179" s="552"/>
      <c r="EWG179" s="550"/>
      <c r="EWH179" s="551"/>
      <c r="EWI179" s="560"/>
      <c r="EWJ179" s="552"/>
      <c r="EWK179" s="550"/>
      <c r="EWL179" s="551"/>
      <c r="EWM179" s="560"/>
      <c r="EWN179" s="552"/>
      <c r="EWO179" s="550"/>
      <c r="EWP179" s="551"/>
      <c r="EWQ179" s="560"/>
      <c r="EWR179" s="552"/>
      <c r="EWS179" s="550"/>
      <c r="EWT179" s="551"/>
      <c r="EWU179" s="560"/>
      <c r="EWV179" s="552"/>
      <c r="EWW179" s="550"/>
      <c r="EWX179" s="551"/>
      <c r="EWY179" s="560"/>
      <c r="EWZ179" s="552"/>
      <c r="EXA179" s="550"/>
      <c r="EXB179" s="551"/>
      <c r="EXC179" s="560"/>
      <c r="EXD179" s="552"/>
      <c r="EXE179" s="550"/>
      <c r="EXF179" s="551"/>
      <c r="EXG179" s="560"/>
      <c r="EXH179" s="552"/>
      <c r="EXI179" s="550"/>
      <c r="EXJ179" s="551"/>
      <c r="EXK179" s="560"/>
      <c r="EXL179" s="552"/>
      <c r="EXM179" s="550"/>
      <c r="EXN179" s="551"/>
      <c r="EXO179" s="560"/>
      <c r="EXP179" s="552"/>
      <c r="EXQ179" s="550"/>
      <c r="EXR179" s="551"/>
      <c r="EXS179" s="560"/>
      <c r="EXT179" s="552"/>
      <c r="EXU179" s="550"/>
      <c r="EXV179" s="551"/>
      <c r="EXW179" s="560"/>
      <c r="EXX179" s="552"/>
      <c r="EXY179" s="550"/>
      <c r="EXZ179" s="551"/>
      <c r="EYA179" s="560"/>
      <c r="EYB179" s="552"/>
      <c r="EYC179" s="550"/>
      <c r="EYD179" s="551"/>
      <c r="EYE179" s="560"/>
      <c r="EYF179" s="552"/>
      <c r="EYG179" s="550"/>
      <c r="EYH179" s="551"/>
      <c r="EYI179" s="560"/>
      <c r="EYJ179" s="552"/>
      <c r="EYK179" s="550"/>
      <c r="EYL179" s="551"/>
      <c r="EYM179" s="560"/>
      <c r="EYN179" s="552"/>
      <c r="EYO179" s="550"/>
      <c r="EYP179" s="551"/>
      <c r="EYQ179" s="560"/>
      <c r="EYR179" s="552"/>
      <c r="EYS179" s="550"/>
      <c r="EYT179" s="551"/>
      <c r="EYU179" s="560"/>
      <c r="EYV179" s="552"/>
      <c r="EYW179" s="550"/>
      <c r="EYX179" s="551"/>
      <c r="EYY179" s="560"/>
      <c r="EYZ179" s="552"/>
      <c r="EZA179" s="550"/>
      <c r="EZB179" s="551"/>
      <c r="EZC179" s="560"/>
      <c r="EZD179" s="552"/>
      <c r="EZE179" s="550"/>
      <c r="EZF179" s="551"/>
      <c r="EZG179" s="560"/>
      <c r="EZH179" s="552"/>
      <c r="EZI179" s="550"/>
      <c r="EZJ179" s="551"/>
      <c r="EZK179" s="560"/>
      <c r="EZL179" s="552"/>
      <c r="EZM179" s="550"/>
      <c r="EZN179" s="551"/>
      <c r="EZO179" s="560"/>
      <c r="EZP179" s="552"/>
      <c r="EZQ179" s="550"/>
      <c r="EZR179" s="551"/>
      <c r="EZS179" s="560"/>
      <c r="EZT179" s="552"/>
      <c r="EZU179" s="550"/>
      <c r="EZV179" s="551"/>
      <c r="EZW179" s="560"/>
      <c r="EZX179" s="552"/>
      <c r="EZY179" s="550"/>
      <c r="EZZ179" s="551"/>
      <c r="FAA179" s="560"/>
      <c r="FAB179" s="552"/>
      <c r="FAC179" s="550"/>
      <c r="FAD179" s="551"/>
      <c r="FAE179" s="560"/>
      <c r="FAF179" s="552"/>
      <c r="FAG179" s="550"/>
      <c r="FAH179" s="551"/>
      <c r="FAI179" s="560"/>
      <c r="FAJ179" s="552"/>
      <c r="FAK179" s="550"/>
      <c r="FAL179" s="551"/>
      <c r="FAM179" s="560"/>
      <c r="FAN179" s="552"/>
      <c r="FAO179" s="550"/>
      <c r="FAP179" s="551"/>
      <c r="FAQ179" s="560"/>
      <c r="FAR179" s="552"/>
      <c r="FAS179" s="550"/>
      <c r="FAT179" s="551"/>
      <c r="FAU179" s="560"/>
      <c r="FAV179" s="552"/>
      <c r="FAW179" s="550"/>
      <c r="FAX179" s="551"/>
      <c r="FAY179" s="560"/>
      <c r="FAZ179" s="552"/>
      <c r="FBA179" s="550"/>
      <c r="FBB179" s="551"/>
      <c r="FBC179" s="560"/>
      <c r="FBD179" s="552"/>
      <c r="FBE179" s="550"/>
      <c r="FBF179" s="551"/>
      <c r="FBG179" s="560"/>
      <c r="FBH179" s="552"/>
      <c r="FBI179" s="550"/>
      <c r="FBJ179" s="551"/>
      <c r="FBK179" s="560"/>
      <c r="FBL179" s="552"/>
      <c r="FBM179" s="550"/>
      <c r="FBN179" s="551"/>
      <c r="FBO179" s="560"/>
      <c r="FBP179" s="552"/>
      <c r="FBQ179" s="550"/>
      <c r="FBR179" s="551"/>
      <c r="FBS179" s="560"/>
      <c r="FBT179" s="552"/>
      <c r="FBU179" s="550"/>
      <c r="FBV179" s="551"/>
      <c r="FBW179" s="560"/>
      <c r="FBX179" s="552"/>
      <c r="FBY179" s="550"/>
      <c r="FBZ179" s="551"/>
      <c r="FCA179" s="560"/>
      <c r="FCB179" s="552"/>
      <c r="FCC179" s="550"/>
      <c r="FCD179" s="551"/>
      <c r="FCE179" s="560"/>
      <c r="FCF179" s="552"/>
      <c r="FCG179" s="550"/>
      <c r="FCH179" s="551"/>
      <c r="FCI179" s="560"/>
      <c r="FCJ179" s="552"/>
      <c r="FCK179" s="550"/>
      <c r="FCL179" s="551"/>
      <c r="FCM179" s="560"/>
      <c r="FCN179" s="552"/>
      <c r="FCO179" s="550"/>
      <c r="FCP179" s="551"/>
      <c r="FCQ179" s="560"/>
      <c r="FCR179" s="552"/>
      <c r="FCS179" s="550"/>
      <c r="FCT179" s="551"/>
      <c r="FCU179" s="560"/>
      <c r="FCV179" s="552"/>
      <c r="FCW179" s="550"/>
      <c r="FCX179" s="551"/>
      <c r="FCY179" s="560"/>
      <c r="FCZ179" s="552"/>
      <c r="FDA179" s="550"/>
      <c r="FDB179" s="551"/>
      <c r="FDC179" s="560"/>
      <c r="FDD179" s="552"/>
      <c r="FDE179" s="550"/>
      <c r="FDF179" s="551"/>
      <c r="FDG179" s="560"/>
      <c r="FDH179" s="552"/>
      <c r="FDI179" s="550"/>
      <c r="FDJ179" s="551"/>
      <c r="FDK179" s="560"/>
      <c r="FDL179" s="552"/>
      <c r="FDM179" s="550"/>
      <c r="FDN179" s="551"/>
      <c r="FDO179" s="560"/>
      <c r="FDP179" s="552"/>
      <c r="FDQ179" s="550"/>
      <c r="FDR179" s="551"/>
      <c r="FDS179" s="560"/>
      <c r="FDT179" s="552"/>
      <c r="FDU179" s="550"/>
      <c r="FDV179" s="551"/>
      <c r="FDW179" s="560"/>
      <c r="FDX179" s="552"/>
      <c r="FDY179" s="550"/>
      <c r="FDZ179" s="551"/>
      <c r="FEA179" s="560"/>
      <c r="FEB179" s="552"/>
      <c r="FEC179" s="550"/>
      <c r="FED179" s="551"/>
      <c r="FEE179" s="560"/>
      <c r="FEF179" s="552"/>
      <c r="FEG179" s="550"/>
      <c r="FEH179" s="551"/>
      <c r="FEI179" s="560"/>
      <c r="FEJ179" s="552"/>
      <c r="FEK179" s="550"/>
      <c r="FEL179" s="551"/>
      <c r="FEM179" s="560"/>
      <c r="FEN179" s="552"/>
      <c r="FEO179" s="550"/>
      <c r="FEP179" s="551"/>
      <c r="FEQ179" s="560"/>
      <c r="FER179" s="552"/>
      <c r="FES179" s="550"/>
      <c r="FET179" s="551"/>
      <c r="FEU179" s="560"/>
      <c r="FEV179" s="552"/>
      <c r="FEW179" s="550"/>
      <c r="FEX179" s="551"/>
      <c r="FEY179" s="560"/>
      <c r="FEZ179" s="552"/>
      <c r="FFA179" s="550"/>
      <c r="FFB179" s="551"/>
      <c r="FFC179" s="560"/>
      <c r="FFD179" s="552"/>
      <c r="FFE179" s="550"/>
      <c r="FFF179" s="551"/>
      <c r="FFG179" s="560"/>
      <c r="FFH179" s="552"/>
      <c r="FFI179" s="550"/>
      <c r="FFJ179" s="551"/>
      <c r="FFK179" s="560"/>
      <c r="FFL179" s="552"/>
      <c r="FFM179" s="550"/>
      <c r="FFN179" s="551"/>
      <c r="FFO179" s="560"/>
      <c r="FFP179" s="552"/>
      <c r="FFQ179" s="550"/>
      <c r="FFR179" s="551"/>
      <c r="FFS179" s="560"/>
      <c r="FFT179" s="552"/>
      <c r="FFU179" s="550"/>
      <c r="FFV179" s="551"/>
      <c r="FFW179" s="560"/>
      <c r="FFX179" s="552"/>
      <c r="FFY179" s="550"/>
      <c r="FFZ179" s="551"/>
      <c r="FGA179" s="560"/>
      <c r="FGB179" s="552"/>
      <c r="FGC179" s="550"/>
      <c r="FGD179" s="551"/>
      <c r="FGE179" s="560"/>
      <c r="FGF179" s="552"/>
      <c r="FGG179" s="550"/>
      <c r="FGH179" s="551"/>
      <c r="FGI179" s="560"/>
      <c r="FGJ179" s="552"/>
      <c r="FGK179" s="550"/>
      <c r="FGL179" s="551"/>
      <c r="FGM179" s="560"/>
      <c r="FGN179" s="552"/>
      <c r="FGO179" s="550"/>
      <c r="FGP179" s="551"/>
      <c r="FGQ179" s="560"/>
      <c r="FGR179" s="552"/>
      <c r="FGS179" s="550"/>
      <c r="FGT179" s="551"/>
      <c r="FGU179" s="560"/>
      <c r="FGV179" s="552"/>
      <c r="FGW179" s="550"/>
      <c r="FGX179" s="551"/>
      <c r="FGY179" s="560"/>
      <c r="FGZ179" s="552"/>
      <c r="FHA179" s="550"/>
      <c r="FHB179" s="551"/>
      <c r="FHC179" s="560"/>
      <c r="FHD179" s="552"/>
      <c r="FHE179" s="550"/>
      <c r="FHF179" s="551"/>
      <c r="FHG179" s="560"/>
      <c r="FHH179" s="552"/>
      <c r="FHI179" s="550"/>
      <c r="FHJ179" s="551"/>
      <c r="FHK179" s="560"/>
      <c r="FHL179" s="552"/>
      <c r="FHM179" s="550"/>
      <c r="FHN179" s="551"/>
      <c r="FHO179" s="560"/>
      <c r="FHP179" s="552"/>
      <c r="FHQ179" s="550"/>
      <c r="FHR179" s="551"/>
      <c r="FHS179" s="560"/>
      <c r="FHT179" s="552"/>
      <c r="FHU179" s="550"/>
      <c r="FHV179" s="551"/>
      <c r="FHW179" s="560"/>
      <c r="FHX179" s="552"/>
      <c r="FHY179" s="550"/>
      <c r="FHZ179" s="551"/>
      <c r="FIA179" s="560"/>
      <c r="FIB179" s="552"/>
      <c r="FIC179" s="550"/>
      <c r="FID179" s="551"/>
      <c r="FIE179" s="560"/>
      <c r="FIF179" s="552"/>
      <c r="FIG179" s="550"/>
      <c r="FIH179" s="551"/>
      <c r="FII179" s="560"/>
      <c r="FIJ179" s="552"/>
      <c r="FIK179" s="550"/>
      <c r="FIL179" s="551"/>
      <c r="FIM179" s="560"/>
      <c r="FIN179" s="552"/>
      <c r="FIO179" s="550"/>
      <c r="FIP179" s="551"/>
      <c r="FIQ179" s="560"/>
      <c r="FIR179" s="552"/>
      <c r="FIS179" s="550"/>
      <c r="FIT179" s="551"/>
      <c r="FIU179" s="560"/>
      <c r="FIV179" s="552"/>
      <c r="FIW179" s="550"/>
      <c r="FIX179" s="551"/>
      <c r="FIY179" s="560"/>
      <c r="FIZ179" s="552"/>
      <c r="FJA179" s="550"/>
      <c r="FJB179" s="551"/>
      <c r="FJC179" s="560"/>
      <c r="FJD179" s="552"/>
      <c r="FJE179" s="550"/>
      <c r="FJF179" s="551"/>
      <c r="FJG179" s="560"/>
      <c r="FJH179" s="552"/>
      <c r="FJI179" s="550"/>
      <c r="FJJ179" s="551"/>
      <c r="FJK179" s="560"/>
      <c r="FJL179" s="552"/>
      <c r="FJM179" s="550"/>
      <c r="FJN179" s="551"/>
      <c r="FJO179" s="560"/>
      <c r="FJP179" s="552"/>
      <c r="FJQ179" s="550"/>
      <c r="FJR179" s="551"/>
      <c r="FJS179" s="560"/>
      <c r="FJT179" s="552"/>
      <c r="FJU179" s="550"/>
      <c r="FJV179" s="551"/>
      <c r="FJW179" s="560"/>
      <c r="FJX179" s="552"/>
      <c r="FJY179" s="550"/>
      <c r="FJZ179" s="551"/>
      <c r="FKA179" s="560"/>
      <c r="FKB179" s="552"/>
      <c r="FKC179" s="550"/>
      <c r="FKD179" s="551"/>
      <c r="FKE179" s="560"/>
      <c r="FKF179" s="552"/>
      <c r="FKG179" s="550"/>
      <c r="FKH179" s="551"/>
      <c r="FKI179" s="560"/>
      <c r="FKJ179" s="552"/>
      <c r="FKK179" s="550"/>
      <c r="FKL179" s="551"/>
      <c r="FKM179" s="560"/>
      <c r="FKN179" s="552"/>
      <c r="FKO179" s="550"/>
      <c r="FKP179" s="551"/>
      <c r="FKQ179" s="560"/>
      <c r="FKR179" s="552"/>
      <c r="FKS179" s="550"/>
      <c r="FKT179" s="551"/>
      <c r="FKU179" s="560"/>
      <c r="FKV179" s="552"/>
      <c r="FKW179" s="550"/>
      <c r="FKX179" s="551"/>
      <c r="FKY179" s="560"/>
      <c r="FKZ179" s="552"/>
      <c r="FLA179" s="550"/>
      <c r="FLB179" s="551"/>
      <c r="FLC179" s="560"/>
      <c r="FLD179" s="552"/>
      <c r="FLE179" s="550"/>
      <c r="FLF179" s="551"/>
      <c r="FLG179" s="560"/>
      <c r="FLH179" s="552"/>
      <c r="FLI179" s="550"/>
      <c r="FLJ179" s="551"/>
      <c r="FLK179" s="560"/>
      <c r="FLL179" s="552"/>
      <c r="FLM179" s="550"/>
      <c r="FLN179" s="551"/>
      <c r="FLO179" s="560"/>
      <c r="FLP179" s="552"/>
      <c r="FLQ179" s="550"/>
      <c r="FLR179" s="551"/>
      <c r="FLS179" s="560"/>
      <c r="FLT179" s="552"/>
      <c r="FLU179" s="550"/>
      <c r="FLV179" s="551"/>
      <c r="FLW179" s="560"/>
      <c r="FLX179" s="552"/>
      <c r="FLY179" s="550"/>
      <c r="FLZ179" s="551"/>
      <c r="FMA179" s="560"/>
      <c r="FMB179" s="552"/>
      <c r="FMC179" s="550"/>
      <c r="FMD179" s="551"/>
      <c r="FME179" s="560"/>
      <c r="FMF179" s="552"/>
      <c r="FMG179" s="550"/>
      <c r="FMH179" s="551"/>
      <c r="FMI179" s="560"/>
      <c r="FMJ179" s="552"/>
      <c r="FMK179" s="550"/>
      <c r="FML179" s="551"/>
      <c r="FMM179" s="560"/>
      <c r="FMN179" s="552"/>
      <c r="FMO179" s="550"/>
      <c r="FMP179" s="551"/>
      <c r="FMQ179" s="560"/>
      <c r="FMR179" s="552"/>
      <c r="FMS179" s="550"/>
      <c r="FMT179" s="551"/>
      <c r="FMU179" s="560"/>
      <c r="FMV179" s="552"/>
      <c r="FMW179" s="550"/>
      <c r="FMX179" s="551"/>
      <c r="FMY179" s="560"/>
      <c r="FMZ179" s="552"/>
      <c r="FNA179" s="550"/>
      <c r="FNB179" s="551"/>
      <c r="FNC179" s="560"/>
      <c r="FND179" s="552"/>
      <c r="FNE179" s="550"/>
      <c r="FNF179" s="551"/>
      <c r="FNG179" s="560"/>
      <c r="FNH179" s="552"/>
      <c r="FNI179" s="550"/>
      <c r="FNJ179" s="551"/>
      <c r="FNK179" s="560"/>
      <c r="FNL179" s="552"/>
      <c r="FNM179" s="550"/>
      <c r="FNN179" s="551"/>
      <c r="FNO179" s="560"/>
      <c r="FNP179" s="552"/>
      <c r="FNQ179" s="550"/>
      <c r="FNR179" s="551"/>
      <c r="FNS179" s="560"/>
      <c r="FNT179" s="552"/>
      <c r="FNU179" s="550"/>
      <c r="FNV179" s="551"/>
      <c r="FNW179" s="560"/>
      <c r="FNX179" s="552"/>
      <c r="FNY179" s="550"/>
      <c r="FNZ179" s="551"/>
      <c r="FOA179" s="560"/>
      <c r="FOB179" s="552"/>
      <c r="FOC179" s="550"/>
      <c r="FOD179" s="551"/>
      <c r="FOE179" s="560"/>
      <c r="FOF179" s="552"/>
      <c r="FOG179" s="550"/>
      <c r="FOH179" s="551"/>
      <c r="FOI179" s="560"/>
      <c r="FOJ179" s="552"/>
      <c r="FOK179" s="550"/>
      <c r="FOL179" s="551"/>
      <c r="FOM179" s="560"/>
      <c r="FON179" s="552"/>
      <c r="FOO179" s="550"/>
      <c r="FOP179" s="551"/>
      <c r="FOQ179" s="560"/>
      <c r="FOR179" s="552"/>
      <c r="FOS179" s="550"/>
      <c r="FOT179" s="551"/>
      <c r="FOU179" s="560"/>
      <c r="FOV179" s="552"/>
      <c r="FOW179" s="550"/>
      <c r="FOX179" s="551"/>
      <c r="FOY179" s="560"/>
      <c r="FOZ179" s="552"/>
      <c r="FPA179" s="550"/>
      <c r="FPB179" s="551"/>
      <c r="FPC179" s="560"/>
      <c r="FPD179" s="552"/>
      <c r="FPE179" s="550"/>
      <c r="FPF179" s="551"/>
      <c r="FPG179" s="560"/>
      <c r="FPH179" s="552"/>
      <c r="FPI179" s="550"/>
      <c r="FPJ179" s="551"/>
      <c r="FPK179" s="560"/>
      <c r="FPL179" s="552"/>
      <c r="FPM179" s="550"/>
      <c r="FPN179" s="551"/>
      <c r="FPO179" s="560"/>
      <c r="FPP179" s="552"/>
      <c r="FPQ179" s="550"/>
      <c r="FPR179" s="551"/>
      <c r="FPS179" s="560"/>
      <c r="FPT179" s="552"/>
      <c r="FPU179" s="550"/>
      <c r="FPV179" s="551"/>
      <c r="FPW179" s="560"/>
      <c r="FPX179" s="552"/>
      <c r="FPY179" s="550"/>
      <c r="FPZ179" s="551"/>
      <c r="FQA179" s="560"/>
      <c r="FQB179" s="552"/>
      <c r="FQC179" s="550"/>
      <c r="FQD179" s="551"/>
      <c r="FQE179" s="560"/>
      <c r="FQF179" s="552"/>
      <c r="FQG179" s="550"/>
      <c r="FQH179" s="551"/>
      <c r="FQI179" s="560"/>
      <c r="FQJ179" s="552"/>
      <c r="FQK179" s="550"/>
      <c r="FQL179" s="551"/>
      <c r="FQM179" s="560"/>
      <c r="FQN179" s="552"/>
      <c r="FQO179" s="550"/>
      <c r="FQP179" s="551"/>
      <c r="FQQ179" s="560"/>
      <c r="FQR179" s="552"/>
      <c r="FQS179" s="550"/>
      <c r="FQT179" s="551"/>
      <c r="FQU179" s="560"/>
      <c r="FQV179" s="552"/>
      <c r="FQW179" s="550"/>
      <c r="FQX179" s="551"/>
      <c r="FQY179" s="560"/>
      <c r="FQZ179" s="552"/>
      <c r="FRA179" s="550"/>
      <c r="FRB179" s="551"/>
      <c r="FRC179" s="560"/>
      <c r="FRD179" s="552"/>
      <c r="FRE179" s="550"/>
      <c r="FRF179" s="551"/>
      <c r="FRG179" s="560"/>
      <c r="FRH179" s="552"/>
      <c r="FRI179" s="550"/>
      <c r="FRJ179" s="551"/>
      <c r="FRK179" s="560"/>
      <c r="FRL179" s="552"/>
      <c r="FRM179" s="550"/>
      <c r="FRN179" s="551"/>
      <c r="FRO179" s="560"/>
      <c r="FRP179" s="552"/>
      <c r="FRQ179" s="550"/>
      <c r="FRR179" s="551"/>
      <c r="FRS179" s="560"/>
      <c r="FRT179" s="552"/>
      <c r="FRU179" s="550"/>
      <c r="FRV179" s="551"/>
      <c r="FRW179" s="560"/>
      <c r="FRX179" s="552"/>
      <c r="FRY179" s="550"/>
      <c r="FRZ179" s="551"/>
      <c r="FSA179" s="560"/>
      <c r="FSB179" s="552"/>
      <c r="FSC179" s="550"/>
      <c r="FSD179" s="551"/>
      <c r="FSE179" s="560"/>
      <c r="FSF179" s="552"/>
      <c r="FSG179" s="550"/>
      <c r="FSH179" s="551"/>
      <c r="FSI179" s="560"/>
      <c r="FSJ179" s="552"/>
      <c r="FSK179" s="550"/>
      <c r="FSL179" s="551"/>
      <c r="FSM179" s="560"/>
      <c r="FSN179" s="552"/>
      <c r="FSO179" s="550"/>
      <c r="FSP179" s="551"/>
      <c r="FSQ179" s="560"/>
      <c r="FSR179" s="552"/>
      <c r="FSS179" s="550"/>
      <c r="FST179" s="551"/>
      <c r="FSU179" s="560"/>
      <c r="FSV179" s="552"/>
      <c r="FSW179" s="550"/>
      <c r="FSX179" s="551"/>
      <c r="FSY179" s="560"/>
      <c r="FSZ179" s="552"/>
      <c r="FTA179" s="550"/>
      <c r="FTB179" s="551"/>
      <c r="FTC179" s="560"/>
      <c r="FTD179" s="552"/>
      <c r="FTE179" s="550"/>
      <c r="FTF179" s="551"/>
      <c r="FTG179" s="560"/>
      <c r="FTH179" s="552"/>
      <c r="FTI179" s="550"/>
      <c r="FTJ179" s="551"/>
      <c r="FTK179" s="560"/>
      <c r="FTL179" s="552"/>
      <c r="FTM179" s="550"/>
      <c r="FTN179" s="551"/>
      <c r="FTO179" s="560"/>
      <c r="FTP179" s="552"/>
      <c r="FTQ179" s="550"/>
      <c r="FTR179" s="551"/>
      <c r="FTS179" s="560"/>
      <c r="FTT179" s="552"/>
      <c r="FTU179" s="550"/>
      <c r="FTV179" s="551"/>
      <c r="FTW179" s="560"/>
      <c r="FTX179" s="552"/>
      <c r="FTY179" s="550"/>
      <c r="FTZ179" s="551"/>
      <c r="FUA179" s="560"/>
      <c r="FUB179" s="552"/>
      <c r="FUC179" s="550"/>
      <c r="FUD179" s="551"/>
      <c r="FUE179" s="560"/>
      <c r="FUF179" s="552"/>
      <c r="FUG179" s="550"/>
      <c r="FUH179" s="551"/>
      <c r="FUI179" s="560"/>
      <c r="FUJ179" s="552"/>
      <c r="FUK179" s="550"/>
      <c r="FUL179" s="551"/>
      <c r="FUM179" s="560"/>
      <c r="FUN179" s="552"/>
      <c r="FUO179" s="550"/>
      <c r="FUP179" s="551"/>
      <c r="FUQ179" s="560"/>
      <c r="FUR179" s="552"/>
      <c r="FUS179" s="550"/>
      <c r="FUT179" s="551"/>
      <c r="FUU179" s="560"/>
      <c r="FUV179" s="552"/>
      <c r="FUW179" s="550"/>
      <c r="FUX179" s="551"/>
      <c r="FUY179" s="560"/>
      <c r="FUZ179" s="552"/>
      <c r="FVA179" s="550"/>
      <c r="FVB179" s="551"/>
      <c r="FVC179" s="560"/>
      <c r="FVD179" s="552"/>
      <c r="FVE179" s="550"/>
      <c r="FVF179" s="551"/>
      <c r="FVG179" s="560"/>
      <c r="FVH179" s="552"/>
      <c r="FVI179" s="550"/>
      <c r="FVJ179" s="551"/>
      <c r="FVK179" s="560"/>
      <c r="FVL179" s="552"/>
      <c r="FVM179" s="550"/>
      <c r="FVN179" s="551"/>
      <c r="FVO179" s="560"/>
      <c r="FVP179" s="552"/>
      <c r="FVQ179" s="550"/>
      <c r="FVR179" s="551"/>
      <c r="FVS179" s="560"/>
      <c r="FVT179" s="552"/>
      <c r="FVU179" s="550"/>
      <c r="FVV179" s="551"/>
      <c r="FVW179" s="560"/>
      <c r="FVX179" s="552"/>
      <c r="FVY179" s="550"/>
      <c r="FVZ179" s="551"/>
      <c r="FWA179" s="560"/>
      <c r="FWB179" s="552"/>
      <c r="FWC179" s="550"/>
      <c r="FWD179" s="551"/>
      <c r="FWE179" s="560"/>
      <c r="FWF179" s="552"/>
      <c r="FWG179" s="550"/>
      <c r="FWH179" s="551"/>
      <c r="FWI179" s="560"/>
      <c r="FWJ179" s="552"/>
      <c r="FWK179" s="550"/>
      <c r="FWL179" s="551"/>
      <c r="FWM179" s="560"/>
      <c r="FWN179" s="552"/>
      <c r="FWO179" s="550"/>
      <c r="FWP179" s="551"/>
      <c r="FWQ179" s="560"/>
      <c r="FWR179" s="552"/>
      <c r="FWS179" s="550"/>
      <c r="FWT179" s="551"/>
      <c r="FWU179" s="560"/>
      <c r="FWV179" s="552"/>
      <c r="FWW179" s="550"/>
      <c r="FWX179" s="551"/>
      <c r="FWY179" s="560"/>
      <c r="FWZ179" s="552"/>
      <c r="FXA179" s="550"/>
      <c r="FXB179" s="551"/>
      <c r="FXC179" s="560"/>
      <c r="FXD179" s="552"/>
      <c r="FXE179" s="550"/>
      <c r="FXF179" s="551"/>
      <c r="FXG179" s="560"/>
      <c r="FXH179" s="552"/>
      <c r="FXI179" s="550"/>
      <c r="FXJ179" s="551"/>
      <c r="FXK179" s="560"/>
      <c r="FXL179" s="552"/>
      <c r="FXM179" s="550"/>
      <c r="FXN179" s="551"/>
      <c r="FXO179" s="560"/>
      <c r="FXP179" s="552"/>
      <c r="FXQ179" s="550"/>
      <c r="FXR179" s="551"/>
      <c r="FXS179" s="560"/>
      <c r="FXT179" s="552"/>
      <c r="FXU179" s="550"/>
      <c r="FXV179" s="551"/>
      <c r="FXW179" s="560"/>
      <c r="FXX179" s="552"/>
      <c r="FXY179" s="550"/>
      <c r="FXZ179" s="551"/>
      <c r="FYA179" s="560"/>
      <c r="FYB179" s="552"/>
      <c r="FYC179" s="550"/>
      <c r="FYD179" s="551"/>
      <c r="FYE179" s="560"/>
      <c r="FYF179" s="552"/>
      <c r="FYG179" s="550"/>
      <c r="FYH179" s="551"/>
      <c r="FYI179" s="560"/>
      <c r="FYJ179" s="552"/>
      <c r="FYK179" s="550"/>
      <c r="FYL179" s="551"/>
      <c r="FYM179" s="560"/>
      <c r="FYN179" s="552"/>
      <c r="FYO179" s="550"/>
      <c r="FYP179" s="551"/>
      <c r="FYQ179" s="560"/>
      <c r="FYR179" s="552"/>
      <c r="FYS179" s="550"/>
      <c r="FYT179" s="551"/>
      <c r="FYU179" s="560"/>
      <c r="FYV179" s="552"/>
      <c r="FYW179" s="550"/>
      <c r="FYX179" s="551"/>
      <c r="FYY179" s="560"/>
      <c r="FYZ179" s="552"/>
      <c r="FZA179" s="550"/>
      <c r="FZB179" s="551"/>
      <c r="FZC179" s="560"/>
      <c r="FZD179" s="552"/>
      <c r="FZE179" s="550"/>
      <c r="FZF179" s="551"/>
      <c r="FZG179" s="560"/>
      <c r="FZH179" s="552"/>
      <c r="FZI179" s="550"/>
      <c r="FZJ179" s="551"/>
      <c r="FZK179" s="560"/>
      <c r="FZL179" s="552"/>
      <c r="FZM179" s="550"/>
      <c r="FZN179" s="551"/>
      <c r="FZO179" s="560"/>
      <c r="FZP179" s="552"/>
      <c r="FZQ179" s="550"/>
      <c r="FZR179" s="551"/>
      <c r="FZS179" s="560"/>
      <c r="FZT179" s="552"/>
      <c r="FZU179" s="550"/>
      <c r="FZV179" s="551"/>
      <c r="FZW179" s="560"/>
      <c r="FZX179" s="552"/>
      <c r="FZY179" s="550"/>
      <c r="FZZ179" s="551"/>
      <c r="GAA179" s="560"/>
      <c r="GAB179" s="552"/>
      <c r="GAC179" s="550"/>
      <c r="GAD179" s="551"/>
      <c r="GAE179" s="560"/>
      <c r="GAF179" s="552"/>
      <c r="GAG179" s="550"/>
      <c r="GAH179" s="551"/>
      <c r="GAI179" s="560"/>
      <c r="GAJ179" s="552"/>
      <c r="GAK179" s="550"/>
      <c r="GAL179" s="551"/>
      <c r="GAM179" s="560"/>
      <c r="GAN179" s="552"/>
      <c r="GAO179" s="550"/>
      <c r="GAP179" s="551"/>
      <c r="GAQ179" s="560"/>
      <c r="GAR179" s="552"/>
      <c r="GAS179" s="550"/>
      <c r="GAT179" s="551"/>
      <c r="GAU179" s="560"/>
      <c r="GAV179" s="552"/>
      <c r="GAW179" s="550"/>
      <c r="GAX179" s="551"/>
      <c r="GAY179" s="560"/>
      <c r="GAZ179" s="552"/>
      <c r="GBA179" s="550"/>
      <c r="GBB179" s="551"/>
      <c r="GBC179" s="560"/>
      <c r="GBD179" s="552"/>
      <c r="GBE179" s="550"/>
      <c r="GBF179" s="551"/>
      <c r="GBG179" s="560"/>
      <c r="GBH179" s="552"/>
      <c r="GBI179" s="550"/>
      <c r="GBJ179" s="551"/>
      <c r="GBK179" s="560"/>
      <c r="GBL179" s="552"/>
      <c r="GBM179" s="550"/>
      <c r="GBN179" s="551"/>
      <c r="GBO179" s="560"/>
      <c r="GBP179" s="552"/>
      <c r="GBQ179" s="550"/>
      <c r="GBR179" s="551"/>
      <c r="GBS179" s="560"/>
      <c r="GBT179" s="552"/>
      <c r="GBU179" s="550"/>
      <c r="GBV179" s="551"/>
      <c r="GBW179" s="560"/>
      <c r="GBX179" s="552"/>
      <c r="GBY179" s="550"/>
      <c r="GBZ179" s="551"/>
      <c r="GCA179" s="560"/>
      <c r="GCB179" s="552"/>
      <c r="GCC179" s="550"/>
      <c r="GCD179" s="551"/>
      <c r="GCE179" s="560"/>
      <c r="GCF179" s="552"/>
      <c r="GCG179" s="550"/>
      <c r="GCH179" s="551"/>
      <c r="GCI179" s="560"/>
      <c r="GCJ179" s="552"/>
      <c r="GCK179" s="550"/>
      <c r="GCL179" s="551"/>
      <c r="GCM179" s="560"/>
      <c r="GCN179" s="552"/>
      <c r="GCO179" s="550"/>
      <c r="GCP179" s="551"/>
      <c r="GCQ179" s="560"/>
      <c r="GCR179" s="552"/>
      <c r="GCS179" s="550"/>
      <c r="GCT179" s="551"/>
      <c r="GCU179" s="560"/>
      <c r="GCV179" s="552"/>
      <c r="GCW179" s="550"/>
      <c r="GCX179" s="551"/>
      <c r="GCY179" s="560"/>
      <c r="GCZ179" s="552"/>
      <c r="GDA179" s="550"/>
      <c r="GDB179" s="551"/>
      <c r="GDC179" s="560"/>
      <c r="GDD179" s="552"/>
      <c r="GDE179" s="550"/>
      <c r="GDF179" s="551"/>
      <c r="GDG179" s="560"/>
      <c r="GDH179" s="552"/>
      <c r="GDI179" s="550"/>
      <c r="GDJ179" s="551"/>
      <c r="GDK179" s="560"/>
      <c r="GDL179" s="552"/>
      <c r="GDM179" s="550"/>
      <c r="GDN179" s="551"/>
      <c r="GDO179" s="560"/>
      <c r="GDP179" s="552"/>
      <c r="GDQ179" s="550"/>
      <c r="GDR179" s="551"/>
      <c r="GDS179" s="560"/>
      <c r="GDT179" s="552"/>
      <c r="GDU179" s="550"/>
      <c r="GDV179" s="551"/>
      <c r="GDW179" s="560"/>
      <c r="GDX179" s="552"/>
      <c r="GDY179" s="550"/>
      <c r="GDZ179" s="551"/>
      <c r="GEA179" s="560"/>
      <c r="GEB179" s="552"/>
      <c r="GEC179" s="550"/>
      <c r="GED179" s="551"/>
      <c r="GEE179" s="560"/>
      <c r="GEF179" s="552"/>
      <c r="GEG179" s="550"/>
      <c r="GEH179" s="551"/>
      <c r="GEI179" s="560"/>
      <c r="GEJ179" s="552"/>
      <c r="GEK179" s="550"/>
      <c r="GEL179" s="551"/>
      <c r="GEM179" s="560"/>
      <c r="GEN179" s="552"/>
      <c r="GEO179" s="550"/>
      <c r="GEP179" s="551"/>
      <c r="GEQ179" s="560"/>
      <c r="GER179" s="552"/>
      <c r="GES179" s="550"/>
      <c r="GET179" s="551"/>
      <c r="GEU179" s="560"/>
      <c r="GEV179" s="552"/>
      <c r="GEW179" s="550"/>
      <c r="GEX179" s="551"/>
      <c r="GEY179" s="560"/>
      <c r="GEZ179" s="552"/>
      <c r="GFA179" s="550"/>
      <c r="GFB179" s="551"/>
      <c r="GFC179" s="560"/>
      <c r="GFD179" s="552"/>
      <c r="GFE179" s="550"/>
      <c r="GFF179" s="551"/>
      <c r="GFG179" s="560"/>
      <c r="GFH179" s="552"/>
      <c r="GFI179" s="550"/>
      <c r="GFJ179" s="551"/>
      <c r="GFK179" s="560"/>
      <c r="GFL179" s="552"/>
      <c r="GFM179" s="550"/>
      <c r="GFN179" s="551"/>
      <c r="GFO179" s="560"/>
      <c r="GFP179" s="552"/>
      <c r="GFQ179" s="550"/>
      <c r="GFR179" s="551"/>
      <c r="GFS179" s="560"/>
      <c r="GFT179" s="552"/>
      <c r="GFU179" s="550"/>
      <c r="GFV179" s="551"/>
      <c r="GFW179" s="560"/>
      <c r="GFX179" s="552"/>
      <c r="GFY179" s="550"/>
      <c r="GFZ179" s="551"/>
      <c r="GGA179" s="560"/>
      <c r="GGB179" s="552"/>
      <c r="GGC179" s="550"/>
      <c r="GGD179" s="551"/>
      <c r="GGE179" s="560"/>
      <c r="GGF179" s="552"/>
      <c r="GGG179" s="550"/>
      <c r="GGH179" s="551"/>
      <c r="GGI179" s="560"/>
      <c r="GGJ179" s="552"/>
      <c r="GGK179" s="550"/>
      <c r="GGL179" s="551"/>
      <c r="GGM179" s="560"/>
      <c r="GGN179" s="552"/>
      <c r="GGO179" s="550"/>
      <c r="GGP179" s="551"/>
      <c r="GGQ179" s="560"/>
      <c r="GGR179" s="552"/>
      <c r="GGS179" s="550"/>
      <c r="GGT179" s="551"/>
      <c r="GGU179" s="560"/>
      <c r="GGV179" s="552"/>
      <c r="GGW179" s="550"/>
      <c r="GGX179" s="551"/>
      <c r="GGY179" s="560"/>
      <c r="GGZ179" s="552"/>
      <c r="GHA179" s="550"/>
      <c r="GHB179" s="551"/>
      <c r="GHC179" s="560"/>
      <c r="GHD179" s="552"/>
      <c r="GHE179" s="550"/>
      <c r="GHF179" s="551"/>
      <c r="GHG179" s="560"/>
      <c r="GHH179" s="552"/>
      <c r="GHI179" s="550"/>
      <c r="GHJ179" s="551"/>
      <c r="GHK179" s="560"/>
      <c r="GHL179" s="552"/>
      <c r="GHM179" s="550"/>
      <c r="GHN179" s="551"/>
      <c r="GHO179" s="560"/>
      <c r="GHP179" s="552"/>
      <c r="GHQ179" s="550"/>
      <c r="GHR179" s="551"/>
      <c r="GHS179" s="560"/>
      <c r="GHT179" s="552"/>
      <c r="GHU179" s="550"/>
      <c r="GHV179" s="551"/>
      <c r="GHW179" s="560"/>
      <c r="GHX179" s="552"/>
      <c r="GHY179" s="550"/>
      <c r="GHZ179" s="551"/>
      <c r="GIA179" s="560"/>
      <c r="GIB179" s="552"/>
      <c r="GIC179" s="550"/>
      <c r="GID179" s="551"/>
      <c r="GIE179" s="560"/>
      <c r="GIF179" s="552"/>
      <c r="GIG179" s="550"/>
      <c r="GIH179" s="551"/>
      <c r="GII179" s="560"/>
      <c r="GIJ179" s="552"/>
      <c r="GIK179" s="550"/>
      <c r="GIL179" s="551"/>
      <c r="GIM179" s="560"/>
      <c r="GIN179" s="552"/>
      <c r="GIO179" s="550"/>
      <c r="GIP179" s="551"/>
      <c r="GIQ179" s="560"/>
      <c r="GIR179" s="552"/>
      <c r="GIS179" s="550"/>
      <c r="GIT179" s="551"/>
      <c r="GIU179" s="560"/>
      <c r="GIV179" s="552"/>
      <c r="GIW179" s="550"/>
      <c r="GIX179" s="551"/>
      <c r="GIY179" s="560"/>
      <c r="GIZ179" s="552"/>
      <c r="GJA179" s="550"/>
      <c r="GJB179" s="551"/>
      <c r="GJC179" s="560"/>
      <c r="GJD179" s="552"/>
      <c r="GJE179" s="550"/>
      <c r="GJF179" s="551"/>
      <c r="GJG179" s="560"/>
      <c r="GJH179" s="552"/>
      <c r="GJI179" s="550"/>
      <c r="GJJ179" s="551"/>
      <c r="GJK179" s="560"/>
      <c r="GJL179" s="552"/>
      <c r="GJM179" s="550"/>
      <c r="GJN179" s="551"/>
      <c r="GJO179" s="560"/>
      <c r="GJP179" s="552"/>
      <c r="GJQ179" s="550"/>
      <c r="GJR179" s="551"/>
      <c r="GJS179" s="560"/>
      <c r="GJT179" s="552"/>
      <c r="GJU179" s="550"/>
      <c r="GJV179" s="551"/>
      <c r="GJW179" s="560"/>
      <c r="GJX179" s="552"/>
      <c r="GJY179" s="550"/>
      <c r="GJZ179" s="551"/>
      <c r="GKA179" s="560"/>
      <c r="GKB179" s="552"/>
      <c r="GKC179" s="550"/>
      <c r="GKD179" s="551"/>
      <c r="GKE179" s="560"/>
      <c r="GKF179" s="552"/>
      <c r="GKG179" s="550"/>
      <c r="GKH179" s="551"/>
      <c r="GKI179" s="560"/>
      <c r="GKJ179" s="552"/>
      <c r="GKK179" s="550"/>
      <c r="GKL179" s="551"/>
      <c r="GKM179" s="560"/>
      <c r="GKN179" s="552"/>
      <c r="GKO179" s="550"/>
      <c r="GKP179" s="551"/>
      <c r="GKQ179" s="560"/>
      <c r="GKR179" s="552"/>
      <c r="GKS179" s="550"/>
      <c r="GKT179" s="551"/>
      <c r="GKU179" s="560"/>
      <c r="GKV179" s="552"/>
      <c r="GKW179" s="550"/>
      <c r="GKX179" s="551"/>
      <c r="GKY179" s="560"/>
      <c r="GKZ179" s="552"/>
      <c r="GLA179" s="550"/>
      <c r="GLB179" s="551"/>
      <c r="GLC179" s="560"/>
      <c r="GLD179" s="552"/>
      <c r="GLE179" s="550"/>
      <c r="GLF179" s="551"/>
      <c r="GLG179" s="560"/>
      <c r="GLH179" s="552"/>
      <c r="GLI179" s="550"/>
      <c r="GLJ179" s="551"/>
      <c r="GLK179" s="560"/>
      <c r="GLL179" s="552"/>
      <c r="GLM179" s="550"/>
      <c r="GLN179" s="551"/>
      <c r="GLO179" s="560"/>
      <c r="GLP179" s="552"/>
      <c r="GLQ179" s="550"/>
      <c r="GLR179" s="551"/>
      <c r="GLS179" s="560"/>
      <c r="GLT179" s="552"/>
      <c r="GLU179" s="550"/>
      <c r="GLV179" s="551"/>
      <c r="GLW179" s="560"/>
      <c r="GLX179" s="552"/>
      <c r="GLY179" s="550"/>
      <c r="GLZ179" s="551"/>
      <c r="GMA179" s="560"/>
      <c r="GMB179" s="552"/>
      <c r="GMC179" s="550"/>
      <c r="GMD179" s="551"/>
      <c r="GME179" s="560"/>
      <c r="GMF179" s="552"/>
      <c r="GMG179" s="550"/>
      <c r="GMH179" s="551"/>
      <c r="GMI179" s="560"/>
      <c r="GMJ179" s="552"/>
      <c r="GMK179" s="550"/>
      <c r="GML179" s="551"/>
      <c r="GMM179" s="560"/>
      <c r="GMN179" s="552"/>
      <c r="GMO179" s="550"/>
      <c r="GMP179" s="551"/>
      <c r="GMQ179" s="560"/>
      <c r="GMR179" s="552"/>
      <c r="GMS179" s="550"/>
      <c r="GMT179" s="551"/>
      <c r="GMU179" s="560"/>
      <c r="GMV179" s="552"/>
      <c r="GMW179" s="550"/>
      <c r="GMX179" s="551"/>
      <c r="GMY179" s="560"/>
      <c r="GMZ179" s="552"/>
      <c r="GNA179" s="550"/>
      <c r="GNB179" s="551"/>
      <c r="GNC179" s="560"/>
      <c r="GND179" s="552"/>
      <c r="GNE179" s="550"/>
      <c r="GNF179" s="551"/>
      <c r="GNG179" s="560"/>
      <c r="GNH179" s="552"/>
      <c r="GNI179" s="550"/>
      <c r="GNJ179" s="551"/>
      <c r="GNK179" s="560"/>
      <c r="GNL179" s="552"/>
      <c r="GNM179" s="550"/>
      <c r="GNN179" s="551"/>
      <c r="GNO179" s="560"/>
      <c r="GNP179" s="552"/>
      <c r="GNQ179" s="550"/>
      <c r="GNR179" s="551"/>
      <c r="GNS179" s="560"/>
      <c r="GNT179" s="552"/>
      <c r="GNU179" s="550"/>
      <c r="GNV179" s="551"/>
      <c r="GNW179" s="560"/>
      <c r="GNX179" s="552"/>
      <c r="GNY179" s="550"/>
      <c r="GNZ179" s="551"/>
      <c r="GOA179" s="560"/>
      <c r="GOB179" s="552"/>
      <c r="GOC179" s="550"/>
      <c r="GOD179" s="551"/>
      <c r="GOE179" s="560"/>
      <c r="GOF179" s="552"/>
      <c r="GOG179" s="550"/>
      <c r="GOH179" s="551"/>
      <c r="GOI179" s="560"/>
      <c r="GOJ179" s="552"/>
      <c r="GOK179" s="550"/>
      <c r="GOL179" s="551"/>
      <c r="GOM179" s="560"/>
      <c r="GON179" s="552"/>
      <c r="GOO179" s="550"/>
      <c r="GOP179" s="551"/>
      <c r="GOQ179" s="560"/>
      <c r="GOR179" s="552"/>
      <c r="GOS179" s="550"/>
      <c r="GOT179" s="551"/>
      <c r="GOU179" s="560"/>
      <c r="GOV179" s="552"/>
      <c r="GOW179" s="550"/>
      <c r="GOX179" s="551"/>
      <c r="GOY179" s="560"/>
      <c r="GOZ179" s="552"/>
      <c r="GPA179" s="550"/>
      <c r="GPB179" s="551"/>
      <c r="GPC179" s="560"/>
      <c r="GPD179" s="552"/>
      <c r="GPE179" s="550"/>
      <c r="GPF179" s="551"/>
      <c r="GPG179" s="560"/>
      <c r="GPH179" s="552"/>
      <c r="GPI179" s="550"/>
      <c r="GPJ179" s="551"/>
      <c r="GPK179" s="560"/>
      <c r="GPL179" s="552"/>
      <c r="GPM179" s="550"/>
      <c r="GPN179" s="551"/>
      <c r="GPO179" s="560"/>
      <c r="GPP179" s="552"/>
      <c r="GPQ179" s="550"/>
      <c r="GPR179" s="551"/>
      <c r="GPS179" s="560"/>
      <c r="GPT179" s="552"/>
      <c r="GPU179" s="550"/>
      <c r="GPV179" s="551"/>
      <c r="GPW179" s="560"/>
      <c r="GPX179" s="552"/>
      <c r="GPY179" s="550"/>
      <c r="GPZ179" s="551"/>
      <c r="GQA179" s="560"/>
      <c r="GQB179" s="552"/>
      <c r="GQC179" s="550"/>
      <c r="GQD179" s="551"/>
      <c r="GQE179" s="560"/>
      <c r="GQF179" s="552"/>
      <c r="GQG179" s="550"/>
      <c r="GQH179" s="551"/>
      <c r="GQI179" s="560"/>
      <c r="GQJ179" s="552"/>
      <c r="GQK179" s="550"/>
      <c r="GQL179" s="551"/>
      <c r="GQM179" s="560"/>
      <c r="GQN179" s="552"/>
      <c r="GQO179" s="550"/>
      <c r="GQP179" s="551"/>
      <c r="GQQ179" s="560"/>
      <c r="GQR179" s="552"/>
      <c r="GQS179" s="550"/>
      <c r="GQT179" s="551"/>
      <c r="GQU179" s="560"/>
      <c r="GQV179" s="552"/>
      <c r="GQW179" s="550"/>
      <c r="GQX179" s="551"/>
      <c r="GQY179" s="560"/>
      <c r="GQZ179" s="552"/>
      <c r="GRA179" s="550"/>
      <c r="GRB179" s="551"/>
      <c r="GRC179" s="560"/>
      <c r="GRD179" s="552"/>
      <c r="GRE179" s="550"/>
      <c r="GRF179" s="551"/>
      <c r="GRG179" s="560"/>
      <c r="GRH179" s="552"/>
      <c r="GRI179" s="550"/>
      <c r="GRJ179" s="551"/>
      <c r="GRK179" s="560"/>
      <c r="GRL179" s="552"/>
      <c r="GRM179" s="550"/>
      <c r="GRN179" s="551"/>
      <c r="GRO179" s="560"/>
      <c r="GRP179" s="552"/>
      <c r="GRQ179" s="550"/>
      <c r="GRR179" s="551"/>
      <c r="GRS179" s="560"/>
      <c r="GRT179" s="552"/>
      <c r="GRU179" s="550"/>
      <c r="GRV179" s="551"/>
      <c r="GRW179" s="560"/>
      <c r="GRX179" s="552"/>
      <c r="GRY179" s="550"/>
      <c r="GRZ179" s="551"/>
      <c r="GSA179" s="560"/>
      <c r="GSB179" s="552"/>
      <c r="GSC179" s="550"/>
      <c r="GSD179" s="551"/>
      <c r="GSE179" s="560"/>
      <c r="GSF179" s="552"/>
      <c r="GSG179" s="550"/>
      <c r="GSH179" s="551"/>
      <c r="GSI179" s="560"/>
      <c r="GSJ179" s="552"/>
      <c r="GSK179" s="550"/>
      <c r="GSL179" s="551"/>
      <c r="GSM179" s="560"/>
      <c r="GSN179" s="552"/>
      <c r="GSO179" s="550"/>
      <c r="GSP179" s="551"/>
      <c r="GSQ179" s="560"/>
      <c r="GSR179" s="552"/>
      <c r="GSS179" s="550"/>
      <c r="GST179" s="551"/>
      <c r="GSU179" s="560"/>
      <c r="GSV179" s="552"/>
      <c r="GSW179" s="550"/>
      <c r="GSX179" s="551"/>
      <c r="GSY179" s="560"/>
      <c r="GSZ179" s="552"/>
      <c r="GTA179" s="550"/>
      <c r="GTB179" s="551"/>
      <c r="GTC179" s="560"/>
      <c r="GTD179" s="552"/>
      <c r="GTE179" s="550"/>
      <c r="GTF179" s="551"/>
      <c r="GTG179" s="560"/>
      <c r="GTH179" s="552"/>
      <c r="GTI179" s="550"/>
      <c r="GTJ179" s="551"/>
      <c r="GTK179" s="560"/>
      <c r="GTL179" s="552"/>
      <c r="GTM179" s="550"/>
      <c r="GTN179" s="551"/>
      <c r="GTO179" s="560"/>
      <c r="GTP179" s="552"/>
      <c r="GTQ179" s="550"/>
      <c r="GTR179" s="551"/>
      <c r="GTS179" s="560"/>
      <c r="GTT179" s="552"/>
      <c r="GTU179" s="550"/>
      <c r="GTV179" s="551"/>
      <c r="GTW179" s="560"/>
      <c r="GTX179" s="552"/>
      <c r="GTY179" s="550"/>
      <c r="GTZ179" s="551"/>
      <c r="GUA179" s="560"/>
      <c r="GUB179" s="552"/>
      <c r="GUC179" s="550"/>
      <c r="GUD179" s="551"/>
      <c r="GUE179" s="560"/>
      <c r="GUF179" s="552"/>
      <c r="GUG179" s="550"/>
      <c r="GUH179" s="551"/>
      <c r="GUI179" s="560"/>
      <c r="GUJ179" s="552"/>
      <c r="GUK179" s="550"/>
      <c r="GUL179" s="551"/>
      <c r="GUM179" s="560"/>
      <c r="GUN179" s="552"/>
      <c r="GUO179" s="550"/>
      <c r="GUP179" s="551"/>
      <c r="GUQ179" s="560"/>
      <c r="GUR179" s="552"/>
      <c r="GUS179" s="550"/>
      <c r="GUT179" s="551"/>
      <c r="GUU179" s="560"/>
      <c r="GUV179" s="552"/>
      <c r="GUW179" s="550"/>
      <c r="GUX179" s="551"/>
      <c r="GUY179" s="560"/>
      <c r="GUZ179" s="552"/>
      <c r="GVA179" s="550"/>
      <c r="GVB179" s="551"/>
      <c r="GVC179" s="560"/>
      <c r="GVD179" s="552"/>
      <c r="GVE179" s="550"/>
      <c r="GVF179" s="551"/>
      <c r="GVG179" s="560"/>
      <c r="GVH179" s="552"/>
      <c r="GVI179" s="550"/>
      <c r="GVJ179" s="551"/>
      <c r="GVK179" s="560"/>
      <c r="GVL179" s="552"/>
      <c r="GVM179" s="550"/>
      <c r="GVN179" s="551"/>
      <c r="GVO179" s="560"/>
      <c r="GVP179" s="552"/>
      <c r="GVQ179" s="550"/>
      <c r="GVR179" s="551"/>
      <c r="GVS179" s="560"/>
      <c r="GVT179" s="552"/>
      <c r="GVU179" s="550"/>
      <c r="GVV179" s="551"/>
      <c r="GVW179" s="560"/>
      <c r="GVX179" s="552"/>
      <c r="GVY179" s="550"/>
      <c r="GVZ179" s="551"/>
      <c r="GWA179" s="560"/>
      <c r="GWB179" s="552"/>
      <c r="GWC179" s="550"/>
      <c r="GWD179" s="551"/>
      <c r="GWE179" s="560"/>
      <c r="GWF179" s="552"/>
      <c r="GWG179" s="550"/>
      <c r="GWH179" s="551"/>
      <c r="GWI179" s="560"/>
      <c r="GWJ179" s="552"/>
      <c r="GWK179" s="550"/>
      <c r="GWL179" s="551"/>
      <c r="GWM179" s="560"/>
      <c r="GWN179" s="552"/>
      <c r="GWO179" s="550"/>
      <c r="GWP179" s="551"/>
      <c r="GWQ179" s="560"/>
      <c r="GWR179" s="552"/>
      <c r="GWS179" s="550"/>
      <c r="GWT179" s="551"/>
      <c r="GWU179" s="560"/>
      <c r="GWV179" s="552"/>
      <c r="GWW179" s="550"/>
      <c r="GWX179" s="551"/>
      <c r="GWY179" s="560"/>
      <c r="GWZ179" s="552"/>
      <c r="GXA179" s="550"/>
      <c r="GXB179" s="551"/>
      <c r="GXC179" s="560"/>
      <c r="GXD179" s="552"/>
      <c r="GXE179" s="550"/>
      <c r="GXF179" s="551"/>
      <c r="GXG179" s="560"/>
      <c r="GXH179" s="552"/>
      <c r="GXI179" s="550"/>
      <c r="GXJ179" s="551"/>
      <c r="GXK179" s="560"/>
      <c r="GXL179" s="552"/>
      <c r="GXM179" s="550"/>
      <c r="GXN179" s="551"/>
      <c r="GXO179" s="560"/>
      <c r="GXP179" s="552"/>
      <c r="GXQ179" s="550"/>
      <c r="GXR179" s="551"/>
      <c r="GXS179" s="560"/>
      <c r="GXT179" s="552"/>
      <c r="GXU179" s="550"/>
      <c r="GXV179" s="551"/>
      <c r="GXW179" s="560"/>
      <c r="GXX179" s="552"/>
      <c r="GXY179" s="550"/>
      <c r="GXZ179" s="551"/>
      <c r="GYA179" s="560"/>
      <c r="GYB179" s="552"/>
      <c r="GYC179" s="550"/>
      <c r="GYD179" s="551"/>
      <c r="GYE179" s="560"/>
      <c r="GYF179" s="552"/>
      <c r="GYG179" s="550"/>
      <c r="GYH179" s="551"/>
      <c r="GYI179" s="560"/>
      <c r="GYJ179" s="552"/>
      <c r="GYK179" s="550"/>
      <c r="GYL179" s="551"/>
      <c r="GYM179" s="560"/>
      <c r="GYN179" s="552"/>
      <c r="GYO179" s="550"/>
      <c r="GYP179" s="551"/>
      <c r="GYQ179" s="560"/>
      <c r="GYR179" s="552"/>
      <c r="GYS179" s="550"/>
      <c r="GYT179" s="551"/>
      <c r="GYU179" s="560"/>
      <c r="GYV179" s="552"/>
      <c r="GYW179" s="550"/>
      <c r="GYX179" s="551"/>
      <c r="GYY179" s="560"/>
      <c r="GYZ179" s="552"/>
      <c r="GZA179" s="550"/>
      <c r="GZB179" s="551"/>
      <c r="GZC179" s="560"/>
      <c r="GZD179" s="552"/>
      <c r="GZE179" s="550"/>
      <c r="GZF179" s="551"/>
      <c r="GZG179" s="560"/>
      <c r="GZH179" s="552"/>
      <c r="GZI179" s="550"/>
      <c r="GZJ179" s="551"/>
      <c r="GZK179" s="560"/>
      <c r="GZL179" s="552"/>
      <c r="GZM179" s="550"/>
      <c r="GZN179" s="551"/>
      <c r="GZO179" s="560"/>
      <c r="GZP179" s="552"/>
      <c r="GZQ179" s="550"/>
      <c r="GZR179" s="551"/>
      <c r="GZS179" s="560"/>
      <c r="GZT179" s="552"/>
      <c r="GZU179" s="550"/>
      <c r="GZV179" s="551"/>
      <c r="GZW179" s="560"/>
      <c r="GZX179" s="552"/>
      <c r="GZY179" s="550"/>
      <c r="GZZ179" s="551"/>
      <c r="HAA179" s="560"/>
      <c r="HAB179" s="552"/>
      <c r="HAC179" s="550"/>
      <c r="HAD179" s="551"/>
      <c r="HAE179" s="560"/>
      <c r="HAF179" s="552"/>
      <c r="HAG179" s="550"/>
      <c r="HAH179" s="551"/>
      <c r="HAI179" s="560"/>
      <c r="HAJ179" s="552"/>
      <c r="HAK179" s="550"/>
      <c r="HAL179" s="551"/>
      <c r="HAM179" s="560"/>
      <c r="HAN179" s="552"/>
      <c r="HAO179" s="550"/>
      <c r="HAP179" s="551"/>
      <c r="HAQ179" s="560"/>
      <c r="HAR179" s="552"/>
      <c r="HAS179" s="550"/>
      <c r="HAT179" s="551"/>
      <c r="HAU179" s="560"/>
      <c r="HAV179" s="552"/>
      <c r="HAW179" s="550"/>
      <c r="HAX179" s="551"/>
      <c r="HAY179" s="560"/>
      <c r="HAZ179" s="552"/>
      <c r="HBA179" s="550"/>
      <c r="HBB179" s="551"/>
      <c r="HBC179" s="560"/>
      <c r="HBD179" s="552"/>
      <c r="HBE179" s="550"/>
      <c r="HBF179" s="551"/>
      <c r="HBG179" s="560"/>
      <c r="HBH179" s="552"/>
      <c r="HBI179" s="550"/>
      <c r="HBJ179" s="551"/>
      <c r="HBK179" s="560"/>
      <c r="HBL179" s="552"/>
      <c r="HBM179" s="550"/>
      <c r="HBN179" s="551"/>
      <c r="HBO179" s="560"/>
      <c r="HBP179" s="552"/>
      <c r="HBQ179" s="550"/>
      <c r="HBR179" s="551"/>
      <c r="HBS179" s="560"/>
      <c r="HBT179" s="552"/>
      <c r="HBU179" s="550"/>
      <c r="HBV179" s="551"/>
      <c r="HBW179" s="560"/>
      <c r="HBX179" s="552"/>
      <c r="HBY179" s="550"/>
      <c r="HBZ179" s="551"/>
      <c r="HCA179" s="560"/>
      <c r="HCB179" s="552"/>
      <c r="HCC179" s="550"/>
      <c r="HCD179" s="551"/>
      <c r="HCE179" s="560"/>
      <c r="HCF179" s="552"/>
      <c r="HCG179" s="550"/>
      <c r="HCH179" s="551"/>
      <c r="HCI179" s="560"/>
      <c r="HCJ179" s="552"/>
      <c r="HCK179" s="550"/>
      <c r="HCL179" s="551"/>
      <c r="HCM179" s="560"/>
      <c r="HCN179" s="552"/>
      <c r="HCO179" s="550"/>
      <c r="HCP179" s="551"/>
      <c r="HCQ179" s="560"/>
      <c r="HCR179" s="552"/>
      <c r="HCS179" s="550"/>
      <c r="HCT179" s="551"/>
      <c r="HCU179" s="560"/>
      <c r="HCV179" s="552"/>
      <c r="HCW179" s="550"/>
      <c r="HCX179" s="551"/>
      <c r="HCY179" s="560"/>
      <c r="HCZ179" s="552"/>
      <c r="HDA179" s="550"/>
      <c r="HDB179" s="551"/>
      <c r="HDC179" s="560"/>
      <c r="HDD179" s="552"/>
      <c r="HDE179" s="550"/>
      <c r="HDF179" s="551"/>
      <c r="HDG179" s="560"/>
      <c r="HDH179" s="552"/>
      <c r="HDI179" s="550"/>
      <c r="HDJ179" s="551"/>
      <c r="HDK179" s="560"/>
      <c r="HDL179" s="552"/>
      <c r="HDM179" s="550"/>
      <c r="HDN179" s="551"/>
      <c r="HDO179" s="560"/>
      <c r="HDP179" s="552"/>
      <c r="HDQ179" s="550"/>
      <c r="HDR179" s="551"/>
      <c r="HDS179" s="560"/>
      <c r="HDT179" s="552"/>
      <c r="HDU179" s="550"/>
      <c r="HDV179" s="551"/>
      <c r="HDW179" s="560"/>
      <c r="HDX179" s="552"/>
      <c r="HDY179" s="550"/>
      <c r="HDZ179" s="551"/>
      <c r="HEA179" s="560"/>
      <c r="HEB179" s="552"/>
      <c r="HEC179" s="550"/>
      <c r="HED179" s="551"/>
      <c r="HEE179" s="560"/>
      <c r="HEF179" s="552"/>
      <c r="HEG179" s="550"/>
      <c r="HEH179" s="551"/>
      <c r="HEI179" s="560"/>
      <c r="HEJ179" s="552"/>
      <c r="HEK179" s="550"/>
      <c r="HEL179" s="551"/>
      <c r="HEM179" s="560"/>
      <c r="HEN179" s="552"/>
      <c r="HEO179" s="550"/>
      <c r="HEP179" s="551"/>
      <c r="HEQ179" s="560"/>
      <c r="HER179" s="552"/>
      <c r="HES179" s="550"/>
      <c r="HET179" s="551"/>
      <c r="HEU179" s="560"/>
      <c r="HEV179" s="552"/>
      <c r="HEW179" s="550"/>
      <c r="HEX179" s="551"/>
      <c r="HEY179" s="560"/>
      <c r="HEZ179" s="552"/>
      <c r="HFA179" s="550"/>
      <c r="HFB179" s="551"/>
      <c r="HFC179" s="560"/>
      <c r="HFD179" s="552"/>
      <c r="HFE179" s="550"/>
      <c r="HFF179" s="551"/>
      <c r="HFG179" s="560"/>
      <c r="HFH179" s="552"/>
      <c r="HFI179" s="550"/>
      <c r="HFJ179" s="551"/>
      <c r="HFK179" s="560"/>
      <c r="HFL179" s="552"/>
      <c r="HFM179" s="550"/>
      <c r="HFN179" s="551"/>
      <c r="HFO179" s="560"/>
      <c r="HFP179" s="552"/>
      <c r="HFQ179" s="550"/>
      <c r="HFR179" s="551"/>
      <c r="HFS179" s="560"/>
      <c r="HFT179" s="552"/>
      <c r="HFU179" s="550"/>
      <c r="HFV179" s="551"/>
      <c r="HFW179" s="560"/>
      <c r="HFX179" s="552"/>
      <c r="HFY179" s="550"/>
      <c r="HFZ179" s="551"/>
      <c r="HGA179" s="560"/>
      <c r="HGB179" s="552"/>
      <c r="HGC179" s="550"/>
      <c r="HGD179" s="551"/>
      <c r="HGE179" s="560"/>
      <c r="HGF179" s="552"/>
      <c r="HGG179" s="550"/>
      <c r="HGH179" s="551"/>
      <c r="HGI179" s="560"/>
      <c r="HGJ179" s="552"/>
      <c r="HGK179" s="550"/>
      <c r="HGL179" s="551"/>
      <c r="HGM179" s="560"/>
      <c r="HGN179" s="552"/>
      <c r="HGO179" s="550"/>
      <c r="HGP179" s="551"/>
      <c r="HGQ179" s="560"/>
      <c r="HGR179" s="552"/>
      <c r="HGS179" s="550"/>
      <c r="HGT179" s="551"/>
      <c r="HGU179" s="560"/>
      <c r="HGV179" s="552"/>
      <c r="HGW179" s="550"/>
      <c r="HGX179" s="551"/>
      <c r="HGY179" s="560"/>
      <c r="HGZ179" s="552"/>
      <c r="HHA179" s="550"/>
      <c r="HHB179" s="551"/>
      <c r="HHC179" s="560"/>
      <c r="HHD179" s="552"/>
      <c r="HHE179" s="550"/>
      <c r="HHF179" s="551"/>
      <c r="HHG179" s="560"/>
      <c r="HHH179" s="552"/>
      <c r="HHI179" s="550"/>
      <c r="HHJ179" s="551"/>
      <c r="HHK179" s="560"/>
      <c r="HHL179" s="552"/>
      <c r="HHM179" s="550"/>
      <c r="HHN179" s="551"/>
      <c r="HHO179" s="560"/>
      <c r="HHP179" s="552"/>
      <c r="HHQ179" s="550"/>
      <c r="HHR179" s="551"/>
      <c r="HHS179" s="560"/>
      <c r="HHT179" s="552"/>
      <c r="HHU179" s="550"/>
      <c r="HHV179" s="551"/>
      <c r="HHW179" s="560"/>
      <c r="HHX179" s="552"/>
      <c r="HHY179" s="550"/>
      <c r="HHZ179" s="551"/>
      <c r="HIA179" s="560"/>
      <c r="HIB179" s="552"/>
      <c r="HIC179" s="550"/>
      <c r="HID179" s="551"/>
      <c r="HIE179" s="560"/>
      <c r="HIF179" s="552"/>
      <c r="HIG179" s="550"/>
      <c r="HIH179" s="551"/>
      <c r="HII179" s="560"/>
      <c r="HIJ179" s="552"/>
      <c r="HIK179" s="550"/>
      <c r="HIL179" s="551"/>
      <c r="HIM179" s="560"/>
      <c r="HIN179" s="552"/>
      <c r="HIO179" s="550"/>
      <c r="HIP179" s="551"/>
      <c r="HIQ179" s="560"/>
      <c r="HIR179" s="552"/>
      <c r="HIS179" s="550"/>
      <c r="HIT179" s="551"/>
      <c r="HIU179" s="560"/>
      <c r="HIV179" s="552"/>
      <c r="HIW179" s="550"/>
      <c r="HIX179" s="551"/>
      <c r="HIY179" s="560"/>
      <c r="HIZ179" s="552"/>
      <c r="HJA179" s="550"/>
      <c r="HJB179" s="551"/>
      <c r="HJC179" s="560"/>
      <c r="HJD179" s="552"/>
      <c r="HJE179" s="550"/>
      <c r="HJF179" s="551"/>
      <c r="HJG179" s="560"/>
      <c r="HJH179" s="552"/>
      <c r="HJI179" s="550"/>
      <c r="HJJ179" s="551"/>
      <c r="HJK179" s="560"/>
      <c r="HJL179" s="552"/>
      <c r="HJM179" s="550"/>
      <c r="HJN179" s="551"/>
      <c r="HJO179" s="560"/>
      <c r="HJP179" s="552"/>
      <c r="HJQ179" s="550"/>
      <c r="HJR179" s="551"/>
      <c r="HJS179" s="560"/>
      <c r="HJT179" s="552"/>
      <c r="HJU179" s="550"/>
      <c r="HJV179" s="551"/>
      <c r="HJW179" s="560"/>
      <c r="HJX179" s="552"/>
      <c r="HJY179" s="550"/>
      <c r="HJZ179" s="551"/>
      <c r="HKA179" s="560"/>
      <c r="HKB179" s="552"/>
      <c r="HKC179" s="550"/>
      <c r="HKD179" s="551"/>
      <c r="HKE179" s="560"/>
      <c r="HKF179" s="552"/>
      <c r="HKG179" s="550"/>
      <c r="HKH179" s="551"/>
      <c r="HKI179" s="560"/>
      <c r="HKJ179" s="552"/>
      <c r="HKK179" s="550"/>
      <c r="HKL179" s="551"/>
      <c r="HKM179" s="560"/>
      <c r="HKN179" s="552"/>
      <c r="HKO179" s="550"/>
      <c r="HKP179" s="551"/>
      <c r="HKQ179" s="560"/>
      <c r="HKR179" s="552"/>
      <c r="HKS179" s="550"/>
      <c r="HKT179" s="551"/>
      <c r="HKU179" s="560"/>
      <c r="HKV179" s="552"/>
      <c r="HKW179" s="550"/>
      <c r="HKX179" s="551"/>
      <c r="HKY179" s="560"/>
      <c r="HKZ179" s="552"/>
      <c r="HLA179" s="550"/>
      <c r="HLB179" s="551"/>
      <c r="HLC179" s="560"/>
      <c r="HLD179" s="552"/>
      <c r="HLE179" s="550"/>
      <c r="HLF179" s="551"/>
      <c r="HLG179" s="560"/>
      <c r="HLH179" s="552"/>
      <c r="HLI179" s="550"/>
      <c r="HLJ179" s="551"/>
      <c r="HLK179" s="560"/>
      <c r="HLL179" s="552"/>
      <c r="HLM179" s="550"/>
      <c r="HLN179" s="551"/>
      <c r="HLO179" s="560"/>
      <c r="HLP179" s="552"/>
      <c r="HLQ179" s="550"/>
      <c r="HLR179" s="551"/>
      <c r="HLS179" s="560"/>
      <c r="HLT179" s="552"/>
      <c r="HLU179" s="550"/>
      <c r="HLV179" s="551"/>
      <c r="HLW179" s="560"/>
      <c r="HLX179" s="552"/>
      <c r="HLY179" s="550"/>
      <c r="HLZ179" s="551"/>
      <c r="HMA179" s="560"/>
      <c r="HMB179" s="552"/>
      <c r="HMC179" s="550"/>
      <c r="HMD179" s="551"/>
      <c r="HME179" s="560"/>
      <c r="HMF179" s="552"/>
      <c r="HMG179" s="550"/>
      <c r="HMH179" s="551"/>
      <c r="HMI179" s="560"/>
      <c r="HMJ179" s="552"/>
      <c r="HMK179" s="550"/>
      <c r="HML179" s="551"/>
      <c r="HMM179" s="560"/>
      <c r="HMN179" s="552"/>
      <c r="HMO179" s="550"/>
      <c r="HMP179" s="551"/>
      <c r="HMQ179" s="560"/>
      <c r="HMR179" s="552"/>
      <c r="HMS179" s="550"/>
      <c r="HMT179" s="551"/>
      <c r="HMU179" s="560"/>
      <c r="HMV179" s="552"/>
      <c r="HMW179" s="550"/>
      <c r="HMX179" s="551"/>
      <c r="HMY179" s="560"/>
      <c r="HMZ179" s="552"/>
      <c r="HNA179" s="550"/>
      <c r="HNB179" s="551"/>
      <c r="HNC179" s="560"/>
      <c r="HND179" s="552"/>
      <c r="HNE179" s="550"/>
      <c r="HNF179" s="551"/>
      <c r="HNG179" s="560"/>
      <c r="HNH179" s="552"/>
      <c r="HNI179" s="550"/>
      <c r="HNJ179" s="551"/>
      <c r="HNK179" s="560"/>
      <c r="HNL179" s="552"/>
      <c r="HNM179" s="550"/>
      <c r="HNN179" s="551"/>
      <c r="HNO179" s="560"/>
      <c r="HNP179" s="552"/>
      <c r="HNQ179" s="550"/>
      <c r="HNR179" s="551"/>
      <c r="HNS179" s="560"/>
      <c r="HNT179" s="552"/>
      <c r="HNU179" s="550"/>
      <c r="HNV179" s="551"/>
      <c r="HNW179" s="560"/>
      <c r="HNX179" s="552"/>
      <c r="HNY179" s="550"/>
      <c r="HNZ179" s="551"/>
      <c r="HOA179" s="560"/>
      <c r="HOB179" s="552"/>
      <c r="HOC179" s="550"/>
      <c r="HOD179" s="551"/>
      <c r="HOE179" s="560"/>
      <c r="HOF179" s="552"/>
      <c r="HOG179" s="550"/>
      <c r="HOH179" s="551"/>
      <c r="HOI179" s="560"/>
      <c r="HOJ179" s="552"/>
      <c r="HOK179" s="550"/>
      <c r="HOL179" s="551"/>
      <c r="HOM179" s="560"/>
      <c r="HON179" s="552"/>
      <c r="HOO179" s="550"/>
      <c r="HOP179" s="551"/>
      <c r="HOQ179" s="560"/>
      <c r="HOR179" s="552"/>
      <c r="HOS179" s="550"/>
      <c r="HOT179" s="551"/>
      <c r="HOU179" s="560"/>
      <c r="HOV179" s="552"/>
      <c r="HOW179" s="550"/>
      <c r="HOX179" s="551"/>
      <c r="HOY179" s="560"/>
      <c r="HOZ179" s="552"/>
      <c r="HPA179" s="550"/>
      <c r="HPB179" s="551"/>
      <c r="HPC179" s="560"/>
      <c r="HPD179" s="552"/>
      <c r="HPE179" s="550"/>
      <c r="HPF179" s="551"/>
      <c r="HPG179" s="560"/>
      <c r="HPH179" s="552"/>
      <c r="HPI179" s="550"/>
      <c r="HPJ179" s="551"/>
      <c r="HPK179" s="560"/>
      <c r="HPL179" s="552"/>
      <c r="HPM179" s="550"/>
      <c r="HPN179" s="551"/>
      <c r="HPO179" s="560"/>
      <c r="HPP179" s="552"/>
      <c r="HPQ179" s="550"/>
      <c r="HPR179" s="551"/>
      <c r="HPS179" s="560"/>
      <c r="HPT179" s="552"/>
      <c r="HPU179" s="550"/>
      <c r="HPV179" s="551"/>
      <c r="HPW179" s="560"/>
      <c r="HPX179" s="552"/>
      <c r="HPY179" s="550"/>
      <c r="HPZ179" s="551"/>
      <c r="HQA179" s="560"/>
      <c r="HQB179" s="552"/>
      <c r="HQC179" s="550"/>
      <c r="HQD179" s="551"/>
      <c r="HQE179" s="560"/>
      <c r="HQF179" s="552"/>
      <c r="HQG179" s="550"/>
      <c r="HQH179" s="551"/>
      <c r="HQI179" s="560"/>
      <c r="HQJ179" s="552"/>
      <c r="HQK179" s="550"/>
      <c r="HQL179" s="551"/>
      <c r="HQM179" s="560"/>
      <c r="HQN179" s="552"/>
      <c r="HQO179" s="550"/>
      <c r="HQP179" s="551"/>
      <c r="HQQ179" s="560"/>
      <c r="HQR179" s="552"/>
      <c r="HQS179" s="550"/>
      <c r="HQT179" s="551"/>
      <c r="HQU179" s="560"/>
      <c r="HQV179" s="552"/>
      <c r="HQW179" s="550"/>
      <c r="HQX179" s="551"/>
      <c r="HQY179" s="560"/>
      <c r="HQZ179" s="552"/>
      <c r="HRA179" s="550"/>
      <c r="HRB179" s="551"/>
      <c r="HRC179" s="560"/>
      <c r="HRD179" s="552"/>
      <c r="HRE179" s="550"/>
      <c r="HRF179" s="551"/>
      <c r="HRG179" s="560"/>
      <c r="HRH179" s="552"/>
      <c r="HRI179" s="550"/>
      <c r="HRJ179" s="551"/>
      <c r="HRK179" s="560"/>
      <c r="HRL179" s="552"/>
      <c r="HRM179" s="550"/>
      <c r="HRN179" s="551"/>
      <c r="HRO179" s="560"/>
      <c r="HRP179" s="552"/>
      <c r="HRQ179" s="550"/>
      <c r="HRR179" s="551"/>
      <c r="HRS179" s="560"/>
      <c r="HRT179" s="552"/>
      <c r="HRU179" s="550"/>
      <c r="HRV179" s="551"/>
      <c r="HRW179" s="560"/>
      <c r="HRX179" s="552"/>
      <c r="HRY179" s="550"/>
      <c r="HRZ179" s="551"/>
      <c r="HSA179" s="560"/>
      <c r="HSB179" s="552"/>
      <c r="HSC179" s="550"/>
      <c r="HSD179" s="551"/>
      <c r="HSE179" s="560"/>
      <c r="HSF179" s="552"/>
      <c r="HSG179" s="550"/>
      <c r="HSH179" s="551"/>
      <c r="HSI179" s="560"/>
      <c r="HSJ179" s="552"/>
      <c r="HSK179" s="550"/>
      <c r="HSL179" s="551"/>
      <c r="HSM179" s="560"/>
      <c r="HSN179" s="552"/>
      <c r="HSO179" s="550"/>
      <c r="HSP179" s="551"/>
      <c r="HSQ179" s="560"/>
      <c r="HSR179" s="552"/>
      <c r="HSS179" s="550"/>
      <c r="HST179" s="551"/>
      <c r="HSU179" s="560"/>
      <c r="HSV179" s="552"/>
      <c r="HSW179" s="550"/>
      <c r="HSX179" s="551"/>
      <c r="HSY179" s="560"/>
      <c r="HSZ179" s="552"/>
      <c r="HTA179" s="550"/>
      <c r="HTB179" s="551"/>
      <c r="HTC179" s="560"/>
      <c r="HTD179" s="552"/>
      <c r="HTE179" s="550"/>
      <c r="HTF179" s="551"/>
      <c r="HTG179" s="560"/>
      <c r="HTH179" s="552"/>
      <c r="HTI179" s="550"/>
      <c r="HTJ179" s="551"/>
      <c r="HTK179" s="560"/>
      <c r="HTL179" s="552"/>
      <c r="HTM179" s="550"/>
      <c r="HTN179" s="551"/>
      <c r="HTO179" s="560"/>
      <c r="HTP179" s="552"/>
      <c r="HTQ179" s="550"/>
      <c r="HTR179" s="551"/>
      <c r="HTS179" s="560"/>
      <c r="HTT179" s="552"/>
      <c r="HTU179" s="550"/>
      <c r="HTV179" s="551"/>
      <c r="HTW179" s="560"/>
      <c r="HTX179" s="552"/>
      <c r="HTY179" s="550"/>
      <c r="HTZ179" s="551"/>
      <c r="HUA179" s="560"/>
      <c r="HUB179" s="552"/>
      <c r="HUC179" s="550"/>
      <c r="HUD179" s="551"/>
      <c r="HUE179" s="560"/>
      <c r="HUF179" s="552"/>
      <c r="HUG179" s="550"/>
      <c r="HUH179" s="551"/>
      <c r="HUI179" s="560"/>
      <c r="HUJ179" s="552"/>
      <c r="HUK179" s="550"/>
      <c r="HUL179" s="551"/>
      <c r="HUM179" s="560"/>
      <c r="HUN179" s="552"/>
      <c r="HUO179" s="550"/>
      <c r="HUP179" s="551"/>
      <c r="HUQ179" s="560"/>
      <c r="HUR179" s="552"/>
      <c r="HUS179" s="550"/>
      <c r="HUT179" s="551"/>
      <c r="HUU179" s="560"/>
      <c r="HUV179" s="552"/>
      <c r="HUW179" s="550"/>
      <c r="HUX179" s="551"/>
      <c r="HUY179" s="560"/>
      <c r="HUZ179" s="552"/>
      <c r="HVA179" s="550"/>
      <c r="HVB179" s="551"/>
      <c r="HVC179" s="560"/>
      <c r="HVD179" s="552"/>
      <c r="HVE179" s="550"/>
      <c r="HVF179" s="551"/>
      <c r="HVG179" s="560"/>
      <c r="HVH179" s="552"/>
      <c r="HVI179" s="550"/>
      <c r="HVJ179" s="551"/>
      <c r="HVK179" s="560"/>
      <c r="HVL179" s="552"/>
      <c r="HVM179" s="550"/>
      <c r="HVN179" s="551"/>
      <c r="HVO179" s="560"/>
      <c r="HVP179" s="552"/>
      <c r="HVQ179" s="550"/>
      <c r="HVR179" s="551"/>
      <c r="HVS179" s="560"/>
      <c r="HVT179" s="552"/>
      <c r="HVU179" s="550"/>
      <c r="HVV179" s="551"/>
      <c r="HVW179" s="560"/>
      <c r="HVX179" s="552"/>
      <c r="HVY179" s="550"/>
      <c r="HVZ179" s="551"/>
      <c r="HWA179" s="560"/>
      <c r="HWB179" s="552"/>
      <c r="HWC179" s="550"/>
      <c r="HWD179" s="551"/>
      <c r="HWE179" s="560"/>
      <c r="HWF179" s="552"/>
      <c r="HWG179" s="550"/>
      <c r="HWH179" s="551"/>
      <c r="HWI179" s="560"/>
      <c r="HWJ179" s="552"/>
      <c r="HWK179" s="550"/>
      <c r="HWL179" s="551"/>
      <c r="HWM179" s="560"/>
      <c r="HWN179" s="552"/>
      <c r="HWO179" s="550"/>
      <c r="HWP179" s="551"/>
      <c r="HWQ179" s="560"/>
      <c r="HWR179" s="552"/>
      <c r="HWS179" s="550"/>
      <c r="HWT179" s="551"/>
      <c r="HWU179" s="560"/>
      <c r="HWV179" s="552"/>
      <c r="HWW179" s="550"/>
      <c r="HWX179" s="551"/>
      <c r="HWY179" s="560"/>
      <c r="HWZ179" s="552"/>
      <c r="HXA179" s="550"/>
      <c r="HXB179" s="551"/>
      <c r="HXC179" s="560"/>
      <c r="HXD179" s="552"/>
      <c r="HXE179" s="550"/>
      <c r="HXF179" s="551"/>
      <c r="HXG179" s="560"/>
      <c r="HXH179" s="552"/>
      <c r="HXI179" s="550"/>
      <c r="HXJ179" s="551"/>
      <c r="HXK179" s="560"/>
      <c r="HXL179" s="552"/>
      <c r="HXM179" s="550"/>
      <c r="HXN179" s="551"/>
      <c r="HXO179" s="560"/>
      <c r="HXP179" s="552"/>
      <c r="HXQ179" s="550"/>
      <c r="HXR179" s="551"/>
      <c r="HXS179" s="560"/>
      <c r="HXT179" s="552"/>
      <c r="HXU179" s="550"/>
      <c r="HXV179" s="551"/>
      <c r="HXW179" s="560"/>
      <c r="HXX179" s="552"/>
      <c r="HXY179" s="550"/>
      <c r="HXZ179" s="551"/>
      <c r="HYA179" s="560"/>
      <c r="HYB179" s="552"/>
      <c r="HYC179" s="550"/>
      <c r="HYD179" s="551"/>
      <c r="HYE179" s="560"/>
      <c r="HYF179" s="552"/>
      <c r="HYG179" s="550"/>
      <c r="HYH179" s="551"/>
      <c r="HYI179" s="560"/>
      <c r="HYJ179" s="552"/>
      <c r="HYK179" s="550"/>
      <c r="HYL179" s="551"/>
      <c r="HYM179" s="560"/>
      <c r="HYN179" s="552"/>
      <c r="HYO179" s="550"/>
      <c r="HYP179" s="551"/>
      <c r="HYQ179" s="560"/>
      <c r="HYR179" s="552"/>
      <c r="HYS179" s="550"/>
      <c r="HYT179" s="551"/>
      <c r="HYU179" s="560"/>
      <c r="HYV179" s="552"/>
      <c r="HYW179" s="550"/>
      <c r="HYX179" s="551"/>
      <c r="HYY179" s="560"/>
      <c r="HYZ179" s="552"/>
      <c r="HZA179" s="550"/>
      <c r="HZB179" s="551"/>
      <c r="HZC179" s="560"/>
      <c r="HZD179" s="552"/>
      <c r="HZE179" s="550"/>
      <c r="HZF179" s="551"/>
      <c r="HZG179" s="560"/>
      <c r="HZH179" s="552"/>
      <c r="HZI179" s="550"/>
      <c r="HZJ179" s="551"/>
      <c r="HZK179" s="560"/>
      <c r="HZL179" s="552"/>
      <c r="HZM179" s="550"/>
      <c r="HZN179" s="551"/>
      <c r="HZO179" s="560"/>
      <c r="HZP179" s="552"/>
      <c r="HZQ179" s="550"/>
      <c r="HZR179" s="551"/>
      <c r="HZS179" s="560"/>
      <c r="HZT179" s="552"/>
      <c r="HZU179" s="550"/>
      <c r="HZV179" s="551"/>
      <c r="HZW179" s="560"/>
      <c r="HZX179" s="552"/>
      <c r="HZY179" s="550"/>
      <c r="HZZ179" s="551"/>
      <c r="IAA179" s="560"/>
      <c r="IAB179" s="552"/>
      <c r="IAC179" s="550"/>
      <c r="IAD179" s="551"/>
      <c r="IAE179" s="560"/>
      <c r="IAF179" s="552"/>
      <c r="IAG179" s="550"/>
      <c r="IAH179" s="551"/>
      <c r="IAI179" s="560"/>
      <c r="IAJ179" s="552"/>
      <c r="IAK179" s="550"/>
      <c r="IAL179" s="551"/>
      <c r="IAM179" s="560"/>
      <c r="IAN179" s="552"/>
      <c r="IAO179" s="550"/>
      <c r="IAP179" s="551"/>
      <c r="IAQ179" s="560"/>
      <c r="IAR179" s="552"/>
      <c r="IAS179" s="550"/>
      <c r="IAT179" s="551"/>
      <c r="IAU179" s="560"/>
      <c r="IAV179" s="552"/>
      <c r="IAW179" s="550"/>
      <c r="IAX179" s="551"/>
      <c r="IAY179" s="560"/>
      <c r="IAZ179" s="552"/>
      <c r="IBA179" s="550"/>
      <c r="IBB179" s="551"/>
      <c r="IBC179" s="560"/>
      <c r="IBD179" s="552"/>
      <c r="IBE179" s="550"/>
      <c r="IBF179" s="551"/>
      <c r="IBG179" s="560"/>
      <c r="IBH179" s="552"/>
      <c r="IBI179" s="550"/>
      <c r="IBJ179" s="551"/>
      <c r="IBK179" s="560"/>
      <c r="IBL179" s="552"/>
      <c r="IBM179" s="550"/>
      <c r="IBN179" s="551"/>
      <c r="IBO179" s="560"/>
      <c r="IBP179" s="552"/>
      <c r="IBQ179" s="550"/>
      <c r="IBR179" s="551"/>
      <c r="IBS179" s="560"/>
      <c r="IBT179" s="552"/>
      <c r="IBU179" s="550"/>
      <c r="IBV179" s="551"/>
      <c r="IBW179" s="560"/>
      <c r="IBX179" s="552"/>
      <c r="IBY179" s="550"/>
      <c r="IBZ179" s="551"/>
      <c r="ICA179" s="560"/>
      <c r="ICB179" s="552"/>
      <c r="ICC179" s="550"/>
      <c r="ICD179" s="551"/>
      <c r="ICE179" s="560"/>
      <c r="ICF179" s="552"/>
      <c r="ICG179" s="550"/>
      <c r="ICH179" s="551"/>
      <c r="ICI179" s="560"/>
      <c r="ICJ179" s="552"/>
      <c r="ICK179" s="550"/>
      <c r="ICL179" s="551"/>
      <c r="ICM179" s="560"/>
      <c r="ICN179" s="552"/>
      <c r="ICO179" s="550"/>
      <c r="ICP179" s="551"/>
      <c r="ICQ179" s="560"/>
      <c r="ICR179" s="552"/>
      <c r="ICS179" s="550"/>
      <c r="ICT179" s="551"/>
      <c r="ICU179" s="560"/>
      <c r="ICV179" s="552"/>
      <c r="ICW179" s="550"/>
      <c r="ICX179" s="551"/>
      <c r="ICY179" s="560"/>
      <c r="ICZ179" s="552"/>
      <c r="IDA179" s="550"/>
      <c r="IDB179" s="551"/>
      <c r="IDC179" s="560"/>
      <c r="IDD179" s="552"/>
      <c r="IDE179" s="550"/>
      <c r="IDF179" s="551"/>
      <c r="IDG179" s="560"/>
      <c r="IDH179" s="552"/>
      <c r="IDI179" s="550"/>
      <c r="IDJ179" s="551"/>
      <c r="IDK179" s="560"/>
      <c r="IDL179" s="552"/>
      <c r="IDM179" s="550"/>
      <c r="IDN179" s="551"/>
      <c r="IDO179" s="560"/>
      <c r="IDP179" s="552"/>
      <c r="IDQ179" s="550"/>
      <c r="IDR179" s="551"/>
      <c r="IDS179" s="560"/>
      <c r="IDT179" s="552"/>
      <c r="IDU179" s="550"/>
      <c r="IDV179" s="551"/>
      <c r="IDW179" s="560"/>
      <c r="IDX179" s="552"/>
      <c r="IDY179" s="550"/>
      <c r="IDZ179" s="551"/>
      <c r="IEA179" s="560"/>
      <c r="IEB179" s="552"/>
      <c r="IEC179" s="550"/>
      <c r="IED179" s="551"/>
      <c r="IEE179" s="560"/>
      <c r="IEF179" s="552"/>
      <c r="IEG179" s="550"/>
      <c r="IEH179" s="551"/>
      <c r="IEI179" s="560"/>
      <c r="IEJ179" s="552"/>
      <c r="IEK179" s="550"/>
      <c r="IEL179" s="551"/>
      <c r="IEM179" s="560"/>
      <c r="IEN179" s="552"/>
      <c r="IEO179" s="550"/>
      <c r="IEP179" s="551"/>
      <c r="IEQ179" s="560"/>
      <c r="IER179" s="552"/>
      <c r="IES179" s="550"/>
      <c r="IET179" s="551"/>
      <c r="IEU179" s="560"/>
      <c r="IEV179" s="552"/>
      <c r="IEW179" s="550"/>
      <c r="IEX179" s="551"/>
      <c r="IEY179" s="560"/>
      <c r="IEZ179" s="552"/>
      <c r="IFA179" s="550"/>
      <c r="IFB179" s="551"/>
      <c r="IFC179" s="560"/>
      <c r="IFD179" s="552"/>
      <c r="IFE179" s="550"/>
      <c r="IFF179" s="551"/>
      <c r="IFG179" s="560"/>
      <c r="IFH179" s="552"/>
      <c r="IFI179" s="550"/>
      <c r="IFJ179" s="551"/>
      <c r="IFK179" s="560"/>
      <c r="IFL179" s="552"/>
      <c r="IFM179" s="550"/>
      <c r="IFN179" s="551"/>
      <c r="IFO179" s="560"/>
      <c r="IFP179" s="552"/>
      <c r="IFQ179" s="550"/>
      <c r="IFR179" s="551"/>
      <c r="IFS179" s="560"/>
      <c r="IFT179" s="552"/>
      <c r="IFU179" s="550"/>
      <c r="IFV179" s="551"/>
      <c r="IFW179" s="560"/>
      <c r="IFX179" s="552"/>
      <c r="IFY179" s="550"/>
      <c r="IFZ179" s="551"/>
      <c r="IGA179" s="560"/>
      <c r="IGB179" s="552"/>
      <c r="IGC179" s="550"/>
      <c r="IGD179" s="551"/>
      <c r="IGE179" s="560"/>
      <c r="IGF179" s="552"/>
      <c r="IGG179" s="550"/>
      <c r="IGH179" s="551"/>
      <c r="IGI179" s="560"/>
      <c r="IGJ179" s="552"/>
      <c r="IGK179" s="550"/>
      <c r="IGL179" s="551"/>
      <c r="IGM179" s="560"/>
      <c r="IGN179" s="552"/>
      <c r="IGO179" s="550"/>
      <c r="IGP179" s="551"/>
      <c r="IGQ179" s="560"/>
      <c r="IGR179" s="552"/>
      <c r="IGS179" s="550"/>
      <c r="IGT179" s="551"/>
      <c r="IGU179" s="560"/>
      <c r="IGV179" s="552"/>
      <c r="IGW179" s="550"/>
      <c r="IGX179" s="551"/>
      <c r="IGY179" s="560"/>
      <c r="IGZ179" s="552"/>
      <c r="IHA179" s="550"/>
      <c r="IHB179" s="551"/>
      <c r="IHC179" s="560"/>
      <c r="IHD179" s="552"/>
      <c r="IHE179" s="550"/>
      <c r="IHF179" s="551"/>
      <c r="IHG179" s="560"/>
      <c r="IHH179" s="552"/>
      <c r="IHI179" s="550"/>
      <c r="IHJ179" s="551"/>
      <c r="IHK179" s="560"/>
      <c r="IHL179" s="552"/>
      <c r="IHM179" s="550"/>
      <c r="IHN179" s="551"/>
      <c r="IHO179" s="560"/>
      <c r="IHP179" s="552"/>
      <c r="IHQ179" s="550"/>
      <c r="IHR179" s="551"/>
      <c r="IHS179" s="560"/>
      <c r="IHT179" s="552"/>
      <c r="IHU179" s="550"/>
      <c r="IHV179" s="551"/>
      <c r="IHW179" s="560"/>
      <c r="IHX179" s="552"/>
      <c r="IHY179" s="550"/>
      <c r="IHZ179" s="551"/>
      <c r="IIA179" s="560"/>
      <c r="IIB179" s="552"/>
      <c r="IIC179" s="550"/>
      <c r="IID179" s="551"/>
      <c r="IIE179" s="560"/>
      <c r="IIF179" s="552"/>
      <c r="IIG179" s="550"/>
      <c r="IIH179" s="551"/>
      <c r="III179" s="560"/>
      <c r="IIJ179" s="552"/>
      <c r="IIK179" s="550"/>
      <c r="IIL179" s="551"/>
      <c r="IIM179" s="560"/>
      <c r="IIN179" s="552"/>
      <c r="IIO179" s="550"/>
      <c r="IIP179" s="551"/>
      <c r="IIQ179" s="560"/>
      <c r="IIR179" s="552"/>
      <c r="IIS179" s="550"/>
      <c r="IIT179" s="551"/>
      <c r="IIU179" s="560"/>
      <c r="IIV179" s="552"/>
      <c r="IIW179" s="550"/>
      <c r="IIX179" s="551"/>
      <c r="IIY179" s="560"/>
      <c r="IIZ179" s="552"/>
      <c r="IJA179" s="550"/>
      <c r="IJB179" s="551"/>
      <c r="IJC179" s="560"/>
      <c r="IJD179" s="552"/>
      <c r="IJE179" s="550"/>
      <c r="IJF179" s="551"/>
      <c r="IJG179" s="560"/>
      <c r="IJH179" s="552"/>
      <c r="IJI179" s="550"/>
      <c r="IJJ179" s="551"/>
      <c r="IJK179" s="560"/>
      <c r="IJL179" s="552"/>
      <c r="IJM179" s="550"/>
      <c r="IJN179" s="551"/>
      <c r="IJO179" s="560"/>
      <c r="IJP179" s="552"/>
      <c r="IJQ179" s="550"/>
      <c r="IJR179" s="551"/>
      <c r="IJS179" s="560"/>
      <c r="IJT179" s="552"/>
      <c r="IJU179" s="550"/>
      <c r="IJV179" s="551"/>
      <c r="IJW179" s="560"/>
      <c r="IJX179" s="552"/>
      <c r="IJY179" s="550"/>
      <c r="IJZ179" s="551"/>
      <c r="IKA179" s="560"/>
      <c r="IKB179" s="552"/>
      <c r="IKC179" s="550"/>
      <c r="IKD179" s="551"/>
      <c r="IKE179" s="560"/>
      <c r="IKF179" s="552"/>
      <c r="IKG179" s="550"/>
      <c r="IKH179" s="551"/>
      <c r="IKI179" s="560"/>
      <c r="IKJ179" s="552"/>
      <c r="IKK179" s="550"/>
      <c r="IKL179" s="551"/>
      <c r="IKM179" s="560"/>
      <c r="IKN179" s="552"/>
      <c r="IKO179" s="550"/>
      <c r="IKP179" s="551"/>
      <c r="IKQ179" s="560"/>
      <c r="IKR179" s="552"/>
      <c r="IKS179" s="550"/>
      <c r="IKT179" s="551"/>
      <c r="IKU179" s="560"/>
      <c r="IKV179" s="552"/>
      <c r="IKW179" s="550"/>
      <c r="IKX179" s="551"/>
      <c r="IKY179" s="560"/>
      <c r="IKZ179" s="552"/>
      <c r="ILA179" s="550"/>
      <c r="ILB179" s="551"/>
      <c r="ILC179" s="560"/>
      <c r="ILD179" s="552"/>
      <c r="ILE179" s="550"/>
      <c r="ILF179" s="551"/>
      <c r="ILG179" s="560"/>
      <c r="ILH179" s="552"/>
      <c r="ILI179" s="550"/>
      <c r="ILJ179" s="551"/>
      <c r="ILK179" s="560"/>
      <c r="ILL179" s="552"/>
      <c r="ILM179" s="550"/>
      <c r="ILN179" s="551"/>
      <c r="ILO179" s="560"/>
      <c r="ILP179" s="552"/>
      <c r="ILQ179" s="550"/>
      <c r="ILR179" s="551"/>
      <c r="ILS179" s="560"/>
      <c r="ILT179" s="552"/>
      <c r="ILU179" s="550"/>
      <c r="ILV179" s="551"/>
      <c r="ILW179" s="560"/>
      <c r="ILX179" s="552"/>
      <c r="ILY179" s="550"/>
      <c r="ILZ179" s="551"/>
      <c r="IMA179" s="560"/>
      <c r="IMB179" s="552"/>
      <c r="IMC179" s="550"/>
      <c r="IMD179" s="551"/>
      <c r="IME179" s="560"/>
      <c r="IMF179" s="552"/>
      <c r="IMG179" s="550"/>
      <c r="IMH179" s="551"/>
      <c r="IMI179" s="560"/>
      <c r="IMJ179" s="552"/>
      <c r="IMK179" s="550"/>
      <c r="IML179" s="551"/>
      <c r="IMM179" s="560"/>
      <c r="IMN179" s="552"/>
      <c r="IMO179" s="550"/>
      <c r="IMP179" s="551"/>
      <c r="IMQ179" s="560"/>
      <c r="IMR179" s="552"/>
      <c r="IMS179" s="550"/>
      <c r="IMT179" s="551"/>
      <c r="IMU179" s="560"/>
      <c r="IMV179" s="552"/>
      <c r="IMW179" s="550"/>
      <c r="IMX179" s="551"/>
      <c r="IMY179" s="560"/>
      <c r="IMZ179" s="552"/>
      <c r="INA179" s="550"/>
      <c r="INB179" s="551"/>
      <c r="INC179" s="560"/>
      <c r="IND179" s="552"/>
      <c r="INE179" s="550"/>
      <c r="INF179" s="551"/>
      <c r="ING179" s="560"/>
      <c r="INH179" s="552"/>
      <c r="INI179" s="550"/>
      <c r="INJ179" s="551"/>
      <c r="INK179" s="560"/>
      <c r="INL179" s="552"/>
      <c r="INM179" s="550"/>
      <c r="INN179" s="551"/>
      <c r="INO179" s="560"/>
      <c r="INP179" s="552"/>
      <c r="INQ179" s="550"/>
      <c r="INR179" s="551"/>
      <c r="INS179" s="560"/>
      <c r="INT179" s="552"/>
      <c r="INU179" s="550"/>
      <c r="INV179" s="551"/>
      <c r="INW179" s="560"/>
      <c r="INX179" s="552"/>
      <c r="INY179" s="550"/>
      <c r="INZ179" s="551"/>
      <c r="IOA179" s="560"/>
      <c r="IOB179" s="552"/>
      <c r="IOC179" s="550"/>
      <c r="IOD179" s="551"/>
      <c r="IOE179" s="560"/>
      <c r="IOF179" s="552"/>
      <c r="IOG179" s="550"/>
      <c r="IOH179" s="551"/>
      <c r="IOI179" s="560"/>
      <c r="IOJ179" s="552"/>
      <c r="IOK179" s="550"/>
      <c r="IOL179" s="551"/>
      <c r="IOM179" s="560"/>
      <c r="ION179" s="552"/>
      <c r="IOO179" s="550"/>
      <c r="IOP179" s="551"/>
      <c r="IOQ179" s="560"/>
      <c r="IOR179" s="552"/>
      <c r="IOS179" s="550"/>
      <c r="IOT179" s="551"/>
      <c r="IOU179" s="560"/>
      <c r="IOV179" s="552"/>
      <c r="IOW179" s="550"/>
      <c r="IOX179" s="551"/>
      <c r="IOY179" s="560"/>
      <c r="IOZ179" s="552"/>
      <c r="IPA179" s="550"/>
      <c r="IPB179" s="551"/>
      <c r="IPC179" s="560"/>
      <c r="IPD179" s="552"/>
      <c r="IPE179" s="550"/>
      <c r="IPF179" s="551"/>
      <c r="IPG179" s="560"/>
      <c r="IPH179" s="552"/>
      <c r="IPI179" s="550"/>
      <c r="IPJ179" s="551"/>
      <c r="IPK179" s="560"/>
      <c r="IPL179" s="552"/>
      <c r="IPM179" s="550"/>
      <c r="IPN179" s="551"/>
      <c r="IPO179" s="560"/>
      <c r="IPP179" s="552"/>
      <c r="IPQ179" s="550"/>
      <c r="IPR179" s="551"/>
      <c r="IPS179" s="560"/>
      <c r="IPT179" s="552"/>
      <c r="IPU179" s="550"/>
      <c r="IPV179" s="551"/>
      <c r="IPW179" s="560"/>
      <c r="IPX179" s="552"/>
      <c r="IPY179" s="550"/>
      <c r="IPZ179" s="551"/>
      <c r="IQA179" s="560"/>
      <c r="IQB179" s="552"/>
      <c r="IQC179" s="550"/>
      <c r="IQD179" s="551"/>
      <c r="IQE179" s="560"/>
      <c r="IQF179" s="552"/>
      <c r="IQG179" s="550"/>
      <c r="IQH179" s="551"/>
      <c r="IQI179" s="560"/>
      <c r="IQJ179" s="552"/>
      <c r="IQK179" s="550"/>
      <c r="IQL179" s="551"/>
      <c r="IQM179" s="560"/>
      <c r="IQN179" s="552"/>
      <c r="IQO179" s="550"/>
      <c r="IQP179" s="551"/>
      <c r="IQQ179" s="560"/>
      <c r="IQR179" s="552"/>
      <c r="IQS179" s="550"/>
      <c r="IQT179" s="551"/>
      <c r="IQU179" s="560"/>
      <c r="IQV179" s="552"/>
      <c r="IQW179" s="550"/>
      <c r="IQX179" s="551"/>
      <c r="IQY179" s="560"/>
      <c r="IQZ179" s="552"/>
      <c r="IRA179" s="550"/>
      <c r="IRB179" s="551"/>
      <c r="IRC179" s="560"/>
      <c r="IRD179" s="552"/>
      <c r="IRE179" s="550"/>
      <c r="IRF179" s="551"/>
      <c r="IRG179" s="560"/>
      <c r="IRH179" s="552"/>
      <c r="IRI179" s="550"/>
      <c r="IRJ179" s="551"/>
      <c r="IRK179" s="560"/>
      <c r="IRL179" s="552"/>
      <c r="IRM179" s="550"/>
      <c r="IRN179" s="551"/>
      <c r="IRO179" s="560"/>
      <c r="IRP179" s="552"/>
      <c r="IRQ179" s="550"/>
      <c r="IRR179" s="551"/>
      <c r="IRS179" s="560"/>
      <c r="IRT179" s="552"/>
      <c r="IRU179" s="550"/>
      <c r="IRV179" s="551"/>
      <c r="IRW179" s="560"/>
      <c r="IRX179" s="552"/>
      <c r="IRY179" s="550"/>
      <c r="IRZ179" s="551"/>
      <c r="ISA179" s="560"/>
      <c r="ISB179" s="552"/>
      <c r="ISC179" s="550"/>
      <c r="ISD179" s="551"/>
      <c r="ISE179" s="560"/>
      <c r="ISF179" s="552"/>
      <c r="ISG179" s="550"/>
      <c r="ISH179" s="551"/>
      <c r="ISI179" s="560"/>
      <c r="ISJ179" s="552"/>
      <c r="ISK179" s="550"/>
      <c r="ISL179" s="551"/>
      <c r="ISM179" s="560"/>
      <c r="ISN179" s="552"/>
      <c r="ISO179" s="550"/>
      <c r="ISP179" s="551"/>
      <c r="ISQ179" s="560"/>
      <c r="ISR179" s="552"/>
      <c r="ISS179" s="550"/>
      <c r="IST179" s="551"/>
      <c r="ISU179" s="560"/>
      <c r="ISV179" s="552"/>
      <c r="ISW179" s="550"/>
      <c r="ISX179" s="551"/>
      <c r="ISY179" s="560"/>
      <c r="ISZ179" s="552"/>
      <c r="ITA179" s="550"/>
      <c r="ITB179" s="551"/>
      <c r="ITC179" s="560"/>
      <c r="ITD179" s="552"/>
      <c r="ITE179" s="550"/>
      <c r="ITF179" s="551"/>
      <c r="ITG179" s="560"/>
      <c r="ITH179" s="552"/>
      <c r="ITI179" s="550"/>
      <c r="ITJ179" s="551"/>
      <c r="ITK179" s="560"/>
      <c r="ITL179" s="552"/>
      <c r="ITM179" s="550"/>
      <c r="ITN179" s="551"/>
      <c r="ITO179" s="560"/>
      <c r="ITP179" s="552"/>
      <c r="ITQ179" s="550"/>
      <c r="ITR179" s="551"/>
      <c r="ITS179" s="560"/>
      <c r="ITT179" s="552"/>
      <c r="ITU179" s="550"/>
      <c r="ITV179" s="551"/>
      <c r="ITW179" s="560"/>
      <c r="ITX179" s="552"/>
      <c r="ITY179" s="550"/>
      <c r="ITZ179" s="551"/>
      <c r="IUA179" s="560"/>
      <c r="IUB179" s="552"/>
      <c r="IUC179" s="550"/>
      <c r="IUD179" s="551"/>
      <c r="IUE179" s="560"/>
      <c r="IUF179" s="552"/>
      <c r="IUG179" s="550"/>
      <c r="IUH179" s="551"/>
      <c r="IUI179" s="560"/>
      <c r="IUJ179" s="552"/>
      <c r="IUK179" s="550"/>
      <c r="IUL179" s="551"/>
      <c r="IUM179" s="560"/>
      <c r="IUN179" s="552"/>
      <c r="IUO179" s="550"/>
      <c r="IUP179" s="551"/>
      <c r="IUQ179" s="560"/>
      <c r="IUR179" s="552"/>
      <c r="IUS179" s="550"/>
      <c r="IUT179" s="551"/>
      <c r="IUU179" s="560"/>
      <c r="IUV179" s="552"/>
      <c r="IUW179" s="550"/>
      <c r="IUX179" s="551"/>
      <c r="IUY179" s="560"/>
      <c r="IUZ179" s="552"/>
      <c r="IVA179" s="550"/>
      <c r="IVB179" s="551"/>
      <c r="IVC179" s="560"/>
      <c r="IVD179" s="552"/>
      <c r="IVE179" s="550"/>
      <c r="IVF179" s="551"/>
      <c r="IVG179" s="560"/>
      <c r="IVH179" s="552"/>
      <c r="IVI179" s="550"/>
      <c r="IVJ179" s="551"/>
      <c r="IVK179" s="560"/>
      <c r="IVL179" s="552"/>
      <c r="IVM179" s="550"/>
      <c r="IVN179" s="551"/>
      <c r="IVO179" s="560"/>
      <c r="IVP179" s="552"/>
      <c r="IVQ179" s="550"/>
      <c r="IVR179" s="551"/>
      <c r="IVS179" s="560"/>
      <c r="IVT179" s="552"/>
      <c r="IVU179" s="550"/>
      <c r="IVV179" s="551"/>
      <c r="IVW179" s="560"/>
      <c r="IVX179" s="552"/>
      <c r="IVY179" s="550"/>
      <c r="IVZ179" s="551"/>
      <c r="IWA179" s="560"/>
      <c r="IWB179" s="552"/>
      <c r="IWC179" s="550"/>
      <c r="IWD179" s="551"/>
      <c r="IWE179" s="560"/>
      <c r="IWF179" s="552"/>
      <c r="IWG179" s="550"/>
      <c r="IWH179" s="551"/>
      <c r="IWI179" s="560"/>
      <c r="IWJ179" s="552"/>
      <c r="IWK179" s="550"/>
      <c r="IWL179" s="551"/>
      <c r="IWM179" s="560"/>
      <c r="IWN179" s="552"/>
      <c r="IWO179" s="550"/>
      <c r="IWP179" s="551"/>
      <c r="IWQ179" s="560"/>
      <c r="IWR179" s="552"/>
      <c r="IWS179" s="550"/>
      <c r="IWT179" s="551"/>
      <c r="IWU179" s="560"/>
      <c r="IWV179" s="552"/>
      <c r="IWW179" s="550"/>
      <c r="IWX179" s="551"/>
      <c r="IWY179" s="560"/>
      <c r="IWZ179" s="552"/>
      <c r="IXA179" s="550"/>
      <c r="IXB179" s="551"/>
      <c r="IXC179" s="560"/>
      <c r="IXD179" s="552"/>
      <c r="IXE179" s="550"/>
      <c r="IXF179" s="551"/>
      <c r="IXG179" s="560"/>
      <c r="IXH179" s="552"/>
      <c r="IXI179" s="550"/>
      <c r="IXJ179" s="551"/>
      <c r="IXK179" s="560"/>
      <c r="IXL179" s="552"/>
      <c r="IXM179" s="550"/>
      <c r="IXN179" s="551"/>
      <c r="IXO179" s="560"/>
      <c r="IXP179" s="552"/>
      <c r="IXQ179" s="550"/>
      <c r="IXR179" s="551"/>
      <c r="IXS179" s="560"/>
      <c r="IXT179" s="552"/>
      <c r="IXU179" s="550"/>
      <c r="IXV179" s="551"/>
      <c r="IXW179" s="560"/>
      <c r="IXX179" s="552"/>
      <c r="IXY179" s="550"/>
      <c r="IXZ179" s="551"/>
      <c r="IYA179" s="560"/>
      <c r="IYB179" s="552"/>
      <c r="IYC179" s="550"/>
      <c r="IYD179" s="551"/>
      <c r="IYE179" s="560"/>
      <c r="IYF179" s="552"/>
      <c r="IYG179" s="550"/>
      <c r="IYH179" s="551"/>
      <c r="IYI179" s="560"/>
      <c r="IYJ179" s="552"/>
      <c r="IYK179" s="550"/>
      <c r="IYL179" s="551"/>
      <c r="IYM179" s="560"/>
      <c r="IYN179" s="552"/>
      <c r="IYO179" s="550"/>
      <c r="IYP179" s="551"/>
      <c r="IYQ179" s="560"/>
      <c r="IYR179" s="552"/>
      <c r="IYS179" s="550"/>
      <c r="IYT179" s="551"/>
      <c r="IYU179" s="560"/>
      <c r="IYV179" s="552"/>
      <c r="IYW179" s="550"/>
      <c r="IYX179" s="551"/>
      <c r="IYY179" s="560"/>
      <c r="IYZ179" s="552"/>
      <c r="IZA179" s="550"/>
      <c r="IZB179" s="551"/>
      <c r="IZC179" s="560"/>
      <c r="IZD179" s="552"/>
      <c r="IZE179" s="550"/>
      <c r="IZF179" s="551"/>
      <c r="IZG179" s="560"/>
      <c r="IZH179" s="552"/>
      <c r="IZI179" s="550"/>
      <c r="IZJ179" s="551"/>
      <c r="IZK179" s="560"/>
      <c r="IZL179" s="552"/>
      <c r="IZM179" s="550"/>
      <c r="IZN179" s="551"/>
      <c r="IZO179" s="560"/>
      <c r="IZP179" s="552"/>
      <c r="IZQ179" s="550"/>
      <c r="IZR179" s="551"/>
      <c r="IZS179" s="560"/>
      <c r="IZT179" s="552"/>
      <c r="IZU179" s="550"/>
      <c r="IZV179" s="551"/>
      <c r="IZW179" s="560"/>
      <c r="IZX179" s="552"/>
      <c r="IZY179" s="550"/>
      <c r="IZZ179" s="551"/>
      <c r="JAA179" s="560"/>
      <c r="JAB179" s="552"/>
      <c r="JAC179" s="550"/>
      <c r="JAD179" s="551"/>
      <c r="JAE179" s="560"/>
      <c r="JAF179" s="552"/>
      <c r="JAG179" s="550"/>
      <c r="JAH179" s="551"/>
      <c r="JAI179" s="560"/>
      <c r="JAJ179" s="552"/>
      <c r="JAK179" s="550"/>
      <c r="JAL179" s="551"/>
      <c r="JAM179" s="560"/>
      <c r="JAN179" s="552"/>
      <c r="JAO179" s="550"/>
      <c r="JAP179" s="551"/>
      <c r="JAQ179" s="560"/>
      <c r="JAR179" s="552"/>
      <c r="JAS179" s="550"/>
      <c r="JAT179" s="551"/>
      <c r="JAU179" s="560"/>
      <c r="JAV179" s="552"/>
      <c r="JAW179" s="550"/>
      <c r="JAX179" s="551"/>
      <c r="JAY179" s="560"/>
      <c r="JAZ179" s="552"/>
      <c r="JBA179" s="550"/>
      <c r="JBB179" s="551"/>
      <c r="JBC179" s="560"/>
      <c r="JBD179" s="552"/>
      <c r="JBE179" s="550"/>
      <c r="JBF179" s="551"/>
      <c r="JBG179" s="560"/>
      <c r="JBH179" s="552"/>
      <c r="JBI179" s="550"/>
      <c r="JBJ179" s="551"/>
      <c r="JBK179" s="560"/>
      <c r="JBL179" s="552"/>
      <c r="JBM179" s="550"/>
      <c r="JBN179" s="551"/>
      <c r="JBO179" s="560"/>
      <c r="JBP179" s="552"/>
      <c r="JBQ179" s="550"/>
      <c r="JBR179" s="551"/>
      <c r="JBS179" s="560"/>
      <c r="JBT179" s="552"/>
      <c r="JBU179" s="550"/>
      <c r="JBV179" s="551"/>
      <c r="JBW179" s="560"/>
      <c r="JBX179" s="552"/>
      <c r="JBY179" s="550"/>
      <c r="JBZ179" s="551"/>
      <c r="JCA179" s="560"/>
      <c r="JCB179" s="552"/>
      <c r="JCC179" s="550"/>
      <c r="JCD179" s="551"/>
      <c r="JCE179" s="560"/>
      <c r="JCF179" s="552"/>
      <c r="JCG179" s="550"/>
      <c r="JCH179" s="551"/>
      <c r="JCI179" s="560"/>
      <c r="JCJ179" s="552"/>
      <c r="JCK179" s="550"/>
      <c r="JCL179" s="551"/>
      <c r="JCM179" s="560"/>
      <c r="JCN179" s="552"/>
      <c r="JCO179" s="550"/>
      <c r="JCP179" s="551"/>
      <c r="JCQ179" s="560"/>
      <c r="JCR179" s="552"/>
      <c r="JCS179" s="550"/>
      <c r="JCT179" s="551"/>
      <c r="JCU179" s="560"/>
      <c r="JCV179" s="552"/>
      <c r="JCW179" s="550"/>
      <c r="JCX179" s="551"/>
      <c r="JCY179" s="560"/>
      <c r="JCZ179" s="552"/>
      <c r="JDA179" s="550"/>
      <c r="JDB179" s="551"/>
      <c r="JDC179" s="560"/>
      <c r="JDD179" s="552"/>
      <c r="JDE179" s="550"/>
      <c r="JDF179" s="551"/>
      <c r="JDG179" s="560"/>
      <c r="JDH179" s="552"/>
      <c r="JDI179" s="550"/>
      <c r="JDJ179" s="551"/>
      <c r="JDK179" s="560"/>
      <c r="JDL179" s="552"/>
      <c r="JDM179" s="550"/>
      <c r="JDN179" s="551"/>
      <c r="JDO179" s="560"/>
      <c r="JDP179" s="552"/>
      <c r="JDQ179" s="550"/>
      <c r="JDR179" s="551"/>
      <c r="JDS179" s="560"/>
      <c r="JDT179" s="552"/>
      <c r="JDU179" s="550"/>
      <c r="JDV179" s="551"/>
      <c r="JDW179" s="560"/>
      <c r="JDX179" s="552"/>
      <c r="JDY179" s="550"/>
      <c r="JDZ179" s="551"/>
      <c r="JEA179" s="560"/>
      <c r="JEB179" s="552"/>
      <c r="JEC179" s="550"/>
      <c r="JED179" s="551"/>
      <c r="JEE179" s="560"/>
      <c r="JEF179" s="552"/>
      <c r="JEG179" s="550"/>
      <c r="JEH179" s="551"/>
      <c r="JEI179" s="560"/>
      <c r="JEJ179" s="552"/>
      <c r="JEK179" s="550"/>
      <c r="JEL179" s="551"/>
      <c r="JEM179" s="560"/>
      <c r="JEN179" s="552"/>
      <c r="JEO179" s="550"/>
      <c r="JEP179" s="551"/>
      <c r="JEQ179" s="560"/>
      <c r="JER179" s="552"/>
      <c r="JES179" s="550"/>
      <c r="JET179" s="551"/>
      <c r="JEU179" s="560"/>
      <c r="JEV179" s="552"/>
      <c r="JEW179" s="550"/>
      <c r="JEX179" s="551"/>
      <c r="JEY179" s="560"/>
      <c r="JEZ179" s="552"/>
      <c r="JFA179" s="550"/>
      <c r="JFB179" s="551"/>
      <c r="JFC179" s="560"/>
      <c r="JFD179" s="552"/>
      <c r="JFE179" s="550"/>
      <c r="JFF179" s="551"/>
      <c r="JFG179" s="560"/>
      <c r="JFH179" s="552"/>
      <c r="JFI179" s="550"/>
      <c r="JFJ179" s="551"/>
      <c r="JFK179" s="560"/>
      <c r="JFL179" s="552"/>
      <c r="JFM179" s="550"/>
      <c r="JFN179" s="551"/>
      <c r="JFO179" s="560"/>
      <c r="JFP179" s="552"/>
      <c r="JFQ179" s="550"/>
      <c r="JFR179" s="551"/>
      <c r="JFS179" s="560"/>
      <c r="JFT179" s="552"/>
      <c r="JFU179" s="550"/>
      <c r="JFV179" s="551"/>
      <c r="JFW179" s="560"/>
      <c r="JFX179" s="552"/>
      <c r="JFY179" s="550"/>
      <c r="JFZ179" s="551"/>
      <c r="JGA179" s="560"/>
      <c r="JGB179" s="552"/>
      <c r="JGC179" s="550"/>
      <c r="JGD179" s="551"/>
      <c r="JGE179" s="560"/>
      <c r="JGF179" s="552"/>
      <c r="JGG179" s="550"/>
      <c r="JGH179" s="551"/>
      <c r="JGI179" s="560"/>
      <c r="JGJ179" s="552"/>
      <c r="JGK179" s="550"/>
      <c r="JGL179" s="551"/>
      <c r="JGM179" s="560"/>
      <c r="JGN179" s="552"/>
      <c r="JGO179" s="550"/>
      <c r="JGP179" s="551"/>
      <c r="JGQ179" s="560"/>
      <c r="JGR179" s="552"/>
      <c r="JGS179" s="550"/>
      <c r="JGT179" s="551"/>
      <c r="JGU179" s="560"/>
      <c r="JGV179" s="552"/>
      <c r="JGW179" s="550"/>
      <c r="JGX179" s="551"/>
      <c r="JGY179" s="560"/>
      <c r="JGZ179" s="552"/>
      <c r="JHA179" s="550"/>
      <c r="JHB179" s="551"/>
      <c r="JHC179" s="560"/>
      <c r="JHD179" s="552"/>
      <c r="JHE179" s="550"/>
      <c r="JHF179" s="551"/>
      <c r="JHG179" s="560"/>
      <c r="JHH179" s="552"/>
      <c r="JHI179" s="550"/>
      <c r="JHJ179" s="551"/>
      <c r="JHK179" s="560"/>
      <c r="JHL179" s="552"/>
      <c r="JHM179" s="550"/>
      <c r="JHN179" s="551"/>
      <c r="JHO179" s="560"/>
      <c r="JHP179" s="552"/>
      <c r="JHQ179" s="550"/>
      <c r="JHR179" s="551"/>
      <c r="JHS179" s="560"/>
      <c r="JHT179" s="552"/>
      <c r="JHU179" s="550"/>
      <c r="JHV179" s="551"/>
      <c r="JHW179" s="560"/>
      <c r="JHX179" s="552"/>
      <c r="JHY179" s="550"/>
      <c r="JHZ179" s="551"/>
      <c r="JIA179" s="560"/>
      <c r="JIB179" s="552"/>
      <c r="JIC179" s="550"/>
      <c r="JID179" s="551"/>
      <c r="JIE179" s="560"/>
      <c r="JIF179" s="552"/>
      <c r="JIG179" s="550"/>
      <c r="JIH179" s="551"/>
      <c r="JII179" s="560"/>
      <c r="JIJ179" s="552"/>
      <c r="JIK179" s="550"/>
      <c r="JIL179" s="551"/>
      <c r="JIM179" s="560"/>
      <c r="JIN179" s="552"/>
      <c r="JIO179" s="550"/>
      <c r="JIP179" s="551"/>
      <c r="JIQ179" s="560"/>
      <c r="JIR179" s="552"/>
      <c r="JIS179" s="550"/>
      <c r="JIT179" s="551"/>
      <c r="JIU179" s="560"/>
      <c r="JIV179" s="552"/>
      <c r="JIW179" s="550"/>
      <c r="JIX179" s="551"/>
      <c r="JIY179" s="560"/>
      <c r="JIZ179" s="552"/>
      <c r="JJA179" s="550"/>
      <c r="JJB179" s="551"/>
      <c r="JJC179" s="560"/>
      <c r="JJD179" s="552"/>
      <c r="JJE179" s="550"/>
      <c r="JJF179" s="551"/>
      <c r="JJG179" s="560"/>
      <c r="JJH179" s="552"/>
      <c r="JJI179" s="550"/>
      <c r="JJJ179" s="551"/>
      <c r="JJK179" s="560"/>
      <c r="JJL179" s="552"/>
      <c r="JJM179" s="550"/>
      <c r="JJN179" s="551"/>
      <c r="JJO179" s="560"/>
      <c r="JJP179" s="552"/>
      <c r="JJQ179" s="550"/>
      <c r="JJR179" s="551"/>
      <c r="JJS179" s="560"/>
      <c r="JJT179" s="552"/>
      <c r="JJU179" s="550"/>
      <c r="JJV179" s="551"/>
      <c r="JJW179" s="560"/>
      <c r="JJX179" s="552"/>
      <c r="JJY179" s="550"/>
      <c r="JJZ179" s="551"/>
      <c r="JKA179" s="560"/>
      <c r="JKB179" s="552"/>
      <c r="JKC179" s="550"/>
      <c r="JKD179" s="551"/>
      <c r="JKE179" s="560"/>
      <c r="JKF179" s="552"/>
      <c r="JKG179" s="550"/>
      <c r="JKH179" s="551"/>
      <c r="JKI179" s="560"/>
      <c r="JKJ179" s="552"/>
      <c r="JKK179" s="550"/>
      <c r="JKL179" s="551"/>
      <c r="JKM179" s="560"/>
      <c r="JKN179" s="552"/>
      <c r="JKO179" s="550"/>
      <c r="JKP179" s="551"/>
      <c r="JKQ179" s="560"/>
      <c r="JKR179" s="552"/>
      <c r="JKS179" s="550"/>
      <c r="JKT179" s="551"/>
      <c r="JKU179" s="560"/>
      <c r="JKV179" s="552"/>
      <c r="JKW179" s="550"/>
      <c r="JKX179" s="551"/>
      <c r="JKY179" s="560"/>
      <c r="JKZ179" s="552"/>
      <c r="JLA179" s="550"/>
      <c r="JLB179" s="551"/>
      <c r="JLC179" s="560"/>
      <c r="JLD179" s="552"/>
      <c r="JLE179" s="550"/>
      <c r="JLF179" s="551"/>
      <c r="JLG179" s="560"/>
      <c r="JLH179" s="552"/>
      <c r="JLI179" s="550"/>
      <c r="JLJ179" s="551"/>
      <c r="JLK179" s="560"/>
      <c r="JLL179" s="552"/>
      <c r="JLM179" s="550"/>
      <c r="JLN179" s="551"/>
      <c r="JLO179" s="560"/>
      <c r="JLP179" s="552"/>
      <c r="JLQ179" s="550"/>
      <c r="JLR179" s="551"/>
      <c r="JLS179" s="560"/>
      <c r="JLT179" s="552"/>
      <c r="JLU179" s="550"/>
      <c r="JLV179" s="551"/>
      <c r="JLW179" s="560"/>
      <c r="JLX179" s="552"/>
      <c r="JLY179" s="550"/>
      <c r="JLZ179" s="551"/>
      <c r="JMA179" s="560"/>
      <c r="JMB179" s="552"/>
      <c r="JMC179" s="550"/>
      <c r="JMD179" s="551"/>
      <c r="JME179" s="560"/>
      <c r="JMF179" s="552"/>
      <c r="JMG179" s="550"/>
      <c r="JMH179" s="551"/>
      <c r="JMI179" s="560"/>
      <c r="JMJ179" s="552"/>
      <c r="JMK179" s="550"/>
      <c r="JML179" s="551"/>
      <c r="JMM179" s="560"/>
      <c r="JMN179" s="552"/>
      <c r="JMO179" s="550"/>
      <c r="JMP179" s="551"/>
      <c r="JMQ179" s="560"/>
      <c r="JMR179" s="552"/>
      <c r="JMS179" s="550"/>
      <c r="JMT179" s="551"/>
      <c r="JMU179" s="560"/>
      <c r="JMV179" s="552"/>
      <c r="JMW179" s="550"/>
      <c r="JMX179" s="551"/>
      <c r="JMY179" s="560"/>
      <c r="JMZ179" s="552"/>
      <c r="JNA179" s="550"/>
      <c r="JNB179" s="551"/>
      <c r="JNC179" s="560"/>
      <c r="JND179" s="552"/>
      <c r="JNE179" s="550"/>
      <c r="JNF179" s="551"/>
      <c r="JNG179" s="560"/>
      <c r="JNH179" s="552"/>
      <c r="JNI179" s="550"/>
      <c r="JNJ179" s="551"/>
      <c r="JNK179" s="560"/>
      <c r="JNL179" s="552"/>
      <c r="JNM179" s="550"/>
      <c r="JNN179" s="551"/>
      <c r="JNO179" s="560"/>
      <c r="JNP179" s="552"/>
      <c r="JNQ179" s="550"/>
      <c r="JNR179" s="551"/>
      <c r="JNS179" s="560"/>
      <c r="JNT179" s="552"/>
      <c r="JNU179" s="550"/>
      <c r="JNV179" s="551"/>
      <c r="JNW179" s="560"/>
      <c r="JNX179" s="552"/>
      <c r="JNY179" s="550"/>
      <c r="JNZ179" s="551"/>
      <c r="JOA179" s="560"/>
      <c r="JOB179" s="552"/>
      <c r="JOC179" s="550"/>
      <c r="JOD179" s="551"/>
      <c r="JOE179" s="560"/>
      <c r="JOF179" s="552"/>
      <c r="JOG179" s="550"/>
      <c r="JOH179" s="551"/>
      <c r="JOI179" s="560"/>
      <c r="JOJ179" s="552"/>
      <c r="JOK179" s="550"/>
      <c r="JOL179" s="551"/>
      <c r="JOM179" s="560"/>
      <c r="JON179" s="552"/>
      <c r="JOO179" s="550"/>
      <c r="JOP179" s="551"/>
      <c r="JOQ179" s="560"/>
      <c r="JOR179" s="552"/>
      <c r="JOS179" s="550"/>
      <c r="JOT179" s="551"/>
      <c r="JOU179" s="560"/>
      <c r="JOV179" s="552"/>
      <c r="JOW179" s="550"/>
      <c r="JOX179" s="551"/>
      <c r="JOY179" s="560"/>
      <c r="JOZ179" s="552"/>
      <c r="JPA179" s="550"/>
      <c r="JPB179" s="551"/>
      <c r="JPC179" s="560"/>
      <c r="JPD179" s="552"/>
      <c r="JPE179" s="550"/>
      <c r="JPF179" s="551"/>
      <c r="JPG179" s="560"/>
      <c r="JPH179" s="552"/>
      <c r="JPI179" s="550"/>
      <c r="JPJ179" s="551"/>
      <c r="JPK179" s="560"/>
      <c r="JPL179" s="552"/>
      <c r="JPM179" s="550"/>
      <c r="JPN179" s="551"/>
      <c r="JPO179" s="560"/>
      <c r="JPP179" s="552"/>
      <c r="JPQ179" s="550"/>
      <c r="JPR179" s="551"/>
      <c r="JPS179" s="560"/>
      <c r="JPT179" s="552"/>
      <c r="JPU179" s="550"/>
      <c r="JPV179" s="551"/>
      <c r="JPW179" s="560"/>
      <c r="JPX179" s="552"/>
      <c r="JPY179" s="550"/>
      <c r="JPZ179" s="551"/>
      <c r="JQA179" s="560"/>
      <c r="JQB179" s="552"/>
      <c r="JQC179" s="550"/>
      <c r="JQD179" s="551"/>
      <c r="JQE179" s="560"/>
      <c r="JQF179" s="552"/>
      <c r="JQG179" s="550"/>
      <c r="JQH179" s="551"/>
      <c r="JQI179" s="560"/>
      <c r="JQJ179" s="552"/>
      <c r="JQK179" s="550"/>
      <c r="JQL179" s="551"/>
      <c r="JQM179" s="560"/>
      <c r="JQN179" s="552"/>
      <c r="JQO179" s="550"/>
      <c r="JQP179" s="551"/>
      <c r="JQQ179" s="560"/>
      <c r="JQR179" s="552"/>
      <c r="JQS179" s="550"/>
      <c r="JQT179" s="551"/>
      <c r="JQU179" s="560"/>
      <c r="JQV179" s="552"/>
      <c r="JQW179" s="550"/>
      <c r="JQX179" s="551"/>
      <c r="JQY179" s="560"/>
      <c r="JQZ179" s="552"/>
      <c r="JRA179" s="550"/>
      <c r="JRB179" s="551"/>
      <c r="JRC179" s="560"/>
      <c r="JRD179" s="552"/>
      <c r="JRE179" s="550"/>
      <c r="JRF179" s="551"/>
      <c r="JRG179" s="560"/>
      <c r="JRH179" s="552"/>
      <c r="JRI179" s="550"/>
      <c r="JRJ179" s="551"/>
      <c r="JRK179" s="560"/>
      <c r="JRL179" s="552"/>
      <c r="JRM179" s="550"/>
      <c r="JRN179" s="551"/>
      <c r="JRO179" s="560"/>
      <c r="JRP179" s="552"/>
      <c r="JRQ179" s="550"/>
      <c r="JRR179" s="551"/>
      <c r="JRS179" s="560"/>
      <c r="JRT179" s="552"/>
      <c r="JRU179" s="550"/>
      <c r="JRV179" s="551"/>
      <c r="JRW179" s="560"/>
      <c r="JRX179" s="552"/>
      <c r="JRY179" s="550"/>
      <c r="JRZ179" s="551"/>
      <c r="JSA179" s="560"/>
      <c r="JSB179" s="552"/>
      <c r="JSC179" s="550"/>
      <c r="JSD179" s="551"/>
      <c r="JSE179" s="560"/>
      <c r="JSF179" s="552"/>
      <c r="JSG179" s="550"/>
      <c r="JSH179" s="551"/>
      <c r="JSI179" s="560"/>
      <c r="JSJ179" s="552"/>
      <c r="JSK179" s="550"/>
      <c r="JSL179" s="551"/>
      <c r="JSM179" s="560"/>
      <c r="JSN179" s="552"/>
      <c r="JSO179" s="550"/>
      <c r="JSP179" s="551"/>
      <c r="JSQ179" s="560"/>
      <c r="JSR179" s="552"/>
      <c r="JSS179" s="550"/>
      <c r="JST179" s="551"/>
      <c r="JSU179" s="560"/>
      <c r="JSV179" s="552"/>
      <c r="JSW179" s="550"/>
      <c r="JSX179" s="551"/>
      <c r="JSY179" s="560"/>
      <c r="JSZ179" s="552"/>
      <c r="JTA179" s="550"/>
      <c r="JTB179" s="551"/>
      <c r="JTC179" s="560"/>
      <c r="JTD179" s="552"/>
      <c r="JTE179" s="550"/>
      <c r="JTF179" s="551"/>
      <c r="JTG179" s="560"/>
      <c r="JTH179" s="552"/>
      <c r="JTI179" s="550"/>
      <c r="JTJ179" s="551"/>
      <c r="JTK179" s="560"/>
      <c r="JTL179" s="552"/>
      <c r="JTM179" s="550"/>
      <c r="JTN179" s="551"/>
      <c r="JTO179" s="560"/>
      <c r="JTP179" s="552"/>
      <c r="JTQ179" s="550"/>
      <c r="JTR179" s="551"/>
      <c r="JTS179" s="560"/>
      <c r="JTT179" s="552"/>
      <c r="JTU179" s="550"/>
      <c r="JTV179" s="551"/>
      <c r="JTW179" s="560"/>
      <c r="JTX179" s="552"/>
      <c r="JTY179" s="550"/>
      <c r="JTZ179" s="551"/>
      <c r="JUA179" s="560"/>
      <c r="JUB179" s="552"/>
      <c r="JUC179" s="550"/>
      <c r="JUD179" s="551"/>
      <c r="JUE179" s="560"/>
      <c r="JUF179" s="552"/>
      <c r="JUG179" s="550"/>
      <c r="JUH179" s="551"/>
      <c r="JUI179" s="560"/>
      <c r="JUJ179" s="552"/>
      <c r="JUK179" s="550"/>
      <c r="JUL179" s="551"/>
      <c r="JUM179" s="560"/>
      <c r="JUN179" s="552"/>
      <c r="JUO179" s="550"/>
      <c r="JUP179" s="551"/>
      <c r="JUQ179" s="560"/>
      <c r="JUR179" s="552"/>
      <c r="JUS179" s="550"/>
      <c r="JUT179" s="551"/>
      <c r="JUU179" s="560"/>
      <c r="JUV179" s="552"/>
      <c r="JUW179" s="550"/>
      <c r="JUX179" s="551"/>
      <c r="JUY179" s="560"/>
      <c r="JUZ179" s="552"/>
      <c r="JVA179" s="550"/>
      <c r="JVB179" s="551"/>
      <c r="JVC179" s="560"/>
      <c r="JVD179" s="552"/>
      <c r="JVE179" s="550"/>
      <c r="JVF179" s="551"/>
      <c r="JVG179" s="560"/>
      <c r="JVH179" s="552"/>
      <c r="JVI179" s="550"/>
      <c r="JVJ179" s="551"/>
      <c r="JVK179" s="560"/>
      <c r="JVL179" s="552"/>
      <c r="JVM179" s="550"/>
      <c r="JVN179" s="551"/>
      <c r="JVO179" s="560"/>
      <c r="JVP179" s="552"/>
      <c r="JVQ179" s="550"/>
      <c r="JVR179" s="551"/>
      <c r="JVS179" s="560"/>
      <c r="JVT179" s="552"/>
      <c r="JVU179" s="550"/>
      <c r="JVV179" s="551"/>
      <c r="JVW179" s="560"/>
      <c r="JVX179" s="552"/>
      <c r="JVY179" s="550"/>
      <c r="JVZ179" s="551"/>
      <c r="JWA179" s="560"/>
      <c r="JWB179" s="552"/>
      <c r="JWC179" s="550"/>
      <c r="JWD179" s="551"/>
      <c r="JWE179" s="560"/>
      <c r="JWF179" s="552"/>
      <c r="JWG179" s="550"/>
      <c r="JWH179" s="551"/>
      <c r="JWI179" s="560"/>
      <c r="JWJ179" s="552"/>
      <c r="JWK179" s="550"/>
      <c r="JWL179" s="551"/>
      <c r="JWM179" s="560"/>
      <c r="JWN179" s="552"/>
      <c r="JWO179" s="550"/>
      <c r="JWP179" s="551"/>
      <c r="JWQ179" s="560"/>
      <c r="JWR179" s="552"/>
      <c r="JWS179" s="550"/>
      <c r="JWT179" s="551"/>
      <c r="JWU179" s="560"/>
      <c r="JWV179" s="552"/>
      <c r="JWW179" s="550"/>
      <c r="JWX179" s="551"/>
      <c r="JWY179" s="560"/>
      <c r="JWZ179" s="552"/>
      <c r="JXA179" s="550"/>
      <c r="JXB179" s="551"/>
      <c r="JXC179" s="560"/>
      <c r="JXD179" s="552"/>
      <c r="JXE179" s="550"/>
      <c r="JXF179" s="551"/>
      <c r="JXG179" s="560"/>
      <c r="JXH179" s="552"/>
      <c r="JXI179" s="550"/>
      <c r="JXJ179" s="551"/>
      <c r="JXK179" s="560"/>
      <c r="JXL179" s="552"/>
      <c r="JXM179" s="550"/>
      <c r="JXN179" s="551"/>
      <c r="JXO179" s="560"/>
      <c r="JXP179" s="552"/>
      <c r="JXQ179" s="550"/>
      <c r="JXR179" s="551"/>
      <c r="JXS179" s="560"/>
      <c r="JXT179" s="552"/>
      <c r="JXU179" s="550"/>
      <c r="JXV179" s="551"/>
      <c r="JXW179" s="560"/>
      <c r="JXX179" s="552"/>
      <c r="JXY179" s="550"/>
      <c r="JXZ179" s="551"/>
      <c r="JYA179" s="560"/>
      <c r="JYB179" s="552"/>
      <c r="JYC179" s="550"/>
      <c r="JYD179" s="551"/>
      <c r="JYE179" s="560"/>
      <c r="JYF179" s="552"/>
      <c r="JYG179" s="550"/>
      <c r="JYH179" s="551"/>
      <c r="JYI179" s="560"/>
      <c r="JYJ179" s="552"/>
      <c r="JYK179" s="550"/>
      <c r="JYL179" s="551"/>
      <c r="JYM179" s="560"/>
      <c r="JYN179" s="552"/>
      <c r="JYO179" s="550"/>
      <c r="JYP179" s="551"/>
      <c r="JYQ179" s="560"/>
      <c r="JYR179" s="552"/>
      <c r="JYS179" s="550"/>
      <c r="JYT179" s="551"/>
      <c r="JYU179" s="560"/>
      <c r="JYV179" s="552"/>
      <c r="JYW179" s="550"/>
      <c r="JYX179" s="551"/>
      <c r="JYY179" s="560"/>
      <c r="JYZ179" s="552"/>
      <c r="JZA179" s="550"/>
      <c r="JZB179" s="551"/>
      <c r="JZC179" s="560"/>
      <c r="JZD179" s="552"/>
      <c r="JZE179" s="550"/>
      <c r="JZF179" s="551"/>
      <c r="JZG179" s="560"/>
      <c r="JZH179" s="552"/>
      <c r="JZI179" s="550"/>
      <c r="JZJ179" s="551"/>
      <c r="JZK179" s="560"/>
      <c r="JZL179" s="552"/>
      <c r="JZM179" s="550"/>
      <c r="JZN179" s="551"/>
      <c r="JZO179" s="560"/>
      <c r="JZP179" s="552"/>
      <c r="JZQ179" s="550"/>
      <c r="JZR179" s="551"/>
      <c r="JZS179" s="560"/>
      <c r="JZT179" s="552"/>
      <c r="JZU179" s="550"/>
      <c r="JZV179" s="551"/>
      <c r="JZW179" s="560"/>
      <c r="JZX179" s="552"/>
      <c r="JZY179" s="550"/>
      <c r="JZZ179" s="551"/>
      <c r="KAA179" s="560"/>
      <c r="KAB179" s="552"/>
      <c r="KAC179" s="550"/>
      <c r="KAD179" s="551"/>
      <c r="KAE179" s="560"/>
      <c r="KAF179" s="552"/>
      <c r="KAG179" s="550"/>
      <c r="KAH179" s="551"/>
      <c r="KAI179" s="560"/>
      <c r="KAJ179" s="552"/>
      <c r="KAK179" s="550"/>
      <c r="KAL179" s="551"/>
      <c r="KAM179" s="560"/>
      <c r="KAN179" s="552"/>
      <c r="KAO179" s="550"/>
      <c r="KAP179" s="551"/>
      <c r="KAQ179" s="560"/>
      <c r="KAR179" s="552"/>
      <c r="KAS179" s="550"/>
      <c r="KAT179" s="551"/>
      <c r="KAU179" s="560"/>
      <c r="KAV179" s="552"/>
      <c r="KAW179" s="550"/>
      <c r="KAX179" s="551"/>
      <c r="KAY179" s="560"/>
      <c r="KAZ179" s="552"/>
      <c r="KBA179" s="550"/>
      <c r="KBB179" s="551"/>
      <c r="KBC179" s="560"/>
      <c r="KBD179" s="552"/>
      <c r="KBE179" s="550"/>
      <c r="KBF179" s="551"/>
      <c r="KBG179" s="560"/>
      <c r="KBH179" s="552"/>
      <c r="KBI179" s="550"/>
      <c r="KBJ179" s="551"/>
      <c r="KBK179" s="560"/>
      <c r="KBL179" s="552"/>
      <c r="KBM179" s="550"/>
      <c r="KBN179" s="551"/>
      <c r="KBO179" s="560"/>
      <c r="KBP179" s="552"/>
      <c r="KBQ179" s="550"/>
      <c r="KBR179" s="551"/>
      <c r="KBS179" s="560"/>
      <c r="KBT179" s="552"/>
      <c r="KBU179" s="550"/>
      <c r="KBV179" s="551"/>
      <c r="KBW179" s="560"/>
      <c r="KBX179" s="552"/>
      <c r="KBY179" s="550"/>
      <c r="KBZ179" s="551"/>
      <c r="KCA179" s="560"/>
      <c r="KCB179" s="552"/>
      <c r="KCC179" s="550"/>
      <c r="KCD179" s="551"/>
      <c r="KCE179" s="560"/>
      <c r="KCF179" s="552"/>
      <c r="KCG179" s="550"/>
      <c r="KCH179" s="551"/>
      <c r="KCI179" s="560"/>
      <c r="KCJ179" s="552"/>
      <c r="KCK179" s="550"/>
      <c r="KCL179" s="551"/>
      <c r="KCM179" s="560"/>
      <c r="KCN179" s="552"/>
      <c r="KCO179" s="550"/>
      <c r="KCP179" s="551"/>
      <c r="KCQ179" s="560"/>
      <c r="KCR179" s="552"/>
      <c r="KCS179" s="550"/>
      <c r="KCT179" s="551"/>
      <c r="KCU179" s="560"/>
      <c r="KCV179" s="552"/>
      <c r="KCW179" s="550"/>
      <c r="KCX179" s="551"/>
      <c r="KCY179" s="560"/>
      <c r="KCZ179" s="552"/>
      <c r="KDA179" s="550"/>
      <c r="KDB179" s="551"/>
      <c r="KDC179" s="560"/>
      <c r="KDD179" s="552"/>
      <c r="KDE179" s="550"/>
      <c r="KDF179" s="551"/>
      <c r="KDG179" s="560"/>
      <c r="KDH179" s="552"/>
      <c r="KDI179" s="550"/>
      <c r="KDJ179" s="551"/>
      <c r="KDK179" s="560"/>
      <c r="KDL179" s="552"/>
      <c r="KDM179" s="550"/>
      <c r="KDN179" s="551"/>
      <c r="KDO179" s="560"/>
      <c r="KDP179" s="552"/>
      <c r="KDQ179" s="550"/>
      <c r="KDR179" s="551"/>
      <c r="KDS179" s="560"/>
      <c r="KDT179" s="552"/>
      <c r="KDU179" s="550"/>
      <c r="KDV179" s="551"/>
      <c r="KDW179" s="560"/>
      <c r="KDX179" s="552"/>
      <c r="KDY179" s="550"/>
      <c r="KDZ179" s="551"/>
      <c r="KEA179" s="560"/>
      <c r="KEB179" s="552"/>
      <c r="KEC179" s="550"/>
      <c r="KED179" s="551"/>
      <c r="KEE179" s="560"/>
      <c r="KEF179" s="552"/>
      <c r="KEG179" s="550"/>
      <c r="KEH179" s="551"/>
      <c r="KEI179" s="560"/>
      <c r="KEJ179" s="552"/>
      <c r="KEK179" s="550"/>
      <c r="KEL179" s="551"/>
      <c r="KEM179" s="560"/>
      <c r="KEN179" s="552"/>
      <c r="KEO179" s="550"/>
      <c r="KEP179" s="551"/>
      <c r="KEQ179" s="560"/>
      <c r="KER179" s="552"/>
      <c r="KES179" s="550"/>
      <c r="KET179" s="551"/>
      <c r="KEU179" s="560"/>
      <c r="KEV179" s="552"/>
      <c r="KEW179" s="550"/>
      <c r="KEX179" s="551"/>
      <c r="KEY179" s="560"/>
      <c r="KEZ179" s="552"/>
      <c r="KFA179" s="550"/>
      <c r="KFB179" s="551"/>
      <c r="KFC179" s="560"/>
      <c r="KFD179" s="552"/>
      <c r="KFE179" s="550"/>
      <c r="KFF179" s="551"/>
      <c r="KFG179" s="560"/>
      <c r="KFH179" s="552"/>
      <c r="KFI179" s="550"/>
      <c r="KFJ179" s="551"/>
      <c r="KFK179" s="560"/>
      <c r="KFL179" s="552"/>
      <c r="KFM179" s="550"/>
      <c r="KFN179" s="551"/>
      <c r="KFO179" s="560"/>
      <c r="KFP179" s="552"/>
      <c r="KFQ179" s="550"/>
      <c r="KFR179" s="551"/>
      <c r="KFS179" s="560"/>
      <c r="KFT179" s="552"/>
      <c r="KFU179" s="550"/>
      <c r="KFV179" s="551"/>
      <c r="KFW179" s="560"/>
      <c r="KFX179" s="552"/>
      <c r="KFY179" s="550"/>
      <c r="KFZ179" s="551"/>
      <c r="KGA179" s="560"/>
      <c r="KGB179" s="552"/>
      <c r="KGC179" s="550"/>
      <c r="KGD179" s="551"/>
      <c r="KGE179" s="560"/>
      <c r="KGF179" s="552"/>
      <c r="KGG179" s="550"/>
      <c r="KGH179" s="551"/>
      <c r="KGI179" s="560"/>
      <c r="KGJ179" s="552"/>
      <c r="KGK179" s="550"/>
      <c r="KGL179" s="551"/>
      <c r="KGM179" s="560"/>
      <c r="KGN179" s="552"/>
      <c r="KGO179" s="550"/>
      <c r="KGP179" s="551"/>
      <c r="KGQ179" s="560"/>
      <c r="KGR179" s="552"/>
      <c r="KGS179" s="550"/>
      <c r="KGT179" s="551"/>
      <c r="KGU179" s="560"/>
      <c r="KGV179" s="552"/>
      <c r="KGW179" s="550"/>
      <c r="KGX179" s="551"/>
      <c r="KGY179" s="560"/>
      <c r="KGZ179" s="552"/>
      <c r="KHA179" s="550"/>
      <c r="KHB179" s="551"/>
      <c r="KHC179" s="560"/>
      <c r="KHD179" s="552"/>
      <c r="KHE179" s="550"/>
      <c r="KHF179" s="551"/>
      <c r="KHG179" s="560"/>
      <c r="KHH179" s="552"/>
      <c r="KHI179" s="550"/>
      <c r="KHJ179" s="551"/>
      <c r="KHK179" s="560"/>
      <c r="KHL179" s="552"/>
      <c r="KHM179" s="550"/>
      <c r="KHN179" s="551"/>
      <c r="KHO179" s="560"/>
      <c r="KHP179" s="552"/>
      <c r="KHQ179" s="550"/>
      <c r="KHR179" s="551"/>
      <c r="KHS179" s="560"/>
      <c r="KHT179" s="552"/>
      <c r="KHU179" s="550"/>
      <c r="KHV179" s="551"/>
      <c r="KHW179" s="560"/>
      <c r="KHX179" s="552"/>
      <c r="KHY179" s="550"/>
      <c r="KHZ179" s="551"/>
      <c r="KIA179" s="560"/>
      <c r="KIB179" s="552"/>
      <c r="KIC179" s="550"/>
      <c r="KID179" s="551"/>
      <c r="KIE179" s="560"/>
      <c r="KIF179" s="552"/>
      <c r="KIG179" s="550"/>
      <c r="KIH179" s="551"/>
      <c r="KII179" s="560"/>
      <c r="KIJ179" s="552"/>
      <c r="KIK179" s="550"/>
      <c r="KIL179" s="551"/>
      <c r="KIM179" s="560"/>
      <c r="KIN179" s="552"/>
      <c r="KIO179" s="550"/>
      <c r="KIP179" s="551"/>
      <c r="KIQ179" s="560"/>
      <c r="KIR179" s="552"/>
      <c r="KIS179" s="550"/>
      <c r="KIT179" s="551"/>
      <c r="KIU179" s="560"/>
      <c r="KIV179" s="552"/>
      <c r="KIW179" s="550"/>
      <c r="KIX179" s="551"/>
      <c r="KIY179" s="560"/>
      <c r="KIZ179" s="552"/>
      <c r="KJA179" s="550"/>
      <c r="KJB179" s="551"/>
      <c r="KJC179" s="560"/>
      <c r="KJD179" s="552"/>
      <c r="KJE179" s="550"/>
      <c r="KJF179" s="551"/>
      <c r="KJG179" s="560"/>
      <c r="KJH179" s="552"/>
      <c r="KJI179" s="550"/>
      <c r="KJJ179" s="551"/>
      <c r="KJK179" s="560"/>
      <c r="KJL179" s="552"/>
      <c r="KJM179" s="550"/>
      <c r="KJN179" s="551"/>
      <c r="KJO179" s="560"/>
      <c r="KJP179" s="552"/>
      <c r="KJQ179" s="550"/>
      <c r="KJR179" s="551"/>
      <c r="KJS179" s="560"/>
      <c r="KJT179" s="552"/>
      <c r="KJU179" s="550"/>
      <c r="KJV179" s="551"/>
      <c r="KJW179" s="560"/>
      <c r="KJX179" s="552"/>
      <c r="KJY179" s="550"/>
      <c r="KJZ179" s="551"/>
      <c r="KKA179" s="560"/>
      <c r="KKB179" s="552"/>
      <c r="KKC179" s="550"/>
      <c r="KKD179" s="551"/>
      <c r="KKE179" s="560"/>
      <c r="KKF179" s="552"/>
      <c r="KKG179" s="550"/>
      <c r="KKH179" s="551"/>
      <c r="KKI179" s="560"/>
      <c r="KKJ179" s="552"/>
      <c r="KKK179" s="550"/>
      <c r="KKL179" s="551"/>
      <c r="KKM179" s="560"/>
      <c r="KKN179" s="552"/>
      <c r="KKO179" s="550"/>
      <c r="KKP179" s="551"/>
      <c r="KKQ179" s="560"/>
      <c r="KKR179" s="552"/>
      <c r="KKS179" s="550"/>
      <c r="KKT179" s="551"/>
      <c r="KKU179" s="560"/>
      <c r="KKV179" s="552"/>
      <c r="KKW179" s="550"/>
      <c r="KKX179" s="551"/>
      <c r="KKY179" s="560"/>
      <c r="KKZ179" s="552"/>
      <c r="KLA179" s="550"/>
      <c r="KLB179" s="551"/>
      <c r="KLC179" s="560"/>
      <c r="KLD179" s="552"/>
      <c r="KLE179" s="550"/>
      <c r="KLF179" s="551"/>
      <c r="KLG179" s="560"/>
      <c r="KLH179" s="552"/>
      <c r="KLI179" s="550"/>
      <c r="KLJ179" s="551"/>
      <c r="KLK179" s="560"/>
      <c r="KLL179" s="552"/>
      <c r="KLM179" s="550"/>
      <c r="KLN179" s="551"/>
      <c r="KLO179" s="560"/>
      <c r="KLP179" s="552"/>
      <c r="KLQ179" s="550"/>
      <c r="KLR179" s="551"/>
      <c r="KLS179" s="560"/>
      <c r="KLT179" s="552"/>
      <c r="KLU179" s="550"/>
      <c r="KLV179" s="551"/>
      <c r="KLW179" s="560"/>
      <c r="KLX179" s="552"/>
      <c r="KLY179" s="550"/>
      <c r="KLZ179" s="551"/>
      <c r="KMA179" s="560"/>
      <c r="KMB179" s="552"/>
      <c r="KMC179" s="550"/>
      <c r="KMD179" s="551"/>
      <c r="KME179" s="560"/>
      <c r="KMF179" s="552"/>
      <c r="KMG179" s="550"/>
      <c r="KMH179" s="551"/>
      <c r="KMI179" s="560"/>
      <c r="KMJ179" s="552"/>
      <c r="KMK179" s="550"/>
      <c r="KML179" s="551"/>
      <c r="KMM179" s="560"/>
      <c r="KMN179" s="552"/>
      <c r="KMO179" s="550"/>
      <c r="KMP179" s="551"/>
      <c r="KMQ179" s="560"/>
      <c r="KMR179" s="552"/>
      <c r="KMS179" s="550"/>
      <c r="KMT179" s="551"/>
      <c r="KMU179" s="560"/>
      <c r="KMV179" s="552"/>
      <c r="KMW179" s="550"/>
      <c r="KMX179" s="551"/>
      <c r="KMY179" s="560"/>
      <c r="KMZ179" s="552"/>
      <c r="KNA179" s="550"/>
      <c r="KNB179" s="551"/>
      <c r="KNC179" s="560"/>
      <c r="KND179" s="552"/>
      <c r="KNE179" s="550"/>
      <c r="KNF179" s="551"/>
      <c r="KNG179" s="560"/>
      <c r="KNH179" s="552"/>
      <c r="KNI179" s="550"/>
      <c r="KNJ179" s="551"/>
      <c r="KNK179" s="560"/>
      <c r="KNL179" s="552"/>
      <c r="KNM179" s="550"/>
      <c r="KNN179" s="551"/>
      <c r="KNO179" s="560"/>
      <c r="KNP179" s="552"/>
      <c r="KNQ179" s="550"/>
      <c r="KNR179" s="551"/>
      <c r="KNS179" s="560"/>
      <c r="KNT179" s="552"/>
      <c r="KNU179" s="550"/>
      <c r="KNV179" s="551"/>
      <c r="KNW179" s="560"/>
      <c r="KNX179" s="552"/>
      <c r="KNY179" s="550"/>
      <c r="KNZ179" s="551"/>
      <c r="KOA179" s="560"/>
      <c r="KOB179" s="552"/>
      <c r="KOC179" s="550"/>
      <c r="KOD179" s="551"/>
      <c r="KOE179" s="560"/>
      <c r="KOF179" s="552"/>
      <c r="KOG179" s="550"/>
      <c r="KOH179" s="551"/>
      <c r="KOI179" s="560"/>
      <c r="KOJ179" s="552"/>
      <c r="KOK179" s="550"/>
      <c r="KOL179" s="551"/>
      <c r="KOM179" s="560"/>
      <c r="KON179" s="552"/>
      <c r="KOO179" s="550"/>
      <c r="KOP179" s="551"/>
      <c r="KOQ179" s="560"/>
      <c r="KOR179" s="552"/>
      <c r="KOS179" s="550"/>
      <c r="KOT179" s="551"/>
      <c r="KOU179" s="560"/>
      <c r="KOV179" s="552"/>
      <c r="KOW179" s="550"/>
      <c r="KOX179" s="551"/>
      <c r="KOY179" s="560"/>
      <c r="KOZ179" s="552"/>
      <c r="KPA179" s="550"/>
      <c r="KPB179" s="551"/>
      <c r="KPC179" s="560"/>
      <c r="KPD179" s="552"/>
      <c r="KPE179" s="550"/>
      <c r="KPF179" s="551"/>
      <c r="KPG179" s="560"/>
      <c r="KPH179" s="552"/>
      <c r="KPI179" s="550"/>
      <c r="KPJ179" s="551"/>
      <c r="KPK179" s="560"/>
      <c r="KPL179" s="552"/>
      <c r="KPM179" s="550"/>
      <c r="KPN179" s="551"/>
      <c r="KPO179" s="560"/>
      <c r="KPP179" s="552"/>
      <c r="KPQ179" s="550"/>
      <c r="KPR179" s="551"/>
      <c r="KPS179" s="560"/>
      <c r="KPT179" s="552"/>
      <c r="KPU179" s="550"/>
      <c r="KPV179" s="551"/>
      <c r="KPW179" s="560"/>
      <c r="KPX179" s="552"/>
      <c r="KPY179" s="550"/>
      <c r="KPZ179" s="551"/>
      <c r="KQA179" s="560"/>
      <c r="KQB179" s="552"/>
      <c r="KQC179" s="550"/>
      <c r="KQD179" s="551"/>
      <c r="KQE179" s="560"/>
      <c r="KQF179" s="552"/>
      <c r="KQG179" s="550"/>
      <c r="KQH179" s="551"/>
      <c r="KQI179" s="560"/>
      <c r="KQJ179" s="552"/>
      <c r="KQK179" s="550"/>
      <c r="KQL179" s="551"/>
      <c r="KQM179" s="560"/>
      <c r="KQN179" s="552"/>
      <c r="KQO179" s="550"/>
      <c r="KQP179" s="551"/>
      <c r="KQQ179" s="560"/>
      <c r="KQR179" s="552"/>
      <c r="KQS179" s="550"/>
      <c r="KQT179" s="551"/>
      <c r="KQU179" s="560"/>
      <c r="KQV179" s="552"/>
      <c r="KQW179" s="550"/>
      <c r="KQX179" s="551"/>
      <c r="KQY179" s="560"/>
      <c r="KQZ179" s="552"/>
      <c r="KRA179" s="550"/>
      <c r="KRB179" s="551"/>
      <c r="KRC179" s="560"/>
      <c r="KRD179" s="552"/>
      <c r="KRE179" s="550"/>
      <c r="KRF179" s="551"/>
      <c r="KRG179" s="560"/>
      <c r="KRH179" s="552"/>
      <c r="KRI179" s="550"/>
      <c r="KRJ179" s="551"/>
      <c r="KRK179" s="560"/>
      <c r="KRL179" s="552"/>
      <c r="KRM179" s="550"/>
      <c r="KRN179" s="551"/>
      <c r="KRO179" s="560"/>
      <c r="KRP179" s="552"/>
      <c r="KRQ179" s="550"/>
      <c r="KRR179" s="551"/>
      <c r="KRS179" s="560"/>
      <c r="KRT179" s="552"/>
      <c r="KRU179" s="550"/>
      <c r="KRV179" s="551"/>
      <c r="KRW179" s="560"/>
      <c r="KRX179" s="552"/>
      <c r="KRY179" s="550"/>
      <c r="KRZ179" s="551"/>
      <c r="KSA179" s="560"/>
      <c r="KSB179" s="552"/>
      <c r="KSC179" s="550"/>
      <c r="KSD179" s="551"/>
      <c r="KSE179" s="560"/>
      <c r="KSF179" s="552"/>
      <c r="KSG179" s="550"/>
      <c r="KSH179" s="551"/>
      <c r="KSI179" s="560"/>
      <c r="KSJ179" s="552"/>
      <c r="KSK179" s="550"/>
      <c r="KSL179" s="551"/>
      <c r="KSM179" s="560"/>
      <c r="KSN179" s="552"/>
      <c r="KSO179" s="550"/>
      <c r="KSP179" s="551"/>
      <c r="KSQ179" s="560"/>
      <c r="KSR179" s="552"/>
      <c r="KSS179" s="550"/>
      <c r="KST179" s="551"/>
      <c r="KSU179" s="560"/>
      <c r="KSV179" s="552"/>
      <c r="KSW179" s="550"/>
      <c r="KSX179" s="551"/>
      <c r="KSY179" s="560"/>
      <c r="KSZ179" s="552"/>
      <c r="KTA179" s="550"/>
      <c r="KTB179" s="551"/>
      <c r="KTC179" s="560"/>
      <c r="KTD179" s="552"/>
      <c r="KTE179" s="550"/>
      <c r="KTF179" s="551"/>
      <c r="KTG179" s="560"/>
      <c r="KTH179" s="552"/>
      <c r="KTI179" s="550"/>
      <c r="KTJ179" s="551"/>
      <c r="KTK179" s="560"/>
      <c r="KTL179" s="552"/>
      <c r="KTM179" s="550"/>
      <c r="KTN179" s="551"/>
      <c r="KTO179" s="560"/>
      <c r="KTP179" s="552"/>
      <c r="KTQ179" s="550"/>
      <c r="KTR179" s="551"/>
      <c r="KTS179" s="560"/>
      <c r="KTT179" s="552"/>
      <c r="KTU179" s="550"/>
      <c r="KTV179" s="551"/>
      <c r="KTW179" s="560"/>
      <c r="KTX179" s="552"/>
      <c r="KTY179" s="550"/>
      <c r="KTZ179" s="551"/>
      <c r="KUA179" s="560"/>
      <c r="KUB179" s="552"/>
      <c r="KUC179" s="550"/>
      <c r="KUD179" s="551"/>
      <c r="KUE179" s="560"/>
      <c r="KUF179" s="552"/>
      <c r="KUG179" s="550"/>
      <c r="KUH179" s="551"/>
      <c r="KUI179" s="560"/>
      <c r="KUJ179" s="552"/>
      <c r="KUK179" s="550"/>
      <c r="KUL179" s="551"/>
      <c r="KUM179" s="560"/>
      <c r="KUN179" s="552"/>
      <c r="KUO179" s="550"/>
      <c r="KUP179" s="551"/>
      <c r="KUQ179" s="560"/>
      <c r="KUR179" s="552"/>
      <c r="KUS179" s="550"/>
      <c r="KUT179" s="551"/>
      <c r="KUU179" s="560"/>
      <c r="KUV179" s="552"/>
      <c r="KUW179" s="550"/>
      <c r="KUX179" s="551"/>
      <c r="KUY179" s="560"/>
      <c r="KUZ179" s="552"/>
      <c r="KVA179" s="550"/>
      <c r="KVB179" s="551"/>
      <c r="KVC179" s="560"/>
      <c r="KVD179" s="552"/>
      <c r="KVE179" s="550"/>
      <c r="KVF179" s="551"/>
      <c r="KVG179" s="560"/>
      <c r="KVH179" s="552"/>
      <c r="KVI179" s="550"/>
      <c r="KVJ179" s="551"/>
      <c r="KVK179" s="560"/>
      <c r="KVL179" s="552"/>
      <c r="KVM179" s="550"/>
      <c r="KVN179" s="551"/>
      <c r="KVO179" s="560"/>
      <c r="KVP179" s="552"/>
      <c r="KVQ179" s="550"/>
      <c r="KVR179" s="551"/>
      <c r="KVS179" s="560"/>
      <c r="KVT179" s="552"/>
      <c r="KVU179" s="550"/>
      <c r="KVV179" s="551"/>
      <c r="KVW179" s="560"/>
      <c r="KVX179" s="552"/>
      <c r="KVY179" s="550"/>
      <c r="KVZ179" s="551"/>
      <c r="KWA179" s="560"/>
      <c r="KWB179" s="552"/>
      <c r="KWC179" s="550"/>
      <c r="KWD179" s="551"/>
      <c r="KWE179" s="560"/>
      <c r="KWF179" s="552"/>
      <c r="KWG179" s="550"/>
      <c r="KWH179" s="551"/>
      <c r="KWI179" s="560"/>
      <c r="KWJ179" s="552"/>
      <c r="KWK179" s="550"/>
      <c r="KWL179" s="551"/>
      <c r="KWM179" s="560"/>
      <c r="KWN179" s="552"/>
      <c r="KWO179" s="550"/>
      <c r="KWP179" s="551"/>
      <c r="KWQ179" s="560"/>
      <c r="KWR179" s="552"/>
      <c r="KWS179" s="550"/>
      <c r="KWT179" s="551"/>
      <c r="KWU179" s="560"/>
      <c r="KWV179" s="552"/>
      <c r="KWW179" s="550"/>
      <c r="KWX179" s="551"/>
      <c r="KWY179" s="560"/>
      <c r="KWZ179" s="552"/>
      <c r="KXA179" s="550"/>
      <c r="KXB179" s="551"/>
      <c r="KXC179" s="560"/>
      <c r="KXD179" s="552"/>
      <c r="KXE179" s="550"/>
      <c r="KXF179" s="551"/>
      <c r="KXG179" s="560"/>
      <c r="KXH179" s="552"/>
      <c r="KXI179" s="550"/>
      <c r="KXJ179" s="551"/>
      <c r="KXK179" s="560"/>
      <c r="KXL179" s="552"/>
      <c r="KXM179" s="550"/>
      <c r="KXN179" s="551"/>
      <c r="KXO179" s="560"/>
      <c r="KXP179" s="552"/>
      <c r="KXQ179" s="550"/>
      <c r="KXR179" s="551"/>
      <c r="KXS179" s="560"/>
      <c r="KXT179" s="552"/>
      <c r="KXU179" s="550"/>
      <c r="KXV179" s="551"/>
      <c r="KXW179" s="560"/>
      <c r="KXX179" s="552"/>
      <c r="KXY179" s="550"/>
      <c r="KXZ179" s="551"/>
      <c r="KYA179" s="560"/>
      <c r="KYB179" s="552"/>
      <c r="KYC179" s="550"/>
      <c r="KYD179" s="551"/>
      <c r="KYE179" s="560"/>
      <c r="KYF179" s="552"/>
      <c r="KYG179" s="550"/>
      <c r="KYH179" s="551"/>
      <c r="KYI179" s="560"/>
      <c r="KYJ179" s="552"/>
      <c r="KYK179" s="550"/>
      <c r="KYL179" s="551"/>
      <c r="KYM179" s="560"/>
      <c r="KYN179" s="552"/>
      <c r="KYO179" s="550"/>
      <c r="KYP179" s="551"/>
      <c r="KYQ179" s="560"/>
      <c r="KYR179" s="552"/>
      <c r="KYS179" s="550"/>
      <c r="KYT179" s="551"/>
      <c r="KYU179" s="560"/>
      <c r="KYV179" s="552"/>
      <c r="KYW179" s="550"/>
      <c r="KYX179" s="551"/>
      <c r="KYY179" s="560"/>
      <c r="KYZ179" s="552"/>
      <c r="KZA179" s="550"/>
      <c r="KZB179" s="551"/>
      <c r="KZC179" s="560"/>
      <c r="KZD179" s="552"/>
      <c r="KZE179" s="550"/>
      <c r="KZF179" s="551"/>
      <c r="KZG179" s="560"/>
      <c r="KZH179" s="552"/>
      <c r="KZI179" s="550"/>
      <c r="KZJ179" s="551"/>
      <c r="KZK179" s="560"/>
      <c r="KZL179" s="552"/>
      <c r="KZM179" s="550"/>
      <c r="KZN179" s="551"/>
      <c r="KZO179" s="560"/>
      <c r="KZP179" s="552"/>
      <c r="KZQ179" s="550"/>
      <c r="KZR179" s="551"/>
      <c r="KZS179" s="560"/>
      <c r="KZT179" s="552"/>
      <c r="KZU179" s="550"/>
      <c r="KZV179" s="551"/>
      <c r="KZW179" s="560"/>
      <c r="KZX179" s="552"/>
      <c r="KZY179" s="550"/>
      <c r="KZZ179" s="551"/>
      <c r="LAA179" s="560"/>
      <c r="LAB179" s="552"/>
      <c r="LAC179" s="550"/>
      <c r="LAD179" s="551"/>
      <c r="LAE179" s="560"/>
      <c r="LAF179" s="552"/>
      <c r="LAG179" s="550"/>
      <c r="LAH179" s="551"/>
      <c r="LAI179" s="560"/>
      <c r="LAJ179" s="552"/>
      <c r="LAK179" s="550"/>
      <c r="LAL179" s="551"/>
      <c r="LAM179" s="560"/>
      <c r="LAN179" s="552"/>
      <c r="LAO179" s="550"/>
      <c r="LAP179" s="551"/>
      <c r="LAQ179" s="560"/>
      <c r="LAR179" s="552"/>
      <c r="LAS179" s="550"/>
      <c r="LAT179" s="551"/>
      <c r="LAU179" s="560"/>
      <c r="LAV179" s="552"/>
      <c r="LAW179" s="550"/>
      <c r="LAX179" s="551"/>
      <c r="LAY179" s="560"/>
      <c r="LAZ179" s="552"/>
      <c r="LBA179" s="550"/>
      <c r="LBB179" s="551"/>
      <c r="LBC179" s="560"/>
      <c r="LBD179" s="552"/>
      <c r="LBE179" s="550"/>
      <c r="LBF179" s="551"/>
      <c r="LBG179" s="560"/>
      <c r="LBH179" s="552"/>
      <c r="LBI179" s="550"/>
      <c r="LBJ179" s="551"/>
      <c r="LBK179" s="560"/>
      <c r="LBL179" s="552"/>
      <c r="LBM179" s="550"/>
      <c r="LBN179" s="551"/>
      <c r="LBO179" s="560"/>
      <c r="LBP179" s="552"/>
      <c r="LBQ179" s="550"/>
      <c r="LBR179" s="551"/>
      <c r="LBS179" s="560"/>
      <c r="LBT179" s="552"/>
      <c r="LBU179" s="550"/>
      <c r="LBV179" s="551"/>
      <c r="LBW179" s="560"/>
      <c r="LBX179" s="552"/>
      <c r="LBY179" s="550"/>
      <c r="LBZ179" s="551"/>
      <c r="LCA179" s="560"/>
      <c r="LCB179" s="552"/>
      <c r="LCC179" s="550"/>
      <c r="LCD179" s="551"/>
      <c r="LCE179" s="560"/>
      <c r="LCF179" s="552"/>
      <c r="LCG179" s="550"/>
      <c r="LCH179" s="551"/>
      <c r="LCI179" s="560"/>
      <c r="LCJ179" s="552"/>
      <c r="LCK179" s="550"/>
      <c r="LCL179" s="551"/>
      <c r="LCM179" s="560"/>
      <c r="LCN179" s="552"/>
      <c r="LCO179" s="550"/>
      <c r="LCP179" s="551"/>
      <c r="LCQ179" s="560"/>
      <c r="LCR179" s="552"/>
      <c r="LCS179" s="550"/>
      <c r="LCT179" s="551"/>
      <c r="LCU179" s="560"/>
      <c r="LCV179" s="552"/>
      <c r="LCW179" s="550"/>
      <c r="LCX179" s="551"/>
      <c r="LCY179" s="560"/>
      <c r="LCZ179" s="552"/>
      <c r="LDA179" s="550"/>
      <c r="LDB179" s="551"/>
      <c r="LDC179" s="560"/>
      <c r="LDD179" s="552"/>
      <c r="LDE179" s="550"/>
      <c r="LDF179" s="551"/>
      <c r="LDG179" s="560"/>
      <c r="LDH179" s="552"/>
      <c r="LDI179" s="550"/>
      <c r="LDJ179" s="551"/>
      <c r="LDK179" s="560"/>
      <c r="LDL179" s="552"/>
      <c r="LDM179" s="550"/>
      <c r="LDN179" s="551"/>
      <c r="LDO179" s="560"/>
      <c r="LDP179" s="552"/>
      <c r="LDQ179" s="550"/>
      <c r="LDR179" s="551"/>
      <c r="LDS179" s="560"/>
      <c r="LDT179" s="552"/>
      <c r="LDU179" s="550"/>
      <c r="LDV179" s="551"/>
      <c r="LDW179" s="560"/>
      <c r="LDX179" s="552"/>
      <c r="LDY179" s="550"/>
      <c r="LDZ179" s="551"/>
      <c r="LEA179" s="560"/>
      <c r="LEB179" s="552"/>
      <c r="LEC179" s="550"/>
      <c r="LED179" s="551"/>
      <c r="LEE179" s="560"/>
      <c r="LEF179" s="552"/>
      <c r="LEG179" s="550"/>
      <c r="LEH179" s="551"/>
      <c r="LEI179" s="560"/>
      <c r="LEJ179" s="552"/>
      <c r="LEK179" s="550"/>
      <c r="LEL179" s="551"/>
      <c r="LEM179" s="560"/>
      <c r="LEN179" s="552"/>
      <c r="LEO179" s="550"/>
      <c r="LEP179" s="551"/>
      <c r="LEQ179" s="560"/>
      <c r="LER179" s="552"/>
      <c r="LES179" s="550"/>
      <c r="LET179" s="551"/>
      <c r="LEU179" s="560"/>
      <c r="LEV179" s="552"/>
      <c r="LEW179" s="550"/>
      <c r="LEX179" s="551"/>
      <c r="LEY179" s="560"/>
      <c r="LEZ179" s="552"/>
      <c r="LFA179" s="550"/>
      <c r="LFB179" s="551"/>
      <c r="LFC179" s="560"/>
      <c r="LFD179" s="552"/>
      <c r="LFE179" s="550"/>
      <c r="LFF179" s="551"/>
      <c r="LFG179" s="560"/>
      <c r="LFH179" s="552"/>
      <c r="LFI179" s="550"/>
      <c r="LFJ179" s="551"/>
      <c r="LFK179" s="560"/>
      <c r="LFL179" s="552"/>
      <c r="LFM179" s="550"/>
      <c r="LFN179" s="551"/>
      <c r="LFO179" s="560"/>
      <c r="LFP179" s="552"/>
      <c r="LFQ179" s="550"/>
      <c r="LFR179" s="551"/>
      <c r="LFS179" s="560"/>
      <c r="LFT179" s="552"/>
      <c r="LFU179" s="550"/>
      <c r="LFV179" s="551"/>
      <c r="LFW179" s="560"/>
      <c r="LFX179" s="552"/>
      <c r="LFY179" s="550"/>
      <c r="LFZ179" s="551"/>
      <c r="LGA179" s="560"/>
      <c r="LGB179" s="552"/>
      <c r="LGC179" s="550"/>
      <c r="LGD179" s="551"/>
      <c r="LGE179" s="560"/>
      <c r="LGF179" s="552"/>
      <c r="LGG179" s="550"/>
      <c r="LGH179" s="551"/>
      <c r="LGI179" s="560"/>
      <c r="LGJ179" s="552"/>
      <c r="LGK179" s="550"/>
      <c r="LGL179" s="551"/>
      <c r="LGM179" s="560"/>
      <c r="LGN179" s="552"/>
      <c r="LGO179" s="550"/>
      <c r="LGP179" s="551"/>
      <c r="LGQ179" s="560"/>
      <c r="LGR179" s="552"/>
      <c r="LGS179" s="550"/>
      <c r="LGT179" s="551"/>
      <c r="LGU179" s="560"/>
      <c r="LGV179" s="552"/>
      <c r="LGW179" s="550"/>
      <c r="LGX179" s="551"/>
      <c r="LGY179" s="560"/>
      <c r="LGZ179" s="552"/>
      <c r="LHA179" s="550"/>
      <c r="LHB179" s="551"/>
      <c r="LHC179" s="560"/>
      <c r="LHD179" s="552"/>
      <c r="LHE179" s="550"/>
      <c r="LHF179" s="551"/>
      <c r="LHG179" s="560"/>
      <c r="LHH179" s="552"/>
      <c r="LHI179" s="550"/>
      <c r="LHJ179" s="551"/>
      <c r="LHK179" s="560"/>
      <c r="LHL179" s="552"/>
      <c r="LHM179" s="550"/>
      <c r="LHN179" s="551"/>
      <c r="LHO179" s="560"/>
      <c r="LHP179" s="552"/>
      <c r="LHQ179" s="550"/>
      <c r="LHR179" s="551"/>
      <c r="LHS179" s="560"/>
      <c r="LHT179" s="552"/>
      <c r="LHU179" s="550"/>
      <c r="LHV179" s="551"/>
      <c r="LHW179" s="560"/>
      <c r="LHX179" s="552"/>
      <c r="LHY179" s="550"/>
      <c r="LHZ179" s="551"/>
      <c r="LIA179" s="560"/>
      <c r="LIB179" s="552"/>
      <c r="LIC179" s="550"/>
      <c r="LID179" s="551"/>
      <c r="LIE179" s="560"/>
      <c r="LIF179" s="552"/>
      <c r="LIG179" s="550"/>
      <c r="LIH179" s="551"/>
      <c r="LII179" s="560"/>
      <c r="LIJ179" s="552"/>
      <c r="LIK179" s="550"/>
      <c r="LIL179" s="551"/>
      <c r="LIM179" s="560"/>
      <c r="LIN179" s="552"/>
      <c r="LIO179" s="550"/>
      <c r="LIP179" s="551"/>
      <c r="LIQ179" s="560"/>
      <c r="LIR179" s="552"/>
      <c r="LIS179" s="550"/>
      <c r="LIT179" s="551"/>
      <c r="LIU179" s="560"/>
      <c r="LIV179" s="552"/>
      <c r="LIW179" s="550"/>
      <c r="LIX179" s="551"/>
      <c r="LIY179" s="560"/>
      <c r="LIZ179" s="552"/>
      <c r="LJA179" s="550"/>
      <c r="LJB179" s="551"/>
      <c r="LJC179" s="560"/>
      <c r="LJD179" s="552"/>
      <c r="LJE179" s="550"/>
      <c r="LJF179" s="551"/>
      <c r="LJG179" s="560"/>
      <c r="LJH179" s="552"/>
      <c r="LJI179" s="550"/>
      <c r="LJJ179" s="551"/>
      <c r="LJK179" s="560"/>
      <c r="LJL179" s="552"/>
      <c r="LJM179" s="550"/>
      <c r="LJN179" s="551"/>
      <c r="LJO179" s="560"/>
      <c r="LJP179" s="552"/>
      <c r="LJQ179" s="550"/>
      <c r="LJR179" s="551"/>
      <c r="LJS179" s="560"/>
      <c r="LJT179" s="552"/>
      <c r="LJU179" s="550"/>
      <c r="LJV179" s="551"/>
      <c r="LJW179" s="560"/>
      <c r="LJX179" s="552"/>
      <c r="LJY179" s="550"/>
      <c r="LJZ179" s="551"/>
      <c r="LKA179" s="560"/>
      <c r="LKB179" s="552"/>
      <c r="LKC179" s="550"/>
      <c r="LKD179" s="551"/>
      <c r="LKE179" s="560"/>
      <c r="LKF179" s="552"/>
      <c r="LKG179" s="550"/>
      <c r="LKH179" s="551"/>
      <c r="LKI179" s="560"/>
      <c r="LKJ179" s="552"/>
      <c r="LKK179" s="550"/>
      <c r="LKL179" s="551"/>
      <c r="LKM179" s="560"/>
      <c r="LKN179" s="552"/>
      <c r="LKO179" s="550"/>
      <c r="LKP179" s="551"/>
      <c r="LKQ179" s="560"/>
      <c r="LKR179" s="552"/>
      <c r="LKS179" s="550"/>
      <c r="LKT179" s="551"/>
      <c r="LKU179" s="560"/>
      <c r="LKV179" s="552"/>
      <c r="LKW179" s="550"/>
      <c r="LKX179" s="551"/>
      <c r="LKY179" s="560"/>
      <c r="LKZ179" s="552"/>
      <c r="LLA179" s="550"/>
      <c r="LLB179" s="551"/>
      <c r="LLC179" s="560"/>
      <c r="LLD179" s="552"/>
      <c r="LLE179" s="550"/>
      <c r="LLF179" s="551"/>
      <c r="LLG179" s="560"/>
      <c r="LLH179" s="552"/>
      <c r="LLI179" s="550"/>
      <c r="LLJ179" s="551"/>
      <c r="LLK179" s="560"/>
      <c r="LLL179" s="552"/>
      <c r="LLM179" s="550"/>
      <c r="LLN179" s="551"/>
      <c r="LLO179" s="560"/>
      <c r="LLP179" s="552"/>
      <c r="LLQ179" s="550"/>
      <c r="LLR179" s="551"/>
      <c r="LLS179" s="560"/>
      <c r="LLT179" s="552"/>
      <c r="LLU179" s="550"/>
      <c r="LLV179" s="551"/>
      <c r="LLW179" s="560"/>
      <c r="LLX179" s="552"/>
      <c r="LLY179" s="550"/>
      <c r="LLZ179" s="551"/>
      <c r="LMA179" s="560"/>
      <c r="LMB179" s="552"/>
      <c r="LMC179" s="550"/>
      <c r="LMD179" s="551"/>
      <c r="LME179" s="560"/>
      <c r="LMF179" s="552"/>
      <c r="LMG179" s="550"/>
      <c r="LMH179" s="551"/>
      <c r="LMI179" s="560"/>
      <c r="LMJ179" s="552"/>
      <c r="LMK179" s="550"/>
      <c r="LML179" s="551"/>
      <c r="LMM179" s="560"/>
      <c r="LMN179" s="552"/>
      <c r="LMO179" s="550"/>
      <c r="LMP179" s="551"/>
      <c r="LMQ179" s="560"/>
      <c r="LMR179" s="552"/>
      <c r="LMS179" s="550"/>
      <c r="LMT179" s="551"/>
      <c r="LMU179" s="560"/>
      <c r="LMV179" s="552"/>
      <c r="LMW179" s="550"/>
      <c r="LMX179" s="551"/>
      <c r="LMY179" s="560"/>
      <c r="LMZ179" s="552"/>
      <c r="LNA179" s="550"/>
      <c r="LNB179" s="551"/>
      <c r="LNC179" s="560"/>
      <c r="LND179" s="552"/>
      <c r="LNE179" s="550"/>
      <c r="LNF179" s="551"/>
      <c r="LNG179" s="560"/>
      <c r="LNH179" s="552"/>
      <c r="LNI179" s="550"/>
      <c r="LNJ179" s="551"/>
      <c r="LNK179" s="560"/>
      <c r="LNL179" s="552"/>
      <c r="LNM179" s="550"/>
      <c r="LNN179" s="551"/>
      <c r="LNO179" s="560"/>
      <c r="LNP179" s="552"/>
      <c r="LNQ179" s="550"/>
      <c r="LNR179" s="551"/>
      <c r="LNS179" s="560"/>
      <c r="LNT179" s="552"/>
      <c r="LNU179" s="550"/>
      <c r="LNV179" s="551"/>
      <c r="LNW179" s="560"/>
      <c r="LNX179" s="552"/>
      <c r="LNY179" s="550"/>
      <c r="LNZ179" s="551"/>
      <c r="LOA179" s="560"/>
      <c r="LOB179" s="552"/>
      <c r="LOC179" s="550"/>
      <c r="LOD179" s="551"/>
      <c r="LOE179" s="560"/>
      <c r="LOF179" s="552"/>
      <c r="LOG179" s="550"/>
      <c r="LOH179" s="551"/>
      <c r="LOI179" s="560"/>
      <c r="LOJ179" s="552"/>
      <c r="LOK179" s="550"/>
      <c r="LOL179" s="551"/>
      <c r="LOM179" s="560"/>
      <c r="LON179" s="552"/>
      <c r="LOO179" s="550"/>
      <c r="LOP179" s="551"/>
      <c r="LOQ179" s="560"/>
      <c r="LOR179" s="552"/>
      <c r="LOS179" s="550"/>
      <c r="LOT179" s="551"/>
      <c r="LOU179" s="560"/>
      <c r="LOV179" s="552"/>
      <c r="LOW179" s="550"/>
      <c r="LOX179" s="551"/>
      <c r="LOY179" s="560"/>
      <c r="LOZ179" s="552"/>
      <c r="LPA179" s="550"/>
      <c r="LPB179" s="551"/>
      <c r="LPC179" s="560"/>
      <c r="LPD179" s="552"/>
      <c r="LPE179" s="550"/>
      <c r="LPF179" s="551"/>
      <c r="LPG179" s="560"/>
      <c r="LPH179" s="552"/>
      <c r="LPI179" s="550"/>
      <c r="LPJ179" s="551"/>
      <c r="LPK179" s="560"/>
      <c r="LPL179" s="552"/>
      <c r="LPM179" s="550"/>
      <c r="LPN179" s="551"/>
      <c r="LPO179" s="560"/>
      <c r="LPP179" s="552"/>
      <c r="LPQ179" s="550"/>
      <c r="LPR179" s="551"/>
      <c r="LPS179" s="560"/>
      <c r="LPT179" s="552"/>
      <c r="LPU179" s="550"/>
      <c r="LPV179" s="551"/>
      <c r="LPW179" s="560"/>
      <c r="LPX179" s="552"/>
      <c r="LPY179" s="550"/>
      <c r="LPZ179" s="551"/>
      <c r="LQA179" s="560"/>
      <c r="LQB179" s="552"/>
      <c r="LQC179" s="550"/>
      <c r="LQD179" s="551"/>
      <c r="LQE179" s="560"/>
      <c r="LQF179" s="552"/>
      <c r="LQG179" s="550"/>
      <c r="LQH179" s="551"/>
      <c r="LQI179" s="560"/>
      <c r="LQJ179" s="552"/>
      <c r="LQK179" s="550"/>
      <c r="LQL179" s="551"/>
      <c r="LQM179" s="560"/>
      <c r="LQN179" s="552"/>
      <c r="LQO179" s="550"/>
      <c r="LQP179" s="551"/>
      <c r="LQQ179" s="560"/>
      <c r="LQR179" s="552"/>
      <c r="LQS179" s="550"/>
      <c r="LQT179" s="551"/>
      <c r="LQU179" s="560"/>
      <c r="LQV179" s="552"/>
      <c r="LQW179" s="550"/>
      <c r="LQX179" s="551"/>
      <c r="LQY179" s="560"/>
      <c r="LQZ179" s="552"/>
      <c r="LRA179" s="550"/>
      <c r="LRB179" s="551"/>
      <c r="LRC179" s="560"/>
      <c r="LRD179" s="552"/>
      <c r="LRE179" s="550"/>
      <c r="LRF179" s="551"/>
      <c r="LRG179" s="560"/>
      <c r="LRH179" s="552"/>
      <c r="LRI179" s="550"/>
      <c r="LRJ179" s="551"/>
      <c r="LRK179" s="560"/>
      <c r="LRL179" s="552"/>
      <c r="LRM179" s="550"/>
      <c r="LRN179" s="551"/>
      <c r="LRO179" s="560"/>
      <c r="LRP179" s="552"/>
      <c r="LRQ179" s="550"/>
      <c r="LRR179" s="551"/>
      <c r="LRS179" s="560"/>
      <c r="LRT179" s="552"/>
      <c r="LRU179" s="550"/>
      <c r="LRV179" s="551"/>
      <c r="LRW179" s="560"/>
      <c r="LRX179" s="552"/>
      <c r="LRY179" s="550"/>
      <c r="LRZ179" s="551"/>
      <c r="LSA179" s="560"/>
      <c r="LSB179" s="552"/>
      <c r="LSC179" s="550"/>
      <c r="LSD179" s="551"/>
      <c r="LSE179" s="560"/>
      <c r="LSF179" s="552"/>
      <c r="LSG179" s="550"/>
      <c r="LSH179" s="551"/>
      <c r="LSI179" s="560"/>
      <c r="LSJ179" s="552"/>
      <c r="LSK179" s="550"/>
      <c r="LSL179" s="551"/>
      <c r="LSM179" s="560"/>
      <c r="LSN179" s="552"/>
      <c r="LSO179" s="550"/>
      <c r="LSP179" s="551"/>
      <c r="LSQ179" s="560"/>
      <c r="LSR179" s="552"/>
      <c r="LSS179" s="550"/>
      <c r="LST179" s="551"/>
      <c r="LSU179" s="560"/>
      <c r="LSV179" s="552"/>
      <c r="LSW179" s="550"/>
      <c r="LSX179" s="551"/>
      <c r="LSY179" s="560"/>
      <c r="LSZ179" s="552"/>
      <c r="LTA179" s="550"/>
      <c r="LTB179" s="551"/>
      <c r="LTC179" s="560"/>
      <c r="LTD179" s="552"/>
      <c r="LTE179" s="550"/>
      <c r="LTF179" s="551"/>
      <c r="LTG179" s="560"/>
      <c r="LTH179" s="552"/>
      <c r="LTI179" s="550"/>
      <c r="LTJ179" s="551"/>
      <c r="LTK179" s="560"/>
      <c r="LTL179" s="552"/>
      <c r="LTM179" s="550"/>
      <c r="LTN179" s="551"/>
      <c r="LTO179" s="560"/>
      <c r="LTP179" s="552"/>
      <c r="LTQ179" s="550"/>
      <c r="LTR179" s="551"/>
      <c r="LTS179" s="560"/>
      <c r="LTT179" s="552"/>
      <c r="LTU179" s="550"/>
      <c r="LTV179" s="551"/>
      <c r="LTW179" s="560"/>
      <c r="LTX179" s="552"/>
      <c r="LTY179" s="550"/>
      <c r="LTZ179" s="551"/>
      <c r="LUA179" s="560"/>
      <c r="LUB179" s="552"/>
      <c r="LUC179" s="550"/>
      <c r="LUD179" s="551"/>
      <c r="LUE179" s="560"/>
      <c r="LUF179" s="552"/>
      <c r="LUG179" s="550"/>
      <c r="LUH179" s="551"/>
      <c r="LUI179" s="560"/>
      <c r="LUJ179" s="552"/>
      <c r="LUK179" s="550"/>
      <c r="LUL179" s="551"/>
      <c r="LUM179" s="560"/>
      <c r="LUN179" s="552"/>
      <c r="LUO179" s="550"/>
      <c r="LUP179" s="551"/>
      <c r="LUQ179" s="560"/>
      <c r="LUR179" s="552"/>
      <c r="LUS179" s="550"/>
      <c r="LUT179" s="551"/>
      <c r="LUU179" s="560"/>
      <c r="LUV179" s="552"/>
      <c r="LUW179" s="550"/>
      <c r="LUX179" s="551"/>
      <c r="LUY179" s="560"/>
      <c r="LUZ179" s="552"/>
      <c r="LVA179" s="550"/>
      <c r="LVB179" s="551"/>
      <c r="LVC179" s="560"/>
      <c r="LVD179" s="552"/>
      <c r="LVE179" s="550"/>
      <c r="LVF179" s="551"/>
      <c r="LVG179" s="560"/>
      <c r="LVH179" s="552"/>
      <c r="LVI179" s="550"/>
      <c r="LVJ179" s="551"/>
      <c r="LVK179" s="560"/>
      <c r="LVL179" s="552"/>
      <c r="LVM179" s="550"/>
      <c r="LVN179" s="551"/>
      <c r="LVO179" s="560"/>
      <c r="LVP179" s="552"/>
      <c r="LVQ179" s="550"/>
      <c r="LVR179" s="551"/>
      <c r="LVS179" s="560"/>
      <c r="LVT179" s="552"/>
      <c r="LVU179" s="550"/>
      <c r="LVV179" s="551"/>
      <c r="LVW179" s="560"/>
      <c r="LVX179" s="552"/>
      <c r="LVY179" s="550"/>
      <c r="LVZ179" s="551"/>
      <c r="LWA179" s="560"/>
      <c r="LWB179" s="552"/>
      <c r="LWC179" s="550"/>
      <c r="LWD179" s="551"/>
      <c r="LWE179" s="560"/>
      <c r="LWF179" s="552"/>
      <c r="LWG179" s="550"/>
      <c r="LWH179" s="551"/>
      <c r="LWI179" s="560"/>
      <c r="LWJ179" s="552"/>
      <c r="LWK179" s="550"/>
      <c r="LWL179" s="551"/>
      <c r="LWM179" s="560"/>
      <c r="LWN179" s="552"/>
      <c r="LWO179" s="550"/>
      <c r="LWP179" s="551"/>
      <c r="LWQ179" s="560"/>
      <c r="LWR179" s="552"/>
      <c r="LWS179" s="550"/>
      <c r="LWT179" s="551"/>
      <c r="LWU179" s="560"/>
      <c r="LWV179" s="552"/>
      <c r="LWW179" s="550"/>
      <c r="LWX179" s="551"/>
      <c r="LWY179" s="560"/>
      <c r="LWZ179" s="552"/>
      <c r="LXA179" s="550"/>
      <c r="LXB179" s="551"/>
      <c r="LXC179" s="560"/>
      <c r="LXD179" s="552"/>
      <c r="LXE179" s="550"/>
      <c r="LXF179" s="551"/>
      <c r="LXG179" s="560"/>
      <c r="LXH179" s="552"/>
      <c r="LXI179" s="550"/>
      <c r="LXJ179" s="551"/>
      <c r="LXK179" s="560"/>
      <c r="LXL179" s="552"/>
      <c r="LXM179" s="550"/>
      <c r="LXN179" s="551"/>
      <c r="LXO179" s="560"/>
      <c r="LXP179" s="552"/>
      <c r="LXQ179" s="550"/>
      <c r="LXR179" s="551"/>
      <c r="LXS179" s="560"/>
      <c r="LXT179" s="552"/>
      <c r="LXU179" s="550"/>
      <c r="LXV179" s="551"/>
      <c r="LXW179" s="560"/>
      <c r="LXX179" s="552"/>
      <c r="LXY179" s="550"/>
      <c r="LXZ179" s="551"/>
      <c r="LYA179" s="560"/>
      <c r="LYB179" s="552"/>
      <c r="LYC179" s="550"/>
      <c r="LYD179" s="551"/>
      <c r="LYE179" s="560"/>
      <c r="LYF179" s="552"/>
      <c r="LYG179" s="550"/>
      <c r="LYH179" s="551"/>
      <c r="LYI179" s="560"/>
      <c r="LYJ179" s="552"/>
      <c r="LYK179" s="550"/>
      <c r="LYL179" s="551"/>
      <c r="LYM179" s="560"/>
      <c r="LYN179" s="552"/>
      <c r="LYO179" s="550"/>
      <c r="LYP179" s="551"/>
      <c r="LYQ179" s="560"/>
      <c r="LYR179" s="552"/>
      <c r="LYS179" s="550"/>
      <c r="LYT179" s="551"/>
      <c r="LYU179" s="560"/>
      <c r="LYV179" s="552"/>
      <c r="LYW179" s="550"/>
      <c r="LYX179" s="551"/>
      <c r="LYY179" s="560"/>
      <c r="LYZ179" s="552"/>
      <c r="LZA179" s="550"/>
      <c r="LZB179" s="551"/>
      <c r="LZC179" s="560"/>
      <c r="LZD179" s="552"/>
      <c r="LZE179" s="550"/>
      <c r="LZF179" s="551"/>
      <c r="LZG179" s="560"/>
      <c r="LZH179" s="552"/>
      <c r="LZI179" s="550"/>
      <c r="LZJ179" s="551"/>
      <c r="LZK179" s="560"/>
      <c r="LZL179" s="552"/>
      <c r="LZM179" s="550"/>
      <c r="LZN179" s="551"/>
      <c r="LZO179" s="560"/>
      <c r="LZP179" s="552"/>
      <c r="LZQ179" s="550"/>
      <c r="LZR179" s="551"/>
      <c r="LZS179" s="560"/>
      <c r="LZT179" s="552"/>
      <c r="LZU179" s="550"/>
      <c r="LZV179" s="551"/>
      <c r="LZW179" s="560"/>
      <c r="LZX179" s="552"/>
      <c r="LZY179" s="550"/>
      <c r="LZZ179" s="551"/>
      <c r="MAA179" s="560"/>
      <c r="MAB179" s="552"/>
      <c r="MAC179" s="550"/>
      <c r="MAD179" s="551"/>
      <c r="MAE179" s="560"/>
      <c r="MAF179" s="552"/>
      <c r="MAG179" s="550"/>
      <c r="MAH179" s="551"/>
      <c r="MAI179" s="560"/>
      <c r="MAJ179" s="552"/>
      <c r="MAK179" s="550"/>
      <c r="MAL179" s="551"/>
      <c r="MAM179" s="560"/>
      <c r="MAN179" s="552"/>
      <c r="MAO179" s="550"/>
      <c r="MAP179" s="551"/>
      <c r="MAQ179" s="560"/>
      <c r="MAR179" s="552"/>
      <c r="MAS179" s="550"/>
      <c r="MAT179" s="551"/>
      <c r="MAU179" s="560"/>
      <c r="MAV179" s="552"/>
      <c r="MAW179" s="550"/>
      <c r="MAX179" s="551"/>
      <c r="MAY179" s="560"/>
      <c r="MAZ179" s="552"/>
      <c r="MBA179" s="550"/>
      <c r="MBB179" s="551"/>
      <c r="MBC179" s="560"/>
      <c r="MBD179" s="552"/>
      <c r="MBE179" s="550"/>
      <c r="MBF179" s="551"/>
      <c r="MBG179" s="560"/>
      <c r="MBH179" s="552"/>
      <c r="MBI179" s="550"/>
      <c r="MBJ179" s="551"/>
      <c r="MBK179" s="560"/>
      <c r="MBL179" s="552"/>
      <c r="MBM179" s="550"/>
      <c r="MBN179" s="551"/>
      <c r="MBO179" s="560"/>
      <c r="MBP179" s="552"/>
      <c r="MBQ179" s="550"/>
      <c r="MBR179" s="551"/>
      <c r="MBS179" s="560"/>
      <c r="MBT179" s="552"/>
      <c r="MBU179" s="550"/>
      <c r="MBV179" s="551"/>
      <c r="MBW179" s="560"/>
      <c r="MBX179" s="552"/>
      <c r="MBY179" s="550"/>
      <c r="MBZ179" s="551"/>
      <c r="MCA179" s="560"/>
      <c r="MCB179" s="552"/>
      <c r="MCC179" s="550"/>
      <c r="MCD179" s="551"/>
      <c r="MCE179" s="560"/>
      <c r="MCF179" s="552"/>
      <c r="MCG179" s="550"/>
      <c r="MCH179" s="551"/>
      <c r="MCI179" s="560"/>
      <c r="MCJ179" s="552"/>
      <c r="MCK179" s="550"/>
      <c r="MCL179" s="551"/>
      <c r="MCM179" s="560"/>
      <c r="MCN179" s="552"/>
      <c r="MCO179" s="550"/>
      <c r="MCP179" s="551"/>
      <c r="MCQ179" s="560"/>
      <c r="MCR179" s="552"/>
      <c r="MCS179" s="550"/>
      <c r="MCT179" s="551"/>
      <c r="MCU179" s="560"/>
      <c r="MCV179" s="552"/>
      <c r="MCW179" s="550"/>
      <c r="MCX179" s="551"/>
      <c r="MCY179" s="560"/>
      <c r="MCZ179" s="552"/>
      <c r="MDA179" s="550"/>
      <c r="MDB179" s="551"/>
      <c r="MDC179" s="560"/>
      <c r="MDD179" s="552"/>
      <c r="MDE179" s="550"/>
      <c r="MDF179" s="551"/>
      <c r="MDG179" s="560"/>
      <c r="MDH179" s="552"/>
      <c r="MDI179" s="550"/>
      <c r="MDJ179" s="551"/>
      <c r="MDK179" s="560"/>
      <c r="MDL179" s="552"/>
      <c r="MDM179" s="550"/>
      <c r="MDN179" s="551"/>
      <c r="MDO179" s="560"/>
      <c r="MDP179" s="552"/>
      <c r="MDQ179" s="550"/>
      <c r="MDR179" s="551"/>
      <c r="MDS179" s="560"/>
      <c r="MDT179" s="552"/>
      <c r="MDU179" s="550"/>
      <c r="MDV179" s="551"/>
      <c r="MDW179" s="560"/>
      <c r="MDX179" s="552"/>
      <c r="MDY179" s="550"/>
      <c r="MDZ179" s="551"/>
      <c r="MEA179" s="560"/>
      <c r="MEB179" s="552"/>
      <c r="MEC179" s="550"/>
      <c r="MED179" s="551"/>
      <c r="MEE179" s="560"/>
      <c r="MEF179" s="552"/>
      <c r="MEG179" s="550"/>
      <c r="MEH179" s="551"/>
      <c r="MEI179" s="560"/>
      <c r="MEJ179" s="552"/>
      <c r="MEK179" s="550"/>
      <c r="MEL179" s="551"/>
      <c r="MEM179" s="560"/>
      <c r="MEN179" s="552"/>
      <c r="MEO179" s="550"/>
      <c r="MEP179" s="551"/>
      <c r="MEQ179" s="560"/>
      <c r="MER179" s="552"/>
      <c r="MES179" s="550"/>
      <c r="MET179" s="551"/>
      <c r="MEU179" s="560"/>
      <c r="MEV179" s="552"/>
      <c r="MEW179" s="550"/>
      <c r="MEX179" s="551"/>
      <c r="MEY179" s="560"/>
      <c r="MEZ179" s="552"/>
      <c r="MFA179" s="550"/>
      <c r="MFB179" s="551"/>
      <c r="MFC179" s="560"/>
      <c r="MFD179" s="552"/>
      <c r="MFE179" s="550"/>
      <c r="MFF179" s="551"/>
      <c r="MFG179" s="560"/>
      <c r="MFH179" s="552"/>
      <c r="MFI179" s="550"/>
      <c r="MFJ179" s="551"/>
      <c r="MFK179" s="560"/>
      <c r="MFL179" s="552"/>
      <c r="MFM179" s="550"/>
      <c r="MFN179" s="551"/>
      <c r="MFO179" s="560"/>
      <c r="MFP179" s="552"/>
      <c r="MFQ179" s="550"/>
      <c r="MFR179" s="551"/>
      <c r="MFS179" s="560"/>
      <c r="MFT179" s="552"/>
      <c r="MFU179" s="550"/>
      <c r="MFV179" s="551"/>
      <c r="MFW179" s="560"/>
      <c r="MFX179" s="552"/>
      <c r="MFY179" s="550"/>
      <c r="MFZ179" s="551"/>
      <c r="MGA179" s="560"/>
      <c r="MGB179" s="552"/>
      <c r="MGC179" s="550"/>
      <c r="MGD179" s="551"/>
      <c r="MGE179" s="560"/>
      <c r="MGF179" s="552"/>
      <c r="MGG179" s="550"/>
      <c r="MGH179" s="551"/>
      <c r="MGI179" s="560"/>
      <c r="MGJ179" s="552"/>
      <c r="MGK179" s="550"/>
      <c r="MGL179" s="551"/>
      <c r="MGM179" s="560"/>
      <c r="MGN179" s="552"/>
      <c r="MGO179" s="550"/>
      <c r="MGP179" s="551"/>
      <c r="MGQ179" s="560"/>
      <c r="MGR179" s="552"/>
      <c r="MGS179" s="550"/>
      <c r="MGT179" s="551"/>
      <c r="MGU179" s="560"/>
      <c r="MGV179" s="552"/>
      <c r="MGW179" s="550"/>
      <c r="MGX179" s="551"/>
      <c r="MGY179" s="560"/>
      <c r="MGZ179" s="552"/>
      <c r="MHA179" s="550"/>
      <c r="MHB179" s="551"/>
      <c r="MHC179" s="560"/>
      <c r="MHD179" s="552"/>
      <c r="MHE179" s="550"/>
      <c r="MHF179" s="551"/>
      <c r="MHG179" s="560"/>
      <c r="MHH179" s="552"/>
      <c r="MHI179" s="550"/>
      <c r="MHJ179" s="551"/>
      <c r="MHK179" s="560"/>
      <c r="MHL179" s="552"/>
      <c r="MHM179" s="550"/>
      <c r="MHN179" s="551"/>
      <c r="MHO179" s="560"/>
      <c r="MHP179" s="552"/>
      <c r="MHQ179" s="550"/>
      <c r="MHR179" s="551"/>
      <c r="MHS179" s="560"/>
      <c r="MHT179" s="552"/>
      <c r="MHU179" s="550"/>
      <c r="MHV179" s="551"/>
      <c r="MHW179" s="560"/>
      <c r="MHX179" s="552"/>
      <c r="MHY179" s="550"/>
      <c r="MHZ179" s="551"/>
      <c r="MIA179" s="560"/>
      <c r="MIB179" s="552"/>
      <c r="MIC179" s="550"/>
      <c r="MID179" s="551"/>
      <c r="MIE179" s="560"/>
      <c r="MIF179" s="552"/>
      <c r="MIG179" s="550"/>
      <c r="MIH179" s="551"/>
      <c r="MII179" s="560"/>
      <c r="MIJ179" s="552"/>
      <c r="MIK179" s="550"/>
      <c r="MIL179" s="551"/>
      <c r="MIM179" s="560"/>
      <c r="MIN179" s="552"/>
      <c r="MIO179" s="550"/>
      <c r="MIP179" s="551"/>
      <c r="MIQ179" s="560"/>
      <c r="MIR179" s="552"/>
      <c r="MIS179" s="550"/>
      <c r="MIT179" s="551"/>
      <c r="MIU179" s="560"/>
      <c r="MIV179" s="552"/>
      <c r="MIW179" s="550"/>
      <c r="MIX179" s="551"/>
      <c r="MIY179" s="560"/>
      <c r="MIZ179" s="552"/>
      <c r="MJA179" s="550"/>
      <c r="MJB179" s="551"/>
      <c r="MJC179" s="560"/>
      <c r="MJD179" s="552"/>
      <c r="MJE179" s="550"/>
      <c r="MJF179" s="551"/>
      <c r="MJG179" s="560"/>
      <c r="MJH179" s="552"/>
      <c r="MJI179" s="550"/>
      <c r="MJJ179" s="551"/>
      <c r="MJK179" s="560"/>
      <c r="MJL179" s="552"/>
      <c r="MJM179" s="550"/>
      <c r="MJN179" s="551"/>
      <c r="MJO179" s="560"/>
      <c r="MJP179" s="552"/>
      <c r="MJQ179" s="550"/>
      <c r="MJR179" s="551"/>
      <c r="MJS179" s="560"/>
      <c r="MJT179" s="552"/>
      <c r="MJU179" s="550"/>
      <c r="MJV179" s="551"/>
      <c r="MJW179" s="560"/>
      <c r="MJX179" s="552"/>
      <c r="MJY179" s="550"/>
      <c r="MJZ179" s="551"/>
      <c r="MKA179" s="560"/>
      <c r="MKB179" s="552"/>
      <c r="MKC179" s="550"/>
      <c r="MKD179" s="551"/>
      <c r="MKE179" s="560"/>
      <c r="MKF179" s="552"/>
      <c r="MKG179" s="550"/>
      <c r="MKH179" s="551"/>
      <c r="MKI179" s="560"/>
      <c r="MKJ179" s="552"/>
      <c r="MKK179" s="550"/>
      <c r="MKL179" s="551"/>
      <c r="MKM179" s="560"/>
      <c r="MKN179" s="552"/>
      <c r="MKO179" s="550"/>
      <c r="MKP179" s="551"/>
      <c r="MKQ179" s="560"/>
      <c r="MKR179" s="552"/>
      <c r="MKS179" s="550"/>
      <c r="MKT179" s="551"/>
      <c r="MKU179" s="560"/>
      <c r="MKV179" s="552"/>
      <c r="MKW179" s="550"/>
      <c r="MKX179" s="551"/>
      <c r="MKY179" s="560"/>
      <c r="MKZ179" s="552"/>
      <c r="MLA179" s="550"/>
      <c r="MLB179" s="551"/>
      <c r="MLC179" s="560"/>
      <c r="MLD179" s="552"/>
      <c r="MLE179" s="550"/>
      <c r="MLF179" s="551"/>
      <c r="MLG179" s="560"/>
      <c r="MLH179" s="552"/>
      <c r="MLI179" s="550"/>
      <c r="MLJ179" s="551"/>
      <c r="MLK179" s="560"/>
      <c r="MLL179" s="552"/>
      <c r="MLM179" s="550"/>
      <c r="MLN179" s="551"/>
      <c r="MLO179" s="560"/>
      <c r="MLP179" s="552"/>
      <c r="MLQ179" s="550"/>
      <c r="MLR179" s="551"/>
      <c r="MLS179" s="560"/>
      <c r="MLT179" s="552"/>
      <c r="MLU179" s="550"/>
      <c r="MLV179" s="551"/>
      <c r="MLW179" s="560"/>
      <c r="MLX179" s="552"/>
      <c r="MLY179" s="550"/>
      <c r="MLZ179" s="551"/>
      <c r="MMA179" s="560"/>
      <c r="MMB179" s="552"/>
      <c r="MMC179" s="550"/>
      <c r="MMD179" s="551"/>
      <c r="MME179" s="560"/>
      <c r="MMF179" s="552"/>
      <c r="MMG179" s="550"/>
      <c r="MMH179" s="551"/>
      <c r="MMI179" s="560"/>
      <c r="MMJ179" s="552"/>
      <c r="MMK179" s="550"/>
      <c r="MML179" s="551"/>
      <c r="MMM179" s="560"/>
      <c r="MMN179" s="552"/>
      <c r="MMO179" s="550"/>
      <c r="MMP179" s="551"/>
      <c r="MMQ179" s="560"/>
      <c r="MMR179" s="552"/>
      <c r="MMS179" s="550"/>
      <c r="MMT179" s="551"/>
      <c r="MMU179" s="560"/>
      <c r="MMV179" s="552"/>
      <c r="MMW179" s="550"/>
      <c r="MMX179" s="551"/>
      <c r="MMY179" s="560"/>
      <c r="MMZ179" s="552"/>
      <c r="MNA179" s="550"/>
      <c r="MNB179" s="551"/>
      <c r="MNC179" s="560"/>
      <c r="MND179" s="552"/>
      <c r="MNE179" s="550"/>
      <c r="MNF179" s="551"/>
      <c r="MNG179" s="560"/>
      <c r="MNH179" s="552"/>
      <c r="MNI179" s="550"/>
      <c r="MNJ179" s="551"/>
      <c r="MNK179" s="560"/>
      <c r="MNL179" s="552"/>
      <c r="MNM179" s="550"/>
      <c r="MNN179" s="551"/>
      <c r="MNO179" s="560"/>
      <c r="MNP179" s="552"/>
      <c r="MNQ179" s="550"/>
      <c r="MNR179" s="551"/>
      <c r="MNS179" s="560"/>
      <c r="MNT179" s="552"/>
      <c r="MNU179" s="550"/>
      <c r="MNV179" s="551"/>
      <c r="MNW179" s="560"/>
      <c r="MNX179" s="552"/>
      <c r="MNY179" s="550"/>
      <c r="MNZ179" s="551"/>
      <c r="MOA179" s="560"/>
      <c r="MOB179" s="552"/>
      <c r="MOC179" s="550"/>
      <c r="MOD179" s="551"/>
      <c r="MOE179" s="560"/>
      <c r="MOF179" s="552"/>
      <c r="MOG179" s="550"/>
      <c r="MOH179" s="551"/>
      <c r="MOI179" s="560"/>
      <c r="MOJ179" s="552"/>
      <c r="MOK179" s="550"/>
      <c r="MOL179" s="551"/>
      <c r="MOM179" s="560"/>
      <c r="MON179" s="552"/>
      <c r="MOO179" s="550"/>
      <c r="MOP179" s="551"/>
      <c r="MOQ179" s="560"/>
      <c r="MOR179" s="552"/>
      <c r="MOS179" s="550"/>
      <c r="MOT179" s="551"/>
      <c r="MOU179" s="560"/>
      <c r="MOV179" s="552"/>
      <c r="MOW179" s="550"/>
      <c r="MOX179" s="551"/>
      <c r="MOY179" s="560"/>
      <c r="MOZ179" s="552"/>
      <c r="MPA179" s="550"/>
      <c r="MPB179" s="551"/>
      <c r="MPC179" s="560"/>
      <c r="MPD179" s="552"/>
      <c r="MPE179" s="550"/>
      <c r="MPF179" s="551"/>
      <c r="MPG179" s="560"/>
      <c r="MPH179" s="552"/>
      <c r="MPI179" s="550"/>
      <c r="MPJ179" s="551"/>
      <c r="MPK179" s="560"/>
      <c r="MPL179" s="552"/>
      <c r="MPM179" s="550"/>
      <c r="MPN179" s="551"/>
      <c r="MPO179" s="560"/>
      <c r="MPP179" s="552"/>
      <c r="MPQ179" s="550"/>
      <c r="MPR179" s="551"/>
      <c r="MPS179" s="560"/>
      <c r="MPT179" s="552"/>
      <c r="MPU179" s="550"/>
      <c r="MPV179" s="551"/>
      <c r="MPW179" s="560"/>
      <c r="MPX179" s="552"/>
      <c r="MPY179" s="550"/>
      <c r="MPZ179" s="551"/>
      <c r="MQA179" s="560"/>
      <c r="MQB179" s="552"/>
      <c r="MQC179" s="550"/>
      <c r="MQD179" s="551"/>
      <c r="MQE179" s="560"/>
      <c r="MQF179" s="552"/>
      <c r="MQG179" s="550"/>
      <c r="MQH179" s="551"/>
      <c r="MQI179" s="560"/>
      <c r="MQJ179" s="552"/>
      <c r="MQK179" s="550"/>
      <c r="MQL179" s="551"/>
      <c r="MQM179" s="560"/>
      <c r="MQN179" s="552"/>
      <c r="MQO179" s="550"/>
      <c r="MQP179" s="551"/>
      <c r="MQQ179" s="560"/>
      <c r="MQR179" s="552"/>
      <c r="MQS179" s="550"/>
      <c r="MQT179" s="551"/>
      <c r="MQU179" s="560"/>
      <c r="MQV179" s="552"/>
      <c r="MQW179" s="550"/>
      <c r="MQX179" s="551"/>
      <c r="MQY179" s="560"/>
      <c r="MQZ179" s="552"/>
      <c r="MRA179" s="550"/>
      <c r="MRB179" s="551"/>
      <c r="MRC179" s="560"/>
      <c r="MRD179" s="552"/>
      <c r="MRE179" s="550"/>
      <c r="MRF179" s="551"/>
      <c r="MRG179" s="560"/>
      <c r="MRH179" s="552"/>
      <c r="MRI179" s="550"/>
      <c r="MRJ179" s="551"/>
      <c r="MRK179" s="560"/>
      <c r="MRL179" s="552"/>
      <c r="MRM179" s="550"/>
      <c r="MRN179" s="551"/>
      <c r="MRO179" s="560"/>
      <c r="MRP179" s="552"/>
      <c r="MRQ179" s="550"/>
      <c r="MRR179" s="551"/>
      <c r="MRS179" s="560"/>
      <c r="MRT179" s="552"/>
      <c r="MRU179" s="550"/>
      <c r="MRV179" s="551"/>
      <c r="MRW179" s="560"/>
      <c r="MRX179" s="552"/>
      <c r="MRY179" s="550"/>
      <c r="MRZ179" s="551"/>
      <c r="MSA179" s="560"/>
      <c r="MSB179" s="552"/>
      <c r="MSC179" s="550"/>
      <c r="MSD179" s="551"/>
      <c r="MSE179" s="560"/>
      <c r="MSF179" s="552"/>
      <c r="MSG179" s="550"/>
      <c r="MSH179" s="551"/>
      <c r="MSI179" s="560"/>
      <c r="MSJ179" s="552"/>
      <c r="MSK179" s="550"/>
      <c r="MSL179" s="551"/>
      <c r="MSM179" s="560"/>
      <c r="MSN179" s="552"/>
      <c r="MSO179" s="550"/>
      <c r="MSP179" s="551"/>
      <c r="MSQ179" s="560"/>
      <c r="MSR179" s="552"/>
      <c r="MSS179" s="550"/>
      <c r="MST179" s="551"/>
      <c r="MSU179" s="560"/>
      <c r="MSV179" s="552"/>
      <c r="MSW179" s="550"/>
      <c r="MSX179" s="551"/>
      <c r="MSY179" s="560"/>
      <c r="MSZ179" s="552"/>
      <c r="MTA179" s="550"/>
      <c r="MTB179" s="551"/>
      <c r="MTC179" s="560"/>
      <c r="MTD179" s="552"/>
      <c r="MTE179" s="550"/>
      <c r="MTF179" s="551"/>
      <c r="MTG179" s="560"/>
      <c r="MTH179" s="552"/>
      <c r="MTI179" s="550"/>
      <c r="MTJ179" s="551"/>
      <c r="MTK179" s="560"/>
      <c r="MTL179" s="552"/>
      <c r="MTM179" s="550"/>
      <c r="MTN179" s="551"/>
      <c r="MTO179" s="560"/>
      <c r="MTP179" s="552"/>
      <c r="MTQ179" s="550"/>
      <c r="MTR179" s="551"/>
      <c r="MTS179" s="560"/>
      <c r="MTT179" s="552"/>
      <c r="MTU179" s="550"/>
      <c r="MTV179" s="551"/>
      <c r="MTW179" s="560"/>
      <c r="MTX179" s="552"/>
      <c r="MTY179" s="550"/>
      <c r="MTZ179" s="551"/>
      <c r="MUA179" s="560"/>
      <c r="MUB179" s="552"/>
      <c r="MUC179" s="550"/>
      <c r="MUD179" s="551"/>
      <c r="MUE179" s="560"/>
      <c r="MUF179" s="552"/>
      <c r="MUG179" s="550"/>
      <c r="MUH179" s="551"/>
      <c r="MUI179" s="560"/>
      <c r="MUJ179" s="552"/>
      <c r="MUK179" s="550"/>
      <c r="MUL179" s="551"/>
      <c r="MUM179" s="560"/>
      <c r="MUN179" s="552"/>
      <c r="MUO179" s="550"/>
      <c r="MUP179" s="551"/>
      <c r="MUQ179" s="560"/>
      <c r="MUR179" s="552"/>
      <c r="MUS179" s="550"/>
      <c r="MUT179" s="551"/>
      <c r="MUU179" s="560"/>
      <c r="MUV179" s="552"/>
      <c r="MUW179" s="550"/>
      <c r="MUX179" s="551"/>
      <c r="MUY179" s="560"/>
      <c r="MUZ179" s="552"/>
      <c r="MVA179" s="550"/>
      <c r="MVB179" s="551"/>
      <c r="MVC179" s="560"/>
      <c r="MVD179" s="552"/>
      <c r="MVE179" s="550"/>
      <c r="MVF179" s="551"/>
      <c r="MVG179" s="560"/>
      <c r="MVH179" s="552"/>
      <c r="MVI179" s="550"/>
      <c r="MVJ179" s="551"/>
      <c r="MVK179" s="560"/>
      <c r="MVL179" s="552"/>
      <c r="MVM179" s="550"/>
      <c r="MVN179" s="551"/>
      <c r="MVO179" s="560"/>
      <c r="MVP179" s="552"/>
      <c r="MVQ179" s="550"/>
      <c r="MVR179" s="551"/>
      <c r="MVS179" s="560"/>
      <c r="MVT179" s="552"/>
      <c r="MVU179" s="550"/>
      <c r="MVV179" s="551"/>
      <c r="MVW179" s="560"/>
      <c r="MVX179" s="552"/>
      <c r="MVY179" s="550"/>
      <c r="MVZ179" s="551"/>
      <c r="MWA179" s="560"/>
      <c r="MWB179" s="552"/>
      <c r="MWC179" s="550"/>
      <c r="MWD179" s="551"/>
      <c r="MWE179" s="560"/>
      <c r="MWF179" s="552"/>
      <c r="MWG179" s="550"/>
      <c r="MWH179" s="551"/>
      <c r="MWI179" s="560"/>
      <c r="MWJ179" s="552"/>
      <c r="MWK179" s="550"/>
      <c r="MWL179" s="551"/>
      <c r="MWM179" s="560"/>
      <c r="MWN179" s="552"/>
      <c r="MWO179" s="550"/>
      <c r="MWP179" s="551"/>
      <c r="MWQ179" s="560"/>
      <c r="MWR179" s="552"/>
      <c r="MWS179" s="550"/>
      <c r="MWT179" s="551"/>
      <c r="MWU179" s="560"/>
      <c r="MWV179" s="552"/>
      <c r="MWW179" s="550"/>
      <c r="MWX179" s="551"/>
      <c r="MWY179" s="560"/>
      <c r="MWZ179" s="552"/>
      <c r="MXA179" s="550"/>
      <c r="MXB179" s="551"/>
      <c r="MXC179" s="560"/>
      <c r="MXD179" s="552"/>
      <c r="MXE179" s="550"/>
      <c r="MXF179" s="551"/>
      <c r="MXG179" s="560"/>
      <c r="MXH179" s="552"/>
      <c r="MXI179" s="550"/>
      <c r="MXJ179" s="551"/>
      <c r="MXK179" s="560"/>
      <c r="MXL179" s="552"/>
      <c r="MXM179" s="550"/>
      <c r="MXN179" s="551"/>
      <c r="MXO179" s="560"/>
      <c r="MXP179" s="552"/>
      <c r="MXQ179" s="550"/>
      <c r="MXR179" s="551"/>
      <c r="MXS179" s="560"/>
      <c r="MXT179" s="552"/>
      <c r="MXU179" s="550"/>
      <c r="MXV179" s="551"/>
      <c r="MXW179" s="560"/>
      <c r="MXX179" s="552"/>
      <c r="MXY179" s="550"/>
      <c r="MXZ179" s="551"/>
      <c r="MYA179" s="560"/>
      <c r="MYB179" s="552"/>
      <c r="MYC179" s="550"/>
      <c r="MYD179" s="551"/>
      <c r="MYE179" s="560"/>
      <c r="MYF179" s="552"/>
      <c r="MYG179" s="550"/>
      <c r="MYH179" s="551"/>
      <c r="MYI179" s="560"/>
      <c r="MYJ179" s="552"/>
      <c r="MYK179" s="550"/>
      <c r="MYL179" s="551"/>
      <c r="MYM179" s="560"/>
      <c r="MYN179" s="552"/>
      <c r="MYO179" s="550"/>
      <c r="MYP179" s="551"/>
      <c r="MYQ179" s="560"/>
      <c r="MYR179" s="552"/>
      <c r="MYS179" s="550"/>
      <c r="MYT179" s="551"/>
      <c r="MYU179" s="560"/>
      <c r="MYV179" s="552"/>
      <c r="MYW179" s="550"/>
      <c r="MYX179" s="551"/>
      <c r="MYY179" s="560"/>
      <c r="MYZ179" s="552"/>
      <c r="MZA179" s="550"/>
      <c r="MZB179" s="551"/>
      <c r="MZC179" s="560"/>
      <c r="MZD179" s="552"/>
      <c r="MZE179" s="550"/>
      <c r="MZF179" s="551"/>
      <c r="MZG179" s="560"/>
      <c r="MZH179" s="552"/>
      <c r="MZI179" s="550"/>
      <c r="MZJ179" s="551"/>
      <c r="MZK179" s="560"/>
      <c r="MZL179" s="552"/>
      <c r="MZM179" s="550"/>
      <c r="MZN179" s="551"/>
      <c r="MZO179" s="560"/>
      <c r="MZP179" s="552"/>
      <c r="MZQ179" s="550"/>
      <c r="MZR179" s="551"/>
      <c r="MZS179" s="560"/>
      <c r="MZT179" s="552"/>
      <c r="MZU179" s="550"/>
      <c r="MZV179" s="551"/>
      <c r="MZW179" s="560"/>
      <c r="MZX179" s="552"/>
      <c r="MZY179" s="550"/>
      <c r="MZZ179" s="551"/>
      <c r="NAA179" s="560"/>
      <c r="NAB179" s="552"/>
      <c r="NAC179" s="550"/>
      <c r="NAD179" s="551"/>
      <c r="NAE179" s="560"/>
      <c r="NAF179" s="552"/>
      <c r="NAG179" s="550"/>
      <c r="NAH179" s="551"/>
      <c r="NAI179" s="560"/>
      <c r="NAJ179" s="552"/>
      <c r="NAK179" s="550"/>
      <c r="NAL179" s="551"/>
      <c r="NAM179" s="560"/>
      <c r="NAN179" s="552"/>
      <c r="NAO179" s="550"/>
      <c r="NAP179" s="551"/>
      <c r="NAQ179" s="560"/>
      <c r="NAR179" s="552"/>
      <c r="NAS179" s="550"/>
      <c r="NAT179" s="551"/>
      <c r="NAU179" s="560"/>
      <c r="NAV179" s="552"/>
      <c r="NAW179" s="550"/>
      <c r="NAX179" s="551"/>
      <c r="NAY179" s="560"/>
      <c r="NAZ179" s="552"/>
      <c r="NBA179" s="550"/>
      <c r="NBB179" s="551"/>
      <c r="NBC179" s="560"/>
      <c r="NBD179" s="552"/>
      <c r="NBE179" s="550"/>
      <c r="NBF179" s="551"/>
      <c r="NBG179" s="560"/>
      <c r="NBH179" s="552"/>
      <c r="NBI179" s="550"/>
      <c r="NBJ179" s="551"/>
      <c r="NBK179" s="560"/>
      <c r="NBL179" s="552"/>
      <c r="NBM179" s="550"/>
      <c r="NBN179" s="551"/>
      <c r="NBO179" s="560"/>
      <c r="NBP179" s="552"/>
      <c r="NBQ179" s="550"/>
      <c r="NBR179" s="551"/>
      <c r="NBS179" s="560"/>
      <c r="NBT179" s="552"/>
      <c r="NBU179" s="550"/>
      <c r="NBV179" s="551"/>
      <c r="NBW179" s="560"/>
      <c r="NBX179" s="552"/>
      <c r="NBY179" s="550"/>
      <c r="NBZ179" s="551"/>
      <c r="NCA179" s="560"/>
      <c r="NCB179" s="552"/>
      <c r="NCC179" s="550"/>
      <c r="NCD179" s="551"/>
      <c r="NCE179" s="560"/>
      <c r="NCF179" s="552"/>
      <c r="NCG179" s="550"/>
      <c r="NCH179" s="551"/>
      <c r="NCI179" s="560"/>
      <c r="NCJ179" s="552"/>
      <c r="NCK179" s="550"/>
      <c r="NCL179" s="551"/>
      <c r="NCM179" s="560"/>
      <c r="NCN179" s="552"/>
      <c r="NCO179" s="550"/>
      <c r="NCP179" s="551"/>
      <c r="NCQ179" s="560"/>
      <c r="NCR179" s="552"/>
      <c r="NCS179" s="550"/>
      <c r="NCT179" s="551"/>
      <c r="NCU179" s="560"/>
      <c r="NCV179" s="552"/>
      <c r="NCW179" s="550"/>
      <c r="NCX179" s="551"/>
      <c r="NCY179" s="560"/>
      <c r="NCZ179" s="552"/>
      <c r="NDA179" s="550"/>
      <c r="NDB179" s="551"/>
      <c r="NDC179" s="560"/>
      <c r="NDD179" s="552"/>
      <c r="NDE179" s="550"/>
      <c r="NDF179" s="551"/>
      <c r="NDG179" s="560"/>
      <c r="NDH179" s="552"/>
      <c r="NDI179" s="550"/>
      <c r="NDJ179" s="551"/>
      <c r="NDK179" s="560"/>
      <c r="NDL179" s="552"/>
      <c r="NDM179" s="550"/>
      <c r="NDN179" s="551"/>
      <c r="NDO179" s="560"/>
      <c r="NDP179" s="552"/>
      <c r="NDQ179" s="550"/>
      <c r="NDR179" s="551"/>
      <c r="NDS179" s="560"/>
      <c r="NDT179" s="552"/>
      <c r="NDU179" s="550"/>
      <c r="NDV179" s="551"/>
      <c r="NDW179" s="560"/>
      <c r="NDX179" s="552"/>
      <c r="NDY179" s="550"/>
      <c r="NDZ179" s="551"/>
      <c r="NEA179" s="560"/>
      <c r="NEB179" s="552"/>
      <c r="NEC179" s="550"/>
      <c r="NED179" s="551"/>
      <c r="NEE179" s="560"/>
      <c r="NEF179" s="552"/>
      <c r="NEG179" s="550"/>
      <c r="NEH179" s="551"/>
      <c r="NEI179" s="560"/>
      <c r="NEJ179" s="552"/>
      <c r="NEK179" s="550"/>
      <c r="NEL179" s="551"/>
      <c r="NEM179" s="560"/>
      <c r="NEN179" s="552"/>
      <c r="NEO179" s="550"/>
      <c r="NEP179" s="551"/>
      <c r="NEQ179" s="560"/>
      <c r="NER179" s="552"/>
      <c r="NES179" s="550"/>
      <c r="NET179" s="551"/>
      <c r="NEU179" s="560"/>
      <c r="NEV179" s="552"/>
      <c r="NEW179" s="550"/>
      <c r="NEX179" s="551"/>
      <c r="NEY179" s="560"/>
      <c r="NEZ179" s="552"/>
      <c r="NFA179" s="550"/>
      <c r="NFB179" s="551"/>
      <c r="NFC179" s="560"/>
      <c r="NFD179" s="552"/>
      <c r="NFE179" s="550"/>
      <c r="NFF179" s="551"/>
      <c r="NFG179" s="560"/>
      <c r="NFH179" s="552"/>
      <c r="NFI179" s="550"/>
      <c r="NFJ179" s="551"/>
      <c r="NFK179" s="560"/>
      <c r="NFL179" s="552"/>
      <c r="NFM179" s="550"/>
      <c r="NFN179" s="551"/>
      <c r="NFO179" s="560"/>
      <c r="NFP179" s="552"/>
      <c r="NFQ179" s="550"/>
      <c r="NFR179" s="551"/>
      <c r="NFS179" s="560"/>
      <c r="NFT179" s="552"/>
      <c r="NFU179" s="550"/>
      <c r="NFV179" s="551"/>
      <c r="NFW179" s="560"/>
      <c r="NFX179" s="552"/>
      <c r="NFY179" s="550"/>
      <c r="NFZ179" s="551"/>
      <c r="NGA179" s="560"/>
      <c r="NGB179" s="552"/>
      <c r="NGC179" s="550"/>
      <c r="NGD179" s="551"/>
      <c r="NGE179" s="560"/>
      <c r="NGF179" s="552"/>
      <c r="NGG179" s="550"/>
      <c r="NGH179" s="551"/>
      <c r="NGI179" s="560"/>
      <c r="NGJ179" s="552"/>
      <c r="NGK179" s="550"/>
      <c r="NGL179" s="551"/>
      <c r="NGM179" s="560"/>
      <c r="NGN179" s="552"/>
      <c r="NGO179" s="550"/>
      <c r="NGP179" s="551"/>
      <c r="NGQ179" s="560"/>
      <c r="NGR179" s="552"/>
      <c r="NGS179" s="550"/>
      <c r="NGT179" s="551"/>
      <c r="NGU179" s="560"/>
      <c r="NGV179" s="552"/>
      <c r="NGW179" s="550"/>
      <c r="NGX179" s="551"/>
      <c r="NGY179" s="560"/>
      <c r="NGZ179" s="552"/>
      <c r="NHA179" s="550"/>
      <c r="NHB179" s="551"/>
      <c r="NHC179" s="560"/>
      <c r="NHD179" s="552"/>
      <c r="NHE179" s="550"/>
      <c r="NHF179" s="551"/>
      <c r="NHG179" s="560"/>
      <c r="NHH179" s="552"/>
      <c r="NHI179" s="550"/>
      <c r="NHJ179" s="551"/>
      <c r="NHK179" s="560"/>
      <c r="NHL179" s="552"/>
      <c r="NHM179" s="550"/>
      <c r="NHN179" s="551"/>
      <c r="NHO179" s="560"/>
      <c r="NHP179" s="552"/>
      <c r="NHQ179" s="550"/>
      <c r="NHR179" s="551"/>
      <c r="NHS179" s="560"/>
      <c r="NHT179" s="552"/>
      <c r="NHU179" s="550"/>
      <c r="NHV179" s="551"/>
      <c r="NHW179" s="560"/>
      <c r="NHX179" s="552"/>
      <c r="NHY179" s="550"/>
      <c r="NHZ179" s="551"/>
      <c r="NIA179" s="560"/>
      <c r="NIB179" s="552"/>
      <c r="NIC179" s="550"/>
      <c r="NID179" s="551"/>
      <c r="NIE179" s="560"/>
      <c r="NIF179" s="552"/>
      <c r="NIG179" s="550"/>
      <c r="NIH179" s="551"/>
      <c r="NII179" s="560"/>
      <c r="NIJ179" s="552"/>
      <c r="NIK179" s="550"/>
      <c r="NIL179" s="551"/>
      <c r="NIM179" s="560"/>
      <c r="NIN179" s="552"/>
      <c r="NIO179" s="550"/>
      <c r="NIP179" s="551"/>
      <c r="NIQ179" s="560"/>
      <c r="NIR179" s="552"/>
      <c r="NIS179" s="550"/>
      <c r="NIT179" s="551"/>
      <c r="NIU179" s="560"/>
      <c r="NIV179" s="552"/>
      <c r="NIW179" s="550"/>
      <c r="NIX179" s="551"/>
      <c r="NIY179" s="560"/>
      <c r="NIZ179" s="552"/>
      <c r="NJA179" s="550"/>
      <c r="NJB179" s="551"/>
      <c r="NJC179" s="560"/>
      <c r="NJD179" s="552"/>
      <c r="NJE179" s="550"/>
      <c r="NJF179" s="551"/>
      <c r="NJG179" s="560"/>
      <c r="NJH179" s="552"/>
      <c r="NJI179" s="550"/>
      <c r="NJJ179" s="551"/>
      <c r="NJK179" s="560"/>
      <c r="NJL179" s="552"/>
      <c r="NJM179" s="550"/>
      <c r="NJN179" s="551"/>
      <c r="NJO179" s="560"/>
      <c r="NJP179" s="552"/>
      <c r="NJQ179" s="550"/>
      <c r="NJR179" s="551"/>
      <c r="NJS179" s="560"/>
      <c r="NJT179" s="552"/>
      <c r="NJU179" s="550"/>
      <c r="NJV179" s="551"/>
      <c r="NJW179" s="560"/>
      <c r="NJX179" s="552"/>
      <c r="NJY179" s="550"/>
      <c r="NJZ179" s="551"/>
      <c r="NKA179" s="560"/>
      <c r="NKB179" s="552"/>
      <c r="NKC179" s="550"/>
      <c r="NKD179" s="551"/>
      <c r="NKE179" s="560"/>
      <c r="NKF179" s="552"/>
      <c r="NKG179" s="550"/>
      <c r="NKH179" s="551"/>
      <c r="NKI179" s="560"/>
      <c r="NKJ179" s="552"/>
      <c r="NKK179" s="550"/>
      <c r="NKL179" s="551"/>
      <c r="NKM179" s="560"/>
      <c r="NKN179" s="552"/>
      <c r="NKO179" s="550"/>
      <c r="NKP179" s="551"/>
      <c r="NKQ179" s="560"/>
      <c r="NKR179" s="552"/>
      <c r="NKS179" s="550"/>
      <c r="NKT179" s="551"/>
      <c r="NKU179" s="560"/>
      <c r="NKV179" s="552"/>
      <c r="NKW179" s="550"/>
      <c r="NKX179" s="551"/>
      <c r="NKY179" s="560"/>
      <c r="NKZ179" s="552"/>
      <c r="NLA179" s="550"/>
      <c r="NLB179" s="551"/>
      <c r="NLC179" s="560"/>
      <c r="NLD179" s="552"/>
      <c r="NLE179" s="550"/>
      <c r="NLF179" s="551"/>
      <c r="NLG179" s="560"/>
      <c r="NLH179" s="552"/>
      <c r="NLI179" s="550"/>
      <c r="NLJ179" s="551"/>
      <c r="NLK179" s="560"/>
      <c r="NLL179" s="552"/>
      <c r="NLM179" s="550"/>
      <c r="NLN179" s="551"/>
      <c r="NLO179" s="560"/>
      <c r="NLP179" s="552"/>
      <c r="NLQ179" s="550"/>
      <c r="NLR179" s="551"/>
      <c r="NLS179" s="560"/>
      <c r="NLT179" s="552"/>
      <c r="NLU179" s="550"/>
      <c r="NLV179" s="551"/>
      <c r="NLW179" s="560"/>
      <c r="NLX179" s="552"/>
      <c r="NLY179" s="550"/>
      <c r="NLZ179" s="551"/>
      <c r="NMA179" s="560"/>
      <c r="NMB179" s="552"/>
      <c r="NMC179" s="550"/>
      <c r="NMD179" s="551"/>
      <c r="NME179" s="560"/>
      <c r="NMF179" s="552"/>
      <c r="NMG179" s="550"/>
      <c r="NMH179" s="551"/>
      <c r="NMI179" s="560"/>
      <c r="NMJ179" s="552"/>
      <c r="NMK179" s="550"/>
      <c r="NML179" s="551"/>
      <c r="NMM179" s="560"/>
      <c r="NMN179" s="552"/>
      <c r="NMO179" s="550"/>
      <c r="NMP179" s="551"/>
      <c r="NMQ179" s="560"/>
      <c r="NMR179" s="552"/>
      <c r="NMS179" s="550"/>
      <c r="NMT179" s="551"/>
      <c r="NMU179" s="560"/>
      <c r="NMV179" s="552"/>
      <c r="NMW179" s="550"/>
      <c r="NMX179" s="551"/>
      <c r="NMY179" s="560"/>
      <c r="NMZ179" s="552"/>
      <c r="NNA179" s="550"/>
      <c r="NNB179" s="551"/>
      <c r="NNC179" s="560"/>
      <c r="NND179" s="552"/>
      <c r="NNE179" s="550"/>
      <c r="NNF179" s="551"/>
      <c r="NNG179" s="560"/>
      <c r="NNH179" s="552"/>
      <c r="NNI179" s="550"/>
      <c r="NNJ179" s="551"/>
      <c r="NNK179" s="560"/>
      <c r="NNL179" s="552"/>
      <c r="NNM179" s="550"/>
      <c r="NNN179" s="551"/>
      <c r="NNO179" s="560"/>
      <c r="NNP179" s="552"/>
      <c r="NNQ179" s="550"/>
      <c r="NNR179" s="551"/>
      <c r="NNS179" s="560"/>
      <c r="NNT179" s="552"/>
      <c r="NNU179" s="550"/>
      <c r="NNV179" s="551"/>
      <c r="NNW179" s="560"/>
      <c r="NNX179" s="552"/>
      <c r="NNY179" s="550"/>
      <c r="NNZ179" s="551"/>
      <c r="NOA179" s="560"/>
      <c r="NOB179" s="552"/>
      <c r="NOC179" s="550"/>
      <c r="NOD179" s="551"/>
      <c r="NOE179" s="560"/>
      <c r="NOF179" s="552"/>
      <c r="NOG179" s="550"/>
      <c r="NOH179" s="551"/>
      <c r="NOI179" s="560"/>
      <c r="NOJ179" s="552"/>
      <c r="NOK179" s="550"/>
      <c r="NOL179" s="551"/>
      <c r="NOM179" s="560"/>
      <c r="NON179" s="552"/>
      <c r="NOO179" s="550"/>
      <c r="NOP179" s="551"/>
      <c r="NOQ179" s="560"/>
      <c r="NOR179" s="552"/>
      <c r="NOS179" s="550"/>
      <c r="NOT179" s="551"/>
      <c r="NOU179" s="560"/>
      <c r="NOV179" s="552"/>
      <c r="NOW179" s="550"/>
      <c r="NOX179" s="551"/>
      <c r="NOY179" s="560"/>
      <c r="NOZ179" s="552"/>
      <c r="NPA179" s="550"/>
      <c r="NPB179" s="551"/>
      <c r="NPC179" s="560"/>
      <c r="NPD179" s="552"/>
      <c r="NPE179" s="550"/>
      <c r="NPF179" s="551"/>
      <c r="NPG179" s="560"/>
      <c r="NPH179" s="552"/>
      <c r="NPI179" s="550"/>
      <c r="NPJ179" s="551"/>
      <c r="NPK179" s="560"/>
      <c r="NPL179" s="552"/>
      <c r="NPM179" s="550"/>
      <c r="NPN179" s="551"/>
      <c r="NPO179" s="560"/>
      <c r="NPP179" s="552"/>
      <c r="NPQ179" s="550"/>
      <c r="NPR179" s="551"/>
      <c r="NPS179" s="560"/>
      <c r="NPT179" s="552"/>
      <c r="NPU179" s="550"/>
      <c r="NPV179" s="551"/>
      <c r="NPW179" s="560"/>
      <c r="NPX179" s="552"/>
      <c r="NPY179" s="550"/>
      <c r="NPZ179" s="551"/>
      <c r="NQA179" s="560"/>
      <c r="NQB179" s="552"/>
      <c r="NQC179" s="550"/>
      <c r="NQD179" s="551"/>
      <c r="NQE179" s="560"/>
      <c r="NQF179" s="552"/>
      <c r="NQG179" s="550"/>
      <c r="NQH179" s="551"/>
      <c r="NQI179" s="560"/>
      <c r="NQJ179" s="552"/>
      <c r="NQK179" s="550"/>
      <c r="NQL179" s="551"/>
      <c r="NQM179" s="560"/>
      <c r="NQN179" s="552"/>
      <c r="NQO179" s="550"/>
      <c r="NQP179" s="551"/>
      <c r="NQQ179" s="560"/>
      <c r="NQR179" s="552"/>
      <c r="NQS179" s="550"/>
      <c r="NQT179" s="551"/>
      <c r="NQU179" s="560"/>
      <c r="NQV179" s="552"/>
      <c r="NQW179" s="550"/>
      <c r="NQX179" s="551"/>
      <c r="NQY179" s="560"/>
      <c r="NQZ179" s="552"/>
      <c r="NRA179" s="550"/>
      <c r="NRB179" s="551"/>
      <c r="NRC179" s="560"/>
      <c r="NRD179" s="552"/>
      <c r="NRE179" s="550"/>
      <c r="NRF179" s="551"/>
      <c r="NRG179" s="560"/>
      <c r="NRH179" s="552"/>
      <c r="NRI179" s="550"/>
      <c r="NRJ179" s="551"/>
      <c r="NRK179" s="560"/>
      <c r="NRL179" s="552"/>
      <c r="NRM179" s="550"/>
      <c r="NRN179" s="551"/>
      <c r="NRO179" s="560"/>
      <c r="NRP179" s="552"/>
      <c r="NRQ179" s="550"/>
      <c r="NRR179" s="551"/>
      <c r="NRS179" s="560"/>
      <c r="NRT179" s="552"/>
      <c r="NRU179" s="550"/>
      <c r="NRV179" s="551"/>
      <c r="NRW179" s="560"/>
      <c r="NRX179" s="552"/>
      <c r="NRY179" s="550"/>
      <c r="NRZ179" s="551"/>
      <c r="NSA179" s="560"/>
      <c r="NSB179" s="552"/>
      <c r="NSC179" s="550"/>
      <c r="NSD179" s="551"/>
      <c r="NSE179" s="560"/>
      <c r="NSF179" s="552"/>
      <c r="NSG179" s="550"/>
      <c r="NSH179" s="551"/>
      <c r="NSI179" s="560"/>
      <c r="NSJ179" s="552"/>
      <c r="NSK179" s="550"/>
      <c r="NSL179" s="551"/>
      <c r="NSM179" s="560"/>
      <c r="NSN179" s="552"/>
      <c r="NSO179" s="550"/>
      <c r="NSP179" s="551"/>
      <c r="NSQ179" s="560"/>
      <c r="NSR179" s="552"/>
      <c r="NSS179" s="550"/>
      <c r="NST179" s="551"/>
      <c r="NSU179" s="560"/>
      <c r="NSV179" s="552"/>
      <c r="NSW179" s="550"/>
      <c r="NSX179" s="551"/>
      <c r="NSY179" s="560"/>
      <c r="NSZ179" s="552"/>
      <c r="NTA179" s="550"/>
      <c r="NTB179" s="551"/>
      <c r="NTC179" s="560"/>
      <c r="NTD179" s="552"/>
      <c r="NTE179" s="550"/>
      <c r="NTF179" s="551"/>
      <c r="NTG179" s="560"/>
      <c r="NTH179" s="552"/>
      <c r="NTI179" s="550"/>
      <c r="NTJ179" s="551"/>
      <c r="NTK179" s="560"/>
      <c r="NTL179" s="552"/>
      <c r="NTM179" s="550"/>
      <c r="NTN179" s="551"/>
      <c r="NTO179" s="560"/>
      <c r="NTP179" s="552"/>
      <c r="NTQ179" s="550"/>
      <c r="NTR179" s="551"/>
      <c r="NTS179" s="560"/>
      <c r="NTT179" s="552"/>
      <c r="NTU179" s="550"/>
      <c r="NTV179" s="551"/>
      <c r="NTW179" s="560"/>
      <c r="NTX179" s="552"/>
      <c r="NTY179" s="550"/>
      <c r="NTZ179" s="551"/>
      <c r="NUA179" s="560"/>
      <c r="NUB179" s="552"/>
      <c r="NUC179" s="550"/>
      <c r="NUD179" s="551"/>
      <c r="NUE179" s="560"/>
      <c r="NUF179" s="552"/>
      <c r="NUG179" s="550"/>
      <c r="NUH179" s="551"/>
      <c r="NUI179" s="560"/>
      <c r="NUJ179" s="552"/>
      <c r="NUK179" s="550"/>
      <c r="NUL179" s="551"/>
      <c r="NUM179" s="560"/>
      <c r="NUN179" s="552"/>
      <c r="NUO179" s="550"/>
      <c r="NUP179" s="551"/>
      <c r="NUQ179" s="560"/>
      <c r="NUR179" s="552"/>
      <c r="NUS179" s="550"/>
      <c r="NUT179" s="551"/>
      <c r="NUU179" s="560"/>
      <c r="NUV179" s="552"/>
      <c r="NUW179" s="550"/>
      <c r="NUX179" s="551"/>
      <c r="NUY179" s="560"/>
      <c r="NUZ179" s="552"/>
      <c r="NVA179" s="550"/>
      <c r="NVB179" s="551"/>
      <c r="NVC179" s="560"/>
      <c r="NVD179" s="552"/>
      <c r="NVE179" s="550"/>
      <c r="NVF179" s="551"/>
      <c r="NVG179" s="560"/>
      <c r="NVH179" s="552"/>
      <c r="NVI179" s="550"/>
      <c r="NVJ179" s="551"/>
      <c r="NVK179" s="560"/>
      <c r="NVL179" s="552"/>
      <c r="NVM179" s="550"/>
      <c r="NVN179" s="551"/>
      <c r="NVO179" s="560"/>
      <c r="NVP179" s="552"/>
      <c r="NVQ179" s="550"/>
      <c r="NVR179" s="551"/>
      <c r="NVS179" s="560"/>
      <c r="NVT179" s="552"/>
      <c r="NVU179" s="550"/>
      <c r="NVV179" s="551"/>
      <c r="NVW179" s="560"/>
      <c r="NVX179" s="552"/>
      <c r="NVY179" s="550"/>
      <c r="NVZ179" s="551"/>
      <c r="NWA179" s="560"/>
      <c r="NWB179" s="552"/>
      <c r="NWC179" s="550"/>
      <c r="NWD179" s="551"/>
      <c r="NWE179" s="560"/>
      <c r="NWF179" s="552"/>
      <c r="NWG179" s="550"/>
      <c r="NWH179" s="551"/>
      <c r="NWI179" s="560"/>
      <c r="NWJ179" s="552"/>
      <c r="NWK179" s="550"/>
      <c r="NWL179" s="551"/>
      <c r="NWM179" s="560"/>
      <c r="NWN179" s="552"/>
      <c r="NWO179" s="550"/>
      <c r="NWP179" s="551"/>
      <c r="NWQ179" s="560"/>
      <c r="NWR179" s="552"/>
      <c r="NWS179" s="550"/>
      <c r="NWT179" s="551"/>
      <c r="NWU179" s="560"/>
      <c r="NWV179" s="552"/>
      <c r="NWW179" s="550"/>
      <c r="NWX179" s="551"/>
      <c r="NWY179" s="560"/>
      <c r="NWZ179" s="552"/>
      <c r="NXA179" s="550"/>
      <c r="NXB179" s="551"/>
      <c r="NXC179" s="560"/>
      <c r="NXD179" s="552"/>
      <c r="NXE179" s="550"/>
      <c r="NXF179" s="551"/>
      <c r="NXG179" s="560"/>
      <c r="NXH179" s="552"/>
      <c r="NXI179" s="550"/>
      <c r="NXJ179" s="551"/>
      <c r="NXK179" s="560"/>
      <c r="NXL179" s="552"/>
      <c r="NXM179" s="550"/>
      <c r="NXN179" s="551"/>
      <c r="NXO179" s="560"/>
      <c r="NXP179" s="552"/>
      <c r="NXQ179" s="550"/>
      <c r="NXR179" s="551"/>
      <c r="NXS179" s="560"/>
      <c r="NXT179" s="552"/>
      <c r="NXU179" s="550"/>
      <c r="NXV179" s="551"/>
      <c r="NXW179" s="560"/>
      <c r="NXX179" s="552"/>
      <c r="NXY179" s="550"/>
      <c r="NXZ179" s="551"/>
      <c r="NYA179" s="560"/>
      <c r="NYB179" s="552"/>
      <c r="NYC179" s="550"/>
      <c r="NYD179" s="551"/>
      <c r="NYE179" s="560"/>
      <c r="NYF179" s="552"/>
      <c r="NYG179" s="550"/>
      <c r="NYH179" s="551"/>
      <c r="NYI179" s="560"/>
      <c r="NYJ179" s="552"/>
      <c r="NYK179" s="550"/>
      <c r="NYL179" s="551"/>
      <c r="NYM179" s="560"/>
      <c r="NYN179" s="552"/>
      <c r="NYO179" s="550"/>
      <c r="NYP179" s="551"/>
      <c r="NYQ179" s="560"/>
      <c r="NYR179" s="552"/>
      <c r="NYS179" s="550"/>
      <c r="NYT179" s="551"/>
      <c r="NYU179" s="560"/>
      <c r="NYV179" s="552"/>
      <c r="NYW179" s="550"/>
      <c r="NYX179" s="551"/>
      <c r="NYY179" s="560"/>
      <c r="NYZ179" s="552"/>
      <c r="NZA179" s="550"/>
      <c r="NZB179" s="551"/>
      <c r="NZC179" s="560"/>
      <c r="NZD179" s="552"/>
      <c r="NZE179" s="550"/>
      <c r="NZF179" s="551"/>
      <c r="NZG179" s="560"/>
      <c r="NZH179" s="552"/>
      <c r="NZI179" s="550"/>
      <c r="NZJ179" s="551"/>
      <c r="NZK179" s="560"/>
      <c r="NZL179" s="552"/>
      <c r="NZM179" s="550"/>
      <c r="NZN179" s="551"/>
      <c r="NZO179" s="560"/>
      <c r="NZP179" s="552"/>
      <c r="NZQ179" s="550"/>
      <c r="NZR179" s="551"/>
      <c r="NZS179" s="560"/>
      <c r="NZT179" s="552"/>
      <c r="NZU179" s="550"/>
      <c r="NZV179" s="551"/>
      <c r="NZW179" s="560"/>
      <c r="NZX179" s="552"/>
      <c r="NZY179" s="550"/>
      <c r="NZZ179" s="551"/>
      <c r="OAA179" s="560"/>
      <c r="OAB179" s="552"/>
      <c r="OAC179" s="550"/>
      <c r="OAD179" s="551"/>
      <c r="OAE179" s="560"/>
      <c r="OAF179" s="552"/>
      <c r="OAG179" s="550"/>
      <c r="OAH179" s="551"/>
      <c r="OAI179" s="560"/>
      <c r="OAJ179" s="552"/>
      <c r="OAK179" s="550"/>
      <c r="OAL179" s="551"/>
      <c r="OAM179" s="560"/>
      <c r="OAN179" s="552"/>
      <c r="OAO179" s="550"/>
      <c r="OAP179" s="551"/>
      <c r="OAQ179" s="560"/>
      <c r="OAR179" s="552"/>
      <c r="OAS179" s="550"/>
      <c r="OAT179" s="551"/>
      <c r="OAU179" s="560"/>
      <c r="OAV179" s="552"/>
      <c r="OAW179" s="550"/>
      <c r="OAX179" s="551"/>
      <c r="OAY179" s="560"/>
      <c r="OAZ179" s="552"/>
      <c r="OBA179" s="550"/>
      <c r="OBB179" s="551"/>
      <c r="OBC179" s="560"/>
      <c r="OBD179" s="552"/>
      <c r="OBE179" s="550"/>
      <c r="OBF179" s="551"/>
      <c r="OBG179" s="560"/>
      <c r="OBH179" s="552"/>
      <c r="OBI179" s="550"/>
      <c r="OBJ179" s="551"/>
      <c r="OBK179" s="560"/>
      <c r="OBL179" s="552"/>
      <c r="OBM179" s="550"/>
      <c r="OBN179" s="551"/>
      <c r="OBO179" s="560"/>
      <c r="OBP179" s="552"/>
      <c r="OBQ179" s="550"/>
      <c r="OBR179" s="551"/>
      <c r="OBS179" s="560"/>
      <c r="OBT179" s="552"/>
      <c r="OBU179" s="550"/>
      <c r="OBV179" s="551"/>
      <c r="OBW179" s="560"/>
      <c r="OBX179" s="552"/>
      <c r="OBY179" s="550"/>
      <c r="OBZ179" s="551"/>
      <c r="OCA179" s="560"/>
      <c r="OCB179" s="552"/>
      <c r="OCC179" s="550"/>
      <c r="OCD179" s="551"/>
      <c r="OCE179" s="560"/>
      <c r="OCF179" s="552"/>
      <c r="OCG179" s="550"/>
      <c r="OCH179" s="551"/>
      <c r="OCI179" s="560"/>
      <c r="OCJ179" s="552"/>
      <c r="OCK179" s="550"/>
      <c r="OCL179" s="551"/>
      <c r="OCM179" s="560"/>
      <c r="OCN179" s="552"/>
      <c r="OCO179" s="550"/>
      <c r="OCP179" s="551"/>
      <c r="OCQ179" s="560"/>
      <c r="OCR179" s="552"/>
      <c r="OCS179" s="550"/>
      <c r="OCT179" s="551"/>
      <c r="OCU179" s="560"/>
      <c r="OCV179" s="552"/>
      <c r="OCW179" s="550"/>
      <c r="OCX179" s="551"/>
      <c r="OCY179" s="560"/>
      <c r="OCZ179" s="552"/>
      <c r="ODA179" s="550"/>
      <c r="ODB179" s="551"/>
      <c r="ODC179" s="560"/>
      <c r="ODD179" s="552"/>
      <c r="ODE179" s="550"/>
      <c r="ODF179" s="551"/>
      <c r="ODG179" s="560"/>
      <c r="ODH179" s="552"/>
      <c r="ODI179" s="550"/>
      <c r="ODJ179" s="551"/>
      <c r="ODK179" s="560"/>
      <c r="ODL179" s="552"/>
      <c r="ODM179" s="550"/>
      <c r="ODN179" s="551"/>
      <c r="ODO179" s="560"/>
      <c r="ODP179" s="552"/>
      <c r="ODQ179" s="550"/>
      <c r="ODR179" s="551"/>
      <c r="ODS179" s="560"/>
      <c r="ODT179" s="552"/>
      <c r="ODU179" s="550"/>
      <c r="ODV179" s="551"/>
      <c r="ODW179" s="560"/>
      <c r="ODX179" s="552"/>
      <c r="ODY179" s="550"/>
      <c r="ODZ179" s="551"/>
      <c r="OEA179" s="560"/>
      <c r="OEB179" s="552"/>
      <c r="OEC179" s="550"/>
      <c r="OED179" s="551"/>
      <c r="OEE179" s="560"/>
      <c r="OEF179" s="552"/>
      <c r="OEG179" s="550"/>
      <c r="OEH179" s="551"/>
      <c r="OEI179" s="560"/>
      <c r="OEJ179" s="552"/>
      <c r="OEK179" s="550"/>
      <c r="OEL179" s="551"/>
      <c r="OEM179" s="560"/>
      <c r="OEN179" s="552"/>
      <c r="OEO179" s="550"/>
      <c r="OEP179" s="551"/>
      <c r="OEQ179" s="560"/>
      <c r="OER179" s="552"/>
      <c r="OES179" s="550"/>
      <c r="OET179" s="551"/>
      <c r="OEU179" s="560"/>
      <c r="OEV179" s="552"/>
      <c r="OEW179" s="550"/>
      <c r="OEX179" s="551"/>
      <c r="OEY179" s="560"/>
      <c r="OEZ179" s="552"/>
      <c r="OFA179" s="550"/>
      <c r="OFB179" s="551"/>
      <c r="OFC179" s="560"/>
      <c r="OFD179" s="552"/>
      <c r="OFE179" s="550"/>
      <c r="OFF179" s="551"/>
      <c r="OFG179" s="560"/>
      <c r="OFH179" s="552"/>
      <c r="OFI179" s="550"/>
      <c r="OFJ179" s="551"/>
      <c r="OFK179" s="560"/>
      <c r="OFL179" s="552"/>
      <c r="OFM179" s="550"/>
      <c r="OFN179" s="551"/>
      <c r="OFO179" s="560"/>
      <c r="OFP179" s="552"/>
      <c r="OFQ179" s="550"/>
      <c r="OFR179" s="551"/>
      <c r="OFS179" s="560"/>
      <c r="OFT179" s="552"/>
      <c r="OFU179" s="550"/>
      <c r="OFV179" s="551"/>
      <c r="OFW179" s="560"/>
      <c r="OFX179" s="552"/>
      <c r="OFY179" s="550"/>
      <c r="OFZ179" s="551"/>
      <c r="OGA179" s="560"/>
      <c r="OGB179" s="552"/>
      <c r="OGC179" s="550"/>
      <c r="OGD179" s="551"/>
      <c r="OGE179" s="560"/>
      <c r="OGF179" s="552"/>
      <c r="OGG179" s="550"/>
      <c r="OGH179" s="551"/>
      <c r="OGI179" s="560"/>
      <c r="OGJ179" s="552"/>
      <c r="OGK179" s="550"/>
      <c r="OGL179" s="551"/>
      <c r="OGM179" s="560"/>
      <c r="OGN179" s="552"/>
      <c r="OGO179" s="550"/>
      <c r="OGP179" s="551"/>
      <c r="OGQ179" s="560"/>
      <c r="OGR179" s="552"/>
      <c r="OGS179" s="550"/>
      <c r="OGT179" s="551"/>
      <c r="OGU179" s="560"/>
      <c r="OGV179" s="552"/>
      <c r="OGW179" s="550"/>
      <c r="OGX179" s="551"/>
      <c r="OGY179" s="560"/>
      <c r="OGZ179" s="552"/>
      <c r="OHA179" s="550"/>
      <c r="OHB179" s="551"/>
      <c r="OHC179" s="560"/>
      <c r="OHD179" s="552"/>
      <c r="OHE179" s="550"/>
      <c r="OHF179" s="551"/>
      <c r="OHG179" s="560"/>
      <c r="OHH179" s="552"/>
      <c r="OHI179" s="550"/>
      <c r="OHJ179" s="551"/>
      <c r="OHK179" s="560"/>
      <c r="OHL179" s="552"/>
      <c r="OHM179" s="550"/>
      <c r="OHN179" s="551"/>
      <c r="OHO179" s="560"/>
      <c r="OHP179" s="552"/>
      <c r="OHQ179" s="550"/>
      <c r="OHR179" s="551"/>
      <c r="OHS179" s="560"/>
      <c r="OHT179" s="552"/>
      <c r="OHU179" s="550"/>
      <c r="OHV179" s="551"/>
      <c r="OHW179" s="560"/>
      <c r="OHX179" s="552"/>
      <c r="OHY179" s="550"/>
      <c r="OHZ179" s="551"/>
      <c r="OIA179" s="560"/>
      <c r="OIB179" s="552"/>
      <c r="OIC179" s="550"/>
      <c r="OID179" s="551"/>
      <c r="OIE179" s="560"/>
      <c r="OIF179" s="552"/>
      <c r="OIG179" s="550"/>
      <c r="OIH179" s="551"/>
      <c r="OII179" s="560"/>
      <c r="OIJ179" s="552"/>
      <c r="OIK179" s="550"/>
      <c r="OIL179" s="551"/>
      <c r="OIM179" s="560"/>
      <c r="OIN179" s="552"/>
      <c r="OIO179" s="550"/>
      <c r="OIP179" s="551"/>
      <c r="OIQ179" s="560"/>
      <c r="OIR179" s="552"/>
      <c r="OIS179" s="550"/>
      <c r="OIT179" s="551"/>
      <c r="OIU179" s="560"/>
      <c r="OIV179" s="552"/>
      <c r="OIW179" s="550"/>
      <c r="OIX179" s="551"/>
      <c r="OIY179" s="560"/>
      <c r="OIZ179" s="552"/>
      <c r="OJA179" s="550"/>
      <c r="OJB179" s="551"/>
      <c r="OJC179" s="560"/>
      <c r="OJD179" s="552"/>
      <c r="OJE179" s="550"/>
      <c r="OJF179" s="551"/>
      <c r="OJG179" s="560"/>
      <c r="OJH179" s="552"/>
      <c r="OJI179" s="550"/>
      <c r="OJJ179" s="551"/>
      <c r="OJK179" s="560"/>
      <c r="OJL179" s="552"/>
      <c r="OJM179" s="550"/>
      <c r="OJN179" s="551"/>
      <c r="OJO179" s="560"/>
      <c r="OJP179" s="552"/>
      <c r="OJQ179" s="550"/>
      <c r="OJR179" s="551"/>
      <c r="OJS179" s="560"/>
      <c r="OJT179" s="552"/>
      <c r="OJU179" s="550"/>
      <c r="OJV179" s="551"/>
      <c r="OJW179" s="560"/>
      <c r="OJX179" s="552"/>
      <c r="OJY179" s="550"/>
      <c r="OJZ179" s="551"/>
      <c r="OKA179" s="560"/>
      <c r="OKB179" s="552"/>
      <c r="OKC179" s="550"/>
      <c r="OKD179" s="551"/>
      <c r="OKE179" s="560"/>
      <c r="OKF179" s="552"/>
      <c r="OKG179" s="550"/>
      <c r="OKH179" s="551"/>
      <c r="OKI179" s="560"/>
      <c r="OKJ179" s="552"/>
      <c r="OKK179" s="550"/>
      <c r="OKL179" s="551"/>
      <c r="OKM179" s="560"/>
      <c r="OKN179" s="552"/>
      <c r="OKO179" s="550"/>
      <c r="OKP179" s="551"/>
      <c r="OKQ179" s="560"/>
      <c r="OKR179" s="552"/>
      <c r="OKS179" s="550"/>
      <c r="OKT179" s="551"/>
      <c r="OKU179" s="560"/>
      <c r="OKV179" s="552"/>
      <c r="OKW179" s="550"/>
      <c r="OKX179" s="551"/>
      <c r="OKY179" s="560"/>
      <c r="OKZ179" s="552"/>
      <c r="OLA179" s="550"/>
      <c r="OLB179" s="551"/>
      <c r="OLC179" s="560"/>
      <c r="OLD179" s="552"/>
      <c r="OLE179" s="550"/>
      <c r="OLF179" s="551"/>
      <c r="OLG179" s="560"/>
      <c r="OLH179" s="552"/>
      <c r="OLI179" s="550"/>
      <c r="OLJ179" s="551"/>
      <c r="OLK179" s="560"/>
      <c r="OLL179" s="552"/>
      <c r="OLM179" s="550"/>
      <c r="OLN179" s="551"/>
      <c r="OLO179" s="560"/>
      <c r="OLP179" s="552"/>
      <c r="OLQ179" s="550"/>
      <c r="OLR179" s="551"/>
      <c r="OLS179" s="560"/>
      <c r="OLT179" s="552"/>
      <c r="OLU179" s="550"/>
      <c r="OLV179" s="551"/>
      <c r="OLW179" s="560"/>
      <c r="OLX179" s="552"/>
      <c r="OLY179" s="550"/>
      <c r="OLZ179" s="551"/>
      <c r="OMA179" s="560"/>
      <c r="OMB179" s="552"/>
      <c r="OMC179" s="550"/>
      <c r="OMD179" s="551"/>
      <c r="OME179" s="560"/>
      <c r="OMF179" s="552"/>
      <c r="OMG179" s="550"/>
      <c r="OMH179" s="551"/>
      <c r="OMI179" s="560"/>
      <c r="OMJ179" s="552"/>
      <c r="OMK179" s="550"/>
      <c r="OML179" s="551"/>
      <c r="OMM179" s="560"/>
      <c r="OMN179" s="552"/>
      <c r="OMO179" s="550"/>
      <c r="OMP179" s="551"/>
      <c r="OMQ179" s="560"/>
      <c r="OMR179" s="552"/>
      <c r="OMS179" s="550"/>
      <c r="OMT179" s="551"/>
      <c r="OMU179" s="560"/>
      <c r="OMV179" s="552"/>
      <c r="OMW179" s="550"/>
      <c r="OMX179" s="551"/>
      <c r="OMY179" s="560"/>
      <c r="OMZ179" s="552"/>
      <c r="ONA179" s="550"/>
      <c r="ONB179" s="551"/>
      <c r="ONC179" s="560"/>
      <c r="OND179" s="552"/>
      <c r="ONE179" s="550"/>
      <c r="ONF179" s="551"/>
      <c r="ONG179" s="560"/>
      <c r="ONH179" s="552"/>
      <c r="ONI179" s="550"/>
      <c r="ONJ179" s="551"/>
      <c r="ONK179" s="560"/>
      <c r="ONL179" s="552"/>
      <c r="ONM179" s="550"/>
      <c r="ONN179" s="551"/>
      <c r="ONO179" s="560"/>
      <c r="ONP179" s="552"/>
      <c r="ONQ179" s="550"/>
      <c r="ONR179" s="551"/>
      <c r="ONS179" s="560"/>
      <c r="ONT179" s="552"/>
      <c r="ONU179" s="550"/>
      <c r="ONV179" s="551"/>
      <c r="ONW179" s="560"/>
      <c r="ONX179" s="552"/>
      <c r="ONY179" s="550"/>
      <c r="ONZ179" s="551"/>
      <c r="OOA179" s="560"/>
      <c r="OOB179" s="552"/>
      <c r="OOC179" s="550"/>
      <c r="OOD179" s="551"/>
      <c r="OOE179" s="560"/>
      <c r="OOF179" s="552"/>
      <c r="OOG179" s="550"/>
      <c r="OOH179" s="551"/>
      <c r="OOI179" s="560"/>
      <c r="OOJ179" s="552"/>
      <c r="OOK179" s="550"/>
      <c r="OOL179" s="551"/>
      <c r="OOM179" s="560"/>
      <c r="OON179" s="552"/>
      <c r="OOO179" s="550"/>
      <c r="OOP179" s="551"/>
      <c r="OOQ179" s="560"/>
      <c r="OOR179" s="552"/>
      <c r="OOS179" s="550"/>
      <c r="OOT179" s="551"/>
      <c r="OOU179" s="560"/>
      <c r="OOV179" s="552"/>
      <c r="OOW179" s="550"/>
      <c r="OOX179" s="551"/>
      <c r="OOY179" s="560"/>
      <c r="OOZ179" s="552"/>
      <c r="OPA179" s="550"/>
      <c r="OPB179" s="551"/>
      <c r="OPC179" s="560"/>
      <c r="OPD179" s="552"/>
      <c r="OPE179" s="550"/>
      <c r="OPF179" s="551"/>
      <c r="OPG179" s="560"/>
      <c r="OPH179" s="552"/>
      <c r="OPI179" s="550"/>
      <c r="OPJ179" s="551"/>
      <c r="OPK179" s="560"/>
      <c r="OPL179" s="552"/>
      <c r="OPM179" s="550"/>
      <c r="OPN179" s="551"/>
      <c r="OPO179" s="560"/>
      <c r="OPP179" s="552"/>
      <c r="OPQ179" s="550"/>
      <c r="OPR179" s="551"/>
      <c r="OPS179" s="560"/>
      <c r="OPT179" s="552"/>
      <c r="OPU179" s="550"/>
      <c r="OPV179" s="551"/>
      <c r="OPW179" s="560"/>
      <c r="OPX179" s="552"/>
      <c r="OPY179" s="550"/>
      <c r="OPZ179" s="551"/>
      <c r="OQA179" s="560"/>
      <c r="OQB179" s="552"/>
      <c r="OQC179" s="550"/>
      <c r="OQD179" s="551"/>
      <c r="OQE179" s="560"/>
      <c r="OQF179" s="552"/>
      <c r="OQG179" s="550"/>
      <c r="OQH179" s="551"/>
      <c r="OQI179" s="560"/>
      <c r="OQJ179" s="552"/>
      <c r="OQK179" s="550"/>
      <c r="OQL179" s="551"/>
      <c r="OQM179" s="560"/>
      <c r="OQN179" s="552"/>
      <c r="OQO179" s="550"/>
      <c r="OQP179" s="551"/>
      <c r="OQQ179" s="560"/>
      <c r="OQR179" s="552"/>
      <c r="OQS179" s="550"/>
      <c r="OQT179" s="551"/>
      <c r="OQU179" s="560"/>
      <c r="OQV179" s="552"/>
      <c r="OQW179" s="550"/>
      <c r="OQX179" s="551"/>
      <c r="OQY179" s="560"/>
      <c r="OQZ179" s="552"/>
      <c r="ORA179" s="550"/>
      <c r="ORB179" s="551"/>
      <c r="ORC179" s="560"/>
      <c r="ORD179" s="552"/>
      <c r="ORE179" s="550"/>
      <c r="ORF179" s="551"/>
      <c r="ORG179" s="560"/>
      <c r="ORH179" s="552"/>
      <c r="ORI179" s="550"/>
      <c r="ORJ179" s="551"/>
      <c r="ORK179" s="560"/>
      <c r="ORL179" s="552"/>
      <c r="ORM179" s="550"/>
      <c r="ORN179" s="551"/>
      <c r="ORO179" s="560"/>
      <c r="ORP179" s="552"/>
      <c r="ORQ179" s="550"/>
      <c r="ORR179" s="551"/>
      <c r="ORS179" s="560"/>
      <c r="ORT179" s="552"/>
      <c r="ORU179" s="550"/>
      <c r="ORV179" s="551"/>
      <c r="ORW179" s="560"/>
      <c r="ORX179" s="552"/>
      <c r="ORY179" s="550"/>
      <c r="ORZ179" s="551"/>
      <c r="OSA179" s="560"/>
      <c r="OSB179" s="552"/>
      <c r="OSC179" s="550"/>
      <c r="OSD179" s="551"/>
      <c r="OSE179" s="560"/>
      <c r="OSF179" s="552"/>
      <c r="OSG179" s="550"/>
      <c r="OSH179" s="551"/>
      <c r="OSI179" s="560"/>
      <c r="OSJ179" s="552"/>
      <c r="OSK179" s="550"/>
      <c r="OSL179" s="551"/>
      <c r="OSM179" s="560"/>
      <c r="OSN179" s="552"/>
      <c r="OSO179" s="550"/>
      <c r="OSP179" s="551"/>
      <c r="OSQ179" s="560"/>
      <c r="OSR179" s="552"/>
      <c r="OSS179" s="550"/>
      <c r="OST179" s="551"/>
      <c r="OSU179" s="560"/>
      <c r="OSV179" s="552"/>
      <c r="OSW179" s="550"/>
      <c r="OSX179" s="551"/>
      <c r="OSY179" s="560"/>
      <c r="OSZ179" s="552"/>
      <c r="OTA179" s="550"/>
      <c r="OTB179" s="551"/>
      <c r="OTC179" s="560"/>
      <c r="OTD179" s="552"/>
      <c r="OTE179" s="550"/>
      <c r="OTF179" s="551"/>
      <c r="OTG179" s="560"/>
      <c r="OTH179" s="552"/>
      <c r="OTI179" s="550"/>
      <c r="OTJ179" s="551"/>
      <c r="OTK179" s="560"/>
      <c r="OTL179" s="552"/>
      <c r="OTM179" s="550"/>
      <c r="OTN179" s="551"/>
      <c r="OTO179" s="560"/>
      <c r="OTP179" s="552"/>
      <c r="OTQ179" s="550"/>
      <c r="OTR179" s="551"/>
      <c r="OTS179" s="560"/>
      <c r="OTT179" s="552"/>
      <c r="OTU179" s="550"/>
      <c r="OTV179" s="551"/>
      <c r="OTW179" s="560"/>
      <c r="OTX179" s="552"/>
      <c r="OTY179" s="550"/>
      <c r="OTZ179" s="551"/>
      <c r="OUA179" s="560"/>
      <c r="OUB179" s="552"/>
      <c r="OUC179" s="550"/>
      <c r="OUD179" s="551"/>
      <c r="OUE179" s="560"/>
      <c r="OUF179" s="552"/>
      <c r="OUG179" s="550"/>
      <c r="OUH179" s="551"/>
      <c r="OUI179" s="560"/>
      <c r="OUJ179" s="552"/>
      <c r="OUK179" s="550"/>
      <c r="OUL179" s="551"/>
      <c r="OUM179" s="560"/>
      <c r="OUN179" s="552"/>
      <c r="OUO179" s="550"/>
      <c r="OUP179" s="551"/>
      <c r="OUQ179" s="560"/>
      <c r="OUR179" s="552"/>
      <c r="OUS179" s="550"/>
      <c r="OUT179" s="551"/>
      <c r="OUU179" s="560"/>
      <c r="OUV179" s="552"/>
      <c r="OUW179" s="550"/>
      <c r="OUX179" s="551"/>
      <c r="OUY179" s="560"/>
      <c r="OUZ179" s="552"/>
      <c r="OVA179" s="550"/>
      <c r="OVB179" s="551"/>
      <c r="OVC179" s="560"/>
      <c r="OVD179" s="552"/>
      <c r="OVE179" s="550"/>
      <c r="OVF179" s="551"/>
      <c r="OVG179" s="560"/>
      <c r="OVH179" s="552"/>
      <c r="OVI179" s="550"/>
      <c r="OVJ179" s="551"/>
      <c r="OVK179" s="560"/>
      <c r="OVL179" s="552"/>
      <c r="OVM179" s="550"/>
      <c r="OVN179" s="551"/>
      <c r="OVO179" s="560"/>
      <c r="OVP179" s="552"/>
      <c r="OVQ179" s="550"/>
      <c r="OVR179" s="551"/>
      <c r="OVS179" s="560"/>
      <c r="OVT179" s="552"/>
      <c r="OVU179" s="550"/>
      <c r="OVV179" s="551"/>
      <c r="OVW179" s="560"/>
      <c r="OVX179" s="552"/>
      <c r="OVY179" s="550"/>
      <c r="OVZ179" s="551"/>
      <c r="OWA179" s="560"/>
      <c r="OWB179" s="552"/>
      <c r="OWC179" s="550"/>
      <c r="OWD179" s="551"/>
      <c r="OWE179" s="560"/>
      <c r="OWF179" s="552"/>
      <c r="OWG179" s="550"/>
      <c r="OWH179" s="551"/>
      <c r="OWI179" s="560"/>
      <c r="OWJ179" s="552"/>
      <c r="OWK179" s="550"/>
      <c r="OWL179" s="551"/>
      <c r="OWM179" s="560"/>
      <c r="OWN179" s="552"/>
      <c r="OWO179" s="550"/>
      <c r="OWP179" s="551"/>
      <c r="OWQ179" s="560"/>
      <c r="OWR179" s="552"/>
      <c r="OWS179" s="550"/>
      <c r="OWT179" s="551"/>
      <c r="OWU179" s="560"/>
      <c r="OWV179" s="552"/>
      <c r="OWW179" s="550"/>
      <c r="OWX179" s="551"/>
      <c r="OWY179" s="560"/>
      <c r="OWZ179" s="552"/>
      <c r="OXA179" s="550"/>
      <c r="OXB179" s="551"/>
      <c r="OXC179" s="560"/>
      <c r="OXD179" s="552"/>
      <c r="OXE179" s="550"/>
      <c r="OXF179" s="551"/>
      <c r="OXG179" s="560"/>
      <c r="OXH179" s="552"/>
      <c r="OXI179" s="550"/>
      <c r="OXJ179" s="551"/>
      <c r="OXK179" s="560"/>
      <c r="OXL179" s="552"/>
      <c r="OXM179" s="550"/>
      <c r="OXN179" s="551"/>
      <c r="OXO179" s="560"/>
      <c r="OXP179" s="552"/>
      <c r="OXQ179" s="550"/>
      <c r="OXR179" s="551"/>
      <c r="OXS179" s="560"/>
      <c r="OXT179" s="552"/>
      <c r="OXU179" s="550"/>
      <c r="OXV179" s="551"/>
      <c r="OXW179" s="560"/>
      <c r="OXX179" s="552"/>
      <c r="OXY179" s="550"/>
      <c r="OXZ179" s="551"/>
      <c r="OYA179" s="560"/>
      <c r="OYB179" s="552"/>
      <c r="OYC179" s="550"/>
      <c r="OYD179" s="551"/>
      <c r="OYE179" s="560"/>
      <c r="OYF179" s="552"/>
      <c r="OYG179" s="550"/>
      <c r="OYH179" s="551"/>
      <c r="OYI179" s="560"/>
      <c r="OYJ179" s="552"/>
      <c r="OYK179" s="550"/>
      <c r="OYL179" s="551"/>
      <c r="OYM179" s="560"/>
      <c r="OYN179" s="552"/>
      <c r="OYO179" s="550"/>
      <c r="OYP179" s="551"/>
      <c r="OYQ179" s="560"/>
      <c r="OYR179" s="552"/>
      <c r="OYS179" s="550"/>
      <c r="OYT179" s="551"/>
      <c r="OYU179" s="560"/>
      <c r="OYV179" s="552"/>
      <c r="OYW179" s="550"/>
      <c r="OYX179" s="551"/>
      <c r="OYY179" s="560"/>
      <c r="OYZ179" s="552"/>
      <c r="OZA179" s="550"/>
      <c r="OZB179" s="551"/>
      <c r="OZC179" s="560"/>
      <c r="OZD179" s="552"/>
      <c r="OZE179" s="550"/>
      <c r="OZF179" s="551"/>
      <c r="OZG179" s="560"/>
      <c r="OZH179" s="552"/>
      <c r="OZI179" s="550"/>
      <c r="OZJ179" s="551"/>
      <c r="OZK179" s="560"/>
      <c r="OZL179" s="552"/>
      <c r="OZM179" s="550"/>
      <c r="OZN179" s="551"/>
      <c r="OZO179" s="560"/>
      <c r="OZP179" s="552"/>
      <c r="OZQ179" s="550"/>
      <c r="OZR179" s="551"/>
      <c r="OZS179" s="560"/>
      <c r="OZT179" s="552"/>
      <c r="OZU179" s="550"/>
      <c r="OZV179" s="551"/>
      <c r="OZW179" s="560"/>
      <c r="OZX179" s="552"/>
      <c r="OZY179" s="550"/>
      <c r="OZZ179" s="551"/>
      <c r="PAA179" s="560"/>
      <c r="PAB179" s="552"/>
      <c r="PAC179" s="550"/>
      <c r="PAD179" s="551"/>
      <c r="PAE179" s="560"/>
      <c r="PAF179" s="552"/>
      <c r="PAG179" s="550"/>
      <c r="PAH179" s="551"/>
      <c r="PAI179" s="560"/>
      <c r="PAJ179" s="552"/>
      <c r="PAK179" s="550"/>
      <c r="PAL179" s="551"/>
      <c r="PAM179" s="560"/>
      <c r="PAN179" s="552"/>
      <c r="PAO179" s="550"/>
      <c r="PAP179" s="551"/>
      <c r="PAQ179" s="560"/>
      <c r="PAR179" s="552"/>
      <c r="PAS179" s="550"/>
      <c r="PAT179" s="551"/>
      <c r="PAU179" s="560"/>
      <c r="PAV179" s="552"/>
      <c r="PAW179" s="550"/>
      <c r="PAX179" s="551"/>
      <c r="PAY179" s="560"/>
      <c r="PAZ179" s="552"/>
      <c r="PBA179" s="550"/>
      <c r="PBB179" s="551"/>
      <c r="PBC179" s="560"/>
      <c r="PBD179" s="552"/>
      <c r="PBE179" s="550"/>
      <c r="PBF179" s="551"/>
      <c r="PBG179" s="560"/>
      <c r="PBH179" s="552"/>
      <c r="PBI179" s="550"/>
      <c r="PBJ179" s="551"/>
      <c r="PBK179" s="560"/>
      <c r="PBL179" s="552"/>
      <c r="PBM179" s="550"/>
      <c r="PBN179" s="551"/>
      <c r="PBO179" s="560"/>
      <c r="PBP179" s="552"/>
      <c r="PBQ179" s="550"/>
      <c r="PBR179" s="551"/>
      <c r="PBS179" s="560"/>
      <c r="PBT179" s="552"/>
      <c r="PBU179" s="550"/>
      <c r="PBV179" s="551"/>
      <c r="PBW179" s="560"/>
      <c r="PBX179" s="552"/>
      <c r="PBY179" s="550"/>
      <c r="PBZ179" s="551"/>
      <c r="PCA179" s="560"/>
      <c r="PCB179" s="552"/>
      <c r="PCC179" s="550"/>
      <c r="PCD179" s="551"/>
      <c r="PCE179" s="560"/>
      <c r="PCF179" s="552"/>
      <c r="PCG179" s="550"/>
      <c r="PCH179" s="551"/>
      <c r="PCI179" s="560"/>
      <c r="PCJ179" s="552"/>
      <c r="PCK179" s="550"/>
      <c r="PCL179" s="551"/>
      <c r="PCM179" s="560"/>
      <c r="PCN179" s="552"/>
      <c r="PCO179" s="550"/>
      <c r="PCP179" s="551"/>
      <c r="PCQ179" s="560"/>
      <c r="PCR179" s="552"/>
      <c r="PCS179" s="550"/>
      <c r="PCT179" s="551"/>
      <c r="PCU179" s="560"/>
      <c r="PCV179" s="552"/>
      <c r="PCW179" s="550"/>
      <c r="PCX179" s="551"/>
      <c r="PCY179" s="560"/>
      <c r="PCZ179" s="552"/>
      <c r="PDA179" s="550"/>
      <c r="PDB179" s="551"/>
      <c r="PDC179" s="560"/>
      <c r="PDD179" s="552"/>
      <c r="PDE179" s="550"/>
      <c r="PDF179" s="551"/>
      <c r="PDG179" s="560"/>
      <c r="PDH179" s="552"/>
      <c r="PDI179" s="550"/>
      <c r="PDJ179" s="551"/>
      <c r="PDK179" s="560"/>
      <c r="PDL179" s="552"/>
      <c r="PDM179" s="550"/>
      <c r="PDN179" s="551"/>
      <c r="PDO179" s="560"/>
      <c r="PDP179" s="552"/>
      <c r="PDQ179" s="550"/>
      <c r="PDR179" s="551"/>
      <c r="PDS179" s="560"/>
      <c r="PDT179" s="552"/>
      <c r="PDU179" s="550"/>
      <c r="PDV179" s="551"/>
      <c r="PDW179" s="560"/>
      <c r="PDX179" s="552"/>
      <c r="PDY179" s="550"/>
      <c r="PDZ179" s="551"/>
      <c r="PEA179" s="560"/>
      <c r="PEB179" s="552"/>
      <c r="PEC179" s="550"/>
      <c r="PED179" s="551"/>
      <c r="PEE179" s="560"/>
      <c r="PEF179" s="552"/>
      <c r="PEG179" s="550"/>
      <c r="PEH179" s="551"/>
      <c r="PEI179" s="560"/>
      <c r="PEJ179" s="552"/>
      <c r="PEK179" s="550"/>
      <c r="PEL179" s="551"/>
      <c r="PEM179" s="560"/>
      <c r="PEN179" s="552"/>
      <c r="PEO179" s="550"/>
      <c r="PEP179" s="551"/>
      <c r="PEQ179" s="560"/>
      <c r="PER179" s="552"/>
      <c r="PES179" s="550"/>
      <c r="PET179" s="551"/>
      <c r="PEU179" s="560"/>
      <c r="PEV179" s="552"/>
      <c r="PEW179" s="550"/>
      <c r="PEX179" s="551"/>
      <c r="PEY179" s="560"/>
      <c r="PEZ179" s="552"/>
      <c r="PFA179" s="550"/>
      <c r="PFB179" s="551"/>
      <c r="PFC179" s="560"/>
      <c r="PFD179" s="552"/>
      <c r="PFE179" s="550"/>
      <c r="PFF179" s="551"/>
      <c r="PFG179" s="560"/>
      <c r="PFH179" s="552"/>
      <c r="PFI179" s="550"/>
      <c r="PFJ179" s="551"/>
      <c r="PFK179" s="560"/>
      <c r="PFL179" s="552"/>
      <c r="PFM179" s="550"/>
      <c r="PFN179" s="551"/>
      <c r="PFO179" s="560"/>
      <c r="PFP179" s="552"/>
      <c r="PFQ179" s="550"/>
      <c r="PFR179" s="551"/>
      <c r="PFS179" s="560"/>
      <c r="PFT179" s="552"/>
      <c r="PFU179" s="550"/>
      <c r="PFV179" s="551"/>
      <c r="PFW179" s="560"/>
      <c r="PFX179" s="552"/>
      <c r="PFY179" s="550"/>
      <c r="PFZ179" s="551"/>
      <c r="PGA179" s="560"/>
      <c r="PGB179" s="552"/>
      <c r="PGC179" s="550"/>
      <c r="PGD179" s="551"/>
      <c r="PGE179" s="560"/>
      <c r="PGF179" s="552"/>
      <c r="PGG179" s="550"/>
      <c r="PGH179" s="551"/>
      <c r="PGI179" s="560"/>
      <c r="PGJ179" s="552"/>
      <c r="PGK179" s="550"/>
      <c r="PGL179" s="551"/>
      <c r="PGM179" s="560"/>
      <c r="PGN179" s="552"/>
      <c r="PGO179" s="550"/>
      <c r="PGP179" s="551"/>
      <c r="PGQ179" s="560"/>
      <c r="PGR179" s="552"/>
      <c r="PGS179" s="550"/>
      <c r="PGT179" s="551"/>
      <c r="PGU179" s="560"/>
      <c r="PGV179" s="552"/>
      <c r="PGW179" s="550"/>
      <c r="PGX179" s="551"/>
      <c r="PGY179" s="560"/>
      <c r="PGZ179" s="552"/>
      <c r="PHA179" s="550"/>
      <c r="PHB179" s="551"/>
      <c r="PHC179" s="560"/>
      <c r="PHD179" s="552"/>
      <c r="PHE179" s="550"/>
      <c r="PHF179" s="551"/>
      <c r="PHG179" s="560"/>
      <c r="PHH179" s="552"/>
      <c r="PHI179" s="550"/>
      <c r="PHJ179" s="551"/>
      <c r="PHK179" s="560"/>
      <c r="PHL179" s="552"/>
      <c r="PHM179" s="550"/>
      <c r="PHN179" s="551"/>
      <c r="PHO179" s="560"/>
      <c r="PHP179" s="552"/>
      <c r="PHQ179" s="550"/>
      <c r="PHR179" s="551"/>
      <c r="PHS179" s="560"/>
      <c r="PHT179" s="552"/>
      <c r="PHU179" s="550"/>
      <c r="PHV179" s="551"/>
      <c r="PHW179" s="560"/>
      <c r="PHX179" s="552"/>
      <c r="PHY179" s="550"/>
      <c r="PHZ179" s="551"/>
      <c r="PIA179" s="560"/>
      <c r="PIB179" s="552"/>
      <c r="PIC179" s="550"/>
      <c r="PID179" s="551"/>
      <c r="PIE179" s="560"/>
      <c r="PIF179" s="552"/>
      <c r="PIG179" s="550"/>
      <c r="PIH179" s="551"/>
      <c r="PII179" s="560"/>
      <c r="PIJ179" s="552"/>
      <c r="PIK179" s="550"/>
      <c r="PIL179" s="551"/>
      <c r="PIM179" s="560"/>
      <c r="PIN179" s="552"/>
      <c r="PIO179" s="550"/>
      <c r="PIP179" s="551"/>
      <c r="PIQ179" s="560"/>
      <c r="PIR179" s="552"/>
      <c r="PIS179" s="550"/>
      <c r="PIT179" s="551"/>
      <c r="PIU179" s="560"/>
      <c r="PIV179" s="552"/>
      <c r="PIW179" s="550"/>
      <c r="PIX179" s="551"/>
      <c r="PIY179" s="560"/>
      <c r="PIZ179" s="552"/>
      <c r="PJA179" s="550"/>
      <c r="PJB179" s="551"/>
      <c r="PJC179" s="560"/>
      <c r="PJD179" s="552"/>
      <c r="PJE179" s="550"/>
      <c r="PJF179" s="551"/>
      <c r="PJG179" s="560"/>
      <c r="PJH179" s="552"/>
      <c r="PJI179" s="550"/>
      <c r="PJJ179" s="551"/>
      <c r="PJK179" s="560"/>
      <c r="PJL179" s="552"/>
      <c r="PJM179" s="550"/>
      <c r="PJN179" s="551"/>
      <c r="PJO179" s="560"/>
      <c r="PJP179" s="552"/>
      <c r="PJQ179" s="550"/>
      <c r="PJR179" s="551"/>
      <c r="PJS179" s="560"/>
      <c r="PJT179" s="552"/>
      <c r="PJU179" s="550"/>
      <c r="PJV179" s="551"/>
      <c r="PJW179" s="560"/>
      <c r="PJX179" s="552"/>
      <c r="PJY179" s="550"/>
      <c r="PJZ179" s="551"/>
      <c r="PKA179" s="560"/>
      <c r="PKB179" s="552"/>
      <c r="PKC179" s="550"/>
      <c r="PKD179" s="551"/>
      <c r="PKE179" s="560"/>
      <c r="PKF179" s="552"/>
      <c r="PKG179" s="550"/>
      <c r="PKH179" s="551"/>
      <c r="PKI179" s="560"/>
      <c r="PKJ179" s="552"/>
      <c r="PKK179" s="550"/>
      <c r="PKL179" s="551"/>
      <c r="PKM179" s="560"/>
      <c r="PKN179" s="552"/>
      <c r="PKO179" s="550"/>
      <c r="PKP179" s="551"/>
      <c r="PKQ179" s="560"/>
      <c r="PKR179" s="552"/>
      <c r="PKS179" s="550"/>
      <c r="PKT179" s="551"/>
      <c r="PKU179" s="560"/>
      <c r="PKV179" s="552"/>
      <c r="PKW179" s="550"/>
      <c r="PKX179" s="551"/>
      <c r="PKY179" s="560"/>
      <c r="PKZ179" s="552"/>
      <c r="PLA179" s="550"/>
      <c r="PLB179" s="551"/>
      <c r="PLC179" s="560"/>
      <c r="PLD179" s="552"/>
      <c r="PLE179" s="550"/>
      <c r="PLF179" s="551"/>
      <c r="PLG179" s="560"/>
      <c r="PLH179" s="552"/>
      <c r="PLI179" s="550"/>
      <c r="PLJ179" s="551"/>
      <c r="PLK179" s="560"/>
      <c r="PLL179" s="552"/>
      <c r="PLM179" s="550"/>
      <c r="PLN179" s="551"/>
      <c r="PLO179" s="560"/>
      <c r="PLP179" s="552"/>
      <c r="PLQ179" s="550"/>
      <c r="PLR179" s="551"/>
      <c r="PLS179" s="560"/>
      <c r="PLT179" s="552"/>
      <c r="PLU179" s="550"/>
      <c r="PLV179" s="551"/>
      <c r="PLW179" s="560"/>
      <c r="PLX179" s="552"/>
      <c r="PLY179" s="550"/>
      <c r="PLZ179" s="551"/>
      <c r="PMA179" s="560"/>
      <c r="PMB179" s="552"/>
      <c r="PMC179" s="550"/>
      <c r="PMD179" s="551"/>
      <c r="PME179" s="560"/>
      <c r="PMF179" s="552"/>
      <c r="PMG179" s="550"/>
      <c r="PMH179" s="551"/>
      <c r="PMI179" s="560"/>
      <c r="PMJ179" s="552"/>
      <c r="PMK179" s="550"/>
      <c r="PML179" s="551"/>
      <c r="PMM179" s="560"/>
      <c r="PMN179" s="552"/>
      <c r="PMO179" s="550"/>
      <c r="PMP179" s="551"/>
      <c r="PMQ179" s="560"/>
      <c r="PMR179" s="552"/>
      <c r="PMS179" s="550"/>
      <c r="PMT179" s="551"/>
      <c r="PMU179" s="560"/>
      <c r="PMV179" s="552"/>
      <c r="PMW179" s="550"/>
      <c r="PMX179" s="551"/>
      <c r="PMY179" s="560"/>
      <c r="PMZ179" s="552"/>
      <c r="PNA179" s="550"/>
      <c r="PNB179" s="551"/>
      <c r="PNC179" s="560"/>
      <c r="PND179" s="552"/>
      <c r="PNE179" s="550"/>
      <c r="PNF179" s="551"/>
      <c r="PNG179" s="560"/>
      <c r="PNH179" s="552"/>
      <c r="PNI179" s="550"/>
      <c r="PNJ179" s="551"/>
      <c r="PNK179" s="560"/>
      <c r="PNL179" s="552"/>
      <c r="PNM179" s="550"/>
      <c r="PNN179" s="551"/>
      <c r="PNO179" s="560"/>
      <c r="PNP179" s="552"/>
      <c r="PNQ179" s="550"/>
      <c r="PNR179" s="551"/>
      <c r="PNS179" s="560"/>
      <c r="PNT179" s="552"/>
      <c r="PNU179" s="550"/>
      <c r="PNV179" s="551"/>
      <c r="PNW179" s="560"/>
      <c r="PNX179" s="552"/>
      <c r="PNY179" s="550"/>
      <c r="PNZ179" s="551"/>
      <c r="POA179" s="560"/>
      <c r="POB179" s="552"/>
      <c r="POC179" s="550"/>
      <c r="POD179" s="551"/>
      <c r="POE179" s="560"/>
      <c r="POF179" s="552"/>
      <c r="POG179" s="550"/>
      <c r="POH179" s="551"/>
      <c r="POI179" s="560"/>
      <c r="POJ179" s="552"/>
      <c r="POK179" s="550"/>
      <c r="POL179" s="551"/>
      <c r="POM179" s="560"/>
      <c r="PON179" s="552"/>
      <c r="POO179" s="550"/>
      <c r="POP179" s="551"/>
      <c r="POQ179" s="560"/>
      <c r="POR179" s="552"/>
      <c r="POS179" s="550"/>
      <c r="POT179" s="551"/>
      <c r="POU179" s="560"/>
      <c r="POV179" s="552"/>
      <c r="POW179" s="550"/>
      <c r="POX179" s="551"/>
      <c r="POY179" s="560"/>
      <c r="POZ179" s="552"/>
      <c r="PPA179" s="550"/>
      <c r="PPB179" s="551"/>
      <c r="PPC179" s="560"/>
      <c r="PPD179" s="552"/>
      <c r="PPE179" s="550"/>
      <c r="PPF179" s="551"/>
      <c r="PPG179" s="560"/>
      <c r="PPH179" s="552"/>
      <c r="PPI179" s="550"/>
      <c r="PPJ179" s="551"/>
      <c r="PPK179" s="560"/>
      <c r="PPL179" s="552"/>
      <c r="PPM179" s="550"/>
      <c r="PPN179" s="551"/>
      <c r="PPO179" s="560"/>
      <c r="PPP179" s="552"/>
      <c r="PPQ179" s="550"/>
      <c r="PPR179" s="551"/>
      <c r="PPS179" s="560"/>
      <c r="PPT179" s="552"/>
      <c r="PPU179" s="550"/>
      <c r="PPV179" s="551"/>
      <c r="PPW179" s="560"/>
      <c r="PPX179" s="552"/>
      <c r="PPY179" s="550"/>
      <c r="PPZ179" s="551"/>
      <c r="PQA179" s="560"/>
      <c r="PQB179" s="552"/>
      <c r="PQC179" s="550"/>
      <c r="PQD179" s="551"/>
      <c r="PQE179" s="560"/>
      <c r="PQF179" s="552"/>
      <c r="PQG179" s="550"/>
      <c r="PQH179" s="551"/>
      <c r="PQI179" s="560"/>
      <c r="PQJ179" s="552"/>
      <c r="PQK179" s="550"/>
      <c r="PQL179" s="551"/>
      <c r="PQM179" s="560"/>
      <c r="PQN179" s="552"/>
      <c r="PQO179" s="550"/>
      <c r="PQP179" s="551"/>
      <c r="PQQ179" s="560"/>
      <c r="PQR179" s="552"/>
      <c r="PQS179" s="550"/>
      <c r="PQT179" s="551"/>
      <c r="PQU179" s="560"/>
      <c r="PQV179" s="552"/>
      <c r="PQW179" s="550"/>
      <c r="PQX179" s="551"/>
      <c r="PQY179" s="560"/>
      <c r="PQZ179" s="552"/>
      <c r="PRA179" s="550"/>
      <c r="PRB179" s="551"/>
      <c r="PRC179" s="560"/>
      <c r="PRD179" s="552"/>
      <c r="PRE179" s="550"/>
      <c r="PRF179" s="551"/>
      <c r="PRG179" s="560"/>
      <c r="PRH179" s="552"/>
      <c r="PRI179" s="550"/>
      <c r="PRJ179" s="551"/>
      <c r="PRK179" s="560"/>
      <c r="PRL179" s="552"/>
      <c r="PRM179" s="550"/>
      <c r="PRN179" s="551"/>
      <c r="PRO179" s="560"/>
      <c r="PRP179" s="552"/>
      <c r="PRQ179" s="550"/>
      <c r="PRR179" s="551"/>
      <c r="PRS179" s="560"/>
      <c r="PRT179" s="552"/>
      <c r="PRU179" s="550"/>
      <c r="PRV179" s="551"/>
      <c r="PRW179" s="560"/>
      <c r="PRX179" s="552"/>
      <c r="PRY179" s="550"/>
      <c r="PRZ179" s="551"/>
      <c r="PSA179" s="560"/>
      <c r="PSB179" s="552"/>
      <c r="PSC179" s="550"/>
      <c r="PSD179" s="551"/>
      <c r="PSE179" s="560"/>
      <c r="PSF179" s="552"/>
      <c r="PSG179" s="550"/>
      <c r="PSH179" s="551"/>
      <c r="PSI179" s="560"/>
      <c r="PSJ179" s="552"/>
      <c r="PSK179" s="550"/>
      <c r="PSL179" s="551"/>
      <c r="PSM179" s="560"/>
      <c r="PSN179" s="552"/>
      <c r="PSO179" s="550"/>
      <c r="PSP179" s="551"/>
      <c r="PSQ179" s="560"/>
      <c r="PSR179" s="552"/>
      <c r="PSS179" s="550"/>
      <c r="PST179" s="551"/>
      <c r="PSU179" s="560"/>
      <c r="PSV179" s="552"/>
      <c r="PSW179" s="550"/>
      <c r="PSX179" s="551"/>
      <c r="PSY179" s="560"/>
      <c r="PSZ179" s="552"/>
      <c r="PTA179" s="550"/>
      <c r="PTB179" s="551"/>
      <c r="PTC179" s="560"/>
      <c r="PTD179" s="552"/>
      <c r="PTE179" s="550"/>
      <c r="PTF179" s="551"/>
      <c r="PTG179" s="560"/>
      <c r="PTH179" s="552"/>
      <c r="PTI179" s="550"/>
      <c r="PTJ179" s="551"/>
      <c r="PTK179" s="560"/>
      <c r="PTL179" s="552"/>
      <c r="PTM179" s="550"/>
      <c r="PTN179" s="551"/>
      <c r="PTO179" s="560"/>
      <c r="PTP179" s="552"/>
      <c r="PTQ179" s="550"/>
      <c r="PTR179" s="551"/>
      <c r="PTS179" s="560"/>
      <c r="PTT179" s="552"/>
      <c r="PTU179" s="550"/>
      <c r="PTV179" s="551"/>
      <c r="PTW179" s="560"/>
      <c r="PTX179" s="552"/>
      <c r="PTY179" s="550"/>
      <c r="PTZ179" s="551"/>
      <c r="PUA179" s="560"/>
      <c r="PUB179" s="552"/>
      <c r="PUC179" s="550"/>
      <c r="PUD179" s="551"/>
      <c r="PUE179" s="560"/>
      <c r="PUF179" s="552"/>
      <c r="PUG179" s="550"/>
      <c r="PUH179" s="551"/>
      <c r="PUI179" s="560"/>
      <c r="PUJ179" s="552"/>
      <c r="PUK179" s="550"/>
      <c r="PUL179" s="551"/>
      <c r="PUM179" s="560"/>
      <c r="PUN179" s="552"/>
      <c r="PUO179" s="550"/>
      <c r="PUP179" s="551"/>
      <c r="PUQ179" s="560"/>
      <c r="PUR179" s="552"/>
      <c r="PUS179" s="550"/>
      <c r="PUT179" s="551"/>
      <c r="PUU179" s="560"/>
      <c r="PUV179" s="552"/>
      <c r="PUW179" s="550"/>
      <c r="PUX179" s="551"/>
      <c r="PUY179" s="560"/>
      <c r="PUZ179" s="552"/>
      <c r="PVA179" s="550"/>
      <c r="PVB179" s="551"/>
      <c r="PVC179" s="560"/>
      <c r="PVD179" s="552"/>
      <c r="PVE179" s="550"/>
      <c r="PVF179" s="551"/>
      <c r="PVG179" s="560"/>
      <c r="PVH179" s="552"/>
      <c r="PVI179" s="550"/>
      <c r="PVJ179" s="551"/>
      <c r="PVK179" s="560"/>
      <c r="PVL179" s="552"/>
      <c r="PVM179" s="550"/>
      <c r="PVN179" s="551"/>
      <c r="PVO179" s="560"/>
      <c r="PVP179" s="552"/>
      <c r="PVQ179" s="550"/>
      <c r="PVR179" s="551"/>
      <c r="PVS179" s="560"/>
      <c r="PVT179" s="552"/>
      <c r="PVU179" s="550"/>
      <c r="PVV179" s="551"/>
      <c r="PVW179" s="560"/>
      <c r="PVX179" s="552"/>
      <c r="PVY179" s="550"/>
      <c r="PVZ179" s="551"/>
      <c r="PWA179" s="560"/>
      <c r="PWB179" s="552"/>
      <c r="PWC179" s="550"/>
      <c r="PWD179" s="551"/>
      <c r="PWE179" s="560"/>
      <c r="PWF179" s="552"/>
      <c r="PWG179" s="550"/>
      <c r="PWH179" s="551"/>
      <c r="PWI179" s="560"/>
      <c r="PWJ179" s="552"/>
      <c r="PWK179" s="550"/>
      <c r="PWL179" s="551"/>
      <c r="PWM179" s="560"/>
      <c r="PWN179" s="552"/>
      <c r="PWO179" s="550"/>
      <c r="PWP179" s="551"/>
      <c r="PWQ179" s="560"/>
      <c r="PWR179" s="552"/>
      <c r="PWS179" s="550"/>
      <c r="PWT179" s="551"/>
      <c r="PWU179" s="560"/>
      <c r="PWV179" s="552"/>
      <c r="PWW179" s="550"/>
      <c r="PWX179" s="551"/>
      <c r="PWY179" s="560"/>
      <c r="PWZ179" s="552"/>
      <c r="PXA179" s="550"/>
      <c r="PXB179" s="551"/>
      <c r="PXC179" s="560"/>
      <c r="PXD179" s="552"/>
      <c r="PXE179" s="550"/>
      <c r="PXF179" s="551"/>
      <c r="PXG179" s="560"/>
      <c r="PXH179" s="552"/>
      <c r="PXI179" s="550"/>
      <c r="PXJ179" s="551"/>
      <c r="PXK179" s="560"/>
      <c r="PXL179" s="552"/>
      <c r="PXM179" s="550"/>
      <c r="PXN179" s="551"/>
      <c r="PXO179" s="560"/>
      <c r="PXP179" s="552"/>
      <c r="PXQ179" s="550"/>
      <c r="PXR179" s="551"/>
      <c r="PXS179" s="560"/>
      <c r="PXT179" s="552"/>
      <c r="PXU179" s="550"/>
      <c r="PXV179" s="551"/>
      <c r="PXW179" s="560"/>
      <c r="PXX179" s="552"/>
      <c r="PXY179" s="550"/>
      <c r="PXZ179" s="551"/>
      <c r="PYA179" s="560"/>
      <c r="PYB179" s="552"/>
      <c r="PYC179" s="550"/>
      <c r="PYD179" s="551"/>
      <c r="PYE179" s="560"/>
      <c r="PYF179" s="552"/>
      <c r="PYG179" s="550"/>
      <c r="PYH179" s="551"/>
      <c r="PYI179" s="560"/>
      <c r="PYJ179" s="552"/>
      <c r="PYK179" s="550"/>
      <c r="PYL179" s="551"/>
      <c r="PYM179" s="560"/>
      <c r="PYN179" s="552"/>
      <c r="PYO179" s="550"/>
      <c r="PYP179" s="551"/>
      <c r="PYQ179" s="560"/>
      <c r="PYR179" s="552"/>
      <c r="PYS179" s="550"/>
      <c r="PYT179" s="551"/>
      <c r="PYU179" s="560"/>
      <c r="PYV179" s="552"/>
      <c r="PYW179" s="550"/>
      <c r="PYX179" s="551"/>
      <c r="PYY179" s="560"/>
      <c r="PYZ179" s="552"/>
      <c r="PZA179" s="550"/>
      <c r="PZB179" s="551"/>
      <c r="PZC179" s="560"/>
      <c r="PZD179" s="552"/>
      <c r="PZE179" s="550"/>
      <c r="PZF179" s="551"/>
      <c r="PZG179" s="560"/>
      <c r="PZH179" s="552"/>
      <c r="PZI179" s="550"/>
      <c r="PZJ179" s="551"/>
      <c r="PZK179" s="560"/>
      <c r="PZL179" s="552"/>
      <c r="PZM179" s="550"/>
      <c r="PZN179" s="551"/>
      <c r="PZO179" s="560"/>
      <c r="PZP179" s="552"/>
      <c r="PZQ179" s="550"/>
      <c r="PZR179" s="551"/>
      <c r="PZS179" s="560"/>
      <c r="PZT179" s="552"/>
      <c r="PZU179" s="550"/>
      <c r="PZV179" s="551"/>
      <c r="PZW179" s="560"/>
      <c r="PZX179" s="552"/>
      <c r="PZY179" s="550"/>
      <c r="PZZ179" s="551"/>
      <c r="QAA179" s="560"/>
      <c r="QAB179" s="552"/>
      <c r="QAC179" s="550"/>
      <c r="QAD179" s="551"/>
      <c r="QAE179" s="560"/>
      <c r="QAF179" s="552"/>
      <c r="QAG179" s="550"/>
      <c r="QAH179" s="551"/>
      <c r="QAI179" s="560"/>
      <c r="QAJ179" s="552"/>
      <c r="QAK179" s="550"/>
      <c r="QAL179" s="551"/>
      <c r="QAM179" s="560"/>
      <c r="QAN179" s="552"/>
      <c r="QAO179" s="550"/>
      <c r="QAP179" s="551"/>
      <c r="QAQ179" s="560"/>
      <c r="QAR179" s="552"/>
      <c r="QAS179" s="550"/>
      <c r="QAT179" s="551"/>
      <c r="QAU179" s="560"/>
      <c r="QAV179" s="552"/>
      <c r="QAW179" s="550"/>
      <c r="QAX179" s="551"/>
      <c r="QAY179" s="560"/>
      <c r="QAZ179" s="552"/>
      <c r="QBA179" s="550"/>
      <c r="QBB179" s="551"/>
      <c r="QBC179" s="560"/>
      <c r="QBD179" s="552"/>
      <c r="QBE179" s="550"/>
      <c r="QBF179" s="551"/>
      <c r="QBG179" s="560"/>
      <c r="QBH179" s="552"/>
      <c r="QBI179" s="550"/>
      <c r="QBJ179" s="551"/>
      <c r="QBK179" s="560"/>
      <c r="QBL179" s="552"/>
      <c r="QBM179" s="550"/>
      <c r="QBN179" s="551"/>
      <c r="QBO179" s="560"/>
      <c r="QBP179" s="552"/>
      <c r="QBQ179" s="550"/>
      <c r="QBR179" s="551"/>
      <c r="QBS179" s="560"/>
      <c r="QBT179" s="552"/>
      <c r="QBU179" s="550"/>
      <c r="QBV179" s="551"/>
      <c r="QBW179" s="560"/>
      <c r="QBX179" s="552"/>
      <c r="QBY179" s="550"/>
      <c r="QBZ179" s="551"/>
      <c r="QCA179" s="560"/>
      <c r="QCB179" s="552"/>
      <c r="QCC179" s="550"/>
      <c r="QCD179" s="551"/>
      <c r="QCE179" s="560"/>
      <c r="QCF179" s="552"/>
      <c r="QCG179" s="550"/>
      <c r="QCH179" s="551"/>
      <c r="QCI179" s="560"/>
      <c r="QCJ179" s="552"/>
      <c r="QCK179" s="550"/>
      <c r="QCL179" s="551"/>
      <c r="QCM179" s="560"/>
      <c r="QCN179" s="552"/>
      <c r="QCO179" s="550"/>
      <c r="QCP179" s="551"/>
      <c r="QCQ179" s="560"/>
      <c r="QCR179" s="552"/>
      <c r="QCS179" s="550"/>
      <c r="QCT179" s="551"/>
      <c r="QCU179" s="560"/>
      <c r="QCV179" s="552"/>
      <c r="QCW179" s="550"/>
      <c r="QCX179" s="551"/>
      <c r="QCY179" s="560"/>
      <c r="QCZ179" s="552"/>
      <c r="QDA179" s="550"/>
      <c r="QDB179" s="551"/>
      <c r="QDC179" s="560"/>
      <c r="QDD179" s="552"/>
      <c r="QDE179" s="550"/>
      <c r="QDF179" s="551"/>
      <c r="QDG179" s="560"/>
      <c r="QDH179" s="552"/>
      <c r="QDI179" s="550"/>
      <c r="QDJ179" s="551"/>
      <c r="QDK179" s="560"/>
      <c r="QDL179" s="552"/>
      <c r="QDM179" s="550"/>
      <c r="QDN179" s="551"/>
      <c r="QDO179" s="560"/>
      <c r="QDP179" s="552"/>
      <c r="QDQ179" s="550"/>
      <c r="QDR179" s="551"/>
      <c r="QDS179" s="560"/>
      <c r="QDT179" s="552"/>
      <c r="QDU179" s="550"/>
      <c r="QDV179" s="551"/>
      <c r="QDW179" s="560"/>
      <c r="QDX179" s="552"/>
      <c r="QDY179" s="550"/>
      <c r="QDZ179" s="551"/>
      <c r="QEA179" s="560"/>
      <c r="QEB179" s="552"/>
      <c r="QEC179" s="550"/>
      <c r="QED179" s="551"/>
      <c r="QEE179" s="560"/>
      <c r="QEF179" s="552"/>
      <c r="QEG179" s="550"/>
      <c r="QEH179" s="551"/>
      <c r="QEI179" s="560"/>
      <c r="QEJ179" s="552"/>
      <c r="QEK179" s="550"/>
      <c r="QEL179" s="551"/>
      <c r="QEM179" s="560"/>
      <c r="QEN179" s="552"/>
      <c r="QEO179" s="550"/>
      <c r="QEP179" s="551"/>
      <c r="QEQ179" s="560"/>
      <c r="QER179" s="552"/>
      <c r="QES179" s="550"/>
      <c r="QET179" s="551"/>
      <c r="QEU179" s="560"/>
      <c r="QEV179" s="552"/>
      <c r="QEW179" s="550"/>
      <c r="QEX179" s="551"/>
      <c r="QEY179" s="560"/>
      <c r="QEZ179" s="552"/>
      <c r="QFA179" s="550"/>
      <c r="QFB179" s="551"/>
      <c r="QFC179" s="560"/>
      <c r="QFD179" s="552"/>
      <c r="QFE179" s="550"/>
      <c r="QFF179" s="551"/>
      <c r="QFG179" s="560"/>
      <c r="QFH179" s="552"/>
      <c r="QFI179" s="550"/>
      <c r="QFJ179" s="551"/>
      <c r="QFK179" s="560"/>
      <c r="QFL179" s="552"/>
      <c r="QFM179" s="550"/>
      <c r="QFN179" s="551"/>
      <c r="QFO179" s="560"/>
      <c r="QFP179" s="552"/>
      <c r="QFQ179" s="550"/>
      <c r="QFR179" s="551"/>
      <c r="QFS179" s="560"/>
      <c r="QFT179" s="552"/>
      <c r="QFU179" s="550"/>
      <c r="QFV179" s="551"/>
      <c r="QFW179" s="560"/>
      <c r="QFX179" s="552"/>
      <c r="QFY179" s="550"/>
      <c r="QFZ179" s="551"/>
      <c r="QGA179" s="560"/>
      <c r="QGB179" s="552"/>
      <c r="QGC179" s="550"/>
      <c r="QGD179" s="551"/>
      <c r="QGE179" s="560"/>
      <c r="QGF179" s="552"/>
      <c r="QGG179" s="550"/>
      <c r="QGH179" s="551"/>
      <c r="QGI179" s="560"/>
      <c r="QGJ179" s="552"/>
      <c r="QGK179" s="550"/>
      <c r="QGL179" s="551"/>
      <c r="QGM179" s="560"/>
      <c r="QGN179" s="552"/>
      <c r="QGO179" s="550"/>
      <c r="QGP179" s="551"/>
      <c r="QGQ179" s="560"/>
      <c r="QGR179" s="552"/>
      <c r="QGS179" s="550"/>
      <c r="QGT179" s="551"/>
      <c r="QGU179" s="560"/>
      <c r="QGV179" s="552"/>
      <c r="QGW179" s="550"/>
      <c r="QGX179" s="551"/>
      <c r="QGY179" s="560"/>
      <c r="QGZ179" s="552"/>
      <c r="QHA179" s="550"/>
      <c r="QHB179" s="551"/>
      <c r="QHC179" s="560"/>
      <c r="QHD179" s="552"/>
      <c r="QHE179" s="550"/>
      <c r="QHF179" s="551"/>
      <c r="QHG179" s="560"/>
      <c r="QHH179" s="552"/>
      <c r="QHI179" s="550"/>
      <c r="QHJ179" s="551"/>
      <c r="QHK179" s="560"/>
      <c r="QHL179" s="552"/>
      <c r="QHM179" s="550"/>
      <c r="QHN179" s="551"/>
      <c r="QHO179" s="560"/>
      <c r="QHP179" s="552"/>
      <c r="QHQ179" s="550"/>
      <c r="QHR179" s="551"/>
      <c r="QHS179" s="560"/>
      <c r="QHT179" s="552"/>
      <c r="QHU179" s="550"/>
      <c r="QHV179" s="551"/>
      <c r="QHW179" s="560"/>
      <c r="QHX179" s="552"/>
      <c r="QHY179" s="550"/>
      <c r="QHZ179" s="551"/>
      <c r="QIA179" s="560"/>
      <c r="QIB179" s="552"/>
      <c r="QIC179" s="550"/>
      <c r="QID179" s="551"/>
      <c r="QIE179" s="560"/>
      <c r="QIF179" s="552"/>
      <c r="QIG179" s="550"/>
      <c r="QIH179" s="551"/>
      <c r="QII179" s="560"/>
      <c r="QIJ179" s="552"/>
      <c r="QIK179" s="550"/>
      <c r="QIL179" s="551"/>
      <c r="QIM179" s="560"/>
      <c r="QIN179" s="552"/>
      <c r="QIO179" s="550"/>
      <c r="QIP179" s="551"/>
      <c r="QIQ179" s="560"/>
      <c r="QIR179" s="552"/>
      <c r="QIS179" s="550"/>
      <c r="QIT179" s="551"/>
      <c r="QIU179" s="560"/>
      <c r="QIV179" s="552"/>
      <c r="QIW179" s="550"/>
      <c r="QIX179" s="551"/>
      <c r="QIY179" s="560"/>
      <c r="QIZ179" s="552"/>
      <c r="QJA179" s="550"/>
      <c r="QJB179" s="551"/>
      <c r="QJC179" s="560"/>
      <c r="QJD179" s="552"/>
      <c r="QJE179" s="550"/>
      <c r="QJF179" s="551"/>
      <c r="QJG179" s="560"/>
      <c r="QJH179" s="552"/>
      <c r="QJI179" s="550"/>
      <c r="QJJ179" s="551"/>
      <c r="QJK179" s="560"/>
      <c r="QJL179" s="552"/>
      <c r="QJM179" s="550"/>
      <c r="QJN179" s="551"/>
      <c r="QJO179" s="560"/>
      <c r="QJP179" s="552"/>
      <c r="QJQ179" s="550"/>
      <c r="QJR179" s="551"/>
      <c r="QJS179" s="560"/>
      <c r="QJT179" s="552"/>
      <c r="QJU179" s="550"/>
      <c r="QJV179" s="551"/>
      <c r="QJW179" s="560"/>
      <c r="QJX179" s="552"/>
      <c r="QJY179" s="550"/>
      <c r="QJZ179" s="551"/>
      <c r="QKA179" s="560"/>
      <c r="QKB179" s="552"/>
      <c r="QKC179" s="550"/>
      <c r="QKD179" s="551"/>
      <c r="QKE179" s="560"/>
      <c r="QKF179" s="552"/>
      <c r="QKG179" s="550"/>
      <c r="QKH179" s="551"/>
      <c r="QKI179" s="560"/>
      <c r="QKJ179" s="552"/>
      <c r="QKK179" s="550"/>
      <c r="QKL179" s="551"/>
      <c r="QKM179" s="560"/>
      <c r="QKN179" s="552"/>
      <c r="QKO179" s="550"/>
      <c r="QKP179" s="551"/>
      <c r="QKQ179" s="560"/>
      <c r="QKR179" s="552"/>
      <c r="QKS179" s="550"/>
      <c r="QKT179" s="551"/>
      <c r="QKU179" s="560"/>
      <c r="QKV179" s="552"/>
      <c r="QKW179" s="550"/>
      <c r="QKX179" s="551"/>
      <c r="QKY179" s="560"/>
      <c r="QKZ179" s="552"/>
      <c r="QLA179" s="550"/>
      <c r="QLB179" s="551"/>
      <c r="QLC179" s="560"/>
      <c r="QLD179" s="552"/>
      <c r="QLE179" s="550"/>
      <c r="QLF179" s="551"/>
      <c r="QLG179" s="560"/>
      <c r="QLH179" s="552"/>
      <c r="QLI179" s="550"/>
      <c r="QLJ179" s="551"/>
      <c r="QLK179" s="560"/>
      <c r="QLL179" s="552"/>
      <c r="QLM179" s="550"/>
      <c r="QLN179" s="551"/>
      <c r="QLO179" s="560"/>
      <c r="QLP179" s="552"/>
      <c r="QLQ179" s="550"/>
      <c r="QLR179" s="551"/>
      <c r="QLS179" s="560"/>
      <c r="QLT179" s="552"/>
      <c r="QLU179" s="550"/>
      <c r="QLV179" s="551"/>
      <c r="QLW179" s="560"/>
      <c r="QLX179" s="552"/>
      <c r="QLY179" s="550"/>
      <c r="QLZ179" s="551"/>
      <c r="QMA179" s="560"/>
      <c r="QMB179" s="552"/>
      <c r="QMC179" s="550"/>
      <c r="QMD179" s="551"/>
      <c r="QME179" s="560"/>
      <c r="QMF179" s="552"/>
      <c r="QMG179" s="550"/>
      <c r="QMH179" s="551"/>
      <c r="QMI179" s="560"/>
      <c r="QMJ179" s="552"/>
      <c r="QMK179" s="550"/>
      <c r="QML179" s="551"/>
      <c r="QMM179" s="560"/>
      <c r="QMN179" s="552"/>
      <c r="QMO179" s="550"/>
      <c r="QMP179" s="551"/>
      <c r="QMQ179" s="560"/>
      <c r="QMR179" s="552"/>
      <c r="QMS179" s="550"/>
      <c r="QMT179" s="551"/>
      <c r="QMU179" s="560"/>
      <c r="QMV179" s="552"/>
      <c r="QMW179" s="550"/>
      <c r="QMX179" s="551"/>
      <c r="QMY179" s="560"/>
      <c r="QMZ179" s="552"/>
      <c r="QNA179" s="550"/>
      <c r="QNB179" s="551"/>
      <c r="QNC179" s="560"/>
      <c r="QND179" s="552"/>
      <c r="QNE179" s="550"/>
      <c r="QNF179" s="551"/>
      <c r="QNG179" s="560"/>
      <c r="QNH179" s="552"/>
      <c r="QNI179" s="550"/>
      <c r="QNJ179" s="551"/>
      <c r="QNK179" s="560"/>
      <c r="QNL179" s="552"/>
      <c r="QNM179" s="550"/>
      <c r="QNN179" s="551"/>
      <c r="QNO179" s="560"/>
      <c r="QNP179" s="552"/>
      <c r="QNQ179" s="550"/>
      <c r="QNR179" s="551"/>
      <c r="QNS179" s="560"/>
      <c r="QNT179" s="552"/>
      <c r="QNU179" s="550"/>
      <c r="QNV179" s="551"/>
      <c r="QNW179" s="560"/>
      <c r="QNX179" s="552"/>
      <c r="QNY179" s="550"/>
      <c r="QNZ179" s="551"/>
      <c r="QOA179" s="560"/>
      <c r="QOB179" s="552"/>
      <c r="QOC179" s="550"/>
      <c r="QOD179" s="551"/>
      <c r="QOE179" s="560"/>
      <c r="QOF179" s="552"/>
      <c r="QOG179" s="550"/>
      <c r="QOH179" s="551"/>
      <c r="QOI179" s="560"/>
      <c r="QOJ179" s="552"/>
      <c r="QOK179" s="550"/>
      <c r="QOL179" s="551"/>
      <c r="QOM179" s="560"/>
      <c r="QON179" s="552"/>
      <c r="QOO179" s="550"/>
      <c r="QOP179" s="551"/>
      <c r="QOQ179" s="560"/>
      <c r="QOR179" s="552"/>
      <c r="QOS179" s="550"/>
      <c r="QOT179" s="551"/>
      <c r="QOU179" s="560"/>
      <c r="QOV179" s="552"/>
      <c r="QOW179" s="550"/>
      <c r="QOX179" s="551"/>
      <c r="QOY179" s="560"/>
      <c r="QOZ179" s="552"/>
      <c r="QPA179" s="550"/>
      <c r="QPB179" s="551"/>
      <c r="QPC179" s="560"/>
      <c r="QPD179" s="552"/>
      <c r="QPE179" s="550"/>
      <c r="QPF179" s="551"/>
      <c r="QPG179" s="560"/>
      <c r="QPH179" s="552"/>
      <c r="QPI179" s="550"/>
      <c r="QPJ179" s="551"/>
      <c r="QPK179" s="560"/>
      <c r="QPL179" s="552"/>
      <c r="QPM179" s="550"/>
      <c r="QPN179" s="551"/>
      <c r="QPO179" s="560"/>
      <c r="QPP179" s="552"/>
      <c r="QPQ179" s="550"/>
      <c r="QPR179" s="551"/>
      <c r="QPS179" s="560"/>
      <c r="QPT179" s="552"/>
      <c r="QPU179" s="550"/>
      <c r="QPV179" s="551"/>
      <c r="QPW179" s="560"/>
      <c r="QPX179" s="552"/>
      <c r="QPY179" s="550"/>
      <c r="QPZ179" s="551"/>
      <c r="QQA179" s="560"/>
      <c r="QQB179" s="552"/>
      <c r="QQC179" s="550"/>
      <c r="QQD179" s="551"/>
      <c r="QQE179" s="560"/>
      <c r="QQF179" s="552"/>
      <c r="QQG179" s="550"/>
      <c r="QQH179" s="551"/>
      <c r="QQI179" s="560"/>
      <c r="QQJ179" s="552"/>
      <c r="QQK179" s="550"/>
      <c r="QQL179" s="551"/>
      <c r="QQM179" s="560"/>
      <c r="QQN179" s="552"/>
      <c r="QQO179" s="550"/>
      <c r="QQP179" s="551"/>
      <c r="QQQ179" s="560"/>
      <c r="QQR179" s="552"/>
      <c r="QQS179" s="550"/>
      <c r="QQT179" s="551"/>
      <c r="QQU179" s="560"/>
      <c r="QQV179" s="552"/>
      <c r="QQW179" s="550"/>
      <c r="QQX179" s="551"/>
      <c r="QQY179" s="560"/>
      <c r="QQZ179" s="552"/>
      <c r="QRA179" s="550"/>
      <c r="QRB179" s="551"/>
      <c r="QRC179" s="560"/>
      <c r="QRD179" s="552"/>
      <c r="QRE179" s="550"/>
      <c r="QRF179" s="551"/>
      <c r="QRG179" s="560"/>
      <c r="QRH179" s="552"/>
      <c r="QRI179" s="550"/>
      <c r="QRJ179" s="551"/>
      <c r="QRK179" s="560"/>
      <c r="QRL179" s="552"/>
      <c r="QRM179" s="550"/>
      <c r="QRN179" s="551"/>
      <c r="QRO179" s="560"/>
      <c r="QRP179" s="552"/>
      <c r="QRQ179" s="550"/>
      <c r="QRR179" s="551"/>
      <c r="QRS179" s="560"/>
      <c r="QRT179" s="552"/>
      <c r="QRU179" s="550"/>
      <c r="QRV179" s="551"/>
      <c r="QRW179" s="560"/>
      <c r="QRX179" s="552"/>
      <c r="QRY179" s="550"/>
      <c r="QRZ179" s="551"/>
      <c r="QSA179" s="560"/>
      <c r="QSB179" s="552"/>
      <c r="QSC179" s="550"/>
      <c r="QSD179" s="551"/>
      <c r="QSE179" s="560"/>
      <c r="QSF179" s="552"/>
      <c r="QSG179" s="550"/>
      <c r="QSH179" s="551"/>
      <c r="QSI179" s="560"/>
      <c r="QSJ179" s="552"/>
      <c r="QSK179" s="550"/>
      <c r="QSL179" s="551"/>
      <c r="QSM179" s="560"/>
      <c r="QSN179" s="552"/>
      <c r="QSO179" s="550"/>
      <c r="QSP179" s="551"/>
      <c r="QSQ179" s="560"/>
      <c r="QSR179" s="552"/>
      <c r="QSS179" s="550"/>
      <c r="QST179" s="551"/>
      <c r="QSU179" s="560"/>
      <c r="QSV179" s="552"/>
      <c r="QSW179" s="550"/>
      <c r="QSX179" s="551"/>
      <c r="QSY179" s="560"/>
      <c r="QSZ179" s="552"/>
      <c r="QTA179" s="550"/>
      <c r="QTB179" s="551"/>
      <c r="QTC179" s="560"/>
      <c r="QTD179" s="552"/>
      <c r="QTE179" s="550"/>
      <c r="QTF179" s="551"/>
      <c r="QTG179" s="560"/>
      <c r="QTH179" s="552"/>
      <c r="QTI179" s="550"/>
      <c r="QTJ179" s="551"/>
      <c r="QTK179" s="560"/>
      <c r="QTL179" s="552"/>
      <c r="QTM179" s="550"/>
      <c r="QTN179" s="551"/>
      <c r="QTO179" s="560"/>
      <c r="QTP179" s="552"/>
      <c r="QTQ179" s="550"/>
      <c r="QTR179" s="551"/>
      <c r="QTS179" s="560"/>
      <c r="QTT179" s="552"/>
      <c r="QTU179" s="550"/>
      <c r="QTV179" s="551"/>
      <c r="QTW179" s="560"/>
      <c r="QTX179" s="552"/>
      <c r="QTY179" s="550"/>
      <c r="QTZ179" s="551"/>
      <c r="QUA179" s="560"/>
      <c r="QUB179" s="552"/>
      <c r="QUC179" s="550"/>
      <c r="QUD179" s="551"/>
      <c r="QUE179" s="560"/>
      <c r="QUF179" s="552"/>
      <c r="QUG179" s="550"/>
      <c r="QUH179" s="551"/>
      <c r="QUI179" s="560"/>
      <c r="QUJ179" s="552"/>
      <c r="QUK179" s="550"/>
      <c r="QUL179" s="551"/>
      <c r="QUM179" s="560"/>
      <c r="QUN179" s="552"/>
      <c r="QUO179" s="550"/>
      <c r="QUP179" s="551"/>
      <c r="QUQ179" s="560"/>
      <c r="QUR179" s="552"/>
      <c r="QUS179" s="550"/>
      <c r="QUT179" s="551"/>
      <c r="QUU179" s="560"/>
      <c r="QUV179" s="552"/>
      <c r="QUW179" s="550"/>
      <c r="QUX179" s="551"/>
      <c r="QUY179" s="560"/>
      <c r="QUZ179" s="552"/>
      <c r="QVA179" s="550"/>
      <c r="QVB179" s="551"/>
      <c r="QVC179" s="560"/>
      <c r="QVD179" s="552"/>
      <c r="QVE179" s="550"/>
      <c r="QVF179" s="551"/>
      <c r="QVG179" s="560"/>
      <c r="QVH179" s="552"/>
      <c r="QVI179" s="550"/>
      <c r="QVJ179" s="551"/>
      <c r="QVK179" s="560"/>
      <c r="QVL179" s="552"/>
      <c r="QVM179" s="550"/>
      <c r="QVN179" s="551"/>
      <c r="QVO179" s="560"/>
      <c r="QVP179" s="552"/>
      <c r="QVQ179" s="550"/>
      <c r="QVR179" s="551"/>
      <c r="QVS179" s="560"/>
      <c r="QVT179" s="552"/>
      <c r="QVU179" s="550"/>
      <c r="QVV179" s="551"/>
      <c r="QVW179" s="560"/>
      <c r="QVX179" s="552"/>
      <c r="QVY179" s="550"/>
      <c r="QVZ179" s="551"/>
      <c r="QWA179" s="560"/>
      <c r="QWB179" s="552"/>
      <c r="QWC179" s="550"/>
      <c r="QWD179" s="551"/>
      <c r="QWE179" s="560"/>
      <c r="QWF179" s="552"/>
      <c r="QWG179" s="550"/>
      <c r="QWH179" s="551"/>
      <c r="QWI179" s="560"/>
      <c r="QWJ179" s="552"/>
      <c r="QWK179" s="550"/>
      <c r="QWL179" s="551"/>
      <c r="QWM179" s="560"/>
      <c r="QWN179" s="552"/>
      <c r="QWO179" s="550"/>
      <c r="QWP179" s="551"/>
      <c r="QWQ179" s="560"/>
      <c r="QWR179" s="552"/>
      <c r="QWS179" s="550"/>
      <c r="QWT179" s="551"/>
      <c r="QWU179" s="560"/>
      <c r="QWV179" s="552"/>
      <c r="QWW179" s="550"/>
      <c r="QWX179" s="551"/>
      <c r="QWY179" s="560"/>
      <c r="QWZ179" s="552"/>
      <c r="QXA179" s="550"/>
      <c r="QXB179" s="551"/>
      <c r="QXC179" s="560"/>
      <c r="QXD179" s="552"/>
      <c r="QXE179" s="550"/>
      <c r="QXF179" s="551"/>
      <c r="QXG179" s="560"/>
      <c r="QXH179" s="552"/>
      <c r="QXI179" s="550"/>
      <c r="QXJ179" s="551"/>
      <c r="QXK179" s="560"/>
      <c r="QXL179" s="552"/>
      <c r="QXM179" s="550"/>
      <c r="QXN179" s="551"/>
      <c r="QXO179" s="560"/>
      <c r="QXP179" s="552"/>
      <c r="QXQ179" s="550"/>
      <c r="QXR179" s="551"/>
      <c r="QXS179" s="560"/>
      <c r="QXT179" s="552"/>
      <c r="QXU179" s="550"/>
      <c r="QXV179" s="551"/>
      <c r="QXW179" s="560"/>
      <c r="QXX179" s="552"/>
      <c r="QXY179" s="550"/>
      <c r="QXZ179" s="551"/>
      <c r="QYA179" s="560"/>
      <c r="QYB179" s="552"/>
      <c r="QYC179" s="550"/>
      <c r="QYD179" s="551"/>
      <c r="QYE179" s="560"/>
      <c r="QYF179" s="552"/>
      <c r="QYG179" s="550"/>
      <c r="QYH179" s="551"/>
      <c r="QYI179" s="560"/>
      <c r="QYJ179" s="552"/>
      <c r="QYK179" s="550"/>
      <c r="QYL179" s="551"/>
      <c r="QYM179" s="560"/>
      <c r="QYN179" s="552"/>
      <c r="QYO179" s="550"/>
      <c r="QYP179" s="551"/>
      <c r="QYQ179" s="560"/>
      <c r="QYR179" s="552"/>
      <c r="QYS179" s="550"/>
      <c r="QYT179" s="551"/>
      <c r="QYU179" s="560"/>
      <c r="QYV179" s="552"/>
      <c r="QYW179" s="550"/>
      <c r="QYX179" s="551"/>
      <c r="QYY179" s="560"/>
      <c r="QYZ179" s="552"/>
      <c r="QZA179" s="550"/>
      <c r="QZB179" s="551"/>
      <c r="QZC179" s="560"/>
      <c r="QZD179" s="552"/>
      <c r="QZE179" s="550"/>
      <c r="QZF179" s="551"/>
      <c r="QZG179" s="560"/>
      <c r="QZH179" s="552"/>
      <c r="QZI179" s="550"/>
      <c r="QZJ179" s="551"/>
      <c r="QZK179" s="560"/>
      <c r="QZL179" s="552"/>
      <c r="QZM179" s="550"/>
      <c r="QZN179" s="551"/>
      <c r="QZO179" s="560"/>
      <c r="QZP179" s="552"/>
      <c r="QZQ179" s="550"/>
      <c r="QZR179" s="551"/>
      <c r="QZS179" s="560"/>
      <c r="QZT179" s="552"/>
      <c r="QZU179" s="550"/>
      <c r="QZV179" s="551"/>
      <c r="QZW179" s="560"/>
      <c r="QZX179" s="552"/>
      <c r="QZY179" s="550"/>
      <c r="QZZ179" s="551"/>
      <c r="RAA179" s="560"/>
      <c r="RAB179" s="552"/>
      <c r="RAC179" s="550"/>
      <c r="RAD179" s="551"/>
      <c r="RAE179" s="560"/>
      <c r="RAF179" s="552"/>
      <c r="RAG179" s="550"/>
      <c r="RAH179" s="551"/>
      <c r="RAI179" s="560"/>
      <c r="RAJ179" s="552"/>
      <c r="RAK179" s="550"/>
      <c r="RAL179" s="551"/>
      <c r="RAM179" s="560"/>
      <c r="RAN179" s="552"/>
      <c r="RAO179" s="550"/>
      <c r="RAP179" s="551"/>
      <c r="RAQ179" s="560"/>
      <c r="RAR179" s="552"/>
      <c r="RAS179" s="550"/>
      <c r="RAT179" s="551"/>
      <c r="RAU179" s="560"/>
      <c r="RAV179" s="552"/>
      <c r="RAW179" s="550"/>
      <c r="RAX179" s="551"/>
      <c r="RAY179" s="560"/>
      <c r="RAZ179" s="552"/>
      <c r="RBA179" s="550"/>
      <c r="RBB179" s="551"/>
      <c r="RBC179" s="560"/>
      <c r="RBD179" s="552"/>
      <c r="RBE179" s="550"/>
      <c r="RBF179" s="551"/>
      <c r="RBG179" s="560"/>
      <c r="RBH179" s="552"/>
      <c r="RBI179" s="550"/>
      <c r="RBJ179" s="551"/>
      <c r="RBK179" s="560"/>
      <c r="RBL179" s="552"/>
      <c r="RBM179" s="550"/>
      <c r="RBN179" s="551"/>
      <c r="RBO179" s="560"/>
      <c r="RBP179" s="552"/>
      <c r="RBQ179" s="550"/>
      <c r="RBR179" s="551"/>
      <c r="RBS179" s="560"/>
      <c r="RBT179" s="552"/>
      <c r="RBU179" s="550"/>
      <c r="RBV179" s="551"/>
      <c r="RBW179" s="560"/>
      <c r="RBX179" s="552"/>
      <c r="RBY179" s="550"/>
      <c r="RBZ179" s="551"/>
      <c r="RCA179" s="560"/>
      <c r="RCB179" s="552"/>
      <c r="RCC179" s="550"/>
      <c r="RCD179" s="551"/>
      <c r="RCE179" s="560"/>
      <c r="RCF179" s="552"/>
      <c r="RCG179" s="550"/>
      <c r="RCH179" s="551"/>
      <c r="RCI179" s="560"/>
      <c r="RCJ179" s="552"/>
      <c r="RCK179" s="550"/>
      <c r="RCL179" s="551"/>
      <c r="RCM179" s="560"/>
      <c r="RCN179" s="552"/>
      <c r="RCO179" s="550"/>
      <c r="RCP179" s="551"/>
      <c r="RCQ179" s="560"/>
      <c r="RCR179" s="552"/>
      <c r="RCS179" s="550"/>
      <c r="RCT179" s="551"/>
      <c r="RCU179" s="560"/>
      <c r="RCV179" s="552"/>
      <c r="RCW179" s="550"/>
      <c r="RCX179" s="551"/>
      <c r="RCY179" s="560"/>
      <c r="RCZ179" s="552"/>
      <c r="RDA179" s="550"/>
      <c r="RDB179" s="551"/>
      <c r="RDC179" s="560"/>
      <c r="RDD179" s="552"/>
      <c r="RDE179" s="550"/>
      <c r="RDF179" s="551"/>
      <c r="RDG179" s="560"/>
      <c r="RDH179" s="552"/>
      <c r="RDI179" s="550"/>
      <c r="RDJ179" s="551"/>
      <c r="RDK179" s="560"/>
      <c r="RDL179" s="552"/>
      <c r="RDM179" s="550"/>
      <c r="RDN179" s="551"/>
      <c r="RDO179" s="560"/>
      <c r="RDP179" s="552"/>
      <c r="RDQ179" s="550"/>
      <c r="RDR179" s="551"/>
      <c r="RDS179" s="560"/>
      <c r="RDT179" s="552"/>
      <c r="RDU179" s="550"/>
      <c r="RDV179" s="551"/>
      <c r="RDW179" s="560"/>
      <c r="RDX179" s="552"/>
      <c r="RDY179" s="550"/>
      <c r="RDZ179" s="551"/>
      <c r="REA179" s="560"/>
      <c r="REB179" s="552"/>
      <c r="REC179" s="550"/>
      <c r="RED179" s="551"/>
      <c r="REE179" s="560"/>
      <c r="REF179" s="552"/>
      <c r="REG179" s="550"/>
      <c r="REH179" s="551"/>
      <c r="REI179" s="560"/>
      <c r="REJ179" s="552"/>
      <c r="REK179" s="550"/>
      <c r="REL179" s="551"/>
      <c r="REM179" s="560"/>
      <c r="REN179" s="552"/>
      <c r="REO179" s="550"/>
      <c r="REP179" s="551"/>
      <c r="REQ179" s="560"/>
      <c r="RER179" s="552"/>
      <c r="RES179" s="550"/>
      <c r="RET179" s="551"/>
      <c r="REU179" s="560"/>
      <c r="REV179" s="552"/>
      <c r="REW179" s="550"/>
      <c r="REX179" s="551"/>
      <c r="REY179" s="560"/>
      <c r="REZ179" s="552"/>
      <c r="RFA179" s="550"/>
      <c r="RFB179" s="551"/>
      <c r="RFC179" s="560"/>
      <c r="RFD179" s="552"/>
      <c r="RFE179" s="550"/>
      <c r="RFF179" s="551"/>
      <c r="RFG179" s="560"/>
      <c r="RFH179" s="552"/>
      <c r="RFI179" s="550"/>
      <c r="RFJ179" s="551"/>
      <c r="RFK179" s="560"/>
      <c r="RFL179" s="552"/>
      <c r="RFM179" s="550"/>
      <c r="RFN179" s="551"/>
      <c r="RFO179" s="560"/>
      <c r="RFP179" s="552"/>
      <c r="RFQ179" s="550"/>
      <c r="RFR179" s="551"/>
      <c r="RFS179" s="560"/>
      <c r="RFT179" s="552"/>
      <c r="RFU179" s="550"/>
      <c r="RFV179" s="551"/>
      <c r="RFW179" s="560"/>
      <c r="RFX179" s="552"/>
      <c r="RFY179" s="550"/>
      <c r="RFZ179" s="551"/>
      <c r="RGA179" s="560"/>
      <c r="RGB179" s="552"/>
      <c r="RGC179" s="550"/>
      <c r="RGD179" s="551"/>
      <c r="RGE179" s="560"/>
      <c r="RGF179" s="552"/>
      <c r="RGG179" s="550"/>
      <c r="RGH179" s="551"/>
      <c r="RGI179" s="560"/>
      <c r="RGJ179" s="552"/>
      <c r="RGK179" s="550"/>
      <c r="RGL179" s="551"/>
      <c r="RGM179" s="560"/>
      <c r="RGN179" s="552"/>
      <c r="RGO179" s="550"/>
      <c r="RGP179" s="551"/>
      <c r="RGQ179" s="560"/>
      <c r="RGR179" s="552"/>
      <c r="RGS179" s="550"/>
      <c r="RGT179" s="551"/>
      <c r="RGU179" s="560"/>
      <c r="RGV179" s="552"/>
      <c r="RGW179" s="550"/>
      <c r="RGX179" s="551"/>
      <c r="RGY179" s="560"/>
      <c r="RGZ179" s="552"/>
      <c r="RHA179" s="550"/>
      <c r="RHB179" s="551"/>
      <c r="RHC179" s="560"/>
      <c r="RHD179" s="552"/>
      <c r="RHE179" s="550"/>
      <c r="RHF179" s="551"/>
      <c r="RHG179" s="560"/>
      <c r="RHH179" s="552"/>
      <c r="RHI179" s="550"/>
      <c r="RHJ179" s="551"/>
      <c r="RHK179" s="560"/>
      <c r="RHL179" s="552"/>
      <c r="RHM179" s="550"/>
      <c r="RHN179" s="551"/>
      <c r="RHO179" s="560"/>
      <c r="RHP179" s="552"/>
      <c r="RHQ179" s="550"/>
      <c r="RHR179" s="551"/>
      <c r="RHS179" s="560"/>
      <c r="RHT179" s="552"/>
      <c r="RHU179" s="550"/>
      <c r="RHV179" s="551"/>
      <c r="RHW179" s="560"/>
      <c r="RHX179" s="552"/>
      <c r="RHY179" s="550"/>
      <c r="RHZ179" s="551"/>
      <c r="RIA179" s="560"/>
      <c r="RIB179" s="552"/>
      <c r="RIC179" s="550"/>
      <c r="RID179" s="551"/>
      <c r="RIE179" s="560"/>
      <c r="RIF179" s="552"/>
      <c r="RIG179" s="550"/>
      <c r="RIH179" s="551"/>
      <c r="RII179" s="560"/>
      <c r="RIJ179" s="552"/>
      <c r="RIK179" s="550"/>
      <c r="RIL179" s="551"/>
      <c r="RIM179" s="560"/>
      <c r="RIN179" s="552"/>
      <c r="RIO179" s="550"/>
      <c r="RIP179" s="551"/>
      <c r="RIQ179" s="560"/>
      <c r="RIR179" s="552"/>
      <c r="RIS179" s="550"/>
      <c r="RIT179" s="551"/>
      <c r="RIU179" s="560"/>
      <c r="RIV179" s="552"/>
      <c r="RIW179" s="550"/>
      <c r="RIX179" s="551"/>
      <c r="RIY179" s="560"/>
      <c r="RIZ179" s="552"/>
      <c r="RJA179" s="550"/>
      <c r="RJB179" s="551"/>
      <c r="RJC179" s="560"/>
      <c r="RJD179" s="552"/>
      <c r="RJE179" s="550"/>
      <c r="RJF179" s="551"/>
      <c r="RJG179" s="560"/>
      <c r="RJH179" s="552"/>
      <c r="RJI179" s="550"/>
      <c r="RJJ179" s="551"/>
      <c r="RJK179" s="560"/>
      <c r="RJL179" s="552"/>
      <c r="RJM179" s="550"/>
      <c r="RJN179" s="551"/>
      <c r="RJO179" s="560"/>
      <c r="RJP179" s="552"/>
      <c r="RJQ179" s="550"/>
      <c r="RJR179" s="551"/>
      <c r="RJS179" s="560"/>
      <c r="RJT179" s="552"/>
      <c r="RJU179" s="550"/>
      <c r="RJV179" s="551"/>
      <c r="RJW179" s="560"/>
      <c r="RJX179" s="552"/>
      <c r="RJY179" s="550"/>
      <c r="RJZ179" s="551"/>
      <c r="RKA179" s="560"/>
      <c r="RKB179" s="552"/>
      <c r="RKC179" s="550"/>
      <c r="RKD179" s="551"/>
      <c r="RKE179" s="560"/>
      <c r="RKF179" s="552"/>
      <c r="RKG179" s="550"/>
      <c r="RKH179" s="551"/>
      <c r="RKI179" s="560"/>
      <c r="RKJ179" s="552"/>
      <c r="RKK179" s="550"/>
      <c r="RKL179" s="551"/>
      <c r="RKM179" s="560"/>
      <c r="RKN179" s="552"/>
      <c r="RKO179" s="550"/>
      <c r="RKP179" s="551"/>
      <c r="RKQ179" s="560"/>
      <c r="RKR179" s="552"/>
      <c r="RKS179" s="550"/>
      <c r="RKT179" s="551"/>
      <c r="RKU179" s="560"/>
      <c r="RKV179" s="552"/>
      <c r="RKW179" s="550"/>
      <c r="RKX179" s="551"/>
      <c r="RKY179" s="560"/>
      <c r="RKZ179" s="552"/>
      <c r="RLA179" s="550"/>
      <c r="RLB179" s="551"/>
      <c r="RLC179" s="560"/>
      <c r="RLD179" s="552"/>
      <c r="RLE179" s="550"/>
      <c r="RLF179" s="551"/>
      <c r="RLG179" s="560"/>
      <c r="RLH179" s="552"/>
      <c r="RLI179" s="550"/>
      <c r="RLJ179" s="551"/>
      <c r="RLK179" s="560"/>
      <c r="RLL179" s="552"/>
      <c r="RLM179" s="550"/>
      <c r="RLN179" s="551"/>
      <c r="RLO179" s="560"/>
      <c r="RLP179" s="552"/>
      <c r="RLQ179" s="550"/>
      <c r="RLR179" s="551"/>
      <c r="RLS179" s="560"/>
      <c r="RLT179" s="552"/>
      <c r="RLU179" s="550"/>
      <c r="RLV179" s="551"/>
      <c r="RLW179" s="560"/>
      <c r="RLX179" s="552"/>
      <c r="RLY179" s="550"/>
      <c r="RLZ179" s="551"/>
      <c r="RMA179" s="560"/>
      <c r="RMB179" s="552"/>
      <c r="RMC179" s="550"/>
      <c r="RMD179" s="551"/>
      <c r="RME179" s="560"/>
      <c r="RMF179" s="552"/>
      <c r="RMG179" s="550"/>
      <c r="RMH179" s="551"/>
      <c r="RMI179" s="560"/>
      <c r="RMJ179" s="552"/>
      <c r="RMK179" s="550"/>
      <c r="RML179" s="551"/>
      <c r="RMM179" s="560"/>
      <c r="RMN179" s="552"/>
      <c r="RMO179" s="550"/>
      <c r="RMP179" s="551"/>
      <c r="RMQ179" s="560"/>
      <c r="RMR179" s="552"/>
      <c r="RMS179" s="550"/>
      <c r="RMT179" s="551"/>
      <c r="RMU179" s="560"/>
      <c r="RMV179" s="552"/>
      <c r="RMW179" s="550"/>
      <c r="RMX179" s="551"/>
      <c r="RMY179" s="560"/>
      <c r="RMZ179" s="552"/>
      <c r="RNA179" s="550"/>
      <c r="RNB179" s="551"/>
      <c r="RNC179" s="560"/>
      <c r="RND179" s="552"/>
      <c r="RNE179" s="550"/>
      <c r="RNF179" s="551"/>
      <c r="RNG179" s="560"/>
      <c r="RNH179" s="552"/>
      <c r="RNI179" s="550"/>
      <c r="RNJ179" s="551"/>
      <c r="RNK179" s="560"/>
      <c r="RNL179" s="552"/>
      <c r="RNM179" s="550"/>
      <c r="RNN179" s="551"/>
      <c r="RNO179" s="560"/>
      <c r="RNP179" s="552"/>
      <c r="RNQ179" s="550"/>
      <c r="RNR179" s="551"/>
      <c r="RNS179" s="560"/>
      <c r="RNT179" s="552"/>
      <c r="RNU179" s="550"/>
      <c r="RNV179" s="551"/>
      <c r="RNW179" s="560"/>
      <c r="RNX179" s="552"/>
      <c r="RNY179" s="550"/>
      <c r="RNZ179" s="551"/>
      <c r="ROA179" s="560"/>
      <c r="ROB179" s="552"/>
      <c r="ROC179" s="550"/>
      <c r="ROD179" s="551"/>
      <c r="ROE179" s="560"/>
      <c r="ROF179" s="552"/>
      <c r="ROG179" s="550"/>
      <c r="ROH179" s="551"/>
      <c r="ROI179" s="560"/>
      <c r="ROJ179" s="552"/>
      <c r="ROK179" s="550"/>
      <c r="ROL179" s="551"/>
      <c r="ROM179" s="560"/>
      <c r="RON179" s="552"/>
      <c r="ROO179" s="550"/>
      <c r="ROP179" s="551"/>
      <c r="ROQ179" s="560"/>
      <c r="ROR179" s="552"/>
      <c r="ROS179" s="550"/>
      <c r="ROT179" s="551"/>
      <c r="ROU179" s="560"/>
      <c r="ROV179" s="552"/>
      <c r="ROW179" s="550"/>
      <c r="ROX179" s="551"/>
      <c r="ROY179" s="560"/>
      <c r="ROZ179" s="552"/>
      <c r="RPA179" s="550"/>
      <c r="RPB179" s="551"/>
      <c r="RPC179" s="560"/>
      <c r="RPD179" s="552"/>
      <c r="RPE179" s="550"/>
      <c r="RPF179" s="551"/>
      <c r="RPG179" s="560"/>
      <c r="RPH179" s="552"/>
      <c r="RPI179" s="550"/>
      <c r="RPJ179" s="551"/>
      <c r="RPK179" s="560"/>
      <c r="RPL179" s="552"/>
      <c r="RPM179" s="550"/>
      <c r="RPN179" s="551"/>
      <c r="RPO179" s="560"/>
      <c r="RPP179" s="552"/>
      <c r="RPQ179" s="550"/>
      <c r="RPR179" s="551"/>
      <c r="RPS179" s="560"/>
      <c r="RPT179" s="552"/>
      <c r="RPU179" s="550"/>
      <c r="RPV179" s="551"/>
      <c r="RPW179" s="560"/>
      <c r="RPX179" s="552"/>
      <c r="RPY179" s="550"/>
      <c r="RPZ179" s="551"/>
      <c r="RQA179" s="560"/>
      <c r="RQB179" s="552"/>
      <c r="RQC179" s="550"/>
      <c r="RQD179" s="551"/>
      <c r="RQE179" s="560"/>
      <c r="RQF179" s="552"/>
      <c r="RQG179" s="550"/>
      <c r="RQH179" s="551"/>
      <c r="RQI179" s="560"/>
      <c r="RQJ179" s="552"/>
      <c r="RQK179" s="550"/>
      <c r="RQL179" s="551"/>
      <c r="RQM179" s="560"/>
      <c r="RQN179" s="552"/>
      <c r="RQO179" s="550"/>
      <c r="RQP179" s="551"/>
      <c r="RQQ179" s="560"/>
      <c r="RQR179" s="552"/>
      <c r="RQS179" s="550"/>
      <c r="RQT179" s="551"/>
      <c r="RQU179" s="560"/>
      <c r="RQV179" s="552"/>
      <c r="RQW179" s="550"/>
      <c r="RQX179" s="551"/>
      <c r="RQY179" s="560"/>
      <c r="RQZ179" s="552"/>
      <c r="RRA179" s="550"/>
      <c r="RRB179" s="551"/>
      <c r="RRC179" s="560"/>
      <c r="RRD179" s="552"/>
      <c r="RRE179" s="550"/>
      <c r="RRF179" s="551"/>
      <c r="RRG179" s="560"/>
      <c r="RRH179" s="552"/>
      <c r="RRI179" s="550"/>
      <c r="RRJ179" s="551"/>
      <c r="RRK179" s="560"/>
      <c r="RRL179" s="552"/>
      <c r="RRM179" s="550"/>
      <c r="RRN179" s="551"/>
      <c r="RRO179" s="560"/>
      <c r="RRP179" s="552"/>
      <c r="RRQ179" s="550"/>
      <c r="RRR179" s="551"/>
      <c r="RRS179" s="560"/>
      <c r="RRT179" s="552"/>
      <c r="RRU179" s="550"/>
      <c r="RRV179" s="551"/>
      <c r="RRW179" s="560"/>
      <c r="RRX179" s="552"/>
      <c r="RRY179" s="550"/>
      <c r="RRZ179" s="551"/>
      <c r="RSA179" s="560"/>
      <c r="RSB179" s="552"/>
      <c r="RSC179" s="550"/>
      <c r="RSD179" s="551"/>
      <c r="RSE179" s="560"/>
      <c r="RSF179" s="552"/>
      <c r="RSG179" s="550"/>
      <c r="RSH179" s="551"/>
      <c r="RSI179" s="560"/>
      <c r="RSJ179" s="552"/>
      <c r="RSK179" s="550"/>
      <c r="RSL179" s="551"/>
      <c r="RSM179" s="560"/>
      <c r="RSN179" s="552"/>
      <c r="RSO179" s="550"/>
      <c r="RSP179" s="551"/>
      <c r="RSQ179" s="560"/>
      <c r="RSR179" s="552"/>
      <c r="RSS179" s="550"/>
      <c r="RST179" s="551"/>
      <c r="RSU179" s="560"/>
      <c r="RSV179" s="552"/>
      <c r="RSW179" s="550"/>
      <c r="RSX179" s="551"/>
      <c r="RSY179" s="560"/>
      <c r="RSZ179" s="552"/>
      <c r="RTA179" s="550"/>
      <c r="RTB179" s="551"/>
      <c r="RTC179" s="560"/>
      <c r="RTD179" s="552"/>
      <c r="RTE179" s="550"/>
      <c r="RTF179" s="551"/>
      <c r="RTG179" s="560"/>
      <c r="RTH179" s="552"/>
      <c r="RTI179" s="550"/>
      <c r="RTJ179" s="551"/>
      <c r="RTK179" s="560"/>
      <c r="RTL179" s="552"/>
      <c r="RTM179" s="550"/>
      <c r="RTN179" s="551"/>
      <c r="RTO179" s="560"/>
      <c r="RTP179" s="552"/>
      <c r="RTQ179" s="550"/>
      <c r="RTR179" s="551"/>
      <c r="RTS179" s="560"/>
      <c r="RTT179" s="552"/>
      <c r="RTU179" s="550"/>
      <c r="RTV179" s="551"/>
      <c r="RTW179" s="560"/>
      <c r="RTX179" s="552"/>
      <c r="RTY179" s="550"/>
      <c r="RTZ179" s="551"/>
      <c r="RUA179" s="560"/>
      <c r="RUB179" s="552"/>
      <c r="RUC179" s="550"/>
      <c r="RUD179" s="551"/>
      <c r="RUE179" s="560"/>
      <c r="RUF179" s="552"/>
      <c r="RUG179" s="550"/>
      <c r="RUH179" s="551"/>
      <c r="RUI179" s="560"/>
      <c r="RUJ179" s="552"/>
      <c r="RUK179" s="550"/>
      <c r="RUL179" s="551"/>
      <c r="RUM179" s="560"/>
      <c r="RUN179" s="552"/>
      <c r="RUO179" s="550"/>
      <c r="RUP179" s="551"/>
      <c r="RUQ179" s="560"/>
      <c r="RUR179" s="552"/>
      <c r="RUS179" s="550"/>
      <c r="RUT179" s="551"/>
      <c r="RUU179" s="560"/>
      <c r="RUV179" s="552"/>
      <c r="RUW179" s="550"/>
      <c r="RUX179" s="551"/>
      <c r="RUY179" s="560"/>
      <c r="RUZ179" s="552"/>
      <c r="RVA179" s="550"/>
      <c r="RVB179" s="551"/>
      <c r="RVC179" s="560"/>
      <c r="RVD179" s="552"/>
      <c r="RVE179" s="550"/>
      <c r="RVF179" s="551"/>
      <c r="RVG179" s="560"/>
      <c r="RVH179" s="552"/>
      <c r="RVI179" s="550"/>
      <c r="RVJ179" s="551"/>
      <c r="RVK179" s="560"/>
      <c r="RVL179" s="552"/>
      <c r="RVM179" s="550"/>
      <c r="RVN179" s="551"/>
      <c r="RVO179" s="560"/>
      <c r="RVP179" s="552"/>
      <c r="RVQ179" s="550"/>
      <c r="RVR179" s="551"/>
      <c r="RVS179" s="560"/>
      <c r="RVT179" s="552"/>
      <c r="RVU179" s="550"/>
      <c r="RVV179" s="551"/>
      <c r="RVW179" s="560"/>
      <c r="RVX179" s="552"/>
      <c r="RVY179" s="550"/>
      <c r="RVZ179" s="551"/>
      <c r="RWA179" s="560"/>
      <c r="RWB179" s="552"/>
      <c r="RWC179" s="550"/>
      <c r="RWD179" s="551"/>
      <c r="RWE179" s="560"/>
      <c r="RWF179" s="552"/>
      <c r="RWG179" s="550"/>
      <c r="RWH179" s="551"/>
      <c r="RWI179" s="560"/>
      <c r="RWJ179" s="552"/>
      <c r="RWK179" s="550"/>
      <c r="RWL179" s="551"/>
      <c r="RWM179" s="560"/>
      <c r="RWN179" s="552"/>
      <c r="RWO179" s="550"/>
      <c r="RWP179" s="551"/>
      <c r="RWQ179" s="560"/>
      <c r="RWR179" s="552"/>
      <c r="RWS179" s="550"/>
      <c r="RWT179" s="551"/>
      <c r="RWU179" s="560"/>
      <c r="RWV179" s="552"/>
      <c r="RWW179" s="550"/>
      <c r="RWX179" s="551"/>
      <c r="RWY179" s="560"/>
      <c r="RWZ179" s="552"/>
      <c r="RXA179" s="550"/>
      <c r="RXB179" s="551"/>
      <c r="RXC179" s="560"/>
      <c r="RXD179" s="552"/>
      <c r="RXE179" s="550"/>
      <c r="RXF179" s="551"/>
      <c r="RXG179" s="560"/>
      <c r="RXH179" s="552"/>
      <c r="RXI179" s="550"/>
      <c r="RXJ179" s="551"/>
      <c r="RXK179" s="560"/>
      <c r="RXL179" s="552"/>
      <c r="RXM179" s="550"/>
      <c r="RXN179" s="551"/>
      <c r="RXO179" s="560"/>
      <c r="RXP179" s="552"/>
      <c r="RXQ179" s="550"/>
      <c r="RXR179" s="551"/>
      <c r="RXS179" s="560"/>
      <c r="RXT179" s="552"/>
      <c r="RXU179" s="550"/>
      <c r="RXV179" s="551"/>
      <c r="RXW179" s="560"/>
      <c r="RXX179" s="552"/>
      <c r="RXY179" s="550"/>
      <c r="RXZ179" s="551"/>
      <c r="RYA179" s="560"/>
      <c r="RYB179" s="552"/>
      <c r="RYC179" s="550"/>
      <c r="RYD179" s="551"/>
      <c r="RYE179" s="560"/>
      <c r="RYF179" s="552"/>
      <c r="RYG179" s="550"/>
      <c r="RYH179" s="551"/>
      <c r="RYI179" s="560"/>
      <c r="RYJ179" s="552"/>
      <c r="RYK179" s="550"/>
      <c r="RYL179" s="551"/>
      <c r="RYM179" s="560"/>
      <c r="RYN179" s="552"/>
      <c r="RYO179" s="550"/>
      <c r="RYP179" s="551"/>
      <c r="RYQ179" s="560"/>
      <c r="RYR179" s="552"/>
      <c r="RYS179" s="550"/>
      <c r="RYT179" s="551"/>
      <c r="RYU179" s="560"/>
      <c r="RYV179" s="552"/>
      <c r="RYW179" s="550"/>
      <c r="RYX179" s="551"/>
      <c r="RYY179" s="560"/>
      <c r="RYZ179" s="552"/>
      <c r="RZA179" s="550"/>
      <c r="RZB179" s="551"/>
      <c r="RZC179" s="560"/>
      <c r="RZD179" s="552"/>
      <c r="RZE179" s="550"/>
      <c r="RZF179" s="551"/>
      <c r="RZG179" s="560"/>
      <c r="RZH179" s="552"/>
      <c r="RZI179" s="550"/>
      <c r="RZJ179" s="551"/>
      <c r="RZK179" s="560"/>
      <c r="RZL179" s="552"/>
      <c r="RZM179" s="550"/>
      <c r="RZN179" s="551"/>
      <c r="RZO179" s="560"/>
      <c r="RZP179" s="552"/>
      <c r="RZQ179" s="550"/>
      <c r="RZR179" s="551"/>
      <c r="RZS179" s="560"/>
      <c r="RZT179" s="552"/>
      <c r="RZU179" s="550"/>
      <c r="RZV179" s="551"/>
      <c r="RZW179" s="560"/>
      <c r="RZX179" s="552"/>
      <c r="RZY179" s="550"/>
      <c r="RZZ179" s="551"/>
      <c r="SAA179" s="560"/>
      <c r="SAB179" s="552"/>
      <c r="SAC179" s="550"/>
      <c r="SAD179" s="551"/>
      <c r="SAE179" s="560"/>
      <c r="SAF179" s="552"/>
      <c r="SAG179" s="550"/>
      <c r="SAH179" s="551"/>
      <c r="SAI179" s="560"/>
      <c r="SAJ179" s="552"/>
      <c r="SAK179" s="550"/>
      <c r="SAL179" s="551"/>
      <c r="SAM179" s="560"/>
      <c r="SAN179" s="552"/>
      <c r="SAO179" s="550"/>
      <c r="SAP179" s="551"/>
      <c r="SAQ179" s="560"/>
      <c r="SAR179" s="552"/>
      <c r="SAS179" s="550"/>
      <c r="SAT179" s="551"/>
      <c r="SAU179" s="560"/>
      <c r="SAV179" s="552"/>
      <c r="SAW179" s="550"/>
      <c r="SAX179" s="551"/>
      <c r="SAY179" s="560"/>
      <c r="SAZ179" s="552"/>
      <c r="SBA179" s="550"/>
      <c r="SBB179" s="551"/>
      <c r="SBC179" s="560"/>
      <c r="SBD179" s="552"/>
      <c r="SBE179" s="550"/>
      <c r="SBF179" s="551"/>
      <c r="SBG179" s="560"/>
      <c r="SBH179" s="552"/>
      <c r="SBI179" s="550"/>
      <c r="SBJ179" s="551"/>
      <c r="SBK179" s="560"/>
      <c r="SBL179" s="552"/>
      <c r="SBM179" s="550"/>
      <c r="SBN179" s="551"/>
      <c r="SBO179" s="560"/>
      <c r="SBP179" s="552"/>
      <c r="SBQ179" s="550"/>
      <c r="SBR179" s="551"/>
      <c r="SBS179" s="560"/>
      <c r="SBT179" s="552"/>
      <c r="SBU179" s="550"/>
      <c r="SBV179" s="551"/>
      <c r="SBW179" s="560"/>
      <c r="SBX179" s="552"/>
      <c r="SBY179" s="550"/>
      <c r="SBZ179" s="551"/>
      <c r="SCA179" s="560"/>
      <c r="SCB179" s="552"/>
      <c r="SCC179" s="550"/>
      <c r="SCD179" s="551"/>
      <c r="SCE179" s="560"/>
      <c r="SCF179" s="552"/>
      <c r="SCG179" s="550"/>
      <c r="SCH179" s="551"/>
      <c r="SCI179" s="560"/>
      <c r="SCJ179" s="552"/>
      <c r="SCK179" s="550"/>
      <c r="SCL179" s="551"/>
      <c r="SCM179" s="560"/>
      <c r="SCN179" s="552"/>
      <c r="SCO179" s="550"/>
      <c r="SCP179" s="551"/>
      <c r="SCQ179" s="560"/>
      <c r="SCR179" s="552"/>
      <c r="SCS179" s="550"/>
      <c r="SCT179" s="551"/>
      <c r="SCU179" s="560"/>
      <c r="SCV179" s="552"/>
      <c r="SCW179" s="550"/>
      <c r="SCX179" s="551"/>
      <c r="SCY179" s="560"/>
      <c r="SCZ179" s="552"/>
      <c r="SDA179" s="550"/>
      <c r="SDB179" s="551"/>
      <c r="SDC179" s="560"/>
      <c r="SDD179" s="552"/>
      <c r="SDE179" s="550"/>
      <c r="SDF179" s="551"/>
      <c r="SDG179" s="560"/>
      <c r="SDH179" s="552"/>
      <c r="SDI179" s="550"/>
      <c r="SDJ179" s="551"/>
      <c r="SDK179" s="560"/>
      <c r="SDL179" s="552"/>
      <c r="SDM179" s="550"/>
      <c r="SDN179" s="551"/>
      <c r="SDO179" s="560"/>
      <c r="SDP179" s="552"/>
      <c r="SDQ179" s="550"/>
      <c r="SDR179" s="551"/>
      <c r="SDS179" s="560"/>
      <c r="SDT179" s="552"/>
      <c r="SDU179" s="550"/>
      <c r="SDV179" s="551"/>
      <c r="SDW179" s="560"/>
      <c r="SDX179" s="552"/>
      <c r="SDY179" s="550"/>
      <c r="SDZ179" s="551"/>
      <c r="SEA179" s="560"/>
      <c r="SEB179" s="552"/>
      <c r="SEC179" s="550"/>
      <c r="SED179" s="551"/>
      <c r="SEE179" s="560"/>
      <c r="SEF179" s="552"/>
      <c r="SEG179" s="550"/>
      <c r="SEH179" s="551"/>
      <c r="SEI179" s="560"/>
      <c r="SEJ179" s="552"/>
      <c r="SEK179" s="550"/>
      <c r="SEL179" s="551"/>
      <c r="SEM179" s="560"/>
      <c r="SEN179" s="552"/>
      <c r="SEO179" s="550"/>
      <c r="SEP179" s="551"/>
      <c r="SEQ179" s="560"/>
      <c r="SER179" s="552"/>
      <c r="SES179" s="550"/>
      <c r="SET179" s="551"/>
      <c r="SEU179" s="560"/>
      <c r="SEV179" s="552"/>
      <c r="SEW179" s="550"/>
      <c r="SEX179" s="551"/>
      <c r="SEY179" s="560"/>
      <c r="SEZ179" s="552"/>
      <c r="SFA179" s="550"/>
      <c r="SFB179" s="551"/>
      <c r="SFC179" s="560"/>
      <c r="SFD179" s="552"/>
      <c r="SFE179" s="550"/>
      <c r="SFF179" s="551"/>
      <c r="SFG179" s="560"/>
      <c r="SFH179" s="552"/>
      <c r="SFI179" s="550"/>
      <c r="SFJ179" s="551"/>
      <c r="SFK179" s="560"/>
      <c r="SFL179" s="552"/>
      <c r="SFM179" s="550"/>
      <c r="SFN179" s="551"/>
      <c r="SFO179" s="560"/>
      <c r="SFP179" s="552"/>
      <c r="SFQ179" s="550"/>
      <c r="SFR179" s="551"/>
      <c r="SFS179" s="560"/>
      <c r="SFT179" s="552"/>
      <c r="SFU179" s="550"/>
      <c r="SFV179" s="551"/>
      <c r="SFW179" s="560"/>
      <c r="SFX179" s="552"/>
      <c r="SFY179" s="550"/>
      <c r="SFZ179" s="551"/>
      <c r="SGA179" s="560"/>
      <c r="SGB179" s="552"/>
      <c r="SGC179" s="550"/>
      <c r="SGD179" s="551"/>
      <c r="SGE179" s="560"/>
      <c r="SGF179" s="552"/>
      <c r="SGG179" s="550"/>
      <c r="SGH179" s="551"/>
      <c r="SGI179" s="560"/>
      <c r="SGJ179" s="552"/>
      <c r="SGK179" s="550"/>
      <c r="SGL179" s="551"/>
      <c r="SGM179" s="560"/>
      <c r="SGN179" s="552"/>
      <c r="SGO179" s="550"/>
      <c r="SGP179" s="551"/>
      <c r="SGQ179" s="560"/>
      <c r="SGR179" s="552"/>
      <c r="SGS179" s="550"/>
      <c r="SGT179" s="551"/>
      <c r="SGU179" s="560"/>
      <c r="SGV179" s="552"/>
      <c r="SGW179" s="550"/>
      <c r="SGX179" s="551"/>
      <c r="SGY179" s="560"/>
      <c r="SGZ179" s="552"/>
      <c r="SHA179" s="550"/>
      <c r="SHB179" s="551"/>
      <c r="SHC179" s="560"/>
      <c r="SHD179" s="552"/>
      <c r="SHE179" s="550"/>
      <c r="SHF179" s="551"/>
      <c r="SHG179" s="560"/>
      <c r="SHH179" s="552"/>
      <c r="SHI179" s="550"/>
      <c r="SHJ179" s="551"/>
      <c r="SHK179" s="560"/>
      <c r="SHL179" s="552"/>
      <c r="SHM179" s="550"/>
      <c r="SHN179" s="551"/>
      <c r="SHO179" s="560"/>
      <c r="SHP179" s="552"/>
      <c r="SHQ179" s="550"/>
      <c r="SHR179" s="551"/>
      <c r="SHS179" s="560"/>
      <c r="SHT179" s="552"/>
      <c r="SHU179" s="550"/>
      <c r="SHV179" s="551"/>
      <c r="SHW179" s="560"/>
      <c r="SHX179" s="552"/>
      <c r="SHY179" s="550"/>
      <c r="SHZ179" s="551"/>
      <c r="SIA179" s="560"/>
      <c r="SIB179" s="552"/>
      <c r="SIC179" s="550"/>
      <c r="SID179" s="551"/>
      <c r="SIE179" s="560"/>
      <c r="SIF179" s="552"/>
      <c r="SIG179" s="550"/>
      <c r="SIH179" s="551"/>
      <c r="SII179" s="560"/>
      <c r="SIJ179" s="552"/>
      <c r="SIK179" s="550"/>
      <c r="SIL179" s="551"/>
      <c r="SIM179" s="560"/>
      <c r="SIN179" s="552"/>
      <c r="SIO179" s="550"/>
      <c r="SIP179" s="551"/>
      <c r="SIQ179" s="560"/>
      <c r="SIR179" s="552"/>
      <c r="SIS179" s="550"/>
      <c r="SIT179" s="551"/>
      <c r="SIU179" s="560"/>
      <c r="SIV179" s="552"/>
      <c r="SIW179" s="550"/>
      <c r="SIX179" s="551"/>
      <c r="SIY179" s="560"/>
      <c r="SIZ179" s="552"/>
      <c r="SJA179" s="550"/>
      <c r="SJB179" s="551"/>
      <c r="SJC179" s="560"/>
      <c r="SJD179" s="552"/>
      <c r="SJE179" s="550"/>
      <c r="SJF179" s="551"/>
      <c r="SJG179" s="560"/>
      <c r="SJH179" s="552"/>
      <c r="SJI179" s="550"/>
      <c r="SJJ179" s="551"/>
      <c r="SJK179" s="560"/>
      <c r="SJL179" s="552"/>
      <c r="SJM179" s="550"/>
      <c r="SJN179" s="551"/>
      <c r="SJO179" s="560"/>
      <c r="SJP179" s="552"/>
      <c r="SJQ179" s="550"/>
      <c r="SJR179" s="551"/>
      <c r="SJS179" s="560"/>
      <c r="SJT179" s="552"/>
      <c r="SJU179" s="550"/>
      <c r="SJV179" s="551"/>
      <c r="SJW179" s="560"/>
      <c r="SJX179" s="552"/>
      <c r="SJY179" s="550"/>
      <c r="SJZ179" s="551"/>
      <c r="SKA179" s="560"/>
      <c r="SKB179" s="552"/>
      <c r="SKC179" s="550"/>
      <c r="SKD179" s="551"/>
      <c r="SKE179" s="560"/>
      <c r="SKF179" s="552"/>
      <c r="SKG179" s="550"/>
      <c r="SKH179" s="551"/>
      <c r="SKI179" s="560"/>
      <c r="SKJ179" s="552"/>
      <c r="SKK179" s="550"/>
      <c r="SKL179" s="551"/>
      <c r="SKM179" s="560"/>
      <c r="SKN179" s="552"/>
      <c r="SKO179" s="550"/>
      <c r="SKP179" s="551"/>
      <c r="SKQ179" s="560"/>
      <c r="SKR179" s="552"/>
      <c r="SKS179" s="550"/>
      <c r="SKT179" s="551"/>
      <c r="SKU179" s="560"/>
      <c r="SKV179" s="552"/>
      <c r="SKW179" s="550"/>
      <c r="SKX179" s="551"/>
      <c r="SKY179" s="560"/>
      <c r="SKZ179" s="552"/>
      <c r="SLA179" s="550"/>
      <c r="SLB179" s="551"/>
      <c r="SLC179" s="560"/>
      <c r="SLD179" s="552"/>
      <c r="SLE179" s="550"/>
      <c r="SLF179" s="551"/>
      <c r="SLG179" s="560"/>
      <c r="SLH179" s="552"/>
      <c r="SLI179" s="550"/>
      <c r="SLJ179" s="551"/>
      <c r="SLK179" s="560"/>
      <c r="SLL179" s="552"/>
      <c r="SLM179" s="550"/>
      <c r="SLN179" s="551"/>
      <c r="SLO179" s="560"/>
      <c r="SLP179" s="552"/>
      <c r="SLQ179" s="550"/>
      <c r="SLR179" s="551"/>
      <c r="SLS179" s="560"/>
      <c r="SLT179" s="552"/>
      <c r="SLU179" s="550"/>
      <c r="SLV179" s="551"/>
      <c r="SLW179" s="560"/>
      <c r="SLX179" s="552"/>
      <c r="SLY179" s="550"/>
      <c r="SLZ179" s="551"/>
      <c r="SMA179" s="560"/>
      <c r="SMB179" s="552"/>
      <c r="SMC179" s="550"/>
      <c r="SMD179" s="551"/>
      <c r="SME179" s="560"/>
      <c r="SMF179" s="552"/>
      <c r="SMG179" s="550"/>
      <c r="SMH179" s="551"/>
      <c r="SMI179" s="560"/>
      <c r="SMJ179" s="552"/>
      <c r="SMK179" s="550"/>
      <c r="SML179" s="551"/>
      <c r="SMM179" s="560"/>
      <c r="SMN179" s="552"/>
      <c r="SMO179" s="550"/>
      <c r="SMP179" s="551"/>
      <c r="SMQ179" s="560"/>
      <c r="SMR179" s="552"/>
      <c r="SMS179" s="550"/>
      <c r="SMT179" s="551"/>
      <c r="SMU179" s="560"/>
      <c r="SMV179" s="552"/>
      <c r="SMW179" s="550"/>
      <c r="SMX179" s="551"/>
      <c r="SMY179" s="560"/>
      <c r="SMZ179" s="552"/>
      <c r="SNA179" s="550"/>
      <c r="SNB179" s="551"/>
      <c r="SNC179" s="560"/>
      <c r="SND179" s="552"/>
      <c r="SNE179" s="550"/>
      <c r="SNF179" s="551"/>
      <c r="SNG179" s="560"/>
      <c r="SNH179" s="552"/>
      <c r="SNI179" s="550"/>
      <c r="SNJ179" s="551"/>
      <c r="SNK179" s="560"/>
      <c r="SNL179" s="552"/>
      <c r="SNM179" s="550"/>
      <c r="SNN179" s="551"/>
      <c r="SNO179" s="560"/>
      <c r="SNP179" s="552"/>
      <c r="SNQ179" s="550"/>
      <c r="SNR179" s="551"/>
      <c r="SNS179" s="560"/>
      <c r="SNT179" s="552"/>
      <c r="SNU179" s="550"/>
      <c r="SNV179" s="551"/>
      <c r="SNW179" s="560"/>
      <c r="SNX179" s="552"/>
      <c r="SNY179" s="550"/>
      <c r="SNZ179" s="551"/>
      <c r="SOA179" s="560"/>
      <c r="SOB179" s="552"/>
      <c r="SOC179" s="550"/>
      <c r="SOD179" s="551"/>
      <c r="SOE179" s="560"/>
      <c r="SOF179" s="552"/>
      <c r="SOG179" s="550"/>
      <c r="SOH179" s="551"/>
      <c r="SOI179" s="560"/>
      <c r="SOJ179" s="552"/>
      <c r="SOK179" s="550"/>
      <c r="SOL179" s="551"/>
      <c r="SOM179" s="560"/>
      <c r="SON179" s="552"/>
      <c r="SOO179" s="550"/>
      <c r="SOP179" s="551"/>
      <c r="SOQ179" s="560"/>
      <c r="SOR179" s="552"/>
      <c r="SOS179" s="550"/>
      <c r="SOT179" s="551"/>
      <c r="SOU179" s="560"/>
      <c r="SOV179" s="552"/>
      <c r="SOW179" s="550"/>
      <c r="SOX179" s="551"/>
      <c r="SOY179" s="560"/>
      <c r="SOZ179" s="552"/>
      <c r="SPA179" s="550"/>
      <c r="SPB179" s="551"/>
      <c r="SPC179" s="560"/>
      <c r="SPD179" s="552"/>
      <c r="SPE179" s="550"/>
      <c r="SPF179" s="551"/>
      <c r="SPG179" s="560"/>
      <c r="SPH179" s="552"/>
      <c r="SPI179" s="550"/>
      <c r="SPJ179" s="551"/>
      <c r="SPK179" s="560"/>
      <c r="SPL179" s="552"/>
      <c r="SPM179" s="550"/>
      <c r="SPN179" s="551"/>
      <c r="SPO179" s="560"/>
      <c r="SPP179" s="552"/>
      <c r="SPQ179" s="550"/>
      <c r="SPR179" s="551"/>
      <c r="SPS179" s="560"/>
      <c r="SPT179" s="552"/>
      <c r="SPU179" s="550"/>
      <c r="SPV179" s="551"/>
      <c r="SPW179" s="560"/>
      <c r="SPX179" s="552"/>
      <c r="SPY179" s="550"/>
      <c r="SPZ179" s="551"/>
      <c r="SQA179" s="560"/>
      <c r="SQB179" s="552"/>
      <c r="SQC179" s="550"/>
      <c r="SQD179" s="551"/>
      <c r="SQE179" s="560"/>
      <c r="SQF179" s="552"/>
      <c r="SQG179" s="550"/>
      <c r="SQH179" s="551"/>
      <c r="SQI179" s="560"/>
      <c r="SQJ179" s="552"/>
      <c r="SQK179" s="550"/>
      <c r="SQL179" s="551"/>
      <c r="SQM179" s="560"/>
      <c r="SQN179" s="552"/>
      <c r="SQO179" s="550"/>
      <c r="SQP179" s="551"/>
      <c r="SQQ179" s="560"/>
      <c r="SQR179" s="552"/>
      <c r="SQS179" s="550"/>
      <c r="SQT179" s="551"/>
      <c r="SQU179" s="560"/>
      <c r="SQV179" s="552"/>
      <c r="SQW179" s="550"/>
      <c r="SQX179" s="551"/>
      <c r="SQY179" s="560"/>
      <c r="SQZ179" s="552"/>
      <c r="SRA179" s="550"/>
      <c r="SRB179" s="551"/>
      <c r="SRC179" s="560"/>
      <c r="SRD179" s="552"/>
      <c r="SRE179" s="550"/>
      <c r="SRF179" s="551"/>
      <c r="SRG179" s="560"/>
      <c r="SRH179" s="552"/>
      <c r="SRI179" s="550"/>
      <c r="SRJ179" s="551"/>
      <c r="SRK179" s="560"/>
      <c r="SRL179" s="552"/>
      <c r="SRM179" s="550"/>
      <c r="SRN179" s="551"/>
      <c r="SRO179" s="560"/>
      <c r="SRP179" s="552"/>
      <c r="SRQ179" s="550"/>
      <c r="SRR179" s="551"/>
      <c r="SRS179" s="560"/>
      <c r="SRT179" s="552"/>
      <c r="SRU179" s="550"/>
      <c r="SRV179" s="551"/>
      <c r="SRW179" s="560"/>
      <c r="SRX179" s="552"/>
      <c r="SRY179" s="550"/>
      <c r="SRZ179" s="551"/>
      <c r="SSA179" s="560"/>
      <c r="SSB179" s="552"/>
      <c r="SSC179" s="550"/>
      <c r="SSD179" s="551"/>
      <c r="SSE179" s="560"/>
      <c r="SSF179" s="552"/>
      <c r="SSG179" s="550"/>
      <c r="SSH179" s="551"/>
      <c r="SSI179" s="560"/>
      <c r="SSJ179" s="552"/>
      <c r="SSK179" s="550"/>
      <c r="SSL179" s="551"/>
      <c r="SSM179" s="560"/>
      <c r="SSN179" s="552"/>
      <c r="SSO179" s="550"/>
      <c r="SSP179" s="551"/>
      <c r="SSQ179" s="560"/>
      <c r="SSR179" s="552"/>
      <c r="SSS179" s="550"/>
      <c r="SST179" s="551"/>
      <c r="SSU179" s="560"/>
      <c r="SSV179" s="552"/>
      <c r="SSW179" s="550"/>
      <c r="SSX179" s="551"/>
      <c r="SSY179" s="560"/>
      <c r="SSZ179" s="552"/>
      <c r="STA179" s="550"/>
      <c r="STB179" s="551"/>
      <c r="STC179" s="560"/>
      <c r="STD179" s="552"/>
      <c r="STE179" s="550"/>
      <c r="STF179" s="551"/>
      <c r="STG179" s="560"/>
      <c r="STH179" s="552"/>
      <c r="STI179" s="550"/>
      <c r="STJ179" s="551"/>
      <c r="STK179" s="560"/>
      <c r="STL179" s="552"/>
      <c r="STM179" s="550"/>
      <c r="STN179" s="551"/>
      <c r="STO179" s="560"/>
      <c r="STP179" s="552"/>
      <c r="STQ179" s="550"/>
      <c r="STR179" s="551"/>
      <c r="STS179" s="560"/>
      <c r="STT179" s="552"/>
      <c r="STU179" s="550"/>
      <c r="STV179" s="551"/>
      <c r="STW179" s="560"/>
      <c r="STX179" s="552"/>
      <c r="STY179" s="550"/>
      <c r="STZ179" s="551"/>
      <c r="SUA179" s="560"/>
      <c r="SUB179" s="552"/>
      <c r="SUC179" s="550"/>
      <c r="SUD179" s="551"/>
      <c r="SUE179" s="560"/>
      <c r="SUF179" s="552"/>
      <c r="SUG179" s="550"/>
      <c r="SUH179" s="551"/>
      <c r="SUI179" s="560"/>
      <c r="SUJ179" s="552"/>
      <c r="SUK179" s="550"/>
      <c r="SUL179" s="551"/>
      <c r="SUM179" s="560"/>
      <c r="SUN179" s="552"/>
      <c r="SUO179" s="550"/>
      <c r="SUP179" s="551"/>
      <c r="SUQ179" s="560"/>
      <c r="SUR179" s="552"/>
      <c r="SUS179" s="550"/>
      <c r="SUT179" s="551"/>
      <c r="SUU179" s="560"/>
      <c r="SUV179" s="552"/>
      <c r="SUW179" s="550"/>
      <c r="SUX179" s="551"/>
      <c r="SUY179" s="560"/>
      <c r="SUZ179" s="552"/>
      <c r="SVA179" s="550"/>
      <c r="SVB179" s="551"/>
      <c r="SVC179" s="560"/>
      <c r="SVD179" s="552"/>
      <c r="SVE179" s="550"/>
      <c r="SVF179" s="551"/>
      <c r="SVG179" s="560"/>
      <c r="SVH179" s="552"/>
      <c r="SVI179" s="550"/>
      <c r="SVJ179" s="551"/>
      <c r="SVK179" s="560"/>
      <c r="SVL179" s="552"/>
      <c r="SVM179" s="550"/>
      <c r="SVN179" s="551"/>
      <c r="SVO179" s="560"/>
      <c r="SVP179" s="552"/>
      <c r="SVQ179" s="550"/>
      <c r="SVR179" s="551"/>
      <c r="SVS179" s="560"/>
      <c r="SVT179" s="552"/>
      <c r="SVU179" s="550"/>
      <c r="SVV179" s="551"/>
      <c r="SVW179" s="560"/>
      <c r="SVX179" s="552"/>
      <c r="SVY179" s="550"/>
      <c r="SVZ179" s="551"/>
      <c r="SWA179" s="560"/>
      <c r="SWB179" s="552"/>
      <c r="SWC179" s="550"/>
      <c r="SWD179" s="551"/>
      <c r="SWE179" s="560"/>
      <c r="SWF179" s="552"/>
      <c r="SWG179" s="550"/>
      <c r="SWH179" s="551"/>
      <c r="SWI179" s="560"/>
      <c r="SWJ179" s="552"/>
      <c r="SWK179" s="550"/>
      <c r="SWL179" s="551"/>
      <c r="SWM179" s="560"/>
      <c r="SWN179" s="552"/>
      <c r="SWO179" s="550"/>
      <c r="SWP179" s="551"/>
      <c r="SWQ179" s="560"/>
      <c r="SWR179" s="552"/>
      <c r="SWS179" s="550"/>
      <c r="SWT179" s="551"/>
      <c r="SWU179" s="560"/>
      <c r="SWV179" s="552"/>
      <c r="SWW179" s="550"/>
      <c r="SWX179" s="551"/>
      <c r="SWY179" s="560"/>
      <c r="SWZ179" s="552"/>
      <c r="SXA179" s="550"/>
      <c r="SXB179" s="551"/>
      <c r="SXC179" s="560"/>
      <c r="SXD179" s="552"/>
      <c r="SXE179" s="550"/>
      <c r="SXF179" s="551"/>
      <c r="SXG179" s="560"/>
      <c r="SXH179" s="552"/>
      <c r="SXI179" s="550"/>
      <c r="SXJ179" s="551"/>
      <c r="SXK179" s="560"/>
      <c r="SXL179" s="552"/>
      <c r="SXM179" s="550"/>
      <c r="SXN179" s="551"/>
      <c r="SXO179" s="560"/>
      <c r="SXP179" s="552"/>
      <c r="SXQ179" s="550"/>
      <c r="SXR179" s="551"/>
      <c r="SXS179" s="560"/>
      <c r="SXT179" s="552"/>
      <c r="SXU179" s="550"/>
      <c r="SXV179" s="551"/>
      <c r="SXW179" s="560"/>
      <c r="SXX179" s="552"/>
      <c r="SXY179" s="550"/>
      <c r="SXZ179" s="551"/>
      <c r="SYA179" s="560"/>
      <c r="SYB179" s="552"/>
      <c r="SYC179" s="550"/>
      <c r="SYD179" s="551"/>
      <c r="SYE179" s="560"/>
      <c r="SYF179" s="552"/>
      <c r="SYG179" s="550"/>
      <c r="SYH179" s="551"/>
      <c r="SYI179" s="560"/>
      <c r="SYJ179" s="552"/>
      <c r="SYK179" s="550"/>
      <c r="SYL179" s="551"/>
      <c r="SYM179" s="560"/>
      <c r="SYN179" s="552"/>
      <c r="SYO179" s="550"/>
      <c r="SYP179" s="551"/>
      <c r="SYQ179" s="560"/>
      <c r="SYR179" s="552"/>
      <c r="SYS179" s="550"/>
      <c r="SYT179" s="551"/>
      <c r="SYU179" s="560"/>
      <c r="SYV179" s="552"/>
      <c r="SYW179" s="550"/>
      <c r="SYX179" s="551"/>
      <c r="SYY179" s="560"/>
      <c r="SYZ179" s="552"/>
      <c r="SZA179" s="550"/>
      <c r="SZB179" s="551"/>
      <c r="SZC179" s="560"/>
      <c r="SZD179" s="552"/>
      <c r="SZE179" s="550"/>
      <c r="SZF179" s="551"/>
      <c r="SZG179" s="560"/>
      <c r="SZH179" s="552"/>
      <c r="SZI179" s="550"/>
      <c r="SZJ179" s="551"/>
      <c r="SZK179" s="560"/>
      <c r="SZL179" s="552"/>
      <c r="SZM179" s="550"/>
      <c r="SZN179" s="551"/>
      <c r="SZO179" s="560"/>
      <c r="SZP179" s="552"/>
      <c r="SZQ179" s="550"/>
      <c r="SZR179" s="551"/>
      <c r="SZS179" s="560"/>
      <c r="SZT179" s="552"/>
      <c r="SZU179" s="550"/>
      <c r="SZV179" s="551"/>
      <c r="SZW179" s="560"/>
      <c r="SZX179" s="552"/>
      <c r="SZY179" s="550"/>
      <c r="SZZ179" s="551"/>
      <c r="TAA179" s="560"/>
      <c r="TAB179" s="552"/>
      <c r="TAC179" s="550"/>
      <c r="TAD179" s="551"/>
      <c r="TAE179" s="560"/>
      <c r="TAF179" s="552"/>
      <c r="TAG179" s="550"/>
      <c r="TAH179" s="551"/>
      <c r="TAI179" s="560"/>
      <c r="TAJ179" s="552"/>
      <c r="TAK179" s="550"/>
      <c r="TAL179" s="551"/>
      <c r="TAM179" s="560"/>
      <c r="TAN179" s="552"/>
      <c r="TAO179" s="550"/>
      <c r="TAP179" s="551"/>
      <c r="TAQ179" s="560"/>
      <c r="TAR179" s="552"/>
      <c r="TAS179" s="550"/>
      <c r="TAT179" s="551"/>
      <c r="TAU179" s="560"/>
      <c r="TAV179" s="552"/>
      <c r="TAW179" s="550"/>
      <c r="TAX179" s="551"/>
      <c r="TAY179" s="560"/>
      <c r="TAZ179" s="552"/>
      <c r="TBA179" s="550"/>
      <c r="TBB179" s="551"/>
      <c r="TBC179" s="560"/>
      <c r="TBD179" s="552"/>
      <c r="TBE179" s="550"/>
      <c r="TBF179" s="551"/>
      <c r="TBG179" s="560"/>
      <c r="TBH179" s="552"/>
      <c r="TBI179" s="550"/>
      <c r="TBJ179" s="551"/>
      <c r="TBK179" s="560"/>
      <c r="TBL179" s="552"/>
      <c r="TBM179" s="550"/>
      <c r="TBN179" s="551"/>
      <c r="TBO179" s="560"/>
      <c r="TBP179" s="552"/>
      <c r="TBQ179" s="550"/>
      <c r="TBR179" s="551"/>
      <c r="TBS179" s="560"/>
      <c r="TBT179" s="552"/>
      <c r="TBU179" s="550"/>
      <c r="TBV179" s="551"/>
      <c r="TBW179" s="560"/>
      <c r="TBX179" s="552"/>
      <c r="TBY179" s="550"/>
      <c r="TBZ179" s="551"/>
      <c r="TCA179" s="560"/>
      <c r="TCB179" s="552"/>
      <c r="TCC179" s="550"/>
      <c r="TCD179" s="551"/>
      <c r="TCE179" s="560"/>
      <c r="TCF179" s="552"/>
      <c r="TCG179" s="550"/>
      <c r="TCH179" s="551"/>
      <c r="TCI179" s="560"/>
      <c r="TCJ179" s="552"/>
      <c r="TCK179" s="550"/>
      <c r="TCL179" s="551"/>
      <c r="TCM179" s="560"/>
      <c r="TCN179" s="552"/>
      <c r="TCO179" s="550"/>
      <c r="TCP179" s="551"/>
      <c r="TCQ179" s="560"/>
      <c r="TCR179" s="552"/>
      <c r="TCS179" s="550"/>
      <c r="TCT179" s="551"/>
      <c r="TCU179" s="560"/>
      <c r="TCV179" s="552"/>
      <c r="TCW179" s="550"/>
      <c r="TCX179" s="551"/>
      <c r="TCY179" s="560"/>
      <c r="TCZ179" s="552"/>
      <c r="TDA179" s="550"/>
      <c r="TDB179" s="551"/>
      <c r="TDC179" s="560"/>
      <c r="TDD179" s="552"/>
      <c r="TDE179" s="550"/>
      <c r="TDF179" s="551"/>
      <c r="TDG179" s="560"/>
      <c r="TDH179" s="552"/>
      <c r="TDI179" s="550"/>
      <c r="TDJ179" s="551"/>
      <c r="TDK179" s="560"/>
      <c r="TDL179" s="552"/>
      <c r="TDM179" s="550"/>
      <c r="TDN179" s="551"/>
      <c r="TDO179" s="560"/>
      <c r="TDP179" s="552"/>
      <c r="TDQ179" s="550"/>
      <c r="TDR179" s="551"/>
      <c r="TDS179" s="560"/>
      <c r="TDT179" s="552"/>
      <c r="TDU179" s="550"/>
      <c r="TDV179" s="551"/>
      <c r="TDW179" s="560"/>
      <c r="TDX179" s="552"/>
      <c r="TDY179" s="550"/>
      <c r="TDZ179" s="551"/>
      <c r="TEA179" s="560"/>
      <c r="TEB179" s="552"/>
      <c r="TEC179" s="550"/>
      <c r="TED179" s="551"/>
      <c r="TEE179" s="560"/>
      <c r="TEF179" s="552"/>
      <c r="TEG179" s="550"/>
      <c r="TEH179" s="551"/>
      <c r="TEI179" s="560"/>
      <c r="TEJ179" s="552"/>
      <c r="TEK179" s="550"/>
      <c r="TEL179" s="551"/>
      <c r="TEM179" s="560"/>
      <c r="TEN179" s="552"/>
      <c r="TEO179" s="550"/>
      <c r="TEP179" s="551"/>
      <c r="TEQ179" s="560"/>
      <c r="TER179" s="552"/>
      <c r="TES179" s="550"/>
      <c r="TET179" s="551"/>
      <c r="TEU179" s="560"/>
      <c r="TEV179" s="552"/>
      <c r="TEW179" s="550"/>
      <c r="TEX179" s="551"/>
      <c r="TEY179" s="560"/>
      <c r="TEZ179" s="552"/>
      <c r="TFA179" s="550"/>
      <c r="TFB179" s="551"/>
      <c r="TFC179" s="560"/>
      <c r="TFD179" s="552"/>
      <c r="TFE179" s="550"/>
      <c r="TFF179" s="551"/>
      <c r="TFG179" s="560"/>
      <c r="TFH179" s="552"/>
      <c r="TFI179" s="550"/>
      <c r="TFJ179" s="551"/>
      <c r="TFK179" s="560"/>
      <c r="TFL179" s="552"/>
      <c r="TFM179" s="550"/>
      <c r="TFN179" s="551"/>
      <c r="TFO179" s="560"/>
      <c r="TFP179" s="552"/>
      <c r="TFQ179" s="550"/>
      <c r="TFR179" s="551"/>
      <c r="TFS179" s="560"/>
      <c r="TFT179" s="552"/>
      <c r="TFU179" s="550"/>
      <c r="TFV179" s="551"/>
      <c r="TFW179" s="560"/>
      <c r="TFX179" s="552"/>
      <c r="TFY179" s="550"/>
      <c r="TFZ179" s="551"/>
      <c r="TGA179" s="560"/>
      <c r="TGB179" s="552"/>
      <c r="TGC179" s="550"/>
      <c r="TGD179" s="551"/>
      <c r="TGE179" s="560"/>
      <c r="TGF179" s="552"/>
      <c r="TGG179" s="550"/>
      <c r="TGH179" s="551"/>
      <c r="TGI179" s="560"/>
      <c r="TGJ179" s="552"/>
      <c r="TGK179" s="550"/>
      <c r="TGL179" s="551"/>
      <c r="TGM179" s="560"/>
      <c r="TGN179" s="552"/>
      <c r="TGO179" s="550"/>
      <c r="TGP179" s="551"/>
      <c r="TGQ179" s="560"/>
      <c r="TGR179" s="552"/>
      <c r="TGS179" s="550"/>
      <c r="TGT179" s="551"/>
      <c r="TGU179" s="560"/>
      <c r="TGV179" s="552"/>
      <c r="TGW179" s="550"/>
      <c r="TGX179" s="551"/>
      <c r="TGY179" s="560"/>
      <c r="TGZ179" s="552"/>
      <c r="THA179" s="550"/>
      <c r="THB179" s="551"/>
      <c r="THC179" s="560"/>
      <c r="THD179" s="552"/>
      <c r="THE179" s="550"/>
      <c r="THF179" s="551"/>
      <c r="THG179" s="560"/>
      <c r="THH179" s="552"/>
      <c r="THI179" s="550"/>
      <c r="THJ179" s="551"/>
      <c r="THK179" s="560"/>
      <c r="THL179" s="552"/>
      <c r="THM179" s="550"/>
      <c r="THN179" s="551"/>
      <c r="THO179" s="560"/>
      <c r="THP179" s="552"/>
      <c r="THQ179" s="550"/>
      <c r="THR179" s="551"/>
      <c r="THS179" s="560"/>
      <c r="THT179" s="552"/>
      <c r="THU179" s="550"/>
      <c r="THV179" s="551"/>
      <c r="THW179" s="560"/>
      <c r="THX179" s="552"/>
      <c r="THY179" s="550"/>
      <c r="THZ179" s="551"/>
      <c r="TIA179" s="560"/>
      <c r="TIB179" s="552"/>
      <c r="TIC179" s="550"/>
      <c r="TID179" s="551"/>
      <c r="TIE179" s="560"/>
      <c r="TIF179" s="552"/>
      <c r="TIG179" s="550"/>
      <c r="TIH179" s="551"/>
      <c r="TII179" s="560"/>
      <c r="TIJ179" s="552"/>
      <c r="TIK179" s="550"/>
      <c r="TIL179" s="551"/>
      <c r="TIM179" s="560"/>
      <c r="TIN179" s="552"/>
      <c r="TIO179" s="550"/>
      <c r="TIP179" s="551"/>
      <c r="TIQ179" s="560"/>
      <c r="TIR179" s="552"/>
      <c r="TIS179" s="550"/>
      <c r="TIT179" s="551"/>
      <c r="TIU179" s="560"/>
      <c r="TIV179" s="552"/>
      <c r="TIW179" s="550"/>
      <c r="TIX179" s="551"/>
      <c r="TIY179" s="560"/>
      <c r="TIZ179" s="552"/>
      <c r="TJA179" s="550"/>
      <c r="TJB179" s="551"/>
      <c r="TJC179" s="560"/>
      <c r="TJD179" s="552"/>
      <c r="TJE179" s="550"/>
      <c r="TJF179" s="551"/>
      <c r="TJG179" s="560"/>
      <c r="TJH179" s="552"/>
      <c r="TJI179" s="550"/>
      <c r="TJJ179" s="551"/>
      <c r="TJK179" s="560"/>
      <c r="TJL179" s="552"/>
      <c r="TJM179" s="550"/>
      <c r="TJN179" s="551"/>
      <c r="TJO179" s="560"/>
      <c r="TJP179" s="552"/>
      <c r="TJQ179" s="550"/>
      <c r="TJR179" s="551"/>
      <c r="TJS179" s="560"/>
      <c r="TJT179" s="552"/>
      <c r="TJU179" s="550"/>
      <c r="TJV179" s="551"/>
      <c r="TJW179" s="560"/>
      <c r="TJX179" s="552"/>
      <c r="TJY179" s="550"/>
      <c r="TJZ179" s="551"/>
      <c r="TKA179" s="560"/>
      <c r="TKB179" s="552"/>
      <c r="TKC179" s="550"/>
      <c r="TKD179" s="551"/>
      <c r="TKE179" s="560"/>
      <c r="TKF179" s="552"/>
      <c r="TKG179" s="550"/>
      <c r="TKH179" s="551"/>
      <c r="TKI179" s="560"/>
      <c r="TKJ179" s="552"/>
      <c r="TKK179" s="550"/>
      <c r="TKL179" s="551"/>
      <c r="TKM179" s="560"/>
      <c r="TKN179" s="552"/>
      <c r="TKO179" s="550"/>
      <c r="TKP179" s="551"/>
      <c r="TKQ179" s="560"/>
      <c r="TKR179" s="552"/>
      <c r="TKS179" s="550"/>
      <c r="TKT179" s="551"/>
      <c r="TKU179" s="560"/>
      <c r="TKV179" s="552"/>
      <c r="TKW179" s="550"/>
      <c r="TKX179" s="551"/>
      <c r="TKY179" s="560"/>
      <c r="TKZ179" s="552"/>
      <c r="TLA179" s="550"/>
      <c r="TLB179" s="551"/>
      <c r="TLC179" s="560"/>
      <c r="TLD179" s="552"/>
      <c r="TLE179" s="550"/>
      <c r="TLF179" s="551"/>
      <c r="TLG179" s="560"/>
      <c r="TLH179" s="552"/>
      <c r="TLI179" s="550"/>
      <c r="TLJ179" s="551"/>
      <c r="TLK179" s="560"/>
      <c r="TLL179" s="552"/>
      <c r="TLM179" s="550"/>
      <c r="TLN179" s="551"/>
      <c r="TLO179" s="560"/>
      <c r="TLP179" s="552"/>
      <c r="TLQ179" s="550"/>
      <c r="TLR179" s="551"/>
      <c r="TLS179" s="560"/>
      <c r="TLT179" s="552"/>
      <c r="TLU179" s="550"/>
      <c r="TLV179" s="551"/>
      <c r="TLW179" s="560"/>
      <c r="TLX179" s="552"/>
      <c r="TLY179" s="550"/>
      <c r="TLZ179" s="551"/>
      <c r="TMA179" s="560"/>
      <c r="TMB179" s="552"/>
      <c r="TMC179" s="550"/>
      <c r="TMD179" s="551"/>
      <c r="TME179" s="560"/>
      <c r="TMF179" s="552"/>
      <c r="TMG179" s="550"/>
      <c r="TMH179" s="551"/>
      <c r="TMI179" s="560"/>
      <c r="TMJ179" s="552"/>
      <c r="TMK179" s="550"/>
      <c r="TML179" s="551"/>
      <c r="TMM179" s="560"/>
      <c r="TMN179" s="552"/>
      <c r="TMO179" s="550"/>
      <c r="TMP179" s="551"/>
      <c r="TMQ179" s="560"/>
      <c r="TMR179" s="552"/>
      <c r="TMS179" s="550"/>
      <c r="TMT179" s="551"/>
      <c r="TMU179" s="560"/>
      <c r="TMV179" s="552"/>
      <c r="TMW179" s="550"/>
      <c r="TMX179" s="551"/>
      <c r="TMY179" s="560"/>
      <c r="TMZ179" s="552"/>
      <c r="TNA179" s="550"/>
      <c r="TNB179" s="551"/>
      <c r="TNC179" s="560"/>
      <c r="TND179" s="552"/>
      <c r="TNE179" s="550"/>
      <c r="TNF179" s="551"/>
      <c r="TNG179" s="560"/>
      <c r="TNH179" s="552"/>
      <c r="TNI179" s="550"/>
      <c r="TNJ179" s="551"/>
      <c r="TNK179" s="560"/>
      <c r="TNL179" s="552"/>
      <c r="TNM179" s="550"/>
      <c r="TNN179" s="551"/>
      <c r="TNO179" s="560"/>
      <c r="TNP179" s="552"/>
      <c r="TNQ179" s="550"/>
      <c r="TNR179" s="551"/>
      <c r="TNS179" s="560"/>
      <c r="TNT179" s="552"/>
      <c r="TNU179" s="550"/>
      <c r="TNV179" s="551"/>
      <c r="TNW179" s="560"/>
      <c r="TNX179" s="552"/>
      <c r="TNY179" s="550"/>
      <c r="TNZ179" s="551"/>
      <c r="TOA179" s="560"/>
      <c r="TOB179" s="552"/>
      <c r="TOC179" s="550"/>
      <c r="TOD179" s="551"/>
      <c r="TOE179" s="560"/>
      <c r="TOF179" s="552"/>
      <c r="TOG179" s="550"/>
      <c r="TOH179" s="551"/>
      <c r="TOI179" s="560"/>
      <c r="TOJ179" s="552"/>
      <c r="TOK179" s="550"/>
      <c r="TOL179" s="551"/>
      <c r="TOM179" s="560"/>
      <c r="TON179" s="552"/>
      <c r="TOO179" s="550"/>
      <c r="TOP179" s="551"/>
      <c r="TOQ179" s="560"/>
      <c r="TOR179" s="552"/>
      <c r="TOS179" s="550"/>
      <c r="TOT179" s="551"/>
      <c r="TOU179" s="560"/>
      <c r="TOV179" s="552"/>
      <c r="TOW179" s="550"/>
      <c r="TOX179" s="551"/>
      <c r="TOY179" s="560"/>
      <c r="TOZ179" s="552"/>
      <c r="TPA179" s="550"/>
      <c r="TPB179" s="551"/>
      <c r="TPC179" s="560"/>
      <c r="TPD179" s="552"/>
      <c r="TPE179" s="550"/>
      <c r="TPF179" s="551"/>
      <c r="TPG179" s="560"/>
      <c r="TPH179" s="552"/>
      <c r="TPI179" s="550"/>
      <c r="TPJ179" s="551"/>
      <c r="TPK179" s="560"/>
      <c r="TPL179" s="552"/>
      <c r="TPM179" s="550"/>
      <c r="TPN179" s="551"/>
      <c r="TPO179" s="560"/>
      <c r="TPP179" s="552"/>
      <c r="TPQ179" s="550"/>
      <c r="TPR179" s="551"/>
      <c r="TPS179" s="560"/>
      <c r="TPT179" s="552"/>
      <c r="TPU179" s="550"/>
      <c r="TPV179" s="551"/>
      <c r="TPW179" s="560"/>
      <c r="TPX179" s="552"/>
      <c r="TPY179" s="550"/>
      <c r="TPZ179" s="551"/>
      <c r="TQA179" s="560"/>
      <c r="TQB179" s="552"/>
      <c r="TQC179" s="550"/>
      <c r="TQD179" s="551"/>
      <c r="TQE179" s="560"/>
      <c r="TQF179" s="552"/>
      <c r="TQG179" s="550"/>
      <c r="TQH179" s="551"/>
      <c r="TQI179" s="560"/>
      <c r="TQJ179" s="552"/>
      <c r="TQK179" s="550"/>
      <c r="TQL179" s="551"/>
      <c r="TQM179" s="560"/>
      <c r="TQN179" s="552"/>
      <c r="TQO179" s="550"/>
      <c r="TQP179" s="551"/>
      <c r="TQQ179" s="560"/>
      <c r="TQR179" s="552"/>
      <c r="TQS179" s="550"/>
      <c r="TQT179" s="551"/>
      <c r="TQU179" s="560"/>
      <c r="TQV179" s="552"/>
      <c r="TQW179" s="550"/>
      <c r="TQX179" s="551"/>
      <c r="TQY179" s="560"/>
      <c r="TQZ179" s="552"/>
      <c r="TRA179" s="550"/>
      <c r="TRB179" s="551"/>
      <c r="TRC179" s="560"/>
      <c r="TRD179" s="552"/>
      <c r="TRE179" s="550"/>
      <c r="TRF179" s="551"/>
      <c r="TRG179" s="560"/>
      <c r="TRH179" s="552"/>
      <c r="TRI179" s="550"/>
      <c r="TRJ179" s="551"/>
      <c r="TRK179" s="560"/>
      <c r="TRL179" s="552"/>
      <c r="TRM179" s="550"/>
      <c r="TRN179" s="551"/>
      <c r="TRO179" s="560"/>
      <c r="TRP179" s="552"/>
      <c r="TRQ179" s="550"/>
      <c r="TRR179" s="551"/>
      <c r="TRS179" s="560"/>
      <c r="TRT179" s="552"/>
      <c r="TRU179" s="550"/>
      <c r="TRV179" s="551"/>
      <c r="TRW179" s="560"/>
      <c r="TRX179" s="552"/>
      <c r="TRY179" s="550"/>
      <c r="TRZ179" s="551"/>
      <c r="TSA179" s="560"/>
      <c r="TSB179" s="552"/>
      <c r="TSC179" s="550"/>
      <c r="TSD179" s="551"/>
      <c r="TSE179" s="560"/>
      <c r="TSF179" s="552"/>
      <c r="TSG179" s="550"/>
      <c r="TSH179" s="551"/>
      <c r="TSI179" s="560"/>
      <c r="TSJ179" s="552"/>
      <c r="TSK179" s="550"/>
      <c r="TSL179" s="551"/>
      <c r="TSM179" s="560"/>
      <c r="TSN179" s="552"/>
      <c r="TSO179" s="550"/>
      <c r="TSP179" s="551"/>
      <c r="TSQ179" s="560"/>
      <c r="TSR179" s="552"/>
      <c r="TSS179" s="550"/>
      <c r="TST179" s="551"/>
      <c r="TSU179" s="560"/>
      <c r="TSV179" s="552"/>
      <c r="TSW179" s="550"/>
      <c r="TSX179" s="551"/>
      <c r="TSY179" s="560"/>
      <c r="TSZ179" s="552"/>
      <c r="TTA179" s="550"/>
      <c r="TTB179" s="551"/>
      <c r="TTC179" s="560"/>
      <c r="TTD179" s="552"/>
      <c r="TTE179" s="550"/>
      <c r="TTF179" s="551"/>
      <c r="TTG179" s="560"/>
      <c r="TTH179" s="552"/>
      <c r="TTI179" s="550"/>
      <c r="TTJ179" s="551"/>
      <c r="TTK179" s="560"/>
      <c r="TTL179" s="552"/>
      <c r="TTM179" s="550"/>
      <c r="TTN179" s="551"/>
      <c r="TTO179" s="560"/>
      <c r="TTP179" s="552"/>
      <c r="TTQ179" s="550"/>
      <c r="TTR179" s="551"/>
      <c r="TTS179" s="560"/>
      <c r="TTT179" s="552"/>
      <c r="TTU179" s="550"/>
      <c r="TTV179" s="551"/>
      <c r="TTW179" s="560"/>
      <c r="TTX179" s="552"/>
      <c r="TTY179" s="550"/>
      <c r="TTZ179" s="551"/>
      <c r="TUA179" s="560"/>
      <c r="TUB179" s="552"/>
      <c r="TUC179" s="550"/>
      <c r="TUD179" s="551"/>
      <c r="TUE179" s="560"/>
      <c r="TUF179" s="552"/>
      <c r="TUG179" s="550"/>
      <c r="TUH179" s="551"/>
      <c r="TUI179" s="560"/>
      <c r="TUJ179" s="552"/>
      <c r="TUK179" s="550"/>
      <c r="TUL179" s="551"/>
      <c r="TUM179" s="560"/>
      <c r="TUN179" s="552"/>
      <c r="TUO179" s="550"/>
      <c r="TUP179" s="551"/>
      <c r="TUQ179" s="560"/>
      <c r="TUR179" s="552"/>
      <c r="TUS179" s="550"/>
      <c r="TUT179" s="551"/>
      <c r="TUU179" s="560"/>
      <c r="TUV179" s="552"/>
      <c r="TUW179" s="550"/>
      <c r="TUX179" s="551"/>
      <c r="TUY179" s="560"/>
      <c r="TUZ179" s="552"/>
      <c r="TVA179" s="550"/>
      <c r="TVB179" s="551"/>
      <c r="TVC179" s="560"/>
      <c r="TVD179" s="552"/>
      <c r="TVE179" s="550"/>
      <c r="TVF179" s="551"/>
      <c r="TVG179" s="560"/>
      <c r="TVH179" s="552"/>
      <c r="TVI179" s="550"/>
      <c r="TVJ179" s="551"/>
      <c r="TVK179" s="560"/>
      <c r="TVL179" s="552"/>
      <c r="TVM179" s="550"/>
      <c r="TVN179" s="551"/>
      <c r="TVO179" s="560"/>
      <c r="TVP179" s="552"/>
      <c r="TVQ179" s="550"/>
      <c r="TVR179" s="551"/>
      <c r="TVS179" s="560"/>
      <c r="TVT179" s="552"/>
      <c r="TVU179" s="550"/>
      <c r="TVV179" s="551"/>
      <c r="TVW179" s="560"/>
      <c r="TVX179" s="552"/>
      <c r="TVY179" s="550"/>
      <c r="TVZ179" s="551"/>
      <c r="TWA179" s="560"/>
      <c r="TWB179" s="552"/>
      <c r="TWC179" s="550"/>
      <c r="TWD179" s="551"/>
      <c r="TWE179" s="560"/>
      <c r="TWF179" s="552"/>
      <c r="TWG179" s="550"/>
      <c r="TWH179" s="551"/>
      <c r="TWI179" s="560"/>
      <c r="TWJ179" s="552"/>
      <c r="TWK179" s="550"/>
      <c r="TWL179" s="551"/>
      <c r="TWM179" s="560"/>
      <c r="TWN179" s="552"/>
      <c r="TWO179" s="550"/>
      <c r="TWP179" s="551"/>
      <c r="TWQ179" s="560"/>
      <c r="TWR179" s="552"/>
      <c r="TWS179" s="550"/>
      <c r="TWT179" s="551"/>
      <c r="TWU179" s="560"/>
      <c r="TWV179" s="552"/>
      <c r="TWW179" s="550"/>
      <c r="TWX179" s="551"/>
      <c r="TWY179" s="560"/>
      <c r="TWZ179" s="552"/>
      <c r="TXA179" s="550"/>
      <c r="TXB179" s="551"/>
      <c r="TXC179" s="560"/>
      <c r="TXD179" s="552"/>
      <c r="TXE179" s="550"/>
      <c r="TXF179" s="551"/>
      <c r="TXG179" s="560"/>
      <c r="TXH179" s="552"/>
      <c r="TXI179" s="550"/>
      <c r="TXJ179" s="551"/>
      <c r="TXK179" s="560"/>
      <c r="TXL179" s="552"/>
      <c r="TXM179" s="550"/>
      <c r="TXN179" s="551"/>
      <c r="TXO179" s="560"/>
      <c r="TXP179" s="552"/>
      <c r="TXQ179" s="550"/>
      <c r="TXR179" s="551"/>
      <c r="TXS179" s="560"/>
      <c r="TXT179" s="552"/>
      <c r="TXU179" s="550"/>
      <c r="TXV179" s="551"/>
      <c r="TXW179" s="560"/>
      <c r="TXX179" s="552"/>
      <c r="TXY179" s="550"/>
      <c r="TXZ179" s="551"/>
      <c r="TYA179" s="560"/>
      <c r="TYB179" s="552"/>
      <c r="TYC179" s="550"/>
      <c r="TYD179" s="551"/>
      <c r="TYE179" s="560"/>
      <c r="TYF179" s="552"/>
      <c r="TYG179" s="550"/>
      <c r="TYH179" s="551"/>
      <c r="TYI179" s="560"/>
      <c r="TYJ179" s="552"/>
      <c r="TYK179" s="550"/>
      <c r="TYL179" s="551"/>
      <c r="TYM179" s="560"/>
      <c r="TYN179" s="552"/>
      <c r="TYO179" s="550"/>
      <c r="TYP179" s="551"/>
      <c r="TYQ179" s="560"/>
      <c r="TYR179" s="552"/>
      <c r="TYS179" s="550"/>
      <c r="TYT179" s="551"/>
      <c r="TYU179" s="560"/>
      <c r="TYV179" s="552"/>
      <c r="TYW179" s="550"/>
      <c r="TYX179" s="551"/>
      <c r="TYY179" s="560"/>
      <c r="TYZ179" s="552"/>
      <c r="TZA179" s="550"/>
      <c r="TZB179" s="551"/>
      <c r="TZC179" s="560"/>
      <c r="TZD179" s="552"/>
      <c r="TZE179" s="550"/>
      <c r="TZF179" s="551"/>
      <c r="TZG179" s="560"/>
      <c r="TZH179" s="552"/>
      <c r="TZI179" s="550"/>
      <c r="TZJ179" s="551"/>
      <c r="TZK179" s="560"/>
      <c r="TZL179" s="552"/>
      <c r="TZM179" s="550"/>
      <c r="TZN179" s="551"/>
      <c r="TZO179" s="560"/>
      <c r="TZP179" s="552"/>
      <c r="TZQ179" s="550"/>
      <c r="TZR179" s="551"/>
      <c r="TZS179" s="560"/>
      <c r="TZT179" s="552"/>
      <c r="TZU179" s="550"/>
      <c r="TZV179" s="551"/>
      <c r="TZW179" s="560"/>
      <c r="TZX179" s="552"/>
      <c r="TZY179" s="550"/>
      <c r="TZZ179" s="551"/>
      <c r="UAA179" s="560"/>
      <c r="UAB179" s="552"/>
      <c r="UAC179" s="550"/>
      <c r="UAD179" s="551"/>
      <c r="UAE179" s="560"/>
      <c r="UAF179" s="552"/>
      <c r="UAG179" s="550"/>
      <c r="UAH179" s="551"/>
      <c r="UAI179" s="560"/>
      <c r="UAJ179" s="552"/>
      <c r="UAK179" s="550"/>
      <c r="UAL179" s="551"/>
      <c r="UAM179" s="560"/>
      <c r="UAN179" s="552"/>
      <c r="UAO179" s="550"/>
      <c r="UAP179" s="551"/>
      <c r="UAQ179" s="560"/>
      <c r="UAR179" s="552"/>
      <c r="UAS179" s="550"/>
      <c r="UAT179" s="551"/>
      <c r="UAU179" s="560"/>
      <c r="UAV179" s="552"/>
      <c r="UAW179" s="550"/>
      <c r="UAX179" s="551"/>
      <c r="UAY179" s="560"/>
      <c r="UAZ179" s="552"/>
      <c r="UBA179" s="550"/>
      <c r="UBB179" s="551"/>
      <c r="UBC179" s="560"/>
      <c r="UBD179" s="552"/>
      <c r="UBE179" s="550"/>
      <c r="UBF179" s="551"/>
      <c r="UBG179" s="560"/>
      <c r="UBH179" s="552"/>
      <c r="UBI179" s="550"/>
      <c r="UBJ179" s="551"/>
      <c r="UBK179" s="560"/>
      <c r="UBL179" s="552"/>
      <c r="UBM179" s="550"/>
      <c r="UBN179" s="551"/>
      <c r="UBO179" s="560"/>
      <c r="UBP179" s="552"/>
      <c r="UBQ179" s="550"/>
      <c r="UBR179" s="551"/>
      <c r="UBS179" s="560"/>
      <c r="UBT179" s="552"/>
      <c r="UBU179" s="550"/>
      <c r="UBV179" s="551"/>
      <c r="UBW179" s="560"/>
      <c r="UBX179" s="552"/>
      <c r="UBY179" s="550"/>
      <c r="UBZ179" s="551"/>
      <c r="UCA179" s="560"/>
      <c r="UCB179" s="552"/>
      <c r="UCC179" s="550"/>
      <c r="UCD179" s="551"/>
      <c r="UCE179" s="560"/>
      <c r="UCF179" s="552"/>
      <c r="UCG179" s="550"/>
      <c r="UCH179" s="551"/>
      <c r="UCI179" s="560"/>
      <c r="UCJ179" s="552"/>
      <c r="UCK179" s="550"/>
      <c r="UCL179" s="551"/>
      <c r="UCM179" s="560"/>
      <c r="UCN179" s="552"/>
      <c r="UCO179" s="550"/>
      <c r="UCP179" s="551"/>
      <c r="UCQ179" s="560"/>
      <c r="UCR179" s="552"/>
      <c r="UCS179" s="550"/>
      <c r="UCT179" s="551"/>
      <c r="UCU179" s="560"/>
      <c r="UCV179" s="552"/>
      <c r="UCW179" s="550"/>
      <c r="UCX179" s="551"/>
      <c r="UCY179" s="560"/>
      <c r="UCZ179" s="552"/>
      <c r="UDA179" s="550"/>
      <c r="UDB179" s="551"/>
      <c r="UDC179" s="560"/>
      <c r="UDD179" s="552"/>
      <c r="UDE179" s="550"/>
      <c r="UDF179" s="551"/>
      <c r="UDG179" s="560"/>
      <c r="UDH179" s="552"/>
      <c r="UDI179" s="550"/>
      <c r="UDJ179" s="551"/>
      <c r="UDK179" s="560"/>
      <c r="UDL179" s="552"/>
      <c r="UDM179" s="550"/>
      <c r="UDN179" s="551"/>
      <c r="UDO179" s="560"/>
      <c r="UDP179" s="552"/>
      <c r="UDQ179" s="550"/>
      <c r="UDR179" s="551"/>
      <c r="UDS179" s="560"/>
      <c r="UDT179" s="552"/>
      <c r="UDU179" s="550"/>
      <c r="UDV179" s="551"/>
      <c r="UDW179" s="560"/>
      <c r="UDX179" s="552"/>
      <c r="UDY179" s="550"/>
      <c r="UDZ179" s="551"/>
      <c r="UEA179" s="560"/>
      <c r="UEB179" s="552"/>
      <c r="UEC179" s="550"/>
      <c r="UED179" s="551"/>
      <c r="UEE179" s="560"/>
      <c r="UEF179" s="552"/>
      <c r="UEG179" s="550"/>
      <c r="UEH179" s="551"/>
      <c r="UEI179" s="560"/>
      <c r="UEJ179" s="552"/>
      <c r="UEK179" s="550"/>
      <c r="UEL179" s="551"/>
      <c r="UEM179" s="560"/>
      <c r="UEN179" s="552"/>
      <c r="UEO179" s="550"/>
      <c r="UEP179" s="551"/>
      <c r="UEQ179" s="560"/>
      <c r="UER179" s="552"/>
      <c r="UES179" s="550"/>
      <c r="UET179" s="551"/>
      <c r="UEU179" s="560"/>
      <c r="UEV179" s="552"/>
      <c r="UEW179" s="550"/>
      <c r="UEX179" s="551"/>
      <c r="UEY179" s="560"/>
      <c r="UEZ179" s="552"/>
      <c r="UFA179" s="550"/>
      <c r="UFB179" s="551"/>
      <c r="UFC179" s="560"/>
      <c r="UFD179" s="552"/>
      <c r="UFE179" s="550"/>
      <c r="UFF179" s="551"/>
      <c r="UFG179" s="560"/>
      <c r="UFH179" s="552"/>
      <c r="UFI179" s="550"/>
      <c r="UFJ179" s="551"/>
      <c r="UFK179" s="560"/>
      <c r="UFL179" s="552"/>
      <c r="UFM179" s="550"/>
      <c r="UFN179" s="551"/>
      <c r="UFO179" s="560"/>
      <c r="UFP179" s="552"/>
      <c r="UFQ179" s="550"/>
      <c r="UFR179" s="551"/>
      <c r="UFS179" s="560"/>
      <c r="UFT179" s="552"/>
      <c r="UFU179" s="550"/>
      <c r="UFV179" s="551"/>
      <c r="UFW179" s="560"/>
      <c r="UFX179" s="552"/>
      <c r="UFY179" s="550"/>
      <c r="UFZ179" s="551"/>
      <c r="UGA179" s="560"/>
      <c r="UGB179" s="552"/>
      <c r="UGC179" s="550"/>
      <c r="UGD179" s="551"/>
      <c r="UGE179" s="560"/>
      <c r="UGF179" s="552"/>
      <c r="UGG179" s="550"/>
      <c r="UGH179" s="551"/>
      <c r="UGI179" s="560"/>
      <c r="UGJ179" s="552"/>
      <c r="UGK179" s="550"/>
      <c r="UGL179" s="551"/>
      <c r="UGM179" s="560"/>
      <c r="UGN179" s="552"/>
      <c r="UGO179" s="550"/>
      <c r="UGP179" s="551"/>
      <c r="UGQ179" s="560"/>
      <c r="UGR179" s="552"/>
      <c r="UGS179" s="550"/>
      <c r="UGT179" s="551"/>
      <c r="UGU179" s="560"/>
      <c r="UGV179" s="552"/>
      <c r="UGW179" s="550"/>
      <c r="UGX179" s="551"/>
      <c r="UGY179" s="560"/>
      <c r="UGZ179" s="552"/>
      <c r="UHA179" s="550"/>
      <c r="UHB179" s="551"/>
      <c r="UHC179" s="560"/>
      <c r="UHD179" s="552"/>
      <c r="UHE179" s="550"/>
      <c r="UHF179" s="551"/>
      <c r="UHG179" s="560"/>
      <c r="UHH179" s="552"/>
      <c r="UHI179" s="550"/>
      <c r="UHJ179" s="551"/>
      <c r="UHK179" s="560"/>
      <c r="UHL179" s="552"/>
      <c r="UHM179" s="550"/>
      <c r="UHN179" s="551"/>
      <c r="UHO179" s="560"/>
      <c r="UHP179" s="552"/>
      <c r="UHQ179" s="550"/>
      <c r="UHR179" s="551"/>
      <c r="UHS179" s="560"/>
      <c r="UHT179" s="552"/>
      <c r="UHU179" s="550"/>
      <c r="UHV179" s="551"/>
      <c r="UHW179" s="560"/>
      <c r="UHX179" s="552"/>
      <c r="UHY179" s="550"/>
      <c r="UHZ179" s="551"/>
      <c r="UIA179" s="560"/>
      <c r="UIB179" s="552"/>
      <c r="UIC179" s="550"/>
      <c r="UID179" s="551"/>
      <c r="UIE179" s="560"/>
      <c r="UIF179" s="552"/>
      <c r="UIG179" s="550"/>
      <c r="UIH179" s="551"/>
      <c r="UII179" s="560"/>
      <c r="UIJ179" s="552"/>
      <c r="UIK179" s="550"/>
      <c r="UIL179" s="551"/>
      <c r="UIM179" s="560"/>
      <c r="UIN179" s="552"/>
      <c r="UIO179" s="550"/>
      <c r="UIP179" s="551"/>
      <c r="UIQ179" s="560"/>
      <c r="UIR179" s="552"/>
      <c r="UIS179" s="550"/>
      <c r="UIT179" s="551"/>
      <c r="UIU179" s="560"/>
      <c r="UIV179" s="552"/>
      <c r="UIW179" s="550"/>
      <c r="UIX179" s="551"/>
      <c r="UIY179" s="560"/>
      <c r="UIZ179" s="552"/>
      <c r="UJA179" s="550"/>
      <c r="UJB179" s="551"/>
      <c r="UJC179" s="560"/>
      <c r="UJD179" s="552"/>
      <c r="UJE179" s="550"/>
      <c r="UJF179" s="551"/>
      <c r="UJG179" s="560"/>
      <c r="UJH179" s="552"/>
      <c r="UJI179" s="550"/>
      <c r="UJJ179" s="551"/>
      <c r="UJK179" s="560"/>
      <c r="UJL179" s="552"/>
      <c r="UJM179" s="550"/>
      <c r="UJN179" s="551"/>
      <c r="UJO179" s="560"/>
      <c r="UJP179" s="552"/>
      <c r="UJQ179" s="550"/>
      <c r="UJR179" s="551"/>
      <c r="UJS179" s="560"/>
      <c r="UJT179" s="552"/>
      <c r="UJU179" s="550"/>
      <c r="UJV179" s="551"/>
      <c r="UJW179" s="560"/>
      <c r="UJX179" s="552"/>
      <c r="UJY179" s="550"/>
      <c r="UJZ179" s="551"/>
      <c r="UKA179" s="560"/>
      <c r="UKB179" s="552"/>
      <c r="UKC179" s="550"/>
      <c r="UKD179" s="551"/>
      <c r="UKE179" s="560"/>
      <c r="UKF179" s="552"/>
      <c r="UKG179" s="550"/>
      <c r="UKH179" s="551"/>
      <c r="UKI179" s="560"/>
      <c r="UKJ179" s="552"/>
      <c r="UKK179" s="550"/>
      <c r="UKL179" s="551"/>
      <c r="UKM179" s="560"/>
      <c r="UKN179" s="552"/>
      <c r="UKO179" s="550"/>
      <c r="UKP179" s="551"/>
      <c r="UKQ179" s="560"/>
      <c r="UKR179" s="552"/>
      <c r="UKS179" s="550"/>
      <c r="UKT179" s="551"/>
      <c r="UKU179" s="560"/>
      <c r="UKV179" s="552"/>
      <c r="UKW179" s="550"/>
      <c r="UKX179" s="551"/>
      <c r="UKY179" s="560"/>
      <c r="UKZ179" s="552"/>
      <c r="ULA179" s="550"/>
      <c r="ULB179" s="551"/>
      <c r="ULC179" s="560"/>
      <c r="ULD179" s="552"/>
      <c r="ULE179" s="550"/>
      <c r="ULF179" s="551"/>
      <c r="ULG179" s="560"/>
      <c r="ULH179" s="552"/>
      <c r="ULI179" s="550"/>
      <c r="ULJ179" s="551"/>
      <c r="ULK179" s="560"/>
      <c r="ULL179" s="552"/>
      <c r="ULM179" s="550"/>
      <c r="ULN179" s="551"/>
      <c r="ULO179" s="560"/>
      <c r="ULP179" s="552"/>
      <c r="ULQ179" s="550"/>
      <c r="ULR179" s="551"/>
      <c r="ULS179" s="560"/>
      <c r="ULT179" s="552"/>
      <c r="ULU179" s="550"/>
      <c r="ULV179" s="551"/>
      <c r="ULW179" s="560"/>
      <c r="ULX179" s="552"/>
      <c r="ULY179" s="550"/>
      <c r="ULZ179" s="551"/>
      <c r="UMA179" s="560"/>
      <c r="UMB179" s="552"/>
      <c r="UMC179" s="550"/>
      <c r="UMD179" s="551"/>
      <c r="UME179" s="560"/>
      <c r="UMF179" s="552"/>
      <c r="UMG179" s="550"/>
      <c r="UMH179" s="551"/>
      <c r="UMI179" s="560"/>
      <c r="UMJ179" s="552"/>
      <c r="UMK179" s="550"/>
      <c r="UML179" s="551"/>
      <c r="UMM179" s="560"/>
      <c r="UMN179" s="552"/>
      <c r="UMO179" s="550"/>
      <c r="UMP179" s="551"/>
      <c r="UMQ179" s="560"/>
      <c r="UMR179" s="552"/>
      <c r="UMS179" s="550"/>
      <c r="UMT179" s="551"/>
      <c r="UMU179" s="560"/>
      <c r="UMV179" s="552"/>
      <c r="UMW179" s="550"/>
      <c r="UMX179" s="551"/>
      <c r="UMY179" s="560"/>
      <c r="UMZ179" s="552"/>
      <c r="UNA179" s="550"/>
      <c r="UNB179" s="551"/>
      <c r="UNC179" s="560"/>
      <c r="UND179" s="552"/>
      <c r="UNE179" s="550"/>
      <c r="UNF179" s="551"/>
      <c r="UNG179" s="560"/>
      <c r="UNH179" s="552"/>
      <c r="UNI179" s="550"/>
      <c r="UNJ179" s="551"/>
      <c r="UNK179" s="560"/>
      <c r="UNL179" s="552"/>
      <c r="UNM179" s="550"/>
      <c r="UNN179" s="551"/>
      <c r="UNO179" s="560"/>
      <c r="UNP179" s="552"/>
      <c r="UNQ179" s="550"/>
      <c r="UNR179" s="551"/>
      <c r="UNS179" s="560"/>
      <c r="UNT179" s="552"/>
      <c r="UNU179" s="550"/>
      <c r="UNV179" s="551"/>
      <c r="UNW179" s="560"/>
      <c r="UNX179" s="552"/>
      <c r="UNY179" s="550"/>
      <c r="UNZ179" s="551"/>
      <c r="UOA179" s="560"/>
      <c r="UOB179" s="552"/>
      <c r="UOC179" s="550"/>
      <c r="UOD179" s="551"/>
      <c r="UOE179" s="560"/>
      <c r="UOF179" s="552"/>
      <c r="UOG179" s="550"/>
      <c r="UOH179" s="551"/>
      <c r="UOI179" s="560"/>
      <c r="UOJ179" s="552"/>
      <c r="UOK179" s="550"/>
      <c r="UOL179" s="551"/>
      <c r="UOM179" s="560"/>
      <c r="UON179" s="552"/>
      <c r="UOO179" s="550"/>
      <c r="UOP179" s="551"/>
      <c r="UOQ179" s="560"/>
      <c r="UOR179" s="552"/>
      <c r="UOS179" s="550"/>
      <c r="UOT179" s="551"/>
      <c r="UOU179" s="560"/>
      <c r="UOV179" s="552"/>
      <c r="UOW179" s="550"/>
      <c r="UOX179" s="551"/>
      <c r="UOY179" s="560"/>
      <c r="UOZ179" s="552"/>
      <c r="UPA179" s="550"/>
      <c r="UPB179" s="551"/>
      <c r="UPC179" s="560"/>
      <c r="UPD179" s="552"/>
      <c r="UPE179" s="550"/>
      <c r="UPF179" s="551"/>
      <c r="UPG179" s="560"/>
      <c r="UPH179" s="552"/>
      <c r="UPI179" s="550"/>
      <c r="UPJ179" s="551"/>
      <c r="UPK179" s="560"/>
      <c r="UPL179" s="552"/>
      <c r="UPM179" s="550"/>
      <c r="UPN179" s="551"/>
      <c r="UPO179" s="560"/>
      <c r="UPP179" s="552"/>
      <c r="UPQ179" s="550"/>
      <c r="UPR179" s="551"/>
      <c r="UPS179" s="560"/>
      <c r="UPT179" s="552"/>
      <c r="UPU179" s="550"/>
      <c r="UPV179" s="551"/>
      <c r="UPW179" s="560"/>
      <c r="UPX179" s="552"/>
      <c r="UPY179" s="550"/>
      <c r="UPZ179" s="551"/>
      <c r="UQA179" s="560"/>
      <c r="UQB179" s="552"/>
      <c r="UQC179" s="550"/>
      <c r="UQD179" s="551"/>
      <c r="UQE179" s="560"/>
      <c r="UQF179" s="552"/>
      <c r="UQG179" s="550"/>
      <c r="UQH179" s="551"/>
      <c r="UQI179" s="560"/>
      <c r="UQJ179" s="552"/>
      <c r="UQK179" s="550"/>
      <c r="UQL179" s="551"/>
      <c r="UQM179" s="560"/>
      <c r="UQN179" s="552"/>
      <c r="UQO179" s="550"/>
      <c r="UQP179" s="551"/>
      <c r="UQQ179" s="560"/>
      <c r="UQR179" s="552"/>
      <c r="UQS179" s="550"/>
      <c r="UQT179" s="551"/>
      <c r="UQU179" s="560"/>
      <c r="UQV179" s="552"/>
      <c r="UQW179" s="550"/>
      <c r="UQX179" s="551"/>
      <c r="UQY179" s="560"/>
      <c r="UQZ179" s="552"/>
      <c r="URA179" s="550"/>
      <c r="URB179" s="551"/>
      <c r="URC179" s="560"/>
      <c r="URD179" s="552"/>
      <c r="URE179" s="550"/>
      <c r="URF179" s="551"/>
      <c r="URG179" s="560"/>
      <c r="URH179" s="552"/>
      <c r="URI179" s="550"/>
      <c r="URJ179" s="551"/>
      <c r="URK179" s="560"/>
      <c r="URL179" s="552"/>
      <c r="URM179" s="550"/>
      <c r="URN179" s="551"/>
      <c r="URO179" s="560"/>
      <c r="URP179" s="552"/>
      <c r="URQ179" s="550"/>
      <c r="URR179" s="551"/>
      <c r="URS179" s="560"/>
      <c r="URT179" s="552"/>
      <c r="URU179" s="550"/>
      <c r="URV179" s="551"/>
      <c r="URW179" s="560"/>
      <c r="URX179" s="552"/>
      <c r="URY179" s="550"/>
      <c r="URZ179" s="551"/>
      <c r="USA179" s="560"/>
      <c r="USB179" s="552"/>
      <c r="USC179" s="550"/>
      <c r="USD179" s="551"/>
      <c r="USE179" s="560"/>
      <c r="USF179" s="552"/>
      <c r="USG179" s="550"/>
      <c r="USH179" s="551"/>
      <c r="USI179" s="560"/>
      <c r="USJ179" s="552"/>
      <c r="USK179" s="550"/>
      <c r="USL179" s="551"/>
      <c r="USM179" s="560"/>
      <c r="USN179" s="552"/>
      <c r="USO179" s="550"/>
      <c r="USP179" s="551"/>
      <c r="USQ179" s="560"/>
      <c r="USR179" s="552"/>
      <c r="USS179" s="550"/>
      <c r="UST179" s="551"/>
      <c r="USU179" s="560"/>
      <c r="USV179" s="552"/>
      <c r="USW179" s="550"/>
      <c r="USX179" s="551"/>
      <c r="USY179" s="560"/>
      <c r="USZ179" s="552"/>
      <c r="UTA179" s="550"/>
      <c r="UTB179" s="551"/>
      <c r="UTC179" s="560"/>
      <c r="UTD179" s="552"/>
      <c r="UTE179" s="550"/>
      <c r="UTF179" s="551"/>
      <c r="UTG179" s="560"/>
      <c r="UTH179" s="552"/>
      <c r="UTI179" s="550"/>
      <c r="UTJ179" s="551"/>
      <c r="UTK179" s="560"/>
      <c r="UTL179" s="552"/>
      <c r="UTM179" s="550"/>
      <c r="UTN179" s="551"/>
      <c r="UTO179" s="560"/>
      <c r="UTP179" s="552"/>
      <c r="UTQ179" s="550"/>
      <c r="UTR179" s="551"/>
      <c r="UTS179" s="560"/>
      <c r="UTT179" s="552"/>
      <c r="UTU179" s="550"/>
      <c r="UTV179" s="551"/>
      <c r="UTW179" s="560"/>
      <c r="UTX179" s="552"/>
      <c r="UTY179" s="550"/>
      <c r="UTZ179" s="551"/>
      <c r="UUA179" s="560"/>
      <c r="UUB179" s="552"/>
      <c r="UUC179" s="550"/>
      <c r="UUD179" s="551"/>
      <c r="UUE179" s="560"/>
      <c r="UUF179" s="552"/>
      <c r="UUG179" s="550"/>
      <c r="UUH179" s="551"/>
      <c r="UUI179" s="560"/>
      <c r="UUJ179" s="552"/>
      <c r="UUK179" s="550"/>
      <c r="UUL179" s="551"/>
      <c r="UUM179" s="560"/>
      <c r="UUN179" s="552"/>
      <c r="UUO179" s="550"/>
      <c r="UUP179" s="551"/>
      <c r="UUQ179" s="560"/>
      <c r="UUR179" s="552"/>
      <c r="UUS179" s="550"/>
      <c r="UUT179" s="551"/>
      <c r="UUU179" s="560"/>
      <c r="UUV179" s="552"/>
      <c r="UUW179" s="550"/>
      <c r="UUX179" s="551"/>
      <c r="UUY179" s="560"/>
      <c r="UUZ179" s="552"/>
      <c r="UVA179" s="550"/>
      <c r="UVB179" s="551"/>
      <c r="UVC179" s="560"/>
      <c r="UVD179" s="552"/>
      <c r="UVE179" s="550"/>
      <c r="UVF179" s="551"/>
      <c r="UVG179" s="560"/>
      <c r="UVH179" s="552"/>
      <c r="UVI179" s="550"/>
      <c r="UVJ179" s="551"/>
      <c r="UVK179" s="560"/>
      <c r="UVL179" s="552"/>
      <c r="UVM179" s="550"/>
      <c r="UVN179" s="551"/>
      <c r="UVO179" s="560"/>
      <c r="UVP179" s="552"/>
      <c r="UVQ179" s="550"/>
      <c r="UVR179" s="551"/>
      <c r="UVS179" s="560"/>
      <c r="UVT179" s="552"/>
      <c r="UVU179" s="550"/>
      <c r="UVV179" s="551"/>
      <c r="UVW179" s="560"/>
      <c r="UVX179" s="552"/>
      <c r="UVY179" s="550"/>
      <c r="UVZ179" s="551"/>
      <c r="UWA179" s="560"/>
      <c r="UWB179" s="552"/>
      <c r="UWC179" s="550"/>
      <c r="UWD179" s="551"/>
      <c r="UWE179" s="560"/>
      <c r="UWF179" s="552"/>
      <c r="UWG179" s="550"/>
      <c r="UWH179" s="551"/>
      <c r="UWI179" s="560"/>
      <c r="UWJ179" s="552"/>
      <c r="UWK179" s="550"/>
      <c r="UWL179" s="551"/>
      <c r="UWM179" s="560"/>
      <c r="UWN179" s="552"/>
      <c r="UWO179" s="550"/>
      <c r="UWP179" s="551"/>
      <c r="UWQ179" s="560"/>
      <c r="UWR179" s="552"/>
      <c r="UWS179" s="550"/>
      <c r="UWT179" s="551"/>
      <c r="UWU179" s="560"/>
      <c r="UWV179" s="552"/>
      <c r="UWW179" s="550"/>
      <c r="UWX179" s="551"/>
      <c r="UWY179" s="560"/>
      <c r="UWZ179" s="552"/>
      <c r="UXA179" s="550"/>
      <c r="UXB179" s="551"/>
      <c r="UXC179" s="560"/>
      <c r="UXD179" s="552"/>
      <c r="UXE179" s="550"/>
      <c r="UXF179" s="551"/>
      <c r="UXG179" s="560"/>
      <c r="UXH179" s="552"/>
      <c r="UXI179" s="550"/>
      <c r="UXJ179" s="551"/>
      <c r="UXK179" s="560"/>
      <c r="UXL179" s="552"/>
      <c r="UXM179" s="550"/>
      <c r="UXN179" s="551"/>
      <c r="UXO179" s="560"/>
      <c r="UXP179" s="552"/>
      <c r="UXQ179" s="550"/>
      <c r="UXR179" s="551"/>
      <c r="UXS179" s="560"/>
      <c r="UXT179" s="552"/>
      <c r="UXU179" s="550"/>
      <c r="UXV179" s="551"/>
      <c r="UXW179" s="560"/>
      <c r="UXX179" s="552"/>
      <c r="UXY179" s="550"/>
      <c r="UXZ179" s="551"/>
      <c r="UYA179" s="560"/>
      <c r="UYB179" s="552"/>
      <c r="UYC179" s="550"/>
      <c r="UYD179" s="551"/>
      <c r="UYE179" s="560"/>
      <c r="UYF179" s="552"/>
      <c r="UYG179" s="550"/>
      <c r="UYH179" s="551"/>
      <c r="UYI179" s="560"/>
      <c r="UYJ179" s="552"/>
      <c r="UYK179" s="550"/>
      <c r="UYL179" s="551"/>
      <c r="UYM179" s="560"/>
      <c r="UYN179" s="552"/>
      <c r="UYO179" s="550"/>
      <c r="UYP179" s="551"/>
      <c r="UYQ179" s="560"/>
      <c r="UYR179" s="552"/>
      <c r="UYS179" s="550"/>
      <c r="UYT179" s="551"/>
      <c r="UYU179" s="560"/>
      <c r="UYV179" s="552"/>
      <c r="UYW179" s="550"/>
      <c r="UYX179" s="551"/>
      <c r="UYY179" s="560"/>
      <c r="UYZ179" s="552"/>
      <c r="UZA179" s="550"/>
      <c r="UZB179" s="551"/>
      <c r="UZC179" s="560"/>
      <c r="UZD179" s="552"/>
      <c r="UZE179" s="550"/>
      <c r="UZF179" s="551"/>
      <c r="UZG179" s="560"/>
      <c r="UZH179" s="552"/>
      <c r="UZI179" s="550"/>
      <c r="UZJ179" s="551"/>
      <c r="UZK179" s="560"/>
      <c r="UZL179" s="552"/>
      <c r="UZM179" s="550"/>
      <c r="UZN179" s="551"/>
      <c r="UZO179" s="560"/>
      <c r="UZP179" s="552"/>
      <c r="UZQ179" s="550"/>
      <c r="UZR179" s="551"/>
      <c r="UZS179" s="560"/>
      <c r="UZT179" s="552"/>
      <c r="UZU179" s="550"/>
      <c r="UZV179" s="551"/>
      <c r="UZW179" s="560"/>
      <c r="UZX179" s="552"/>
      <c r="UZY179" s="550"/>
      <c r="UZZ179" s="551"/>
      <c r="VAA179" s="560"/>
      <c r="VAB179" s="552"/>
      <c r="VAC179" s="550"/>
      <c r="VAD179" s="551"/>
      <c r="VAE179" s="560"/>
      <c r="VAF179" s="552"/>
      <c r="VAG179" s="550"/>
      <c r="VAH179" s="551"/>
      <c r="VAI179" s="560"/>
      <c r="VAJ179" s="552"/>
      <c r="VAK179" s="550"/>
      <c r="VAL179" s="551"/>
      <c r="VAM179" s="560"/>
      <c r="VAN179" s="552"/>
      <c r="VAO179" s="550"/>
      <c r="VAP179" s="551"/>
      <c r="VAQ179" s="560"/>
      <c r="VAR179" s="552"/>
      <c r="VAS179" s="550"/>
      <c r="VAT179" s="551"/>
      <c r="VAU179" s="560"/>
      <c r="VAV179" s="552"/>
      <c r="VAW179" s="550"/>
      <c r="VAX179" s="551"/>
      <c r="VAY179" s="560"/>
      <c r="VAZ179" s="552"/>
      <c r="VBA179" s="550"/>
      <c r="VBB179" s="551"/>
      <c r="VBC179" s="560"/>
      <c r="VBD179" s="552"/>
      <c r="VBE179" s="550"/>
      <c r="VBF179" s="551"/>
      <c r="VBG179" s="560"/>
      <c r="VBH179" s="552"/>
      <c r="VBI179" s="550"/>
      <c r="VBJ179" s="551"/>
      <c r="VBK179" s="560"/>
      <c r="VBL179" s="552"/>
      <c r="VBM179" s="550"/>
      <c r="VBN179" s="551"/>
      <c r="VBO179" s="560"/>
      <c r="VBP179" s="552"/>
      <c r="VBQ179" s="550"/>
      <c r="VBR179" s="551"/>
      <c r="VBS179" s="560"/>
      <c r="VBT179" s="552"/>
      <c r="VBU179" s="550"/>
      <c r="VBV179" s="551"/>
      <c r="VBW179" s="560"/>
      <c r="VBX179" s="552"/>
      <c r="VBY179" s="550"/>
      <c r="VBZ179" s="551"/>
      <c r="VCA179" s="560"/>
      <c r="VCB179" s="552"/>
      <c r="VCC179" s="550"/>
      <c r="VCD179" s="551"/>
      <c r="VCE179" s="560"/>
      <c r="VCF179" s="552"/>
      <c r="VCG179" s="550"/>
      <c r="VCH179" s="551"/>
      <c r="VCI179" s="560"/>
      <c r="VCJ179" s="552"/>
      <c r="VCK179" s="550"/>
      <c r="VCL179" s="551"/>
      <c r="VCM179" s="560"/>
      <c r="VCN179" s="552"/>
      <c r="VCO179" s="550"/>
      <c r="VCP179" s="551"/>
      <c r="VCQ179" s="560"/>
      <c r="VCR179" s="552"/>
      <c r="VCS179" s="550"/>
      <c r="VCT179" s="551"/>
      <c r="VCU179" s="560"/>
      <c r="VCV179" s="552"/>
      <c r="VCW179" s="550"/>
      <c r="VCX179" s="551"/>
      <c r="VCY179" s="560"/>
      <c r="VCZ179" s="552"/>
      <c r="VDA179" s="550"/>
      <c r="VDB179" s="551"/>
      <c r="VDC179" s="560"/>
      <c r="VDD179" s="552"/>
      <c r="VDE179" s="550"/>
      <c r="VDF179" s="551"/>
      <c r="VDG179" s="560"/>
      <c r="VDH179" s="552"/>
      <c r="VDI179" s="550"/>
      <c r="VDJ179" s="551"/>
      <c r="VDK179" s="560"/>
      <c r="VDL179" s="552"/>
      <c r="VDM179" s="550"/>
      <c r="VDN179" s="551"/>
      <c r="VDO179" s="560"/>
      <c r="VDP179" s="552"/>
      <c r="VDQ179" s="550"/>
      <c r="VDR179" s="551"/>
      <c r="VDS179" s="560"/>
      <c r="VDT179" s="552"/>
      <c r="VDU179" s="550"/>
      <c r="VDV179" s="551"/>
      <c r="VDW179" s="560"/>
      <c r="VDX179" s="552"/>
      <c r="VDY179" s="550"/>
      <c r="VDZ179" s="551"/>
      <c r="VEA179" s="560"/>
      <c r="VEB179" s="552"/>
      <c r="VEC179" s="550"/>
      <c r="VED179" s="551"/>
      <c r="VEE179" s="560"/>
      <c r="VEF179" s="552"/>
      <c r="VEG179" s="550"/>
      <c r="VEH179" s="551"/>
      <c r="VEI179" s="560"/>
      <c r="VEJ179" s="552"/>
      <c r="VEK179" s="550"/>
      <c r="VEL179" s="551"/>
      <c r="VEM179" s="560"/>
      <c r="VEN179" s="552"/>
      <c r="VEO179" s="550"/>
      <c r="VEP179" s="551"/>
      <c r="VEQ179" s="560"/>
      <c r="VER179" s="552"/>
      <c r="VES179" s="550"/>
      <c r="VET179" s="551"/>
      <c r="VEU179" s="560"/>
      <c r="VEV179" s="552"/>
      <c r="VEW179" s="550"/>
      <c r="VEX179" s="551"/>
      <c r="VEY179" s="560"/>
      <c r="VEZ179" s="552"/>
      <c r="VFA179" s="550"/>
      <c r="VFB179" s="551"/>
      <c r="VFC179" s="560"/>
      <c r="VFD179" s="552"/>
      <c r="VFE179" s="550"/>
      <c r="VFF179" s="551"/>
      <c r="VFG179" s="560"/>
      <c r="VFH179" s="552"/>
      <c r="VFI179" s="550"/>
      <c r="VFJ179" s="551"/>
      <c r="VFK179" s="560"/>
      <c r="VFL179" s="552"/>
      <c r="VFM179" s="550"/>
      <c r="VFN179" s="551"/>
      <c r="VFO179" s="560"/>
      <c r="VFP179" s="552"/>
      <c r="VFQ179" s="550"/>
      <c r="VFR179" s="551"/>
      <c r="VFS179" s="560"/>
      <c r="VFT179" s="552"/>
      <c r="VFU179" s="550"/>
      <c r="VFV179" s="551"/>
      <c r="VFW179" s="560"/>
      <c r="VFX179" s="552"/>
      <c r="VFY179" s="550"/>
      <c r="VFZ179" s="551"/>
      <c r="VGA179" s="560"/>
      <c r="VGB179" s="552"/>
      <c r="VGC179" s="550"/>
      <c r="VGD179" s="551"/>
      <c r="VGE179" s="560"/>
      <c r="VGF179" s="552"/>
      <c r="VGG179" s="550"/>
      <c r="VGH179" s="551"/>
      <c r="VGI179" s="560"/>
      <c r="VGJ179" s="552"/>
      <c r="VGK179" s="550"/>
      <c r="VGL179" s="551"/>
      <c r="VGM179" s="560"/>
      <c r="VGN179" s="552"/>
      <c r="VGO179" s="550"/>
      <c r="VGP179" s="551"/>
      <c r="VGQ179" s="560"/>
      <c r="VGR179" s="552"/>
      <c r="VGS179" s="550"/>
      <c r="VGT179" s="551"/>
      <c r="VGU179" s="560"/>
      <c r="VGV179" s="552"/>
      <c r="VGW179" s="550"/>
      <c r="VGX179" s="551"/>
      <c r="VGY179" s="560"/>
      <c r="VGZ179" s="552"/>
      <c r="VHA179" s="550"/>
      <c r="VHB179" s="551"/>
      <c r="VHC179" s="560"/>
      <c r="VHD179" s="552"/>
      <c r="VHE179" s="550"/>
      <c r="VHF179" s="551"/>
      <c r="VHG179" s="560"/>
      <c r="VHH179" s="552"/>
      <c r="VHI179" s="550"/>
      <c r="VHJ179" s="551"/>
      <c r="VHK179" s="560"/>
      <c r="VHL179" s="552"/>
      <c r="VHM179" s="550"/>
      <c r="VHN179" s="551"/>
      <c r="VHO179" s="560"/>
      <c r="VHP179" s="552"/>
      <c r="VHQ179" s="550"/>
      <c r="VHR179" s="551"/>
      <c r="VHS179" s="560"/>
      <c r="VHT179" s="552"/>
      <c r="VHU179" s="550"/>
      <c r="VHV179" s="551"/>
      <c r="VHW179" s="560"/>
      <c r="VHX179" s="552"/>
      <c r="VHY179" s="550"/>
      <c r="VHZ179" s="551"/>
      <c r="VIA179" s="560"/>
      <c r="VIB179" s="552"/>
      <c r="VIC179" s="550"/>
      <c r="VID179" s="551"/>
      <c r="VIE179" s="560"/>
      <c r="VIF179" s="552"/>
      <c r="VIG179" s="550"/>
      <c r="VIH179" s="551"/>
      <c r="VII179" s="560"/>
      <c r="VIJ179" s="552"/>
      <c r="VIK179" s="550"/>
      <c r="VIL179" s="551"/>
      <c r="VIM179" s="560"/>
      <c r="VIN179" s="552"/>
      <c r="VIO179" s="550"/>
      <c r="VIP179" s="551"/>
      <c r="VIQ179" s="560"/>
      <c r="VIR179" s="552"/>
      <c r="VIS179" s="550"/>
      <c r="VIT179" s="551"/>
      <c r="VIU179" s="560"/>
      <c r="VIV179" s="552"/>
      <c r="VIW179" s="550"/>
      <c r="VIX179" s="551"/>
      <c r="VIY179" s="560"/>
      <c r="VIZ179" s="552"/>
      <c r="VJA179" s="550"/>
      <c r="VJB179" s="551"/>
      <c r="VJC179" s="560"/>
      <c r="VJD179" s="552"/>
      <c r="VJE179" s="550"/>
      <c r="VJF179" s="551"/>
      <c r="VJG179" s="560"/>
      <c r="VJH179" s="552"/>
      <c r="VJI179" s="550"/>
      <c r="VJJ179" s="551"/>
      <c r="VJK179" s="560"/>
      <c r="VJL179" s="552"/>
      <c r="VJM179" s="550"/>
      <c r="VJN179" s="551"/>
      <c r="VJO179" s="560"/>
      <c r="VJP179" s="552"/>
      <c r="VJQ179" s="550"/>
      <c r="VJR179" s="551"/>
      <c r="VJS179" s="560"/>
      <c r="VJT179" s="552"/>
      <c r="VJU179" s="550"/>
      <c r="VJV179" s="551"/>
      <c r="VJW179" s="560"/>
      <c r="VJX179" s="552"/>
      <c r="VJY179" s="550"/>
      <c r="VJZ179" s="551"/>
      <c r="VKA179" s="560"/>
      <c r="VKB179" s="552"/>
      <c r="VKC179" s="550"/>
      <c r="VKD179" s="551"/>
      <c r="VKE179" s="560"/>
      <c r="VKF179" s="552"/>
      <c r="VKG179" s="550"/>
      <c r="VKH179" s="551"/>
      <c r="VKI179" s="560"/>
      <c r="VKJ179" s="552"/>
      <c r="VKK179" s="550"/>
      <c r="VKL179" s="551"/>
      <c r="VKM179" s="560"/>
      <c r="VKN179" s="552"/>
      <c r="VKO179" s="550"/>
      <c r="VKP179" s="551"/>
      <c r="VKQ179" s="560"/>
      <c r="VKR179" s="552"/>
      <c r="VKS179" s="550"/>
      <c r="VKT179" s="551"/>
      <c r="VKU179" s="560"/>
      <c r="VKV179" s="552"/>
      <c r="VKW179" s="550"/>
      <c r="VKX179" s="551"/>
      <c r="VKY179" s="560"/>
      <c r="VKZ179" s="552"/>
      <c r="VLA179" s="550"/>
      <c r="VLB179" s="551"/>
      <c r="VLC179" s="560"/>
      <c r="VLD179" s="552"/>
      <c r="VLE179" s="550"/>
      <c r="VLF179" s="551"/>
      <c r="VLG179" s="560"/>
      <c r="VLH179" s="552"/>
      <c r="VLI179" s="550"/>
      <c r="VLJ179" s="551"/>
      <c r="VLK179" s="560"/>
      <c r="VLL179" s="552"/>
      <c r="VLM179" s="550"/>
      <c r="VLN179" s="551"/>
      <c r="VLO179" s="560"/>
      <c r="VLP179" s="552"/>
      <c r="VLQ179" s="550"/>
      <c r="VLR179" s="551"/>
      <c r="VLS179" s="560"/>
      <c r="VLT179" s="552"/>
      <c r="VLU179" s="550"/>
      <c r="VLV179" s="551"/>
      <c r="VLW179" s="560"/>
      <c r="VLX179" s="552"/>
      <c r="VLY179" s="550"/>
      <c r="VLZ179" s="551"/>
      <c r="VMA179" s="560"/>
      <c r="VMB179" s="552"/>
      <c r="VMC179" s="550"/>
      <c r="VMD179" s="551"/>
      <c r="VME179" s="560"/>
      <c r="VMF179" s="552"/>
      <c r="VMG179" s="550"/>
      <c r="VMH179" s="551"/>
      <c r="VMI179" s="560"/>
      <c r="VMJ179" s="552"/>
      <c r="VMK179" s="550"/>
      <c r="VML179" s="551"/>
      <c r="VMM179" s="560"/>
      <c r="VMN179" s="552"/>
      <c r="VMO179" s="550"/>
      <c r="VMP179" s="551"/>
      <c r="VMQ179" s="560"/>
      <c r="VMR179" s="552"/>
      <c r="VMS179" s="550"/>
      <c r="VMT179" s="551"/>
      <c r="VMU179" s="560"/>
      <c r="VMV179" s="552"/>
      <c r="VMW179" s="550"/>
      <c r="VMX179" s="551"/>
      <c r="VMY179" s="560"/>
      <c r="VMZ179" s="552"/>
      <c r="VNA179" s="550"/>
      <c r="VNB179" s="551"/>
      <c r="VNC179" s="560"/>
      <c r="VND179" s="552"/>
      <c r="VNE179" s="550"/>
      <c r="VNF179" s="551"/>
      <c r="VNG179" s="560"/>
      <c r="VNH179" s="552"/>
      <c r="VNI179" s="550"/>
      <c r="VNJ179" s="551"/>
      <c r="VNK179" s="560"/>
      <c r="VNL179" s="552"/>
      <c r="VNM179" s="550"/>
      <c r="VNN179" s="551"/>
      <c r="VNO179" s="560"/>
      <c r="VNP179" s="552"/>
      <c r="VNQ179" s="550"/>
      <c r="VNR179" s="551"/>
      <c r="VNS179" s="560"/>
      <c r="VNT179" s="552"/>
      <c r="VNU179" s="550"/>
      <c r="VNV179" s="551"/>
      <c r="VNW179" s="560"/>
      <c r="VNX179" s="552"/>
      <c r="VNY179" s="550"/>
      <c r="VNZ179" s="551"/>
      <c r="VOA179" s="560"/>
      <c r="VOB179" s="552"/>
      <c r="VOC179" s="550"/>
      <c r="VOD179" s="551"/>
      <c r="VOE179" s="560"/>
      <c r="VOF179" s="552"/>
      <c r="VOG179" s="550"/>
      <c r="VOH179" s="551"/>
      <c r="VOI179" s="560"/>
      <c r="VOJ179" s="552"/>
      <c r="VOK179" s="550"/>
      <c r="VOL179" s="551"/>
      <c r="VOM179" s="560"/>
      <c r="VON179" s="552"/>
      <c r="VOO179" s="550"/>
      <c r="VOP179" s="551"/>
      <c r="VOQ179" s="560"/>
      <c r="VOR179" s="552"/>
      <c r="VOS179" s="550"/>
      <c r="VOT179" s="551"/>
      <c r="VOU179" s="560"/>
      <c r="VOV179" s="552"/>
      <c r="VOW179" s="550"/>
      <c r="VOX179" s="551"/>
      <c r="VOY179" s="560"/>
      <c r="VOZ179" s="552"/>
      <c r="VPA179" s="550"/>
      <c r="VPB179" s="551"/>
      <c r="VPC179" s="560"/>
      <c r="VPD179" s="552"/>
      <c r="VPE179" s="550"/>
      <c r="VPF179" s="551"/>
      <c r="VPG179" s="560"/>
      <c r="VPH179" s="552"/>
      <c r="VPI179" s="550"/>
      <c r="VPJ179" s="551"/>
      <c r="VPK179" s="560"/>
      <c r="VPL179" s="552"/>
      <c r="VPM179" s="550"/>
      <c r="VPN179" s="551"/>
      <c r="VPO179" s="560"/>
      <c r="VPP179" s="552"/>
      <c r="VPQ179" s="550"/>
      <c r="VPR179" s="551"/>
      <c r="VPS179" s="560"/>
      <c r="VPT179" s="552"/>
      <c r="VPU179" s="550"/>
      <c r="VPV179" s="551"/>
      <c r="VPW179" s="560"/>
      <c r="VPX179" s="552"/>
      <c r="VPY179" s="550"/>
      <c r="VPZ179" s="551"/>
      <c r="VQA179" s="560"/>
      <c r="VQB179" s="552"/>
      <c r="VQC179" s="550"/>
      <c r="VQD179" s="551"/>
      <c r="VQE179" s="560"/>
      <c r="VQF179" s="552"/>
      <c r="VQG179" s="550"/>
      <c r="VQH179" s="551"/>
      <c r="VQI179" s="560"/>
      <c r="VQJ179" s="552"/>
      <c r="VQK179" s="550"/>
      <c r="VQL179" s="551"/>
      <c r="VQM179" s="560"/>
      <c r="VQN179" s="552"/>
      <c r="VQO179" s="550"/>
      <c r="VQP179" s="551"/>
      <c r="VQQ179" s="560"/>
      <c r="VQR179" s="552"/>
      <c r="VQS179" s="550"/>
      <c r="VQT179" s="551"/>
      <c r="VQU179" s="560"/>
      <c r="VQV179" s="552"/>
      <c r="VQW179" s="550"/>
      <c r="VQX179" s="551"/>
      <c r="VQY179" s="560"/>
      <c r="VQZ179" s="552"/>
      <c r="VRA179" s="550"/>
      <c r="VRB179" s="551"/>
      <c r="VRC179" s="560"/>
      <c r="VRD179" s="552"/>
      <c r="VRE179" s="550"/>
      <c r="VRF179" s="551"/>
      <c r="VRG179" s="560"/>
      <c r="VRH179" s="552"/>
      <c r="VRI179" s="550"/>
      <c r="VRJ179" s="551"/>
      <c r="VRK179" s="560"/>
      <c r="VRL179" s="552"/>
      <c r="VRM179" s="550"/>
      <c r="VRN179" s="551"/>
      <c r="VRO179" s="560"/>
      <c r="VRP179" s="552"/>
      <c r="VRQ179" s="550"/>
      <c r="VRR179" s="551"/>
      <c r="VRS179" s="560"/>
      <c r="VRT179" s="552"/>
      <c r="VRU179" s="550"/>
      <c r="VRV179" s="551"/>
      <c r="VRW179" s="560"/>
      <c r="VRX179" s="552"/>
      <c r="VRY179" s="550"/>
      <c r="VRZ179" s="551"/>
      <c r="VSA179" s="560"/>
      <c r="VSB179" s="552"/>
      <c r="VSC179" s="550"/>
      <c r="VSD179" s="551"/>
      <c r="VSE179" s="560"/>
      <c r="VSF179" s="552"/>
      <c r="VSG179" s="550"/>
      <c r="VSH179" s="551"/>
      <c r="VSI179" s="560"/>
      <c r="VSJ179" s="552"/>
      <c r="VSK179" s="550"/>
      <c r="VSL179" s="551"/>
      <c r="VSM179" s="560"/>
      <c r="VSN179" s="552"/>
      <c r="VSO179" s="550"/>
      <c r="VSP179" s="551"/>
      <c r="VSQ179" s="560"/>
      <c r="VSR179" s="552"/>
      <c r="VSS179" s="550"/>
      <c r="VST179" s="551"/>
      <c r="VSU179" s="560"/>
      <c r="VSV179" s="552"/>
      <c r="VSW179" s="550"/>
      <c r="VSX179" s="551"/>
      <c r="VSY179" s="560"/>
      <c r="VSZ179" s="552"/>
      <c r="VTA179" s="550"/>
      <c r="VTB179" s="551"/>
      <c r="VTC179" s="560"/>
      <c r="VTD179" s="552"/>
      <c r="VTE179" s="550"/>
      <c r="VTF179" s="551"/>
      <c r="VTG179" s="560"/>
      <c r="VTH179" s="552"/>
      <c r="VTI179" s="550"/>
      <c r="VTJ179" s="551"/>
      <c r="VTK179" s="560"/>
      <c r="VTL179" s="552"/>
      <c r="VTM179" s="550"/>
      <c r="VTN179" s="551"/>
      <c r="VTO179" s="560"/>
      <c r="VTP179" s="552"/>
      <c r="VTQ179" s="550"/>
      <c r="VTR179" s="551"/>
      <c r="VTS179" s="560"/>
      <c r="VTT179" s="552"/>
      <c r="VTU179" s="550"/>
      <c r="VTV179" s="551"/>
      <c r="VTW179" s="560"/>
      <c r="VTX179" s="552"/>
      <c r="VTY179" s="550"/>
      <c r="VTZ179" s="551"/>
      <c r="VUA179" s="560"/>
      <c r="VUB179" s="552"/>
      <c r="VUC179" s="550"/>
      <c r="VUD179" s="551"/>
      <c r="VUE179" s="560"/>
      <c r="VUF179" s="552"/>
      <c r="VUG179" s="550"/>
      <c r="VUH179" s="551"/>
      <c r="VUI179" s="560"/>
      <c r="VUJ179" s="552"/>
      <c r="VUK179" s="550"/>
      <c r="VUL179" s="551"/>
      <c r="VUM179" s="560"/>
      <c r="VUN179" s="552"/>
      <c r="VUO179" s="550"/>
      <c r="VUP179" s="551"/>
      <c r="VUQ179" s="560"/>
      <c r="VUR179" s="552"/>
      <c r="VUS179" s="550"/>
      <c r="VUT179" s="551"/>
      <c r="VUU179" s="560"/>
      <c r="VUV179" s="552"/>
      <c r="VUW179" s="550"/>
      <c r="VUX179" s="551"/>
      <c r="VUY179" s="560"/>
      <c r="VUZ179" s="552"/>
      <c r="VVA179" s="550"/>
      <c r="VVB179" s="551"/>
      <c r="VVC179" s="560"/>
      <c r="VVD179" s="552"/>
      <c r="VVE179" s="550"/>
      <c r="VVF179" s="551"/>
      <c r="VVG179" s="560"/>
      <c r="VVH179" s="552"/>
      <c r="VVI179" s="550"/>
      <c r="VVJ179" s="551"/>
      <c r="VVK179" s="560"/>
      <c r="VVL179" s="552"/>
      <c r="VVM179" s="550"/>
      <c r="VVN179" s="551"/>
      <c r="VVO179" s="560"/>
      <c r="VVP179" s="552"/>
      <c r="VVQ179" s="550"/>
      <c r="VVR179" s="551"/>
      <c r="VVS179" s="560"/>
      <c r="VVT179" s="552"/>
      <c r="VVU179" s="550"/>
      <c r="VVV179" s="551"/>
      <c r="VVW179" s="560"/>
      <c r="VVX179" s="552"/>
      <c r="VVY179" s="550"/>
      <c r="VVZ179" s="551"/>
      <c r="VWA179" s="560"/>
      <c r="VWB179" s="552"/>
      <c r="VWC179" s="550"/>
      <c r="VWD179" s="551"/>
      <c r="VWE179" s="560"/>
      <c r="VWF179" s="552"/>
      <c r="VWG179" s="550"/>
      <c r="VWH179" s="551"/>
      <c r="VWI179" s="560"/>
      <c r="VWJ179" s="552"/>
      <c r="VWK179" s="550"/>
      <c r="VWL179" s="551"/>
      <c r="VWM179" s="560"/>
      <c r="VWN179" s="552"/>
      <c r="VWO179" s="550"/>
      <c r="VWP179" s="551"/>
      <c r="VWQ179" s="560"/>
      <c r="VWR179" s="552"/>
      <c r="VWS179" s="550"/>
      <c r="VWT179" s="551"/>
      <c r="VWU179" s="560"/>
      <c r="VWV179" s="552"/>
      <c r="VWW179" s="550"/>
      <c r="VWX179" s="551"/>
      <c r="VWY179" s="560"/>
      <c r="VWZ179" s="552"/>
      <c r="VXA179" s="550"/>
      <c r="VXB179" s="551"/>
      <c r="VXC179" s="560"/>
      <c r="VXD179" s="552"/>
      <c r="VXE179" s="550"/>
      <c r="VXF179" s="551"/>
      <c r="VXG179" s="560"/>
      <c r="VXH179" s="552"/>
      <c r="VXI179" s="550"/>
      <c r="VXJ179" s="551"/>
      <c r="VXK179" s="560"/>
      <c r="VXL179" s="552"/>
      <c r="VXM179" s="550"/>
      <c r="VXN179" s="551"/>
      <c r="VXO179" s="560"/>
      <c r="VXP179" s="552"/>
      <c r="VXQ179" s="550"/>
      <c r="VXR179" s="551"/>
      <c r="VXS179" s="560"/>
      <c r="VXT179" s="552"/>
      <c r="VXU179" s="550"/>
      <c r="VXV179" s="551"/>
      <c r="VXW179" s="560"/>
      <c r="VXX179" s="552"/>
      <c r="VXY179" s="550"/>
      <c r="VXZ179" s="551"/>
      <c r="VYA179" s="560"/>
      <c r="VYB179" s="552"/>
      <c r="VYC179" s="550"/>
      <c r="VYD179" s="551"/>
      <c r="VYE179" s="560"/>
      <c r="VYF179" s="552"/>
      <c r="VYG179" s="550"/>
      <c r="VYH179" s="551"/>
      <c r="VYI179" s="560"/>
      <c r="VYJ179" s="552"/>
      <c r="VYK179" s="550"/>
      <c r="VYL179" s="551"/>
      <c r="VYM179" s="560"/>
      <c r="VYN179" s="552"/>
      <c r="VYO179" s="550"/>
      <c r="VYP179" s="551"/>
      <c r="VYQ179" s="560"/>
      <c r="VYR179" s="552"/>
      <c r="VYS179" s="550"/>
      <c r="VYT179" s="551"/>
      <c r="VYU179" s="560"/>
      <c r="VYV179" s="552"/>
      <c r="VYW179" s="550"/>
      <c r="VYX179" s="551"/>
      <c r="VYY179" s="560"/>
      <c r="VYZ179" s="552"/>
      <c r="VZA179" s="550"/>
      <c r="VZB179" s="551"/>
      <c r="VZC179" s="560"/>
      <c r="VZD179" s="552"/>
      <c r="VZE179" s="550"/>
      <c r="VZF179" s="551"/>
      <c r="VZG179" s="560"/>
      <c r="VZH179" s="552"/>
      <c r="VZI179" s="550"/>
      <c r="VZJ179" s="551"/>
      <c r="VZK179" s="560"/>
      <c r="VZL179" s="552"/>
      <c r="VZM179" s="550"/>
      <c r="VZN179" s="551"/>
      <c r="VZO179" s="560"/>
      <c r="VZP179" s="552"/>
      <c r="VZQ179" s="550"/>
      <c r="VZR179" s="551"/>
      <c r="VZS179" s="560"/>
      <c r="VZT179" s="552"/>
      <c r="VZU179" s="550"/>
      <c r="VZV179" s="551"/>
      <c r="VZW179" s="560"/>
      <c r="VZX179" s="552"/>
      <c r="VZY179" s="550"/>
      <c r="VZZ179" s="551"/>
      <c r="WAA179" s="560"/>
      <c r="WAB179" s="552"/>
      <c r="WAC179" s="550"/>
      <c r="WAD179" s="551"/>
      <c r="WAE179" s="560"/>
      <c r="WAF179" s="552"/>
      <c r="WAG179" s="550"/>
      <c r="WAH179" s="551"/>
      <c r="WAI179" s="560"/>
      <c r="WAJ179" s="552"/>
      <c r="WAK179" s="550"/>
      <c r="WAL179" s="551"/>
      <c r="WAM179" s="560"/>
      <c r="WAN179" s="552"/>
      <c r="WAO179" s="550"/>
      <c r="WAP179" s="551"/>
      <c r="WAQ179" s="560"/>
      <c r="WAR179" s="552"/>
      <c r="WAS179" s="550"/>
      <c r="WAT179" s="551"/>
      <c r="WAU179" s="560"/>
      <c r="WAV179" s="552"/>
      <c r="WAW179" s="550"/>
      <c r="WAX179" s="551"/>
      <c r="WAY179" s="560"/>
      <c r="WAZ179" s="552"/>
      <c r="WBA179" s="550"/>
      <c r="WBB179" s="551"/>
      <c r="WBC179" s="560"/>
      <c r="WBD179" s="552"/>
      <c r="WBE179" s="550"/>
      <c r="WBF179" s="551"/>
      <c r="WBG179" s="560"/>
      <c r="WBH179" s="552"/>
      <c r="WBI179" s="550"/>
      <c r="WBJ179" s="551"/>
      <c r="WBK179" s="560"/>
      <c r="WBL179" s="552"/>
      <c r="WBM179" s="550"/>
      <c r="WBN179" s="551"/>
      <c r="WBO179" s="560"/>
      <c r="WBP179" s="552"/>
      <c r="WBQ179" s="550"/>
      <c r="WBR179" s="551"/>
      <c r="WBS179" s="560"/>
      <c r="WBT179" s="552"/>
      <c r="WBU179" s="550"/>
      <c r="WBV179" s="551"/>
      <c r="WBW179" s="560"/>
      <c r="WBX179" s="552"/>
      <c r="WBY179" s="550"/>
      <c r="WBZ179" s="551"/>
      <c r="WCA179" s="560"/>
      <c r="WCB179" s="552"/>
      <c r="WCC179" s="550"/>
      <c r="WCD179" s="551"/>
      <c r="WCE179" s="560"/>
      <c r="WCF179" s="552"/>
      <c r="WCG179" s="550"/>
      <c r="WCH179" s="551"/>
      <c r="WCI179" s="560"/>
      <c r="WCJ179" s="552"/>
      <c r="WCK179" s="550"/>
      <c r="WCL179" s="551"/>
      <c r="WCM179" s="560"/>
      <c r="WCN179" s="552"/>
      <c r="WCO179" s="550"/>
      <c r="WCP179" s="551"/>
      <c r="WCQ179" s="560"/>
      <c r="WCR179" s="552"/>
      <c r="WCS179" s="550"/>
      <c r="WCT179" s="551"/>
      <c r="WCU179" s="560"/>
      <c r="WCV179" s="552"/>
      <c r="WCW179" s="550"/>
      <c r="WCX179" s="551"/>
      <c r="WCY179" s="560"/>
      <c r="WCZ179" s="552"/>
      <c r="WDA179" s="550"/>
      <c r="WDB179" s="551"/>
      <c r="WDC179" s="560"/>
      <c r="WDD179" s="552"/>
      <c r="WDE179" s="550"/>
      <c r="WDF179" s="551"/>
      <c r="WDG179" s="560"/>
      <c r="WDH179" s="552"/>
      <c r="WDI179" s="550"/>
      <c r="WDJ179" s="551"/>
      <c r="WDK179" s="560"/>
      <c r="WDL179" s="552"/>
      <c r="WDM179" s="550"/>
      <c r="WDN179" s="551"/>
      <c r="WDO179" s="560"/>
      <c r="WDP179" s="552"/>
      <c r="WDQ179" s="550"/>
      <c r="WDR179" s="551"/>
      <c r="WDS179" s="560"/>
      <c r="WDT179" s="552"/>
      <c r="WDU179" s="550"/>
      <c r="WDV179" s="551"/>
      <c r="WDW179" s="560"/>
      <c r="WDX179" s="552"/>
      <c r="WDY179" s="550"/>
      <c r="WDZ179" s="551"/>
      <c r="WEA179" s="560"/>
      <c r="WEB179" s="552"/>
      <c r="WEC179" s="550"/>
      <c r="WED179" s="551"/>
      <c r="WEE179" s="560"/>
      <c r="WEF179" s="552"/>
      <c r="WEG179" s="550"/>
      <c r="WEH179" s="551"/>
      <c r="WEI179" s="560"/>
      <c r="WEJ179" s="552"/>
      <c r="WEK179" s="550"/>
      <c r="WEL179" s="551"/>
      <c r="WEM179" s="560"/>
      <c r="WEN179" s="552"/>
      <c r="WEO179" s="550"/>
      <c r="WEP179" s="551"/>
      <c r="WEQ179" s="560"/>
      <c r="WER179" s="552"/>
      <c r="WES179" s="550"/>
      <c r="WET179" s="551"/>
      <c r="WEU179" s="560"/>
      <c r="WEV179" s="552"/>
      <c r="WEW179" s="550"/>
      <c r="WEX179" s="551"/>
      <c r="WEY179" s="560"/>
      <c r="WEZ179" s="552"/>
      <c r="WFA179" s="550"/>
      <c r="WFB179" s="551"/>
      <c r="WFC179" s="560"/>
      <c r="WFD179" s="552"/>
      <c r="WFE179" s="550"/>
      <c r="WFF179" s="551"/>
      <c r="WFG179" s="560"/>
      <c r="WFH179" s="552"/>
      <c r="WFI179" s="550"/>
      <c r="WFJ179" s="551"/>
      <c r="WFK179" s="560"/>
      <c r="WFL179" s="552"/>
      <c r="WFM179" s="550"/>
      <c r="WFN179" s="551"/>
      <c r="WFO179" s="560"/>
      <c r="WFP179" s="552"/>
      <c r="WFQ179" s="550"/>
      <c r="WFR179" s="551"/>
      <c r="WFS179" s="560"/>
      <c r="WFT179" s="552"/>
      <c r="WFU179" s="550"/>
      <c r="WFV179" s="551"/>
      <c r="WFW179" s="560"/>
      <c r="WFX179" s="552"/>
      <c r="WFY179" s="550"/>
      <c r="WFZ179" s="551"/>
      <c r="WGA179" s="560"/>
      <c r="WGB179" s="552"/>
      <c r="WGC179" s="550"/>
      <c r="WGD179" s="551"/>
      <c r="WGE179" s="560"/>
      <c r="WGF179" s="552"/>
      <c r="WGG179" s="550"/>
      <c r="WGH179" s="551"/>
      <c r="WGI179" s="560"/>
      <c r="WGJ179" s="552"/>
      <c r="WGK179" s="550"/>
      <c r="WGL179" s="551"/>
      <c r="WGM179" s="560"/>
      <c r="WGN179" s="552"/>
      <c r="WGO179" s="550"/>
      <c r="WGP179" s="551"/>
      <c r="WGQ179" s="560"/>
      <c r="WGR179" s="552"/>
      <c r="WGS179" s="550"/>
      <c r="WGT179" s="551"/>
      <c r="WGU179" s="560"/>
      <c r="WGV179" s="552"/>
      <c r="WGW179" s="550"/>
      <c r="WGX179" s="551"/>
      <c r="WGY179" s="560"/>
      <c r="WGZ179" s="552"/>
      <c r="WHA179" s="550"/>
      <c r="WHB179" s="551"/>
      <c r="WHC179" s="560"/>
      <c r="WHD179" s="552"/>
      <c r="WHE179" s="550"/>
      <c r="WHF179" s="551"/>
      <c r="WHG179" s="560"/>
      <c r="WHH179" s="552"/>
      <c r="WHI179" s="550"/>
      <c r="WHJ179" s="551"/>
      <c r="WHK179" s="560"/>
      <c r="WHL179" s="552"/>
      <c r="WHM179" s="550"/>
      <c r="WHN179" s="551"/>
      <c r="WHO179" s="560"/>
      <c r="WHP179" s="552"/>
      <c r="WHQ179" s="550"/>
      <c r="WHR179" s="551"/>
      <c r="WHS179" s="560"/>
      <c r="WHT179" s="552"/>
      <c r="WHU179" s="550"/>
      <c r="WHV179" s="551"/>
      <c r="WHW179" s="560"/>
      <c r="WHX179" s="552"/>
      <c r="WHY179" s="550"/>
      <c r="WHZ179" s="551"/>
      <c r="WIA179" s="560"/>
      <c r="WIB179" s="552"/>
      <c r="WIC179" s="550"/>
      <c r="WID179" s="551"/>
      <c r="WIE179" s="560"/>
      <c r="WIF179" s="552"/>
      <c r="WIG179" s="550"/>
      <c r="WIH179" s="551"/>
      <c r="WII179" s="560"/>
      <c r="WIJ179" s="552"/>
      <c r="WIK179" s="550"/>
      <c r="WIL179" s="551"/>
      <c r="WIM179" s="560"/>
      <c r="WIN179" s="552"/>
      <c r="WIO179" s="550"/>
      <c r="WIP179" s="551"/>
      <c r="WIQ179" s="560"/>
      <c r="WIR179" s="552"/>
      <c r="WIS179" s="550"/>
      <c r="WIT179" s="551"/>
      <c r="WIU179" s="560"/>
      <c r="WIV179" s="552"/>
      <c r="WIW179" s="550"/>
      <c r="WIX179" s="551"/>
      <c r="WIY179" s="560"/>
      <c r="WIZ179" s="552"/>
      <c r="WJA179" s="550"/>
      <c r="WJB179" s="551"/>
      <c r="WJC179" s="560"/>
      <c r="WJD179" s="552"/>
      <c r="WJE179" s="550"/>
      <c r="WJF179" s="551"/>
      <c r="WJG179" s="560"/>
      <c r="WJH179" s="552"/>
      <c r="WJI179" s="550"/>
      <c r="WJJ179" s="551"/>
      <c r="WJK179" s="560"/>
      <c r="WJL179" s="552"/>
      <c r="WJM179" s="550"/>
      <c r="WJN179" s="551"/>
      <c r="WJO179" s="560"/>
      <c r="WJP179" s="552"/>
      <c r="WJQ179" s="550"/>
      <c r="WJR179" s="551"/>
      <c r="WJS179" s="560"/>
      <c r="WJT179" s="552"/>
      <c r="WJU179" s="550"/>
      <c r="WJV179" s="551"/>
      <c r="WJW179" s="560"/>
      <c r="WJX179" s="552"/>
      <c r="WJY179" s="550"/>
      <c r="WJZ179" s="551"/>
      <c r="WKA179" s="560"/>
      <c r="WKB179" s="552"/>
      <c r="WKC179" s="550"/>
      <c r="WKD179" s="551"/>
      <c r="WKE179" s="560"/>
      <c r="WKF179" s="552"/>
      <c r="WKG179" s="550"/>
      <c r="WKH179" s="551"/>
      <c r="WKI179" s="560"/>
      <c r="WKJ179" s="552"/>
      <c r="WKK179" s="550"/>
      <c r="WKL179" s="551"/>
      <c r="WKM179" s="560"/>
      <c r="WKN179" s="552"/>
      <c r="WKO179" s="550"/>
      <c r="WKP179" s="551"/>
      <c r="WKQ179" s="560"/>
      <c r="WKR179" s="552"/>
      <c r="WKS179" s="550"/>
      <c r="WKT179" s="551"/>
      <c r="WKU179" s="560"/>
      <c r="WKV179" s="552"/>
      <c r="WKW179" s="550"/>
      <c r="WKX179" s="551"/>
      <c r="WKY179" s="560"/>
      <c r="WKZ179" s="552"/>
      <c r="WLA179" s="550"/>
      <c r="WLB179" s="551"/>
      <c r="WLC179" s="560"/>
      <c r="WLD179" s="552"/>
      <c r="WLE179" s="550"/>
      <c r="WLF179" s="551"/>
      <c r="WLG179" s="560"/>
      <c r="WLH179" s="552"/>
      <c r="WLI179" s="550"/>
      <c r="WLJ179" s="551"/>
      <c r="WLK179" s="560"/>
      <c r="WLL179" s="552"/>
      <c r="WLM179" s="550"/>
      <c r="WLN179" s="551"/>
      <c r="WLO179" s="560"/>
      <c r="WLP179" s="552"/>
      <c r="WLQ179" s="550"/>
      <c r="WLR179" s="551"/>
      <c r="WLS179" s="560"/>
      <c r="WLT179" s="552"/>
      <c r="WLU179" s="550"/>
      <c r="WLV179" s="551"/>
      <c r="WLW179" s="560"/>
      <c r="WLX179" s="552"/>
      <c r="WLY179" s="550"/>
      <c r="WLZ179" s="551"/>
      <c r="WMA179" s="560"/>
      <c r="WMB179" s="552"/>
      <c r="WMC179" s="550"/>
      <c r="WMD179" s="551"/>
      <c r="WME179" s="560"/>
      <c r="WMF179" s="552"/>
      <c r="WMG179" s="550"/>
      <c r="WMH179" s="551"/>
      <c r="WMI179" s="560"/>
      <c r="WMJ179" s="552"/>
      <c r="WMK179" s="550"/>
      <c r="WML179" s="551"/>
      <c r="WMM179" s="560"/>
      <c r="WMN179" s="552"/>
      <c r="WMO179" s="550"/>
      <c r="WMP179" s="551"/>
      <c r="WMQ179" s="560"/>
      <c r="WMR179" s="552"/>
      <c r="WMS179" s="550"/>
      <c r="WMT179" s="551"/>
      <c r="WMU179" s="560"/>
      <c r="WMV179" s="552"/>
      <c r="WMW179" s="550"/>
      <c r="WMX179" s="551"/>
      <c r="WMY179" s="560"/>
      <c r="WMZ179" s="552"/>
      <c r="WNA179" s="550"/>
      <c r="WNB179" s="551"/>
      <c r="WNC179" s="560"/>
      <c r="WND179" s="552"/>
      <c r="WNE179" s="550"/>
      <c r="WNF179" s="551"/>
      <c r="WNG179" s="560"/>
      <c r="WNH179" s="552"/>
      <c r="WNI179" s="550"/>
      <c r="WNJ179" s="551"/>
      <c r="WNK179" s="560"/>
      <c r="WNL179" s="552"/>
      <c r="WNM179" s="550"/>
      <c r="WNN179" s="551"/>
      <c r="WNO179" s="560"/>
      <c r="WNP179" s="552"/>
      <c r="WNQ179" s="550"/>
      <c r="WNR179" s="551"/>
      <c r="WNS179" s="560"/>
      <c r="WNT179" s="552"/>
      <c r="WNU179" s="550"/>
      <c r="WNV179" s="551"/>
      <c r="WNW179" s="560"/>
      <c r="WNX179" s="552"/>
      <c r="WNY179" s="550"/>
      <c r="WNZ179" s="551"/>
      <c r="WOA179" s="560"/>
      <c r="WOB179" s="552"/>
      <c r="WOC179" s="550"/>
      <c r="WOD179" s="551"/>
      <c r="WOE179" s="560"/>
      <c r="WOF179" s="552"/>
      <c r="WOG179" s="550"/>
      <c r="WOH179" s="551"/>
      <c r="WOI179" s="560"/>
      <c r="WOJ179" s="552"/>
      <c r="WOK179" s="550"/>
      <c r="WOL179" s="551"/>
      <c r="WOM179" s="560"/>
      <c r="WON179" s="552"/>
      <c r="WOO179" s="550"/>
      <c r="WOP179" s="551"/>
      <c r="WOQ179" s="560"/>
      <c r="WOR179" s="552"/>
      <c r="WOS179" s="550"/>
      <c r="WOT179" s="551"/>
      <c r="WOU179" s="560"/>
      <c r="WOV179" s="552"/>
      <c r="WOW179" s="550"/>
      <c r="WOX179" s="551"/>
      <c r="WOY179" s="560"/>
      <c r="WOZ179" s="552"/>
      <c r="WPA179" s="550"/>
      <c r="WPB179" s="551"/>
      <c r="WPC179" s="560"/>
      <c r="WPD179" s="552"/>
      <c r="WPE179" s="550"/>
      <c r="WPF179" s="551"/>
      <c r="WPG179" s="560"/>
      <c r="WPH179" s="552"/>
      <c r="WPI179" s="550"/>
      <c r="WPJ179" s="551"/>
      <c r="WPK179" s="560"/>
      <c r="WPL179" s="552"/>
      <c r="WPM179" s="550"/>
      <c r="WPN179" s="551"/>
      <c r="WPO179" s="560"/>
      <c r="WPP179" s="552"/>
      <c r="WPQ179" s="550"/>
      <c r="WPR179" s="551"/>
      <c r="WPS179" s="560"/>
      <c r="WPT179" s="552"/>
      <c r="WPU179" s="550"/>
      <c r="WPV179" s="551"/>
      <c r="WPW179" s="560"/>
      <c r="WPX179" s="552"/>
      <c r="WPY179" s="550"/>
      <c r="WPZ179" s="551"/>
      <c r="WQA179" s="560"/>
      <c r="WQB179" s="552"/>
      <c r="WQC179" s="550"/>
      <c r="WQD179" s="551"/>
      <c r="WQE179" s="560"/>
      <c r="WQF179" s="552"/>
      <c r="WQG179" s="550"/>
      <c r="WQH179" s="551"/>
      <c r="WQI179" s="560"/>
      <c r="WQJ179" s="552"/>
      <c r="WQK179" s="550"/>
      <c r="WQL179" s="551"/>
      <c r="WQM179" s="560"/>
      <c r="WQN179" s="552"/>
      <c r="WQO179" s="550"/>
      <c r="WQP179" s="551"/>
      <c r="WQQ179" s="560"/>
      <c r="WQR179" s="552"/>
      <c r="WQS179" s="550"/>
      <c r="WQT179" s="551"/>
      <c r="WQU179" s="560"/>
      <c r="WQV179" s="552"/>
      <c r="WQW179" s="550"/>
      <c r="WQX179" s="551"/>
      <c r="WQY179" s="560"/>
      <c r="WQZ179" s="552"/>
      <c r="WRA179" s="550"/>
      <c r="WRB179" s="551"/>
      <c r="WRC179" s="560"/>
      <c r="WRD179" s="552"/>
      <c r="WRE179" s="550"/>
      <c r="WRF179" s="551"/>
      <c r="WRG179" s="560"/>
      <c r="WRH179" s="552"/>
      <c r="WRI179" s="550"/>
      <c r="WRJ179" s="551"/>
      <c r="WRK179" s="560"/>
      <c r="WRL179" s="552"/>
      <c r="WRM179" s="550"/>
      <c r="WRN179" s="551"/>
      <c r="WRO179" s="560"/>
      <c r="WRP179" s="552"/>
      <c r="WRQ179" s="550"/>
      <c r="WRR179" s="551"/>
      <c r="WRS179" s="560"/>
      <c r="WRT179" s="552"/>
      <c r="WRU179" s="550"/>
      <c r="WRV179" s="551"/>
      <c r="WRW179" s="560"/>
      <c r="WRX179" s="552"/>
      <c r="WRY179" s="550"/>
      <c r="WRZ179" s="551"/>
      <c r="WSA179" s="560"/>
      <c r="WSB179" s="552"/>
      <c r="WSC179" s="550"/>
      <c r="WSD179" s="551"/>
      <c r="WSE179" s="560"/>
      <c r="WSF179" s="552"/>
      <c r="WSG179" s="550"/>
      <c r="WSH179" s="551"/>
      <c r="WSI179" s="560"/>
      <c r="WSJ179" s="552"/>
      <c r="WSK179" s="550"/>
      <c r="WSL179" s="551"/>
      <c r="WSM179" s="560"/>
      <c r="WSN179" s="552"/>
      <c r="WSO179" s="550"/>
      <c r="WSP179" s="551"/>
      <c r="WSQ179" s="560"/>
      <c r="WSR179" s="552"/>
      <c r="WSS179" s="550"/>
      <c r="WST179" s="551"/>
      <c r="WSU179" s="560"/>
      <c r="WSV179" s="552"/>
      <c r="WSW179" s="550"/>
      <c r="WSX179" s="551"/>
      <c r="WSY179" s="560"/>
      <c r="WSZ179" s="552"/>
      <c r="WTA179" s="550"/>
      <c r="WTB179" s="551"/>
      <c r="WTC179" s="560"/>
      <c r="WTD179" s="552"/>
      <c r="WTE179" s="550"/>
      <c r="WTF179" s="551"/>
      <c r="WTG179" s="560"/>
      <c r="WTH179" s="552"/>
      <c r="WTI179" s="550"/>
      <c r="WTJ179" s="551"/>
      <c r="WTK179" s="560"/>
      <c r="WTL179" s="552"/>
      <c r="WTM179" s="550"/>
      <c r="WTN179" s="551"/>
      <c r="WTO179" s="560"/>
      <c r="WTP179" s="552"/>
      <c r="WTQ179" s="550"/>
      <c r="WTR179" s="551"/>
      <c r="WTS179" s="560"/>
      <c r="WTT179" s="552"/>
      <c r="WTU179" s="550"/>
      <c r="WTV179" s="551"/>
      <c r="WTW179" s="560"/>
      <c r="WTX179" s="552"/>
      <c r="WTY179" s="550"/>
      <c r="WTZ179" s="551"/>
      <c r="WUA179" s="560"/>
      <c r="WUB179" s="552"/>
      <c r="WUC179" s="550"/>
      <c r="WUD179" s="551"/>
      <c r="WUE179" s="560"/>
      <c r="WUF179" s="552"/>
      <c r="WUG179" s="550"/>
      <c r="WUH179" s="551"/>
      <c r="WUI179" s="560"/>
      <c r="WUJ179" s="552"/>
      <c r="WUK179" s="550"/>
      <c r="WUL179" s="551"/>
      <c r="WUM179" s="560"/>
      <c r="WUN179" s="552"/>
      <c r="WUO179" s="550"/>
      <c r="WUP179" s="551"/>
      <c r="WUQ179" s="560"/>
      <c r="WUR179" s="552"/>
      <c r="WUS179" s="550"/>
      <c r="WUT179" s="551"/>
      <c r="WUU179" s="560"/>
      <c r="WUV179" s="552"/>
      <c r="WUW179" s="550"/>
      <c r="WUX179" s="551"/>
      <c r="WUY179" s="560"/>
      <c r="WUZ179" s="552"/>
      <c r="WVA179" s="550"/>
      <c r="WVB179" s="551"/>
      <c r="WVC179" s="560"/>
      <c r="WVD179" s="552"/>
      <c r="WVE179" s="550"/>
      <c r="WVF179" s="551"/>
      <c r="WVG179" s="560"/>
      <c r="WVH179" s="552"/>
      <c r="WVI179" s="550"/>
      <c r="WVJ179" s="551"/>
      <c r="WVK179" s="560"/>
      <c r="WVL179" s="552"/>
      <c r="WVM179" s="550"/>
      <c r="WVN179" s="551"/>
      <c r="WVO179" s="560"/>
      <c r="WVP179" s="552"/>
      <c r="WVQ179" s="550"/>
      <c r="WVR179" s="551"/>
      <c r="WVS179" s="560"/>
      <c r="WVT179" s="552"/>
      <c r="WVU179" s="550"/>
      <c r="WVV179" s="551"/>
      <c r="WVW179" s="560"/>
      <c r="WVX179" s="552"/>
      <c r="WVY179" s="550"/>
      <c r="WVZ179" s="551"/>
      <c r="WWA179" s="560"/>
      <c r="WWB179" s="552"/>
      <c r="WWC179" s="550"/>
      <c r="WWD179" s="551"/>
      <c r="WWE179" s="560"/>
      <c r="WWF179" s="552"/>
      <c r="WWG179" s="550"/>
      <c r="WWH179" s="551"/>
      <c r="WWI179" s="560"/>
      <c r="WWJ179" s="552"/>
      <c r="WWK179" s="550"/>
      <c r="WWL179" s="551"/>
      <c r="WWM179" s="560"/>
      <c r="WWN179" s="552"/>
      <c r="WWO179" s="550"/>
      <c r="WWP179" s="551"/>
      <c r="WWQ179" s="560"/>
      <c r="WWR179" s="552"/>
      <c r="WWS179" s="550"/>
      <c r="WWT179" s="551"/>
      <c r="WWU179" s="560"/>
      <c r="WWV179" s="552"/>
      <c r="WWW179" s="550"/>
      <c r="WWX179" s="551"/>
      <c r="WWY179" s="560"/>
      <c r="WWZ179" s="552"/>
      <c r="WXA179" s="550"/>
      <c r="WXB179" s="551"/>
      <c r="WXC179" s="560"/>
      <c r="WXD179" s="552"/>
      <c r="WXE179" s="550"/>
      <c r="WXF179" s="551"/>
      <c r="WXG179" s="560"/>
      <c r="WXH179" s="552"/>
      <c r="WXI179" s="550"/>
      <c r="WXJ179" s="551"/>
      <c r="WXK179" s="560"/>
      <c r="WXL179" s="552"/>
      <c r="WXM179" s="550"/>
      <c r="WXN179" s="551"/>
      <c r="WXO179" s="560"/>
      <c r="WXP179" s="552"/>
      <c r="WXQ179" s="550"/>
      <c r="WXR179" s="551"/>
      <c r="WXS179" s="560"/>
      <c r="WXT179" s="552"/>
      <c r="WXU179" s="550"/>
      <c r="WXV179" s="551"/>
      <c r="WXW179" s="560"/>
      <c r="WXX179" s="552"/>
      <c r="WXY179" s="550"/>
      <c r="WXZ179" s="551"/>
      <c r="WYA179" s="560"/>
      <c r="WYB179" s="552"/>
      <c r="WYC179" s="550"/>
      <c r="WYD179" s="551"/>
      <c r="WYE179" s="560"/>
      <c r="WYF179" s="552"/>
      <c r="WYG179" s="550"/>
      <c r="WYH179" s="551"/>
      <c r="WYI179" s="560"/>
      <c r="WYJ179" s="552"/>
      <c r="WYK179" s="550"/>
      <c r="WYL179" s="551"/>
      <c r="WYM179" s="560"/>
      <c r="WYN179" s="552"/>
      <c r="WYO179" s="550"/>
      <c r="WYP179" s="551"/>
      <c r="WYQ179" s="560"/>
      <c r="WYR179" s="552"/>
      <c r="WYS179" s="550"/>
      <c r="WYT179" s="551"/>
      <c r="WYU179" s="560"/>
      <c r="WYV179" s="552"/>
      <c r="WYW179" s="550"/>
      <c r="WYX179" s="551"/>
      <c r="WYY179" s="560"/>
      <c r="WYZ179" s="552"/>
      <c r="WZA179" s="550"/>
      <c r="WZB179" s="551"/>
      <c r="WZC179" s="560"/>
      <c r="WZD179" s="552"/>
      <c r="WZE179" s="550"/>
      <c r="WZF179" s="551"/>
      <c r="WZG179" s="560"/>
      <c r="WZH179" s="552"/>
      <c r="WZI179" s="550"/>
      <c r="WZJ179" s="551"/>
      <c r="WZK179" s="560"/>
      <c r="WZL179" s="552"/>
      <c r="WZM179" s="550"/>
      <c r="WZN179" s="551"/>
      <c r="WZO179" s="560"/>
      <c r="WZP179" s="552"/>
      <c r="WZQ179" s="550"/>
      <c r="WZR179" s="551"/>
      <c r="WZS179" s="560"/>
      <c r="WZT179" s="552"/>
      <c r="WZU179" s="550"/>
      <c r="WZV179" s="551"/>
      <c r="WZW179" s="560"/>
      <c r="WZX179" s="552"/>
      <c r="WZY179" s="550"/>
      <c r="WZZ179" s="551"/>
      <c r="XAA179" s="560"/>
      <c r="XAB179" s="552"/>
      <c r="XAC179" s="550"/>
      <c r="XAD179" s="551"/>
      <c r="XAE179" s="560"/>
      <c r="XAF179" s="552"/>
      <c r="XAG179" s="550"/>
      <c r="XAH179" s="551"/>
      <c r="XAI179" s="560"/>
      <c r="XAJ179" s="552"/>
      <c r="XAK179" s="550"/>
      <c r="XAL179" s="551"/>
      <c r="XAM179" s="560"/>
      <c r="XAN179" s="552"/>
      <c r="XAO179" s="550"/>
      <c r="XAP179" s="551"/>
      <c r="XAQ179" s="560"/>
      <c r="XAR179" s="552"/>
      <c r="XAS179" s="550"/>
      <c r="XAT179" s="551"/>
      <c r="XAU179" s="560"/>
      <c r="XAV179" s="552"/>
      <c r="XAW179" s="550"/>
      <c r="XAX179" s="551"/>
      <c r="XAY179" s="560"/>
      <c r="XAZ179" s="552"/>
      <c r="XBA179" s="550"/>
      <c r="XBB179" s="551"/>
      <c r="XBC179" s="560"/>
      <c r="XBD179" s="552"/>
      <c r="XBE179" s="550"/>
      <c r="XBF179" s="551"/>
      <c r="XBG179" s="560"/>
      <c r="XBH179" s="552"/>
      <c r="XBI179" s="550"/>
      <c r="XBJ179" s="551"/>
      <c r="XBK179" s="560"/>
      <c r="XBL179" s="552"/>
      <c r="XBM179" s="550"/>
      <c r="XBN179" s="551"/>
      <c r="XBO179" s="560"/>
      <c r="XBP179" s="552"/>
      <c r="XBQ179" s="550"/>
      <c r="XBR179" s="551"/>
      <c r="XBS179" s="560"/>
      <c r="XBT179" s="552"/>
      <c r="XBU179" s="550"/>
      <c r="XBV179" s="551"/>
      <c r="XBW179" s="560"/>
      <c r="XBX179" s="552"/>
      <c r="XBY179" s="550"/>
      <c r="XBZ179" s="551"/>
      <c r="XCA179" s="560"/>
      <c r="XCB179" s="552"/>
      <c r="XCC179" s="550"/>
      <c r="XCD179" s="551"/>
      <c r="XCE179" s="560"/>
      <c r="XCF179" s="552"/>
      <c r="XCG179" s="550"/>
      <c r="XCH179" s="551"/>
      <c r="XCI179" s="560"/>
      <c r="XCJ179" s="552"/>
      <c r="XCK179" s="550"/>
      <c r="XCL179" s="551"/>
      <c r="XCM179" s="560"/>
      <c r="XCN179" s="552"/>
      <c r="XCO179" s="550"/>
      <c r="XCP179" s="551"/>
      <c r="XCQ179" s="560"/>
      <c r="XCR179" s="552"/>
      <c r="XCS179" s="550"/>
      <c r="XCT179" s="551"/>
      <c r="XCU179" s="560"/>
      <c r="XCV179" s="552"/>
      <c r="XCW179" s="550"/>
      <c r="XCX179" s="551"/>
      <c r="XCY179" s="560"/>
      <c r="XCZ179" s="552"/>
      <c r="XDA179" s="550"/>
      <c r="XDB179" s="551"/>
      <c r="XDC179" s="560"/>
      <c r="XDD179" s="552"/>
      <c r="XDE179" s="550"/>
      <c r="XDF179" s="551"/>
      <c r="XDG179" s="560"/>
      <c r="XDH179" s="552"/>
      <c r="XDI179" s="550"/>
      <c r="XDJ179" s="551"/>
      <c r="XDK179" s="560"/>
      <c r="XDL179" s="552"/>
      <c r="XDM179" s="550"/>
      <c r="XDN179" s="551"/>
      <c r="XDO179" s="560"/>
      <c r="XDP179" s="552"/>
      <c r="XDQ179" s="550"/>
      <c r="XDR179" s="551"/>
      <c r="XDS179" s="560"/>
      <c r="XDT179" s="552"/>
      <c r="XDU179" s="550"/>
      <c r="XDV179" s="551"/>
      <c r="XDW179" s="560"/>
      <c r="XDX179" s="552"/>
      <c r="XDY179" s="550"/>
      <c r="XDZ179" s="551"/>
      <c r="XEA179" s="560"/>
      <c r="XEB179" s="552"/>
      <c r="XEC179" s="550"/>
      <c r="XED179" s="551"/>
      <c r="XEE179" s="560"/>
      <c r="XEF179" s="552"/>
      <c r="XEG179" s="550"/>
      <c r="XEH179" s="551"/>
      <c r="XEI179" s="560"/>
      <c r="XEJ179" s="552"/>
      <c r="XEK179" s="550"/>
      <c r="XEL179" s="551"/>
      <c r="XEM179" s="560"/>
      <c r="XEN179" s="552"/>
      <c r="XEO179" s="550"/>
      <c r="XEP179" s="551"/>
      <c r="XEQ179" s="560"/>
      <c r="XER179" s="552"/>
      <c r="XES179" s="550"/>
      <c r="XET179" s="551"/>
      <c r="XEU179" s="560"/>
      <c r="XEV179" s="552"/>
      <c r="XEW179" s="550"/>
      <c r="XEX179" s="551"/>
      <c r="XEY179" s="560"/>
      <c r="XEZ179" s="552"/>
      <c r="XFA179" s="550"/>
      <c r="XFB179" s="551"/>
      <c r="XFC179" s="560"/>
      <c r="XFD179" s="552"/>
    </row>
    <row r="180" spans="1:16384" s="231" customFormat="1" ht="14.15">
      <c r="A180" s="120" t="s">
        <v>71</v>
      </c>
      <c r="B180" s="432"/>
      <c r="C180" s="127" t="s">
        <v>126</v>
      </c>
      <c r="D180" s="135"/>
      <c r="E180" s="429"/>
    </row>
    <row r="181" spans="1:16384" s="231" customFormat="1" ht="14.15">
      <c r="A181" s="564" t="s">
        <v>667</v>
      </c>
      <c r="B181" s="581"/>
      <c r="C181" s="104" t="s">
        <v>126</v>
      </c>
      <c r="D181" s="598"/>
      <c r="E181" s="429"/>
      <c r="F181" s="581"/>
    </row>
    <row r="182" spans="1:16384" s="231" customFormat="1" ht="14.15">
      <c r="A182" s="120" t="s">
        <v>73</v>
      </c>
      <c r="B182" s="432"/>
      <c r="C182" s="127" t="s">
        <v>126</v>
      </c>
      <c r="D182" s="135"/>
      <c r="E182" s="429"/>
      <c r="F182" s="581"/>
      <c r="H182" s="586"/>
      <c r="I182" s="29"/>
      <c r="K182" s="586"/>
      <c r="L182" s="29"/>
    </row>
    <row r="183" spans="1:16384" s="231" customFormat="1" ht="12.75" customHeight="1">
      <c r="A183" s="594" t="s">
        <v>74</v>
      </c>
      <c r="B183" s="593">
        <v>4.9500000000000002E-2</v>
      </c>
      <c r="C183" s="104" t="s">
        <v>108</v>
      </c>
      <c r="D183" s="598">
        <v>0</v>
      </c>
      <c r="E183" s="429"/>
      <c r="F183" s="596"/>
      <c r="H183" s="586"/>
      <c r="I183" s="596"/>
      <c r="K183" s="586"/>
      <c r="L183" s="596"/>
    </row>
    <row r="184" spans="1:16384" s="231" customFormat="1" ht="14.15">
      <c r="A184" s="120" t="s">
        <v>921</v>
      </c>
      <c r="B184" s="124">
        <v>3.3500000000000002E-2</v>
      </c>
      <c r="C184" s="117" t="s">
        <v>108</v>
      </c>
      <c r="D184" s="175">
        <v>0</v>
      </c>
      <c r="E184" s="429"/>
      <c r="F184" s="596"/>
      <c r="H184" s="586"/>
      <c r="I184" s="596"/>
      <c r="K184" s="586"/>
      <c r="L184" s="596"/>
    </row>
    <row r="185" spans="1:16384" s="231" customFormat="1" ht="12.75" customHeight="1">
      <c r="A185" s="200"/>
      <c r="B185" s="124">
        <v>6.6000000000000003E-2</v>
      </c>
      <c r="C185" s="117" t="s">
        <v>108</v>
      </c>
      <c r="D185" s="433">
        <v>40350</v>
      </c>
      <c r="E185" s="584"/>
    </row>
    <row r="186" spans="1:16384" s="231" customFormat="1" ht="12.75" customHeight="1">
      <c r="A186" s="120"/>
      <c r="B186" s="124">
        <v>7.5999999999999998E-2</v>
      </c>
      <c r="C186" s="117" t="s">
        <v>108</v>
      </c>
      <c r="D186" s="433">
        <v>97800</v>
      </c>
      <c r="E186" s="584"/>
    </row>
    <row r="187" spans="1:16384" s="231" customFormat="1" ht="12.75" customHeight="1">
      <c r="A187" s="120"/>
      <c r="B187" s="124">
        <v>8.7499999999999994E-2</v>
      </c>
      <c r="C187" s="117" t="s">
        <v>108</v>
      </c>
      <c r="D187" s="433">
        <v>204000</v>
      </c>
      <c r="E187" s="588"/>
    </row>
    <row r="188" spans="1:16384" s="231" customFormat="1" ht="12.75" customHeight="1">
      <c r="A188" s="564" t="s">
        <v>76</v>
      </c>
      <c r="B188" s="584">
        <v>0.02</v>
      </c>
      <c r="C188" s="104" t="s">
        <v>108</v>
      </c>
      <c r="D188" s="589">
        <v>0</v>
      </c>
      <c r="E188" s="429"/>
    </row>
    <row r="189" spans="1:16384" s="231" customFormat="1" ht="12.75" customHeight="1">
      <c r="A189" s="564"/>
      <c r="B189" s="584">
        <v>0.03</v>
      </c>
      <c r="C189" s="104" t="s">
        <v>108</v>
      </c>
      <c r="D189" s="589">
        <v>3000</v>
      </c>
      <c r="E189" s="429"/>
      <c r="F189" s="29"/>
      <c r="H189" s="582"/>
      <c r="I189" s="29"/>
      <c r="K189" s="582"/>
      <c r="L189" s="29"/>
    </row>
    <row r="190" spans="1:16384" s="231" customFormat="1" ht="12.75" customHeight="1">
      <c r="A190" s="564"/>
      <c r="B190" s="584">
        <v>0.05</v>
      </c>
      <c r="C190" s="104" t="s">
        <v>108</v>
      </c>
      <c r="D190" s="589">
        <v>5000</v>
      </c>
      <c r="E190" s="429"/>
      <c r="F190" s="29"/>
      <c r="H190" s="582"/>
      <c r="I190" s="29"/>
      <c r="K190" s="582"/>
      <c r="L190" s="29"/>
    </row>
    <row r="191" spans="1:16384" s="231" customFormat="1" ht="12.75" customHeight="1">
      <c r="A191" s="564"/>
      <c r="B191" s="584">
        <v>5.7500000000000002E-2</v>
      </c>
      <c r="C191" s="104" t="s">
        <v>108</v>
      </c>
      <c r="D191" s="589">
        <v>17000</v>
      </c>
      <c r="E191" s="429"/>
      <c r="F191" s="29"/>
      <c r="H191" s="595"/>
      <c r="I191" s="29"/>
      <c r="K191" s="595"/>
      <c r="L191" s="29"/>
    </row>
    <row r="192" spans="1:16384" s="231" customFormat="1" ht="12.75" customHeight="1">
      <c r="A192" s="120" t="s">
        <v>77</v>
      </c>
      <c r="B192" s="432"/>
      <c r="C192" s="127" t="s">
        <v>126</v>
      </c>
      <c r="D192" s="196"/>
      <c r="E192" s="611"/>
      <c r="F192" s="29"/>
      <c r="H192" s="595"/>
      <c r="I192" s="29"/>
      <c r="K192" s="595"/>
      <c r="L192" s="29"/>
    </row>
    <row r="193" spans="1:12" ht="12.75" customHeight="1">
      <c r="A193" s="564" t="s">
        <v>200</v>
      </c>
      <c r="B193" s="588">
        <v>0.03</v>
      </c>
      <c r="C193" s="104" t="s">
        <v>108</v>
      </c>
      <c r="D193" s="589">
        <v>0</v>
      </c>
      <c r="E193" s="429"/>
      <c r="F193" s="28"/>
      <c r="H193" s="595"/>
      <c r="I193" s="28"/>
      <c r="K193" s="595"/>
      <c r="L193" s="28"/>
    </row>
    <row r="194" spans="1:12" ht="12.75" customHeight="1">
      <c r="A194" s="564"/>
      <c r="B194" s="588">
        <v>0.04</v>
      </c>
      <c r="C194" s="104" t="s">
        <v>108</v>
      </c>
      <c r="D194" s="589">
        <v>10000</v>
      </c>
      <c r="E194" s="581"/>
      <c r="F194" s="28"/>
      <c r="H194" s="586"/>
      <c r="I194" s="28"/>
      <c r="K194" s="586"/>
      <c r="L194" s="28"/>
    </row>
    <row r="195" spans="1:12" ht="12.75" customHeight="1">
      <c r="A195" s="564"/>
      <c r="B195" s="588">
        <v>4.4999999999999998E-2</v>
      </c>
      <c r="C195" s="104" t="s">
        <v>108</v>
      </c>
      <c r="D195" s="589">
        <v>25000</v>
      </c>
      <c r="E195" s="581"/>
      <c r="F195" s="28"/>
      <c r="H195" s="595"/>
      <c r="I195" s="28"/>
      <c r="K195" s="595"/>
      <c r="L195" s="28"/>
    </row>
    <row r="196" spans="1:12" ht="12.75" customHeight="1">
      <c r="A196" s="564"/>
      <c r="B196" s="588">
        <v>0.06</v>
      </c>
      <c r="C196" s="104" t="s">
        <v>108</v>
      </c>
      <c r="D196" s="589">
        <v>40000</v>
      </c>
      <c r="E196" s="588"/>
      <c r="F196" s="28"/>
      <c r="H196" s="586"/>
      <c r="I196" s="28"/>
      <c r="K196" s="586"/>
      <c r="L196" s="28"/>
    </row>
    <row r="197" spans="1:12" ht="12.75" customHeight="1">
      <c r="A197" s="564"/>
      <c r="B197" s="588">
        <v>6.5000000000000002E-2</v>
      </c>
      <c r="C197" s="104" t="s">
        <v>108</v>
      </c>
      <c r="D197" s="589">
        <v>60000</v>
      </c>
      <c r="E197" s="581"/>
      <c r="F197" s="28"/>
      <c r="H197" s="612"/>
      <c r="I197" s="28"/>
      <c r="K197" s="612"/>
      <c r="L197" s="28"/>
    </row>
    <row r="198" spans="1:12" ht="12.75" customHeight="1">
      <c r="A198" s="120" t="s">
        <v>733</v>
      </c>
      <c r="B198" s="124">
        <v>3.5400000000000001E-2</v>
      </c>
      <c r="C198" s="117" t="s">
        <v>108</v>
      </c>
      <c r="D198" s="130">
        <v>0</v>
      </c>
      <c r="E198" s="429"/>
    </row>
    <row r="199" spans="1:12" ht="12.75" customHeight="1">
      <c r="A199" s="120"/>
      <c r="B199" s="124">
        <v>4.65E-2</v>
      </c>
      <c r="C199" s="117" t="s">
        <v>108</v>
      </c>
      <c r="D199" s="130">
        <v>12120</v>
      </c>
      <c r="E199" s="588"/>
    </row>
    <row r="200" spans="1:12" ht="12.75" customHeight="1">
      <c r="A200" s="120"/>
      <c r="B200" s="124">
        <v>6.2700000000000006E-2</v>
      </c>
      <c r="C200" s="117" t="s">
        <v>108</v>
      </c>
      <c r="D200" s="130">
        <v>24250</v>
      </c>
      <c r="E200" s="584"/>
    </row>
    <row r="201" spans="1:12" ht="12.75" customHeight="1">
      <c r="A201" s="120"/>
      <c r="B201" s="124">
        <v>7.6499999999999999E-2</v>
      </c>
      <c r="C201" s="117" t="s">
        <v>108</v>
      </c>
      <c r="D201" s="130">
        <v>266930</v>
      </c>
      <c r="E201" s="588"/>
      <c r="F201" s="581"/>
    </row>
    <row r="202" spans="1:12" ht="14.15">
      <c r="A202" s="564" t="s">
        <v>80</v>
      </c>
      <c r="B202" s="429"/>
      <c r="C202" s="583" t="s">
        <v>126</v>
      </c>
      <c r="D202" s="603"/>
      <c r="E202" s="613"/>
      <c r="F202" s="581"/>
    </row>
    <row r="203" spans="1:12" ht="15.75" customHeight="1">
      <c r="A203" s="120" t="s">
        <v>81</v>
      </c>
      <c r="B203" s="124">
        <v>0.04</v>
      </c>
      <c r="C203" s="127" t="s">
        <v>108</v>
      </c>
      <c r="D203" s="129">
        <v>0</v>
      </c>
      <c r="E203" s="564"/>
    </row>
    <row r="204" spans="1:12" ht="13.5" customHeight="1">
      <c r="A204" s="126"/>
      <c r="B204" s="125">
        <v>0.06</v>
      </c>
      <c r="C204" s="127" t="s">
        <v>108</v>
      </c>
      <c r="D204" s="129">
        <v>10000</v>
      </c>
      <c r="E204" s="564"/>
    </row>
    <row r="205" spans="1:12" ht="14.25" customHeight="1">
      <c r="A205" s="126"/>
      <c r="B205" s="125">
        <v>6.5000000000000002E-2</v>
      </c>
      <c r="C205" s="127" t="s">
        <v>108</v>
      </c>
      <c r="D205" s="129">
        <v>40000</v>
      </c>
      <c r="E205" s="564"/>
    </row>
    <row r="206" spans="1:12" ht="14.15">
      <c r="A206" s="137"/>
      <c r="B206" s="125">
        <v>8.5000000000000006E-2</v>
      </c>
      <c r="C206" s="127" t="s">
        <v>108</v>
      </c>
      <c r="D206" s="129">
        <v>60000</v>
      </c>
      <c r="E206" s="564"/>
    </row>
    <row r="207" spans="1:12" ht="14.15">
      <c r="A207" s="126"/>
      <c r="B207" s="125">
        <v>8.7499999999999994E-2</v>
      </c>
      <c r="C207" s="117" t="s">
        <v>108</v>
      </c>
      <c r="D207" s="129">
        <v>350000</v>
      </c>
      <c r="E207" s="429"/>
      <c r="F207" s="614"/>
    </row>
    <row r="208" spans="1:12" ht="14.15">
      <c r="A208" s="126"/>
      <c r="B208" s="125">
        <v>8.9499999999999996E-2</v>
      </c>
      <c r="C208" s="117" t="s">
        <v>108</v>
      </c>
      <c r="D208" s="129">
        <v>1000000</v>
      </c>
      <c r="E208" s="429"/>
      <c r="F208" s="614"/>
    </row>
    <row r="209" spans="1:17" ht="14.15">
      <c r="A209" s="594"/>
      <c r="B209" s="593"/>
      <c r="C209" s="104"/>
      <c r="D209" s="598"/>
      <c r="E209" s="429"/>
      <c r="F209" s="614"/>
    </row>
    <row r="210" spans="1:17" ht="14.15" customHeight="1">
      <c r="A210" s="673" t="s">
        <v>449</v>
      </c>
      <c r="B210" s="674"/>
      <c r="C210" s="674"/>
      <c r="D210" s="674"/>
      <c r="E210" s="674"/>
      <c r="F210" s="674"/>
      <c r="G210" s="674"/>
      <c r="H210" s="674"/>
      <c r="J210" s="734"/>
      <c r="K210" s="734"/>
      <c r="L210" s="734"/>
      <c r="M210" s="734"/>
      <c r="N210" s="734"/>
      <c r="O210" s="734"/>
      <c r="P210" s="734"/>
      <c r="Q210" s="734"/>
    </row>
    <row r="211" spans="1:17" ht="14.6">
      <c r="A211" s="683" t="s">
        <v>979</v>
      </c>
      <c r="B211" s="674"/>
      <c r="C211" s="674"/>
      <c r="D211" s="674"/>
      <c r="E211" s="674"/>
      <c r="F211" s="674"/>
      <c r="G211" s="674"/>
      <c r="H211" s="674"/>
      <c r="J211" s="564"/>
      <c r="K211" s="564"/>
      <c r="L211" s="564"/>
      <c r="M211" s="564"/>
      <c r="N211" s="564"/>
      <c r="O211" s="564"/>
      <c r="P211" s="564"/>
      <c r="Q211" s="564"/>
    </row>
    <row r="212" spans="1:17" ht="14.25" customHeight="1">
      <c r="A212" s="673" t="s">
        <v>734</v>
      </c>
      <c r="B212" s="674"/>
      <c r="C212" s="674"/>
      <c r="D212" s="674"/>
      <c r="E212" s="674"/>
      <c r="F212" s="674"/>
      <c r="G212" s="674"/>
      <c r="H212" s="674"/>
      <c r="I212" s="674"/>
      <c r="J212" s="734"/>
      <c r="K212" s="734"/>
      <c r="L212" s="734"/>
      <c r="M212" s="734"/>
      <c r="N212" s="734"/>
      <c r="O212" s="734"/>
      <c r="P212" s="734"/>
      <c r="Q212" s="734"/>
    </row>
    <row r="213" spans="1:17" ht="14.6">
      <c r="A213" s="673" t="s">
        <v>922</v>
      </c>
      <c r="B213" s="674"/>
      <c r="C213" s="674"/>
      <c r="D213" s="674"/>
      <c r="E213" s="674"/>
      <c r="F213" s="674"/>
      <c r="G213" s="674"/>
      <c r="H213" s="674"/>
      <c r="I213" s="674"/>
      <c r="J213" s="564"/>
      <c r="K213" s="564"/>
      <c r="L213" s="564"/>
      <c r="M213" s="564"/>
      <c r="N213" s="564"/>
      <c r="O213" s="564"/>
      <c r="P213" s="564"/>
      <c r="Q213" s="564"/>
    </row>
    <row r="214" spans="1:17" ht="14.6">
      <c r="A214" s="673" t="s">
        <v>923</v>
      </c>
      <c r="B214" s="674"/>
      <c r="C214" s="674"/>
      <c r="D214" s="674"/>
      <c r="E214" s="674"/>
      <c r="F214" s="674"/>
      <c r="G214" s="674"/>
      <c r="H214" s="674"/>
      <c r="I214" s="674"/>
      <c r="J214" s="564"/>
      <c r="K214" s="564"/>
      <c r="L214" s="564"/>
      <c r="M214" s="564"/>
      <c r="N214" s="564"/>
      <c r="O214" s="564"/>
      <c r="P214" s="564"/>
      <c r="Q214" s="564"/>
    </row>
    <row r="215" spans="1:17" ht="14.6">
      <c r="A215" s="673" t="s">
        <v>924</v>
      </c>
      <c r="B215" s="674"/>
      <c r="C215" s="674"/>
      <c r="D215" s="674"/>
      <c r="E215" s="674"/>
      <c r="F215" s="674"/>
      <c r="G215" s="674"/>
      <c r="H215" s="674"/>
      <c r="I215" s="674"/>
      <c r="J215" s="564"/>
      <c r="K215" s="564"/>
      <c r="L215" s="564"/>
      <c r="M215" s="564"/>
      <c r="N215" s="564"/>
      <c r="O215" s="564"/>
      <c r="P215" s="564"/>
      <c r="Q215" s="564"/>
    </row>
    <row r="216" spans="1:17" ht="14.6">
      <c r="A216" s="673" t="s">
        <v>925</v>
      </c>
      <c r="B216" s="674"/>
      <c r="C216" s="674"/>
      <c r="D216" s="674"/>
      <c r="E216" s="674"/>
      <c r="F216" s="674"/>
      <c r="G216" s="674"/>
      <c r="H216" s="674"/>
      <c r="I216" s="674"/>
      <c r="J216" s="564"/>
      <c r="K216" s="564"/>
      <c r="L216" s="564"/>
      <c r="M216" s="564"/>
      <c r="N216" s="564"/>
      <c r="O216" s="564"/>
      <c r="P216" s="564"/>
      <c r="Q216" s="564"/>
    </row>
    <row r="217" spans="1:17" ht="14.6">
      <c r="A217" s="673" t="s">
        <v>735</v>
      </c>
      <c r="B217" s="674"/>
      <c r="C217" s="674"/>
      <c r="D217" s="674"/>
      <c r="E217" s="674"/>
      <c r="F217" s="674"/>
      <c r="G217" s="674"/>
      <c r="H217" s="674"/>
      <c r="I217" s="674"/>
      <c r="J217" s="564"/>
      <c r="K217" s="564"/>
      <c r="L217" s="564"/>
      <c r="M217" s="564"/>
      <c r="N217" s="564"/>
      <c r="O217" s="564"/>
      <c r="P217" s="564"/>
      <c r="Q217" s="564"/>
    </row>
    <row r="218" spans="1:17" ht="14.15">
      <c r="B218" s="674"/>
      <c r="C218" s="674"/>
      <c r="D218" s="674"/>
      <c r="E218" s="674"/>
      <c r="F218" s="674"/>
      <c r="G218" s="674"/>
      <c r="H218" s="674"/>
      <c r="I218" s="674"/>
      <c r="J218" s="564"/>
      <c r="K218" s="564"/>
      <c r="L218" s="564"/>
      <c r="M218" s="564"/>
      <c r="N218" s="564"/>
      <c r="O218" s="564"/>
      <c r="P218" s="564"/>
      <c r="Q218" s="564"/>
    </row>
    <row r="219" spans="1:17" ht="14.25" customHeight="1">
      <c r="A219" s="673" t="s">
        <v>736</v>
      </c>
      <c r="B219" s="674"/>
      <c r="C219" s="674"/>
      <c r="D219" s="674"/>
      <c r="E219" s="674"/>
      <c r="F219" s="674"/>
      <c r="G219" s="674"/>
      <c r="H219" s="674"/>
      <c r="J219" s="734"/>
      <c r="K219" s="734"/>
      <c r="L219" s="734"/>
      <c r="M219" s="734"/>
      <c r="N219" s="734"/>
      <c r="O219" s="734"/>
    </row>
    <row r="220" spans="1:17" ht="14.6">
      <c r="A220" s="673"/>
      <c r="B220" s="673"/>
      <c r="C220" s="673"/>
      <c r="D220" s="673"/>
      <c r="E220" s="673"/>
      <c r="F220" s="673"/>
      <c r="G220" s="673"/>
      <c r="H220" s="673"/>
      <c r="J220" s="564"/>
      <c r="K220" s="564"/>
      <c r="L220" s="564"/>
      <c r="M220" s="564"/>
      <c r="N220" s="564"/>
      <c r="O220" s="564"/>
      <c r="P220" s="564"/>
      <c r="Q220" s="564"/>
    </row>
    <row r="221" spans="1:17" ht="14.25" customHeight="1">
      <c r="A221" s="674"/>
      <c r="B221" s="674"/>
      <c r="C221" s="674"/>
      <c r="D221" s="674"/>
      <c r="E221" s="674"/>
      <c r="F221" s="674"/>
      <c r="G221" s="674"/>
      <c r="H221" s="674"/>
      <c r="J221" s="564"/>
      <c r="K221" s="564"/>
      <c r="L221" s="564"/>
      <c r="M221" s="564"/>
      <c r="N221" s="564"/>
      <c r="O221" s="564"/>
    </row>
    <row r="222" spans="1:17" ht="14.15">
      <c r="A222" s="674"/>
      <c r="B222" s="674"/>
      <c r="C222" s="674"/>
      <c r="D222" s="674"/>
      <c r="E222" s="674"/>
      <c r="F222" s="674"/>
      <c r="G222" s="674"/>
      <c r="H222" s="674"/>
      <c r="J222" s="734"/>
      <c r="K222" s="734"/>
      <c r="L222" s="734"/>
      <c r="M222" s="734"/>
      <c r="N222" s="734"/>
      <c r="O222" s="734"/>
      <c r="P222" s="734"/>
      <c r="Q222" s="734"/>
    </row>
    <row r="223" spans="1:17" ht="14.15">
      <c r="A223" s="674"/>
      <c r="B223" s="674"/>
      <c r="C223" s="674"/>
      <c r="D223" s="674"/>
      <c r="E223" s="674"/>
      <c r="F223" s="674"/>
      <c r="G223" s="674"/>
      <c r="H223" s="674"/>
      <c r="J223" s="564"/>
      <c r="K223" s="564"/>
      <c r="L223" s="564"/>
      <c r="M223" s="564"/>
      <c r="N223" s="564"/>
      <c r="O223" s="564"/>
      <c r="P223" s="564"/>
      <c r="Q223" s="564"/>
    </row>
    <row r="224" spans="1:17" ht="15" customHeight="1">
      <c r="A224" s="675"/>
      <c r="B224" s="675"/>
      <c r="C224" s="675"/>
      <c r="D224" s="675"/>
      <c r="E224" s="675"/>
      <c r="F224" s="675"/>
      <c r="G224" s="675"/>
      <c r="H224" s="675"/>
      <c r="J224" s="564"/>
      <c r="K224" s="564"/>
      <c r="L224" s="564"/>
      <c r="M224" s="564"/>
      <c r="N224" s="564"/>
      <c r="O224" s="564"/>
      <c r="P224" s="564"/>
      <c r="Q224" s="564"/>
    </row>
    <row r="225" spans="1:17" ht="14.15" customHeight="1">
      <c r="A225" s="675"/>
      <c r="B225" s="675"/>
      <c r="C225" s="675"/>
      <c r="D225" s="675"/>
      <c r="E225" s="675"/>
      <c r="F225" s="675"/>
      <c r="G225" s="675"/>
      <c r="H225" s="675"/>
      <c r="J225" s="564"/>
      <c r="K225" s="564"/>
      <c r="L225" s="564"/>
      <c r="M225" s="564"/>
      <c r="N225" s="564"/>
      <c r="O225" s="564"/>
      <c r="P225" s="564"/>
      <c r="Q225" s="564"/>
    </row>
    <row r="226" spans="1:17" ht="14.15" customHeight="1">
      <c r="A226" s="675"/>
      <c r="B226" s="675"/>
      <c r="C226" s="675"/>
      <c r="D226" s="675"/>
      <c r="E226" s="675"/>
      <c r="F226" s="675"/>
      <c r="G226" s="675"/>
      <c r="H226" s="675"/>
      <c r="J226" s="564"/>
      <c r="K226" s="564"/>
      <c r="L226" s="564"/>
      <c r="M226" s="564"/>
      <c r="N226" s="564"/>
      <c r="O226" s="564"/>
      <c r="P226" s="564"/>
      <c r="Q226" s="564"/>
    </row>
    <row r="227" spans="1:17" ht="14.6">
      <c r="A227" s="673"/>
      <c r="B227" s="673"/>
      <c r="C227" s="673"/>
      <c r="D227" s="673"/>
      <c r="E227" s="673"/>
      <c r="F227" s="673"/>
      <c r="G227" s="673"/>
      <c r="H227" s="673"/>
      <c r="J227" s="564"/>
      <c r="K227" s="564"/>
      <c r="L227" s="564"/>
      <c r="M227" s="564"/>
      <c r="N227" s="564"/>
      <c r="O227" s="564"/>
      <c r="P227" s="564"/>
      <c r="Q227" s="564"/>
    </row>
    <row r="228" spans="1:17" ht="15" customHeight="1">
      <c r="A228" s="675"/>
      <c r="B228" s="675"/>
      <c r="C228" s="675"/>
      <c r="D228" s="675"/>
      <c r="E228" s="675"/>
      <c r="F228" s="675"/>
      <c r="G228" s="675"/>
      <c r="H228" s="675"/>
      <c r="I228" s="675"/>
      <c r="J228" s="564"/>
      <c r="K228" s="564"/>
      <c r="L228" s="564"/>
      <c r="M228" s="564"/>
      <c r="N228" s="564"/>
      <c r="O228" s="564"/>
      <c r="P228" s="564"/>
      <c r="Q228" s="564"/>
    </row>
    <row r="229" spans="1:17" ht="14.15" customHeight="1">
      <c r="A229" s="675"/>
      <c r="B229" s="675"/>
      <c r="C229" s="675"/>
      <c r="D229" s="675"/>
      <c r="E229" s="675"/>
      <c r="F229" s="675"/>
      <c r="G229" s="675"/>
      <c r="H229" s="675"/>
      <c r="I229" s="675"/>
      <c r="J229" s="564"/>
      <c r="K229" s="564"/>
      <c r="L229" s="564"/>
      <c r="M229" s="564"/>
      <c r="N229" s="564"/>
      <c r="O229" s="564"/>
      <c r="P229" s="564"/>
      <c r="Q229" s="564"/>
    </row>
    <row r="230" spans="1:17" ht="14.15" customHeight="1">
      <c r="A230" s="675"/>
      <c r="B230" s="675"/>
      <c r="C230" s="675"/>
      <c r="D230" s="675"/>
      <c r="E230" s="675"/>
      <c r="F230" s="675"/>
      <c r="G230" s="675"/>
      <c r="H230" s="675"/>
      <c r="I230" s="675"/>
      <c r="J230" s="564"/>
      <c r="K230" s="564"/>
      <c r="L230" s="564"/>
      <c r="M230" s="564"/>
      <c r="N230" s="564"/>
      <c r="O230" s="564"/>
      <c r="P230" s="564"/>
      <c r="Q230" s="564"/>
    </row>
    <row r="231" spans="1:17" ht="14.15" customHeight="1">
      <c r="A231" s="675"/>
      <c r="B231" s="675"/>
      <c r="C231" s="675"/>
      <c r="D231" s="675"/>
      <c r="E231" s="675"/>
      <c r="F231" s="675"/>
      <c r="G231" s="675"/>
      <c r="H231" s="675"/>
      <c r="I231" s="675"/>
      <c r="J231" s="564"/>
      <c r="K231" s="564"/>
      <c r="L231" s="564"/>
      <c r="M231" s="564"/>
      <c r="N231" s="564"/>
      <c r="O231" s="564"/>
      <c r="P231" s="564"/>
      <c r="Q231" s="564"/>
    </row>
    <row r="232" spans="1:17" ht="14.15" customHeight="1">
      <c r="A232" s="675"/>
      <c r="B232" s="675"/>
      <c r="C232" s="675"/>
      <c r="D232" s="675"/>
      <c r="E232" s="675"/>
      <c r="F232" s="675"/>
      <c r="G232" s="675"/>
      <c r="H232" s="675"/>
      <c r="I232" s="675"/>
      <c r="J232" s="564"/>
      <c r="K232" s="564"/>
      <c r="L232" s="564"/>
      <c r="M232" s="564"/>
      <c r="N232" s="564"/>
      <c r="O232" s="564"/>
      <c r="P232" s="564"/>
      <c r="Q232" s="564"/>
    </row>
    <row r="233" spans="1:17" ht="14.15">
      <c r="A233" s="594"/>
      <c r="B233" s="594"/>
      <c r="C233" s="594"/>
      <c r="D233" s="594"/>
      <c r="E233" s="594"/>
      <c r="F233" s="594"/>
      <c r="G233" s="594"/>
      <c r="H233" s="594"/>
      <c r="J233" s="734"/>
      <c r="K233" s="734"/>
      <c r="L233" s="734"/>
      <c r="M233" s="734"/>
      <c r="N233" s="734"/>
      <c r="O233" s="734"/>
      <c r="P233" s="734"/>
      <c r="Q233" s="734"/>
    </row>
    <row r="234" spans="1:17" ht="14.6">
      <c r="A234" s="559"/>
      <c r="B234" s="594"/>
      <c r="C234" s="594"/>
      <c r="D234" s="594"/>
      <c r="E234" s="594"/>
      <c r="F234" s="594"/>
      <c r="G234" s="594"/>
      <c r="H234" s="594"/>
      <c r="J234" s="734"/>
      <c r="K234" s="734"/>
      <c r="L234" s="734"/>
      <c r="M234" s="734"/>
      <c r="N234" s="734"/>
      <c r="O234" s="734"/>
      <c r="P234" s="734"/>
      <c r="Q234" s="734"/>
    </row>
    <row r="235" spans="1:17" ht="14.15">
      <c r="A235" s="594"/>
      <c r="B235" s="594"/>
      <c r="C235" s="594"/>
      <c r="D235" s="594"/>
      <c r="E235" s="594"/>
      <c r="F235" s="594"/>
      <c r="G235" s="594"/>
      <c r="H235" s="594"/>
      <c r="J235" s="734"/>
      <c r="K235" s="734"/>
      <c r="L235" s="734"/>
      <c r="M235" s="734"/>
      <c r="N235" s="734"/>
      <c r="O235" s="734"/>
      <c r="P235" s="734"/>
      <c r="Q235" s="734"/>
    </row>
    <row r="236" spans="1:17" ht="14.15">
      <c r="A236" s="65"/>
      <c r="C236" s="231"/>
      <c r="J236" s="65"/>
    </row>
    <row r="237" spans="1:17" ht="14.15">
      <c r="A237" s="65"/>
      <c r="B237" s="65"/>
      <c r="C237" s="65"/>
      <c r="D237" s="65"/>
      <c r="E237" s="65"/>
      <c r="F237" s="65"/>
      <c r="G237" s="65"/>
      <c r="H237" s="65"/>
    </row>
    <row r="238" spans="1:17" ht="14.15">
      <c r="A238" s="65"/>
      <c r="B238" s="568"/>
      <c r="C238" s="568"/>
      <c r="D238" s="568"/>
      <c r="E238" s="568"/>
      <c r="F238" s="429"/>
    </row>
    <row r="239" spans="1:17">
      <c r="A239" s="615"/>
    </row>
    <row r="240" spans="1:17" ht="14.15">
      <c r="B240" s="568"/>
      <c r="C240" s="231"/>
      <c r="D240" s="616"/>
    </row>
    <row r="241" spans="2:4" ht="14.15">
      <c r="B241" s="204"/>
      <c r="C241" s="231"/>
      <c r="D241" s="616"/>
    </row>
  </sheetData>
  <mergeCells count="12">
    <mergeCell ref="J222:Q222"/>
    <mergeCell ref="J234:Q234"/>
    <mergeCell ref="J235:Q235"/>
    <mergeCell ref="J233:Q233"/>
    <mergeCell ref="J170:K170"/>
    <mergeCell ref="I169:K169"/>
    <mergeCell ref="J210:Q210"/>
    <mergeCell ref="J212:Q212"/>
    <mergeCell ref="J219:O219"/>
    <mergeCell ref="B1:E1"/>
    <mergeCell ref="A2:F2"/>
    <mergeCell ref="A3:F3"/>
  </mergeCells>
  <pageMargins left="0.7" right="0.7" top="0.75" bottom="0.75" header="0.3" footer="0.3"/>
  <pageSetup scale="73" fitToHeight="0"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pageSetUpPr fitToPage="1"/>
  </sheetPr>
  <dimension ref="A1:I67"/>
  <sheetViews>
    <sheetView zoomScaleNormal="100" workbookViewId="0">
      <pane ySplit="5" topLeftCell="A42" activePane="bottomLeft" state="frozen"/>
      <selection activeCell="D31" sqref="D31"/>
      <selection pane="bottomLeft" activeCell="A2" sqref="A2:F2"/>
    </sheetView>
  </sheetViews>
  <sheetFormatPr defaultColWidth="9.23046875" defaultRowHeight="12.45"/>
  <cols>
    <col min="1" max="4" width="12.3828125" style="21" customWidth="1"/>
    <col min="5" max="5" width="10.69140625" style="21" customWidth="1"/>
    <col min="6" max="6" width="12.61328125" style="34" customWidth="1"/>
    <col min="7" max="8" width="9.23046875" style="21"/>
    <col min="9" max="9" width="11.61328125" style="21" customWidth="1"/>
    <col min="10" max="10" width="18.3828125" style="21" bestFit="1" customWidth="1"/>
    <col min="11" max="11" width="11.23046875" style="21" bestFit="1" customWidth="1"/>
    <col min="12" max="16384" width="9.23046875" style="21"/>
  </cols>
  <sheetData>
    <row r="1" spans="1:9" ht="15.45">
      <c r="A1" s="39"/>
      <c r="B1" s="722" t="s">
        <v>372</v>
      </c>
      <c r="C1" s="741"/>
      <c r="D1" s="741"/>
      <c r="E1" s="37"/>
      <c r="F1" s="37"/>
    </row>
    <row r="2" spans="1:9" ht="18.45">
      <c r="A2" s="738" t="s">
        <v>338</v>
      </c>
      <c r="B2" s="719"/>
      <c r="C2" s="719"/>
      <c r="D2" s="719"/>
      <c r="E2" s="719"/>
      <c r="F2" s="719"/>
    </row>
    <row r="3" spans="1:9" ht="18.45">
      <c r="A3" s="38"/>
      <c r="B3" s="742" t="s">
        <v>855</v>
      </c>
      <c r="C3" s="719"/>
      <c r="D3" s="719"/>
      <c r="E3" s="37"/>
      <c r="F3" s="37"/>
    </row>
    <row r="4" spans="1:9">
      <c r="A4" s="36"/>
    </row>
    <row r="5" spans="1:9" ht="28.3">
      <c r="A5" s="224"/>
      <c r="B5" s="138" t="s">
        <v>27</v>
      </c>
      <c r="C5" s="139" t="s">
        <v>357</v>
      </c>
      <c r="D5" s="139" t="s">
        <v>29</v>
      </c>
      <c r="E5" s="224"/>
      <c r="F5" s="198"/>
    </row>
    <row r="6" spans="1:9" ht="14.15">
      <c r="A6" s="224"/>
      <c r="B6" s="224" t="s">
        <v>30</v>
      </c>
      <c r="C6" s="278">
        <f>IF(STC!E$28="X","$0",((STC!D$28/Pop!E4)*1000))</f>
        <v>1194.4624687990422</v>
      </c>
      <c r="D6" s="198"/>
      <c r="E6" s="35"/>
      <c r="F6" s="21"/>
      <c r="G6" s="576"/>
      <c r="H6" s="576"/>
      <c r="I6" s="576"/>
    </row>
    <row r="7" spans="1:9" ht="14.15">
      <c r="A7" s="224"/>
      <c r="B7" s="232" t="s">
        <v>31</v>
      </c>
      <c r="C7" s="283">
        <f>IF(STC!G$28="X","$0",((STC!G$28/Pop!E5)*1000))</f>
        <v>855.53451481027128</v>
      </c>
      <c r="D7" s="196">
        <f>IF(C7="$0","--",RANK(C7,$C$7:$C$56))</f>
        <v>35</v>
      </c>
      <c r="E7" s="35"/>
      <c r="F7" s="392"/>
      <c r="G7" s="35"/>
      <c r="H7" s="35"/>
    </row>
    <row r="8" spans="1:9" ht="14.15">
      <c r="A8" s="224"/>
      <c r="B8" s="233" t="s">
        <v>129</v>
      </c>
      <c r="C8" s="284">
        <f>IF(STC!H$28="X","$0",((STC!H$28/Pop!E6)*1000))</f>
        <v>0</v>
      </c>
      <c r="D8" s="383" t="s">
        <v>329</v>
      </c>
      <c r="E8" s="35"/>
      <c r="F8" s="392"/>
    </row>
    <row r="9" spans="1:9" ht="14.15">
      <c r="A9" s="224"/>
      <c r="B9" s="232" t="s">
        <v>33</v>
      </c>
      <c r="C9" s="283">
        <f>IF(STC!I$28="X","$0",((STC!I$28/Pop!E7)*1000))</f>
        <v>736.01583905515213</v>
      </c>
      <c r="D9" s="196">
        <f t="shared" ref="D9:D55" si="0">IF(C9="$0","--",RANK(C9,$C$7:$C$56))</f>
        <v>39</v>
      </c>
      <c r="E9" s="35"/>
      <c r="F9" s="21"/>
    </row>
    <row r="10" spans="1:9" ht="14.15">
      <c r="A10" s="224"/>
      <c r="B10" s="233" t="s">
        <v>34</v>
      </c>
      <c r="C10" s="284">
        <f>IF(STC!J$28="X","$0",((STC!J$28/Pop!E8)*1000))</f>
        <v>998.23944828756271</v>
      </c>
      <c r="D10" s="195">
        <f t="shared" si="0"/>
        <v>30</v>
      </c>
      <c r="E10" s="35"/>
      <c r="F10" s="21"/>
    </row>
    <row r="11" spans="1:9" ht="14.15">
      <c r="A11" s="224"/>
      <c r="B11" s="232" t="s">
        <v>35</v>
      </c>
      <c r="C11" s="283">
        <f>IF(STC!K$28="X","$0",((STC!K$28/Pop!E9)*1000))</f>
        <v>2532.8851024150172</v>
      </c>
      <c r="D11" s="196">
        <f t="shared" si="0"/>
        <v>2</v>
      </c>
      <c r="E11" s="35"/>
      <c r="F11" s="21"/>
    </row>
    <row r="12" spans="1:9" ht="14.15">
      <c r="A12" s="224"/>
      <c r="B12" s="233" t="s">
        <v>36</v>
      </c>
      <c r="C12" s="278">
        <f>IF(STC!L$28="X","$0",((STC!L$28/Pop!E10)*1000))</f>
        <v>1418.9825683969536</v>
      </c>
      <c r="D12" s="195">
        <f t="shared" si="0"/>
        <v>14</v>
      </c>
      <c r="E12" s="35"/>
      <c r="F12" s="21"/>
    </row>
    <row r="13" spans="1:9" ht="14.15">
      <c r="A13" s="224"/>
      <c r="B13" s="232" t="s">
        <v>37</v>
      </c>
      <c r="C13" s="283">
        <f>IF(STC!M$28="X","$0",((STC!M$28/Pop!E11)*1000))</f>
        <v>2372.1032836907661</v>
      </c>
      <c r="D13" s="196">
        <f t="shared" si="0"/>
        <v>4</v>
      </c>
      <c r="E13" s="35"/>
      <c r="F13" s="21"/>
    </row>
    <row r="14" spans="1:9" ht="14.15">
      <c r="A14" s="224"/>
      <c r="B14" s="233" t="s">
        <v>38</v>
      </c>
      <c r="C14" s="284">
        <f>IF(STC!N$28="X","$0",((STC!N$28/Pop!E12)*1000))</f>
        <v>1788.3368044002448</v>
      </c>
      <c r="D14" s="195">
        <f t="shared" si="0"/>
        <v>9</v>
      </c>
      <c r="E14" s="35"/>
      <c r="F14" s="21"/>
    </row>
    <row r="15" spans="1:9" ht="14.15">
      <c r="A15" s="224"/>
      <c r="B15" s="232" t="s">
        <v>130</v>
      </c>
      <c r="C15" s="283">
        <f>IF(STC!P$28="X","$0",((STC!P$28/Pop!E13)*1000))</f>
        <v>0</v>
      </c>
      <c r="D15" s="384" t="s">
        <v>329</v>
      </c>
      <c r="E15" s="35"/>
      <c r="F15" s="21"/>
    </row>
    <row r="16" spans="1:9" ht="14.15">
      <c r="A16" s="224"/>
      <c r="B16" s="233" t="s">
        <v>40</v>
      </c>
      <c r="C16" s="284">
        <f>IF(STC!Q$28="X","$0",((STC!Q$28/Pop!E14)*1000))</f>
        <v>1146.883099599592</v>
      </c>
      <c r="D16" s="195">
        <f t="shared" si="0"/>
        <v>25</v>
      </c>
      <c r="E16" s="35"/>
      <c r="F16" s="21"/>
    </row>
    <row r="17" spans="1:6" ht="14.15">
      <c r="A17" s="224"/>
      <c r="B17" s="232" t="s">
        <v>41</v>
      </c>
      <c r="C17" s="283">
        <f>IF(STC!R$28="X","$0",((STC!R$28/Pop!E15)*1000))</f>
        <v>1813.9062005605026</v>
      </c>
      <c r="D17" s="196">
        <f t="shared" si="0"/>
        <v>7</v>
      </c>
      <c r="E17" s="35"/>
      <c r="F17" s="21"/>
    </row>
    <row r="18" spans="1:6" ht="14.15">
      <c r="A18" s="224"/>
      <c r="B18" s="233" t="s">
        <v>42</v>
      </c>
      <c r="C18" s="278">
        <f>IF(STC!S$28="X","$0",((STC!S$28/Pop!E16)*1000))</f>
        <v>933.80822745675175</v>
      </c>
      <c r="D18" s="195">
        <f t="shared" si="0"/>
        <v>31</v>
      </c>
      <c r="E18" s="35"/>
      <c r="F18" s="21"/>
    </row>
    <row r="19" spans="1:6" ht="14.15">
      <c r="A19" s="224"/>
      <c r="B19" s="232" t="s">
        <v>43</v>
      </c>
      <c r="C19" s="283">
        <f>IF(STC!T$28="X","$0",((STC!T$28/Pop!E17)*1000))</f>
        <v>1305.3630571328304</v>
      </c>
      <c r="D19" s="196">
        <f t="shared" si="0"/>
        <v>18</v>
      </c>
      <c r="E19" s="35"/>
      <c r="F19" s="21"/>
    </row>
    <row r="20" spans="1:6" ht="14.15">
      <c r="A20" s="224"/>
      <c r="B20" s="233" t="s">
        <v>44</v>
      </c>
      <c r="C20" s="284">
        <f>IF(STC!U$28="X","$0",((STC!U$28/Pop!E18)*1000))</f>
        <v>899.69741031894534</v>
      </c>
      <c r="D20" s="195">
        <f t="shared" si="0"/>
        <v>34</v>
      </c>
      <c r="E20" s="35"/>
      <c r="F20" s="21"/>
    </row>
    <row r="21" spans="1:6" ht="14.15">
      <c r="A21" s="224"/>
      <c r="B21" s="232" t="s">
        <v>45</v>
      </c>
      <c r="C21" s="283">
        <f>IF(STC!V$28="X","$0",((STC!V$28/Pop!E19)*1000))</f>
        <v>1298.8681709122143</v>
      </c>
      <c r="D21" s="196">
        <f t="shared" si="0"/>
        <v>20</v>
      </c>
      <c r="E21" s="35"/>
      <c r="F21" s="21"/>
    </row>
    <row r="22" spans="1:6" ht="14.15">
      <c r="A22" s="224"/>
      <c r="B22" s="233" t="s">
        <v>46</v>
      </c>
      <c r="C22" s="284">
        <f>IF(STC!W$28="X","$0",((STC!W$28/Pop!E20)*1000))</f>
        <v>1296.9604374948942</v>
      </c>
      <c r="D22" s="195">
        <f t="shared" si="0"/>
        <v>21</v>
      </c>
      <c r="E22" s="35"/>
      <c r="F22" s="21"/>
    </row>
    <row r="23" spans="1:6" ht="14.15">
      <c r="A23" s="224"/>
      <c r="B23" s="232" t="s">
        <v>47</v>
      </c>
      <c r="C23" s="283">
        <f>IF(STC!X$28="X","$0",((STC!X$28/Pop!E21)*1000))</f>
        <v>1036.1226078990114</v>
      </c>
      <c r="D23" s="196">
        <f t="shared" si="0"/>
        <v>28</v>
      </c>
      <c r="E23" s="35"/>
      <c r="F23" s="21"/>
    </row>
    <row r="24" spans="1:6" ht="14.15">
      <c r="A24" s="224"/>
      <c r="B24" s="233" t="s">
        <v>48</v>
      </c>
      <c r="C24" s="278">
        <f>IF(STC!Y$28="X","$0",((STC!Y$28/Pop!E22)*1000))</f>
        <v>824.56546794717076</v>
      </c>
      <c r="D24" s="195">
        <f t="shared" si="0"/>
        <v>36</v>
      </c>
      <c r="E24" s="35"/>
      <c r="F24" s="21"/>
    </row>
    <row r="25" spans="1:6" ht="14.15">
      <c r="A25" s="224"/>
      <c r="B25" s="232" t="s">
        <v>49</v>
      </c>
      <c r="C25" s="283">
        <f>IF(STC!Z$28="X","$0",((STC!Z$28/Pop!E23)*1000))</f>
        <v>1271.428167580709</v>
      </c>
      <c r="D25" s="196">
        <f t="shared" si="0"/>
        <v>22</v>
      </c>
      <c r="E25" s="35"/>
      <c r="F25" s="21"/>
    </row>
    <row r="26" spans="1:6" ht="14.15">
      <c r="A26" s="224"/>
      <c r="B26" s="233" t="s">
        <v>50</v>
      </c>
      <c r="C26" s="284">
        <f>IF(STC!AA$28="X","$0",((STC!AA$28/Pop!E24)*1000))</f>
        <v>1665.1691786531869</v>
      </c>
      <c r="D26" s="195">
        <f t="shared" si="0"/>
        <v>11</v>
      </c>
      <c r="E26" s="35"/>
      <c r="F26" s="21"/>
    </row>
    <row r="27" spans="1:6" ht="14.15">
      <c r="A27" s="224"/>
      <c r="B27" s="232" t="s">
        <v>51</v>
      </c>
      <c r="C27" s="283">
        <f>IF(STC!AB$28="X","$0",((STC!AB$28/Pop!E25)*1000))</f>
        <v>2488.3506035470714</v>
      </c>
      <c r="D27" s="196">
        <f t="shared" si="0"/>
        <v>3</v>
      </c>
      <c r="E27" s="35"/>
      <c r="F27" s="21"/>
    </row>
    <row r="28" spans="1:6" ht="14.15">
      <c r="A28" s="224"/>
      <c r="B28" s="233" t="s">
        <v>52</v>
      </c>
      <c r="C28" s="284">
        <f>IF(STC!AC$28="X","$0",((STC!AC$28/Pop!E26)*1000))</f>
        <v>1016.3681126104038</v>
      </c>
      <c r="D28" s="195">
        <f t="shared" si="0"/>
        <v>29</v>
      </c>
      <c r="E28" s="35"/>
      <c r="F28" s="21"/>
    </row>
    <row r="29" spans="1:6" ht="14.15">
      <c r="A29" s="224"/>
      <c r="B29" s="232" t="s">
        <v>53</v>
      </c>
      <c r="C29" s="283">
        <f>IF(STC!AD$28="X","$0",((STC!AD$28/Pop!E27)*1000))</f>
        <v>2198.7356621850504</v>
      </c>
      <c r="D29" s="196">
        <f t="shared" si="0"/>
        <v>6</v>
      </c>
      <c r="E29" s="35"/>
      <c r="F29" s="21"/>
    </row>
    <row r="30" spans="1:6" ht="14.15">
      <c r="A30" s="224"/>
      <c r="B30" s="233" t="s">
        <v>54</v>
      </c>
      <c r="C30" s="278">
        <f>IF(STC!AE$28="X","$0",((STC!AE$28/Pop!E28)*1000))</f>
        <v>661.42017755159429</v>
      </c>
      <c r="D30" s="195">
        <f t="shared" si="0"/>
        <v>40</v>
      </c>
      <c r="E30" s="35"/>
      <c r="F30" s="21"/>
    </row>
    <row r="31" spans="1:6" ht="14.15">
      <c r="A31" s="224"/>
      <c r="B31" s="232" t="s">
        <v>55</v>
      </c>
      <c r="C31" s="283">
        <f>IF(STC!AF$28="X","$0",((STC!AF$28/Pop!E29)*1000))</f>
        <v>1073.4006166752588</v>
      </c>
      <c r="D31" s="196">
        <f t="shared" si="0"/>
        <v>26</v>
      </c>
      <c r="E31" s="35"/>
      <c r="F31" s="21"/>
    </row>
    <row r="32" spans="1:6" ht="14.15">
      <c r="A32" s="224"/>
      <c r="B32" s="233" t="s">
        <v>56</v>
      </c>
      <c r="C32" s="284">
        <f>IF(STC!AG$28="X","$0",((STC!AG$28/Pop!E30)*1000))</f>
        <v>1321.9424426775252</v>
      </c>
      <c r="D32" s="195">
        <f t="shared" si="0"/>
        <v>16</v>
      </c>
      <c r="E32" s="35"/>
      <c r="F32" s="21"/>
    </row>
    <row r="33" spans="1:6" ht="14.15">
      <c r="A33" s="224"/>
      <c r="B33" s="232" t="s">
        <v>57</v>
      </c>
      <c r="C33" s="283">
        <f>IF(STC!AH$28="X","$0",((STC!AH$28/Pop!E31)*1000))</f>
        <v>1315.9995202666657</v>
      </c>
      <c r="D33" s="196">
        <f t="shared" si="0"/>
        <v>17</v>
      </c>
      <c r="E33" s="35"/>
      <c r="F33" s="21"/>
    </row>
    <row r="34" spans="1:6" ht="14.15">
      <c r="A34" s="224"/>
      <c r="B34" s="233" t="s">
        <v>131</v>
      </c>
      <c r="C34" s="284">
        <f>IF(STC!AI$28="X","$0",((STC!AI$28/Pop!E32)*1000))</f>
        <v>0</v>
      </c>
      <c r="D34" s="383" t="s">
        <v>329</v>
      </c>
      <c r="E34" s="35"/>
      <c r="F34" s="21"/>
    </row>
    <row r="35" spans="1:6" ht="14.15">
      <c r="A35" s="224"/>
      <c r="B35" s="232" t="s">
        <v>127</v>
      </c>
      <c r="C35" s="283">
        <f>IF(STC!AJ$28="X","$0",((STC!AJ$28/Pop!E33)*1000))</f>
        <v>90.182399053916598</v>
      </c>
      <c r="D35" s="196">
        <f t="shared" si="0"/>
        <v>42</v>
      </c>
      <c r="E35" s="35"/>
      <c r="F35" s="21"/>
    </row>
    <row r="36" spans="1:6" ht="14.15">
      <c r="A36" s="224"/>
      <c r="B36" s="233" t="s">
        <v>60</v>
      </c>
      <c r="C36" s="278">
        <f>IF(STC!AK$28="X","$0",((STC!AK$28/Pop!E34)*1000))</f>
        <v>1790.4705934009517</v>
      </c>
      <c r="D36" s="195">
        <f t="shared" si="0"/>
        <v>8</v>
      </c>
      <c r="E36" s="35"/>
      <c r="F36" s="21"/>
    </row>
    <row r="37" spans="1:6" ht="14.15">
      <c r="A37" s="224"/>
      <c r="B37" s="232" t="s">
        <v>61</v>
      </c>
      <c r="C37" s="283">
        <f>IF(STC!AL$28="X","$0",((STC!AL$28/Pop!E35)*1000))</f>
        <v>758.41711460495821</v>
      </c>
      <c r="D37" s="196">
        <f t="shared" si="0"/>
        <v>38</v>
      </c>
      <c r="E37" s="35"/>
      <c r="F37" s="21"/>
    </row>
    <row r="38" spans="1:6" ht="14.15">
      <c r="A38" s="224"/>
      <c r="B38" s="233" t="s">
        <v>62</v>
      </c>
      <c r="C38" s="284">
        <f>IF(STC!AM$28="X","$0",((STC!AM$28/Pop!E36)*1000))</f>
        <v>2791.098966405174</v>
      </c>
      <c r="D38" s="195">
        <f t="shared" si="0"/>
        <v>1</v>
      </c>
      <c r="E38" s="35"/>
      <c r="F38" s="21"/>
    </row>
    <row r="39" spans="1:6" ht="14.15">
      <c r="A39" s="224"/>
      <c r="B39" s="232" t="s">
        <v>63</v>
      </c>
      <c r="C39" s="283">
        <f>IF(STC!AN$28="X","$0",((STC!AN$28/Pop!E37)*1000))</f>
        <v>1264.1860991960018</v>
      </c>
      <c r="D39" s="196">
        <f t="shared" si="0"/>
        <v>23</v>
      </c>
      <c r="E39" s="35"/>
      <c r="F39" s="21"/>
    </row>
    <row r="40" spans="1:6" ht="14.15">
      <c r="A40" s="224"/>
      <c r="B40" s="233" t="s">
        <v>64</v>
      </c>
      <c r="C40" s="284">
        <f>IF(STC!AO$28="X","$0",((STC!AO$28/Pop!E38)*1000))</f>
        <v>544.93466410869462</v>
      </c>
      <c r="D40" s="195">
        <f t="shared" si="0"/>
        <v>41</v>
      </c>
      <c r="E40" s="35"/>
      <c r="F40" s="21"/>
    </row>
    <row r="41" spans="1:6" ht="14.15">
      <c r="A41" s="224"/>
      <c r="B41" s="232" t="s">
        <v>65</v>
      </c>
      <c r="C41" s="283">
        <f>IF(STC!AP$28="X","$0",((STC!AP$28/Pop!E39)*1000))</f>
        <v>796.7478248966986</v>
      </c>
      <c r="D41" s="196">
        <f t="shared" si="0"/>
        <v>37</v>
      </c>
      <c r="E41" s="35"/>
      <c r="F41" s="21"/>
    </row>
    <row r="42" spans="1:6" ht="14.15">
      <c r="A42" s="224"/>
      <c r="B42" s="233" t="s">
        <v>66</v>
      </c>
      <c r="C42" s="278">
        <f>IF(STC!AQ$28="X","$0",((STC!AQ$28/Pop!E40)*1000))</f>
        <v>901.05512524605308</v>
      </c>
      <c r="D42" s="195">
        <f t="shared" si="0"/>
        <v>33</v>
      </c>
      <c r="E42" s="35"/>
      <c r="F42" s="21"/>
    </row>
    <row r="43" spans="1:6" ht="14.15">
      <c r="A43" s="224"/>
      <c r="B43" s="232" t="s">
        <v>67</v>
      </c>
      <c r="C43" s="283">
        <f>IF(STC!AR$28="X","$0",((STC!AR$28/Pop!E41)*1000))</f>
        <v>2334.6977300860631</v>
      </c>
      <c r="D43" s="196">
        <f t="shared" si="0"/>
        <v>5</v>
      </c>
      <c r="E43" s="35"/>
      <c r="F43" s="21"/>
    </row>
    <row r="44" spans="1:6" ht="14.15">
      <c r="A44" s="224"/>
      <c r="B44" s="233" t="s">
        <v>68</v>
      </c>
      <c r="C44" s="284">
        <f>IF(STC!AS$28="X","$0",((STC!AS$28/Pop!E42)*1000))</f>
        <v>1055.8569453543507</v>
      </c>
      <c r="D44" s="195">
        <f t="shared" si="0"/>
        <v>27</v>
      </c>
      <c r="E44" s="35"/>
      <c r="F44" s="21"/>
    </row>
    <row r="45" spans="1:6" ht="14.15">
      <c r="A45" s="224"/>
      <c r="B45" s="232" t="s">
        <v>69</v>
      </c>
      <c r="C45" s="283">
        <f>IF(STC!AT$28="X","$0",((STC!AT$28/Pop!E43)*1000))</f>
        <v>1299.3634842135966</v>
      </c>
      <c r="D45" s="196">
        <f t="shared" si="0"/>
        <v>19</v>
      </c>
      <c r="E45" s="35"/>
      <c r="F45" s="21"/>
    </row>
    <row r="46" spans="1:6" ht="14.15">
      <c r="A46" s="224"/>
      <c r="B46" s="233" t="s">
        <v>70</v>
      </c>
      <c r="C46" s="284">
        <f>IF(STC!AU$28="X","$0",((STC!AU$28/Pop!E44)*1000))</f>
        <v>924.3304250342901</v>
      </c>
      <c r="D46" s="195">
        <f t="shared" si="0"/>
        <v>32</v>
      </c>
      <c r="E46" s="35"/>
      <c r="F46" s="21"/>
    </row>
    <row r="47" spans="1:6" ht="14.15">
      <c r="A47" s="224"/>
      <c r="B47" s="232" t="s">
        <v>132</v>
      </c>
      <c r="C47" s="283">
        <f>IF(STC!AV$28="X","$0",((STC!AV$28/Pop!E45)*1000))</f>
        <v>0</v>
      </c>
      <c r="D47" s="384" t="s">
        <v>329</v>
      </c>
      <c r="E47" s="35"/>
      <c r="F47" s="21"/>
    </row>
    <row r="48" spans="1:6" ht="14.15">
      <c r="A48" s="224"/>
      <c r="B48" s="233" t="s">
        <v>128</v>
      </c>
      <c r="C48" s="278">
        <f>IF(STC!AW$28="X","$0",((STC!AW$28/Pop!E46)*1000))</f>
        <v>29.564336770449838</v>
      </c>
      <c r="D48" s="195">
        <f t="shared" si="0"/>
        <v>43</v>
      </c>
      <c r="E48" s="35"/>
      <c r="F48" s="21"/>
    </row>
    <row r="49" spans="1:6" ht="14.15">
      <c r="A49" s="224"/>
      <c r="B49" s="232" t="s">
        <v>133</v>
      </c>
      <c r="C49" s="283">
        <f>IF(STC!AX$28="X","$0",((STC!AX$28/Pop!E47)*1000))</f>
        <v>0</v>
      </c>
      <c r="D49" s="384" t="s">
        <v>329</v>
      </c>
      <c r="E49" s="35"/>
      <c r="F49" s="21"/>
    </row>
    <row r="50" spans="1:6" ht="14.15">
      <c r="A50" s="224"/>
      <c r="B50" s="140" t="s">
        <v>74</v>
      </c>
      <c r="C50" s="284">
        <f>IF(STC!AY$28="X","$0",((STC!AY$28/Pop!E48)*1000))</f>
        <v>1552.9302005827899</v>
      </c>
      <c r="D50" s="152">
        <f t="shared" si="0"/>
        <v>12</v>
      </c>
      <c r="E50" s="35"/>
      <c r="F50" s="21"/>
    </row>
    <row r="51" spans="1:6" ht="14.15">
      <c r="A51" s="224"/>
      <c r="B51" s="232" t="s">
        <v>75</v>
      </c>
      <c r="C51" s="283">
        <f>IF(STC!AZ$28="X","$0",((STC!AZ$28/Pop!E49)*1000))</f>
        <v>1379.2534804299435</v>
      </c>
      <c r="D51" s="196">
        <f t="shared" si="0"/>
        <v>15</v>
      </c>
      <c r="E51" s="35"/>
      <c r="F51" s="21"/>
    </row>
    <row r="52" spans="1:6" ht="14.15">
      <c r="A52" s="224"/>
      <c r="B52" s="233" t="s">
        <v>76</v>
      </c>
      <c r="C52" s="284">
        <f>IF(STC!BA$28="X","$0",((STC!BA$28/Pop!E50)*1000))</f>
        <v>1742.3821562578678</v>
      </c>
      <c r="D52" s="195">
        <f t="shared" si="0"/>
        <v>10</v>
      </c>
      <c r="E52" s="35"/>
      <c r="F52" s="21"/>
    </row>
    <row r="53" spans="1:6" ht="14.15">
      <c r="A53" s="224"/>
      <c r="B53" s="232" t="s">
        <v>134</v>
      </c>
      <c r="C53" s="283">
        <f>IF(STC!BB$28="X","$0",((STC!BB$28/Pop!E51)*1000))</f>
        <v>0</v>
      </c>
      <c r="D53" s="384" t="s">
        <v>329</v>
      </c>
      <c r="E53" s="35"/>
      <c r="F53" s="21"/>
    </row>
    <row r="54" spans="1:6" ht="14.15">
      <c r="A54" s="224"/>
      <c r="B54" s="233" t="s">
        <v>78</v>
      </c>
      <c r="C54" s="278">
        <f>IF(STC!BC$28="X","$0",((STC!BC$28/Pop!E52)*1000))</f>
        <v>1169.997215630191</v>
      </c>
      <c r="D54" s="195">
        <f t="shared" si="0"/>
        <v>24</v>
      </c>
      <c r="E54" s="35"/>
      <c r="F54" s="21"/>
    </row>
    <row r="55" spans="1:6" ht="14.15">
      <c r="A55" s="224"/>
      <c r="B55" s="232" t="s">
        <v>79</v>
      </c>
      <c r="C55" s="283">
        <f>IF(STC!BD$28="X","$0",((STC!BD$28/Pop!E53)*1000))</f>
        <v>1504.470467162015</v>
      </c>
      <c r="D55" s="196">
        <f t="shared" si="0"/>
        <v>13</v>
      </c>
      <c r="E55" s="35"/>
      <c r="F55" s="21"/>
    </row>
    <row r="56" spans="1:6" ht="14.15">
      <c r="A56" s="224"/>
      <c r="B56" s="233" t="s">
        <v>135</v>
      </c>
      <c r="C56" s="284">
        <f>IF(STC!BE$28="X","$0",((STC!BE$28/Pop!E54)*1000))</f>
        <v>0</v>
      </c>
      <c r="D56" s="383" t="s">
        <v>329</v>
      </c>
      <c r="E56" s="35"/>
      <c r="F56" s="21"/>
    </row>
    <row r="57" spans="1:6" ht="14.15">
      <c r="A57" s="233"/>
      <c r="B57" s="233"/>
      <c r="C57" s="253"/>
      <c r="D57" s="233"/>
      <c r="E57" s="224"/>
      <c r="F57" s="198"/>
    </row>
    <row r="58" spans="1:6" ht="14.15">
      <c r="A58" s="233" t="s">
        <v>136</v>
      </c>
      <c r="B58" s="233"/>
      <c r="C58" s="233"/>
      <c r="D58" s="233"/>
      <c r="E58" s="224"/>
      <c r="F58" s="198"/>
    </row>
    <row r="59" spans="1:6" ht="14.15">
      <c r="A59" s="233" t="s">
        <v>137</v>
      </c>
      <c r="B59" s="233"/>
      <c r="C59" s="233"/>
      <c r="D59" s="233"/>
      <c r="E59" s="224"/>
      <c r="F59" s="198"/>
    </row>
    <row r="60" spans="1:6" ht="14.15">
      <c r="A60" s="233"/>
      <c r="B60" s="233"/>
      <c r="C60" s="233"/>
      <c r="D60" s="233"/>
      <c r="E60" s="224"/>
      <c r="F60" s="198"/>
    </row>
    <row r="61" spans="1:6" ht="14.15">
      <c r="A61" s="233" t="s">
        <v>834</v>
      </c>
      <c r="B61" s="233"/>
      <c r="C61" s="233"/>
      <c r="D61" s="233"/>
      <c r="E61" s="224"/>
      <c r="F61" s="198"/>
    </row>
    <row r="62" spans="1:6" ht="14.15">
      <c r="A62" s="233"/>
      <c r="B62" s="233"/>
      <c r="C62" s="233"/>
      <c r="D62" s="233"/>
      <c r="E62" s="224"/>
      <c r="F62" s="198"/>
    </row>
    <row r="63" spans="1:6" ht="14.15">
      <c r="A63" s="568" t="s">
        <v>822</v>
      </c>
      <c r="B63" s="224"/>
      <c r="C63" s="224"/>
      <c r="D63" s="224"/>
      <c r="E63" s="224"/>
      <c r="F63" s="198"/>
    </row>
    <row r="64" spans="1:6" ht="14.15">
      <c r="A64" s="224"/>
      <c r="B64" s="224"/>
      <c r="C64" s="224"/>
      <c r="D64" s="224"/>
      <c r="E64" s="224"/>
      <c r="F64" s="198"/>
    </row>
    <row r="65" spans="1:6" ht="14.15">
      <c r="A65" s="224"/>
      <c r="B65" s="224"/>
      <c r="C65" s="224"/>
      <c r="D65" s="224"/>
      <c r="E65" s="224"/>
      <c r="F65" s="198"/>
    </row>
    <row r="66" spans="1:6" ht="14.15">
      <c r="B66" s="224"/>
      <c r="E66" s="34"/>
      <c r="F66" s="21"/>
    </row>
    <row r="67" spans="1:6" ht="14.15">
      <c r="B67" s="204"/>
      <c r="E67" s="34"/>
      <c r="F67" s="21"/>
    </row>
  </sheetData>
  <mergeCells count="3">
    <mergeCell ref="A2:F2"/>
    <mergeCell ref="B1:D1"/>
    <mergeCell ref="B3:D3"/>
  </mergeCells>
  <pageMargins left="0.7" right="0.7" top="0.75" bottom="0.75" header="0.3" footer="0.3"/>
  <pageSetup scale="71" orientation="portrait" verticalDpi="0"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pageSetUpPr fitToPage="1"/>
  </sheetPr>
  <dimension ref="A1:H68"/>
  <sheetViews>
    <sheetView workbookViewId="0">
      <pane ySplit="5" topLeftCell="A36" activePane="bottomLeft" state="frozen"/>
      <selection activeCell="D31" sqref="D31"/>
      <selection pane="bottomLeft" activeCell="A2" sqref="A2:G2"/>
    </sheetView>
  </sheetViews>
  <sheetFormatPr defaultColWidth="9.23046875" defaultRowHeight="14.6"/>
  <cols>
    <col min="1" max="1" width="16.23046875" style="21" customWidth="1"/>
    <col min="2" max="2" width="15" style="21" customWidth="1"/>
    <col min="3" max="3" width="15.61328125" style="21" customWidth="1"/>
    <col min="4" max="4" width="10.61328125" style="391" customWidth="1"/>
    <col min="5" max="5" width="9.23046875" style="240"/>
    <col min="6" max="6" width="10.69140625" style="240" bestFit="1" customWidth="1"/>
    <col min="7" max="7" width="9.23046875" style="240"/>
    <col min="8" max="8" width="13.3828125" style="240" customWidth="1"/>
    <col min="9" max="9" width="15.3828125" style="240" customWidth="1"/>
    <col min="10" max="10" width="13.23046875" style="240" customWidth="1"/>
    <col min="11" max="16384" width="9.23046875" style="240"/>
  </cols>
  <sheetData>
    <row r="1" spans="1:7">
      <c r="B1" s="722" t="s">
        <v>371</v>
      </c>
      <c r="C1" s="758"/>
      <c r="D1" s="759"/>
      <c r="E1" s="759"/>
    </row>
    <row r="2" spans="1:7" ht="18.45">
      <c r="A2" s="754" t="s">
        <v>339</v>
      </c>
      <c r="B2" s="755"/>
      <c r="C2" s="755"/>
      <c r="D2" s="755"/>
      <c r="E2" s="756"/>
      <c r="F2" s="756"/>
      <c r="G2" s="756"/>
    </row>
    <row r="3" spans="1:7" ht="18.45">
      <c r="B3" s="742" t="str">
        <f>CONCATENATE("Fiscal Year ",Pop!H1)</f>
        <v>Fiscal Year 2018</v>
      </c>
      <c r="C3" s="757"/>
      <c r="D3" s="755"/>
      <c r="E3" s="755"/>
    </row>
    <row r="5" spans="1:7" ht="28.75">
      <c r="A5" s="224"/>
      <c r="B5" s="193" t="s">
        <v>27</v>
      </c>
      <c r="C5" s="139" t="s">
        <v>357</v>
      </c>
      <c r="D5" s="386" t="s">
        <v>29</v>
      </c>
      <c r="E5" s="224"/>
    </row>
    <row r="6" spans="1:7">
      <c r="A6" s="224"/>
      <c r="B6" s="224" t="s">
        <v>30</v>
      </c>
      <c r="C6" s="191">
        <f>(SLF!$D22/Pop!$D$4)*1000</f>
        <v>1303.1287321886246</v>
      </c>
      <c r="D6" s="387"/>
    </row>
    <row r="7" spans="1:7">
      <c r="A7" s="224"/>
      <c r="B7" s="232" t="s">
        <v>31</v>
      </c>
      <c r="C7" s="119">
        <f>(SLF!$I22/Pop!$D5)*1000</f>
        <v>826.60447766537959</v>
      </c>
      <c r="D7" s="310">
        <f>RANK(C7,$C$7:$C$56)</f>
        <v>36</v>
      </c>
      <c r="F7" s="444"/>
    </row>
    <row r="8" spans="1:7">
      <c r="A8" s="224"/>
      <c r="B8" s="233" t="s">
        <v>129</v>
      </c>
      <c r="C8" s="85">
        <f>(SLF!$L22/Pop!$D$6)*1000</f>
        <v>0</v>
      </c>
      <c r="D8" s="388" t="s">
        <v>329</v>
      </c>
    </row>
    <row r="9" spans="1:7">
      <c r="A9" s="224"/>
      <c r="B9" s="232" t="s">
        <v>33</v>
      </c>
      <c r="C9" s="119">
        <f>(SLF!$O22/Pop!$D$7)*1000</f>
        <v>634.98557702516791</v>
      </c>
      <c r="D9" s="310">
        <f t="shared" ref="D9:D14" si="0">RANK(C9,$C$7:$C$56)</f>
        <v>38</v>
      </c>
    </row>
    <row r="10" spans="1:7">
      <c r="A10" s="224"/>
      <c r="B10" s="233" t="s">
        <v>34</v>
      </c>
      <c r="C10" s="85">
        <f>(SLF!$R$22/Pop!$D$8)*1000</f>
        <v>952.30208128096422</v>
      </c>
      <c r="D10" s="389">
        <f t="shared" si="0"/>
        <v>33</v>
      </c>
      <c r="F10" s="444"/>
    </row>
    <row r="11" spans="1:7">
      <c r="A11" s="224"/>
      <c r="B11" s="232" t="s">
        <v>35</v>
      </c>
      <c r="C11" s="119">
        <f>(SLF!$U$22/Pop!$D$9)*1000</f>
        <v>2411.2620607158533</v>
      </c>
      <c r="D11" s="310">
        <f t="shared" si="0"/>
        <v>4</v>
      </c>
      <c r="F11" s="444"/>
    </row>
    <row r="12" spans="1:7">
      <c r="A12" s="224"/>
      <c r="B12" s="233" t="s">
        <v>36</v>
      </c>
      <c r="C12" s="85">
        <f>(SLF!$X$22/Pop!$D$10)*1000</f>
        <v>1319.625244694214</v>
      </c>
      <c r="D12" s="389">
        <f t="shared" si="0"/>
        <v>15</v>
      </c>
    </row>
    <row r="13" spans="1:7">
      <c r="A13" s="224"/>
      <c r="B13" s="232" t="s">
        <v>37</v>
      </c>
      <c r="C13" s="119">
        <f>(SLF!$AA$22/Pop!$D$11)*1000</f>
        <v>2725.2424737926713</v>
      </c>
      <c r="D13" s="310">
        <f t="shared" si="0"/>
        <v>2</v>
      </c>
    </row>
    <row r="14" spans="1:7">
      <c r="A14" s="224"/>
      <c r="B14" s="233" t="s">
        <v>38</v>
      </c>
      <c r="C14" s="85">
        <f>(SLF!$AD$22/Pop!$D$12)*1000</f>
        <v>1711.4147485341473</v>
      </c>
      <c r="D14" s="389">
        <f t="shared" si="0"/>
        <v>8</v>
      </c>
    </row>
    <row r="15" spans="1:7">
      <c r="A15" s="224"/>
      <c r="B15" s="232" t="s">
        <v>130</v>
      </c>
      <c r="C15" s="119">
        <f>(SLF!$AJ$22/Pop!$D$13)*1000</f>
        <v>0</v>
      </c>
      <c r="D15" s="390" t="s">
        <v>329</v>
      </c>
    </row>
    <row r="16" spans="1:7">
      <c r="A16" s="224"/>
      <c r="B16" s="233" t="s">
        <v>40</v>
      </c>
      <c r="C16" s="85">
        <f>(SLF!$AM$22/Pop!$D$14)*1000</f>
        <v>1107.7571956814163</v>
      </c>
      <c r="D16" s="389">
        <f t="shared" ref="D16:D33" si="1">RANK(C16,$C$7:$C$56)</f>
        <v>28</v>
      </c>
    </row>
    <row r="17" spans="1:4">
      <c r="A17" s="224"/>
      <c r="B17" s="232" t="s">
        <v>41</v>
      </c>
      <c r="C17" s="119">
        <f>(SLF!$AP$22/Pop!$D$15)*1000</f>
        <v>1710.5757947561335</v>
      </c>
      <c r="D17" s="310">
        <f t="shared" si="1"/>
        <v>9</v>
      </c>
    </row>
    <row r="18" spans="1:4">
      <c r="A18" s="224"/>
      <c r="B18" s="233" t="s">
        <v>42</v>
      </c>
      <c r="C18" s="85">
        <f>(SLF!$AS$22/Pop!$D$16)*1000</f>
        <v>1048.7439275741831</v>
      </c>
      <c r="D18" s="389">
        <f t="shared" si="1"/>
        <v>31</v>
      </c>
    </row>
    <row r="19" spans="1:4">
      <c r="A19" s="224"/>
      <c r="B19" s="232" t="s">
        <v>43</v>
      </c>
      <c r="C19" s="119">
        <f>(SLF!$AV$22/Pop!$D$17)*1000</f>
        <v>1202.2799369743357</v>
      </c>
      <c r="D19" s="310">
        <f t="shared" si="1"/>
        <v>24</v>
      </c>
    </row>
    <row r="20" spans="1:4">
      <c r="A20" s="224"/>
      <c r="B20" s="233" t="s">
        <v>44</v>
      </c>
      <c r="C20" s="85">
        <f>(SLF!$AY$22/Pop!$D$18)*1000</f>
        <v>965.37538587501422</v>
      </c>
      <c r="D20" s="389">
        <f t="shared" si="1"/>
        <v>32</v>
      </c>
    </row>
    <row r="21" spans="1:4">
      <c r="A21" s="224"/>
      <c r="B21" s="232" t="s">
        <v>45</v>
      </c>
      <c r="C21" s="119">
        <f>(SLF!$BB$22/Pop!$D$19)*1000</f>
        <v>1270.9922257955714</v>
      </c>
      <c r="D21" s="310">
        <f t="shared" si="1"/>
        <v>17</v>
      </c>
    </row>
    <row r="22" spans="1:4">
      <c r="A22" s="224"/>
      <c r="B22" s="233" t="s">
        <v>46</v>
      </c>
      <c r="C22" s="85">
        <f>(SLF!$BE$22/Pop!$D$20)*1000</f>
        <v>1173.0325940565899</v>
      </c>
      <c r="D22" s="389">
        <f t="shared" si="1"/>
        <v>26</v>
      </c>
    </row>
    <row r="23" spans="1:4">
      <c r="A23" s="224"/>
      <c r="B23" s="232" t="s">
        <v>47</v>
      </c>
      <c r="C23" s="119">
        <f>(SLF!$BH$22/Pop!$D$21)*1000</f>
        <v>1346.9002296043197</v>
      </c>
      <c r="D23" s="310">
        <f t="shared" si="1"/>
        <v>14</v>
      </c>
    </row>
    <row r="24" spans="1:4">
      <c r="A24" s="224"/>
      <c r="B24" s="233" t="s">
        <v>48</v>
      </c>
      <c r="C24" s="85">
        <f>(SLF!$BK$22/Pop!$D$22)*1000</f>
        <v>696.66136588485506</v>
      </c>
      <c r="D24" s="389">
        <f t="shared" si="1"/>
        <v>37</v>
      </c>
    </row>
    <row r="25" spans="1:4">
      <c r="A25" s="224"/>
      <c r="B25" s="232" t="s">
        <v>49</v>
      </c>
      <c r="C25" s="119">
        <f>(SLF!$BN$22/Pop!$D$23)*1000</f>
        <v>1198.6763819613354</v>
      </c>
      <c r="D25" s="310">
        <f t="shared" si="1"/>
        <v>25</v>
      </c>
    </row>
    <row r="26" spans="1:4">
      <c r="A26" s="224"/>
      <c r="B26" s="233" t="s">
        <v>50</v>
      </c>
      <c r="C26" s="85">
        <f>(SLF!$BQ$22/Pop!$D$24)*1000</f>
        <v>2469.9408628712472</v>
      </c>
      <c r="D26" s="389">
        <f t="shared" si="1"/>
        <v>3</v>
      </c>
    </row>
    <row r="27" spans="1:4">
      <c r="A27" s="224"/>
      <c r="B27" s="232" t="s">
        <v>51</v>
      </c>
      <c r="C27" s="119">
        <f>(SLF!$BT$22/Pop!$D$25)*1000</f>
        <v>2365.4212376509868</v>
      </c>
      <c r="D27" s="310">
        <f t="shared" si="1"/>
        <v>5</v>
      </c>
    </row>
    <row r="28" spans="1:4">
      <c r="A28" s="224"/>
      <c r="B28" s="233" t="s">
        <v>52</v>
      </c>
      <c r="C28" s="85">
        <f>(SLF!$BW$22/Pop!$D$26)*1000</f>
        <v>1081.8364490961203</v>
      </c>
      <c r="D28" s="389">
        <f t="shared" si="1"/>
        <v>29</v>
      </c>
    </row>
    <row r="29" spans="1:4">
      <c r="A29" s="224"/>
      <c r="B29" s="232" t="s">
        <v>53</v>
      </c>
      <c r="C29" s="119">
        <f>(SLF!$BZ$22/Pop!$C27)*1000</f>
        <v>2134.7177533087925</v>
      </c>
      <c r="D29" s="310">
        <f t="shared" si="1"/>
        <v>6</v>
      </c>
    </row>
    <row r="30" spans="1:4">
      <c r="A30" s="224"/>
      <c r="B30" s="233" t="s">
        <v>54</v>
      </c>
      <c r="C30" s="85">
        <f>(SLF!$CC$22/Pop!$D$28)*1000</f>
        <v>621.57818464820764</v>
      </c>
      <c r="D30" s="389">
        <f t="shared" si="1"/>
        <v>39</v>
      </c>
    </row>
    <row r="31" spans="1:4">
      <c r="A31" s="224"/>
      <c r="B31" s="232" t="s">
        <v>55</v>
      </c>
      <c r="C31" s="119">
        <f>(SLF!$CF$22/Pop!$D$29)*1000</f>
        <v>1131.6100321761076</v>
      </c>
      <c r="D31" s="310">
        <f t="shared" si="1"/>
        <v>27</v>
      </c>
    </row>
    <row r="32" spans="1:4">
      <c r="A32" s="224"/>
      <c r="B32" s="233" t="s">
        <v>56</v>
      </c>
      <c r="C32" s="85">
        <f>(SLF!$CI$22/Pop!$D$30)*1000</f>
        <v>1226.4089038480577</v>
      </c>
      <c r="D32" s="389">
        <f t="shared" si="1"/>
        <v>21</v>
      </c>
    </row>
    <row r="33" spans="1:8">
      <c r="A33" s="224"/>
      <c r="B33" s="232" t="s">
        <v>57</v>
      </c>
      <c r="C33" s="119">
        <f>(SLF!$CL$22/Pop!$D$31)*1000</f>
        <v>1225.8926243785099</v>
      </c>
      <c r="D33" s="310">
        <f t="shared" si="1"/>
        <v>22</v>
      </c>
    </row>
    <row r="34" spans="1:8">
      <c r="A34" s="224"/>
      <c r="B34" s="233" t="s">
        <v>131</v>
      </c>
      <c r="C34" s="85">
        <f>(SLF!$CO$22/Pop!$D$32)*1000</f>
        <v>0</v>
      </c>
      <c r="D34" s="388" t="s">
        <v>329</v>
      </c>
    </row>
    <row r="35" spans="1:8">
      <c r="A35" s="224"/>
      <c r="B35" s="232" t="s">
        <v>127</v>
      </c>
      <c r="C35" s="119">
        <f>(SLF!$CR$22/Pop!$D$33)*1000</f>
        <v>78.139442098613571</v>
      </c>
      <c r="D35" s="310">
        <f t="shared" ref="D35:D46" si="2">RANK(C35,$C$7:$C$56)</f>
        <v>42</v>
      </c>
    </row>
    <row r="36" spans="1:8">
      <c r="A36" s="224"/>
      <c r="B36" s="233" t="s">
        <v>60</v>
      </c>
      <c r="C36" s="85">
        <f>(SLF!$CU$22/Pop!$D$34)*1000</f>
        <v>1692.3028013087967</v>
      </c>
      <c r="D36" s="389">
        <f t="shared" si="2"/>
        <v>10</v>
      </c>
    </row>
    <row r="37" spans="1:8">
      <c r="A37" s="224"/>
      <c r="B37" s="232" t="s">
        <v>61</v>
      </c>
      <c r="C37" s="119">
        <f>(SLF!$CX$22/Pop!$D$35)*1000</f>
        <v>598.56953153782536</v>
      </c>
      <c r="D37" s="310">
        <f t="shared" si="2"/>
        <v>40</v>
      </c>
    </row>
    <row r="38" spans="1:8">
      <c r="A38" s="224"/>
      <c r="B38" s="233" t="s">
        <v>62</v>
      </c>
      <c r="C38" s="85">
        <f>(SLF!$DA$22/Pop!$D$36)*1000</f>
        <v>3406.8557702828789</v>
      </c>
      <c r="D38" s="389">
        <f t="shared" si="2"/>
        <v>1</v>
      </c>
    </row>
    <row r="39" spans="1:8">
      <c r="A39" s="224"/>
      <c r="B39" s="232" t="s">
        <v>63</v>
      </c>
      <c r="C39" s="119">
        <f>(SLF!$DD$22/Pop!$D$37)*1000</f>
        <v>1214.6094803168871</v>
      </c>
      <c r="D39" s="310">
        <f t="shared" si="2"/>
        <v>23</v>
      </c>
      <c r="H39" s="240" t="s">
        <v>92</v>
      </c>
    </row>
    <row r="40" spans="1:8">
      <c r="A40" s="224"/>
      <c r="B40" s="233" t="s">
        <v>64</v>
      </c>
      <c r="C40" s="85">
        <f>(SLF!$DG$22/Pop!$D$38)*1000</f>
        <v>484.95541367665686</v>
      </c>
      <c r="D40" s="389">
        <f t="shared" si="2"/>
        <v>41</v>
      </c>
    </row>
    <row r="41" spans="1:8">
      <c r="A41" s="224"/>
      <c r="B41" s="232" t="s">
        <v>65</v>
      </c>
      <c r="C41" s="119">
        <f>(SLF!$DJ$22/Pop!$D$39)*1000</f>
        <v>1237.8549924158604</v>
      </c>
      <c r="D41" s="310">
        <f t="shared" si="2"/>
        <v>20</v>
      </c>
    </row>
    <row r="42" spans="1:8">
      <c r="A42" s="224"/>
      <c r="B42" s="233" t="s">
        <v>66</v>
      </c>
      <c r="C42" s="85">
        <f>(SLF!$DM$22/Pop!$D$40)*1000</f>
        <v>887.06993364608968</v>
      </c>
      <c r="D42" s="389">
        <f t="shared" si="2"/>
        <v>34</v>
      </c>
    </row>
    <row r="43" spans="1:8">
      <c r="A43" s="224"/>
      <c r="B43" s="232" t="s">
        <v>67</v>
      </c>
      <c r="C43" s="119">
        <f>(SLF!$DP$22/Pop!$D$41)*1000</f>
        <v>2123.3393258448459</v>
      </c>
      <c r="D43" s="310">
        <f t="shared" si="2"/>
        <v>7</v>
      </c>
      <c r="G43" s="240" t="s">
        <v>92</v>
      </c>
    </row>
    <row r="44" spans="1:8">
      <c r="A44" s="224"/>
      <c r="B44" s="233" t="s">
        <v>68</v>
      </c>
      <c r="C44" s="85">
        <f>(SLF!$DS$22/Pop!$D$42)*1000</f>
        <v>1415.7841911699797</v>
      </c>
      <c r="D44" s="389">
        <f t="shared" si="2"/>
        <v>12</v>
      </c>
    </row>
    <row r="45" spans="1:8">
      <c r="A45" s="224"/>
      <c r="B45" s="232" t="s">
        <v>69</v>
      </c>
      <c r="C45" s="119">
        <f>(SLF!$DV$22/Pop!$D$43)*1000</f>
        <v>1255.946638293771</v>
      </c>
      <c r="D45" s="310">
        <f t="shared" si="2"/>
        <v>19</v>
      </c>
    </row>
    <row r="46" spans="1:8">
      <c r="A46" s="224"/>
      <c r="B46" s="233" t="s">
        <v>70</v>
      </c>
      <c r="C46" s="85">
        <f>(SLF!$DY$22/Pop!$D$44)*1000</f>
        <v>871.74823117150618</v>
      </c>
      <c r="D46" s="389">
        <f t="shared" si="2"/>
        <v>35</v>
      </c>
    </row>
    <row r="47" spans="1:8">
      <c r="A47" s="224"/>
      <c r="B47" s="232" t="s">
        <v>132</v>
      </c>
      <c r="C47" s="119">
        <f>(SLF!$EB$22/Pop!$D$45)*1000</f>
        <v>0</v>
      </c>
      <c r="D47" s="390" t="s">
        <v>329</v>
      </c>
    </row>
    <row r="48" spans="1:8">
      <c r="A48" s="224"/>
      <c r="B48" s="233" t="s">
        <v>128</v>
      </c>
      <c r="C48" s="85">
        <f>(SLF!$EE$22/Pop!$D$46)*1000</f>
        <v>36.403046769677793</v>
      </c>
      <c r="D48" s="389">
        <f>RANK(C48,$C$7:$C$56)</f>
        <v>43</v>
      </c>
    </row>
    <row r="49" spans="1:7">
      <c r="A49" s="224"/>
      <c r="B49" s="232" t="s">
        <v>133</v>
      </c>
      <c r="C49" s="119">
        <f>(SLF!$EH$22/Pop!$D$47)*1000</f>
        <v>0</v>
      </c>
      <c r="D49" s="390" t="s">
        <v>329</v>
      </c>
    </row>
    <row r="50" spans="1:7">
      <c r="A50" s="224"/>
      <c r="B50" s="233" t="s">
        <v>74</v>
      </c>
      <c r="C50" s="85">
        <f>(SLF!$EK$22/Pop!$D$48)*1000</f>
        <v>1265.6847045393288</v>
      </c>
      <c r="D50" s="389">
        <f>RANK(C50,$C$7:$C$56)</f>
        <v>18</v>
      </c>
    </row>
    <row r="51" spans="1:7">
      <c r="A51" s="224"/>
      <c r="B51" s="232" t="s">
        <v>75</v>
      </c>
      <c r="C51" s="119">
        <f>(SLF!$EN$22/Pop!$D$49)*1000</f>
        <v>1312.275969876257</v>
      </c>
      <c r="D51" s="310">
        <f>RANK(C51,$C$7:$C$56)</f>
        <v>16</v>
      </c>
    </row>
    <row r="52" spans="1:7">
      <c r="A52" s="224"/>
      <c r="B52" s="233" t="s">
        <v>76</v>
      </c>
      <c r="C52" s="85">
        <f>(SLF!$EQ$22/Pop!$D$50)*1000</f>
        <v>1659.2508474600197</v>
      </c>
      <c r="D52" s="389">
        <f>RANK(C52,$C$7:$C$56)</f>
        <v>11</v>
      </c>
    </row>
    <row r="53" spans="1:7">
      <c r="A53" s="224"/>
      <c r="B53" s="232" t="s">
        <v>134</v>
      </c>
      <c r="C53" s="119">
        <f>(SLF!$ET$22/Pop!$D$51)*1000</f>
        <v>0</v>
      </c>
      <c r="D53" s="390" t="s">
        <v>329</v>
      </c>
    </row>
    <row r="54" spans="1:7">
      <c r="A54" s="224"/>
      <c r="B54" s="233" t="s">
        <v>78</v>
      </c>
      <c r="C54" s="85">
        <f>(SLF!$EW$22/Pop!$D$52)*1000</f>
        <v>1081.0733966970961</v>
      </c>
      <c r="D54" s="389">
        <f>RANK(C54,$C$7:$C$56)</f>
        <v>30</v>
      </c>
    </row>
    <row r="55" spans="1:7">
      <c r="A55" s="224"/>
      <c r="B55" s="232" t="s">
        <v>79</v>
      </c>
      <c r="C55" s="119">
        <f>(SLF!$EZ$22/Pop!$D$53)*1000</f>
        <v>1403.6321896557602</v>
      </c>
      <c r="D55" s="310">
        <f>RANK(C55,$C$7:$C$56)</f>
        <v>13</v>
      </c>
    </row>
    <row r="56" spans="1:7">
      <c r="A56" s="224"/>
      <c r="B56" s="233" t="s">
        <v>135</v>
      </c>
      <c r="C56" s="85">
        <f>(SLF!$FC$22/Pop!$C54)*1000</f>
        <v>0</v>
      </c>
      <c r="D56" s="388" t="s">
        <v>329</v>
      </c>
    </row>
    <row r="57" spans="1:7">
      <c r="A57" s="224"/>
      <c r="B57" s="194" t="s">
        <v>81</v>
      </c>
      <c r="C57" s="188">
        <f>(SLF!$AG$22/Pop!$D$55)*1000</f>
        <v>2946.1205022614308</v>
      </c>
      <c r="D57" s="310" t="str">
        <f>CONCATENATE("(",RANK(C57,$C$7:$C$57),")")</f>
        <v>(2)</v>
      </c>
    </row>
    <row r="58" spans="1:7">
      <c r="A58" s="111"/>
      <c r="B58" s="224"/>
      <c r="C58" s="224"/>
      <c r="D58" s="198"/>
      <c r="E58" s="224"/>
    </row>
    <row r="59" spans="1:7">
      <c r="A59" s="233" t="s">
        <v>136</v>
      </c>
      <c r="B59" s="224"/>
      <c r="C59" s="224"/>
      <c r="D59" s="198"/>
      <c r="E59" s="224"/>
    </row>
    <row r="60" spans="1:7">
      <c r="A60" s="233" t="s">
        <v>137</v>
      </c>
      <c r="B60" s="224"/>
      <c r="C60" s="224"/>
      <c r="D60" s="198"/>
      <c r="E60" s="224"/>
    </row>
    <row r="61" spans="1:7">
      <c r="A61" s="728" t="s">
        <v>832</v>
      </c>
      <c r="B61" s="728"/>
      <c r="C61" s="728"/>
      <c r="D61" s="728"/>
      <c r="E61" s="728"/>
      <c r="F61" s="728"/>
      <c r="G61" s="728"/>
    </row>
    <row r="62" spans="1:7">
      <c r="A62" s="728"/>
      <c r="B62" s="728"/>
      <c r="C62" s="728"/>
      <c r="D62" s="728"/>
      <c r="E62" s="728"/>
      <c r="F62" s="728"/>
      <c r="G62" s="728"/>
    </row>
    <row r="63" spans="1:7">
      <c r="A63" s="568" t="s">
        <v>824</v>
      </c>
      <c r="B63" s="224"/>
      <c r="C63" s="224"/>
      <c r="D63" s="198"/>
      <c r="E63" s="224"/>
    </row>
    <row r="64" spans="1:7">
      <c r="A64" s="111"/>
      <c r="B64" s="224"/>
      <c r="C64" s="224"/>
      <c r="D64" s="198"/>
      <c r="E64" s="224"/>
    </row>
    <row r="65" spans="1:5">
      <c r="A65" s="111"/>
      <c r="B65" s="224"/>
      <c r="C65" s="224"/>
      <c r="D65" s="198"/>
      <c r="E65" s="224"/>
    </row>
    <row r="66" spans="1:5">
      <c r="A66" s="224"/>
      <c r="B66" s="224"/>
      <c r="C66" s="224"/>
      <c r="D66" s="198"/>
      <c r="E66" s="224"/>
    </row>
    <row r="67" spans="1:5">
      <c r="B67" s="224"/>
    </row>
    <row r="68" spans="1:5">
      <c r="B68" s="204"/>
    </row>
  </sheetData>
  <mergeCells count="4">
    <mergeCell ref="A2:G2"/>
    <mergeCell ref="B3:E3"/>
    <mergeCell ref="B1:E1"/>
    <mergeCell ref="A61:G62"/>
  </mergeCells>
  <pageMargins left="0.7" right="0.7" top="0.75" bottom="0.75" header="0.3" footer="0.3"/>
  <pageSetup scale="65" orientation="portrait" verticalDpi="0"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2:J127"/>
  <sheetViews>
    <sheetView zoomScale="93" zoomScaleNormal="100" workbookViewId="0">
      <pane ySplit="6" topLeftCell="A88" activePane="bottomLeft" state="frozen"/>
      <selection activeCell="D31" sqref="D31"/>
      <selection pane="bottomLeft" activeCell="A114" sqref="A114:I116"/>
    </sheetView>
  </sheetViews>
  <sheetFormatPr defaultColWidth="9.15234375" defaultRowHeight="14.6"/>
  <cols>
    <col min="1" max="1" width="9.15234375" style="559"/>
    <col min="2" max="2" width="11" style="559" customWidth="1"/>
    <col min="3" max="3" width="9.23046875" style="559" customWidth="1"/>
    <col min="4" max="4" width="9.69140625" style="559" customWidth="1"/>
    <col min="5" max="5" width="13.69140625" style="559" bestFit="1" customWidth="1"/>
    <col min="6" max="6" width="9.15234375" style="559"/>
    <col min="7" max="7" width="9.3828125" style="559" bestFit="1" customWidth="1"/>
    <col min="8" max="8" width="9.69140625" style="559" bestFit="1" customWidth="1"/>
    <col min="9" max="16384" width="9.15234375" style="559"/>
  </cols>
  <sheetData>
    <row r="2" spans="1:10">
      <c r="A2" s="561"/>
      <c r="B2" s="722" t="s">
        <v>370</v>
      </c>
      <c r="C2" s="748"/>
      <c r="D2" s="748"/>
      <c r="E2" s="567"/>
    </row>
    <row r="3" spans="1:10" ht="17.600000000000001">
      <c r="A3" s="738" t="s">
        <v>12</v>
      </c>
      <c r="B3" s="743"/>
      <c r="C3" s="743"/>
      <c r="D3" s="743"/>
      <c r="E3" s="748"/>
    </row>
    <row r="4" spans="1:10" ht="17.600000000000001">
      <c r="A4" s="561"/>
      <c r="B4" s="742" t="s">
        <v>862</v>
      </c>
      <c r="C4" s="743"/>
      <c r="D4" s="743"/>
      <c r="E4" s="567"/>
    </row>
    <row r="5" spans="1:10">
      <c r="A5" s="561"/>
      <c r="B5" s="561"/>
      <c r="C5" s="567"/>
      <c r="D5" s="567"/>
      <c r="E5" s="567"/>
    </row>
    <row r="6" spans="1:10">
      <c r="A6" s="568"/>
      <c r="B6" s="427" t="s">
        <v>27</v>
      </c>
      <c r="C6" s="141" t="s">
        <v>106</v>
      </c>
      <c r="D6" s="617"/>
      <c r="E6" s="617" t="s">
        <v>107</v>
      </c>
      <c r="F6" s="568"/>
      <c r="G6" s="568"/>
      <c r="H6" s="568"/>
      <c r="I6" s="568"/>
      <c r="J6" s="568"/>
    </row>
    <row r="7" spans="1:10">
      <c r="A7" s="568"/>
      <c r="B7" s="618" t="s">
        <v>31</v>
      </c>
      <c r="C7" s="142">
        <v>6.5000000000000002E-2</v>
      </c>
      <c r="D7" s="196" t="s">
        <v>108</v>
      </c>
      <c r="E7" s="122">
        <v>0</v>
      </c>
      <c r="F7" s="568"/>
      <c r="G7" s="568"/>
      <c r="H7" s="568"/>
      <c r="I7" s="568"/>
      <c r="J7" s="568"/>
    </row>
    <row r="8" spans="1:10">
      <c r="A8" s="568"/>
      <c r="B8" s="619" t="s">
        <v>32</v>
      </c>
      <c r="C8" s="145">
        <v>0</v>
      </c>
      <c r="D8" s="195" t="s">
        <v>108</v>
      </c>
      <c r="E8" s="589">
        <v>0</v>
      </c>
      <c r="F8" s="568"/>
      <c r="G8" s="568"/>
      <c r="H8" s="568"/>
      <c r="I8" s="568"/>
      <c r="J8" s="568"/>
    </row>
    <row r="9" spans="1:10">
      <c r="A9" s="568"/>
      <c r="B9" s="619"/>
      <c r="C9" s="145">
        <v>0.02</v>
      </c>
      <c r="D9" s="195" t="s">
        <v>108</v>
      </c>
      <c r="E9" s="589">
        <v>25000</v>
      </c>
      <c r="F9" s="568"/>
      <c r="G9" s="568"/>
      <c r="H9" s="400"/>
      <c r="I9" s="568"/>
      <c r="J9" s="568"/>
    </row>
    <row r="10" spans="1:10">
      <c r="A10" s="568"/>
      <c r="B10" s="619"/>
      <c r="C10" s="145">
        <v>0.03</v>
      </c>
      <c r="D10" s="195" t="s">
        <v>108</v>
      </c>
      <c r="E10" s="589">
        <v>49000</v>
      </c>
      <c r="F10" s="568"/>
      <c r="G10" s="568"/>
      <c r="H10" s="568"/>
      <c r="I10" s="568"/>
      <c r="J10" s="568"/>
    </row>
    <row r="11" spans="1:10">
      <c r="A11" s="568"/>
      <c r="B11" s="619"/>
      <c r="C11" s="145">
        <v>0.04</v>
      </c>
      <c r="D11" s="195" t="s">
        <v>108</v>
      </c>
      <c r="E11" s="589">
        <v>74000</v>
      </c>
      <c r="F11" s="568"/>
      <c r="G11" s="568"/>
      <c r="H11" s="568"/>
      <c r="I11" s="568"/>
      <c r="J11" s="568"/>
    </row>
    <row r="12" spans="1:10">
      <c r="A12" s="568"/>
      <c r="B12" s="619"/>
      <c r="C12" s="145">
        <v>0.05</v>
      </c>
      <c r="D12" s="195" t="s">
        <v>108</v>
      </c>
      <c r="E12" s="589">
        <v>99000</v>
      </c>
      <c r="F12" s="568"/>
      <c r="G12" s="568"/>
      <c r="H12" s="568"/>
      <c r="I12" s="568"/>
      <c r="J12" s="568"/>
    </row>
    <row r="13" spans="1:10">
      <c r="A13" s="568"/>
      <c r="B13" s="619"/>
      <c r="C13" s="145">
        <v>0.06</v>
      </c>
      <c r="D13" s="195" t="s">
        <v>108</v>
      </c>
      <c r="E13" s="589">
        <v>124000</v>
      </c>
      <c r="F13" s="568"/>
      <c r="G13" s="568"/>
      <c r="H13" s="568"/>
      <c r="I13" s="568"/>
      <c r="J13" s="568"/>
    </row>
    <row r="14" spans="1:10">
      <c r="A14" s="568"/>
      <c r="B14" s="619"/>
      <c r="C14" s="145">
        <v>7.0000000000000007E-2</v>
      </c>
      <c r="D14" s="195" t="s">
        <v>108</v>
      </c>
      <c r="E14" s="589">
        <v>148000</v>
      </c>
      <c r="F14" s="568"/>
      <c r="G14" s="568"/>
      <c r="H14" s="568"/>
      <c r="I14" s="568"/>
      <c r="J14" s="568"/>
    </row>
    <row r="15" spans="1:10">
      <c r="A15" s="568"/>
      <c r="B15" s="619"/>
      <c r="C15" s="145">
        <v>0.08</v>
      </c>
      <c r="D15" s="195" t="s">
        <v>108</v>
      </c>
      <c r="E15" s="589">
        <v>173000</v>
      </c>
      <c r="F15" s="568"/>
      <c r="G15" s="568"/>
      <c r="H15" s="568"/>
      <c r="I15" s="568"/>
      <c r="J15" s="568"/>
    </row>
    <row r="16" spans="1:10">
      <c r="A16" s="568"/>
      <c r="B16" s="619"/>
      <c r="C16" s="145">
        <v>0.09</v>
      </c>
      <c r="D16" s="195" t="s">
        <v>108</v>
      </c>
      <c r="E16" s="589">
        <v>198000</v>
      </c>
      <c r="F16" s="568"/>
      <c r="G16" s="568"/>
      <c r="H16" s="568"/>
      <c r="I16" s="568"/>
      <c r="J16" s="568"/>
    </row>
    <row r="17" spans="1:10">
      <c r="A17" s="568"/>
      <c r="B17" s="619"/>
      <c r="C17" s="620">
        <v>9.4E-2</v>
      </c>
      <c r="D17" s="195" t="s">
        <v>108</v>
      </c>
      <c r="E17" s="589">
        <v>222000</v>
      </c>
      <c r="F17" s="568"/>
      <c r="G17" s="400"/>
      <c r="H17" s="568"/>
      <c r="I17" s="568"/>
      <c r="J17" s="568"/>
    </row>
    <row r="18" spans="1:10">
      <c r="A18" s="568"/>
      <c r="B18" s="621" t="s">
        <v>33</v>
      </c>
      <c r="C18" s="262">
        <v>4.9000000000000002E-2</v>
      </c>
      <c r="D18" s="263" t="s">
        <v>108</v>
      </c>
      <c r="E18" s="264">
        <v>0</v>
      </c>
      <c r="F18" s="568"/>
      <c r="G18" s="400"/>
      <c r="H18" s="568"/>
      <c r="I18" s="568"/>
      <c r="J18" s="568"/>
    </row>
    <row r="19" spans="1:10">
      <c r="A19" s="568"/>
      <c r="B19" s="619" t="s">
        <v>34</v>
      </c>
      <c r="C19" s="620">
        <v>0.01</v>
      </c>
      <c r="D19" s="195" t="s">
        <v>108</v>
      </c>
      <c r="E19" s="589">
        <v>0</v>
      </c>
      <c r="F19" s="568"/>
      <c r="G19" s="568"/>
      <c r="H19" s="568"/>
      <c r="I19" s="568"/>
      <c r="J19" s="568"/>
    </row>
    <row r="20" spans="1:10">
      <c r="A20" s="568"/>
      <c r="B20" s="619"/>
      <c r="C20" s="620">
        <v>0.02</v>
      </c>
      <c r="D20" s="195" t="s">
        <v>108</v>
      </c>
      <c r="E20" s="589">
        <v>3000</v>
      </c>
      <c r="F20" s="568"/>
      <c r="G20" s="568"/>
      <c r="H20" s="568"/>
      <c r="I20" s="568"/>
      <c r="J20" s="568"/>
    </row>
    <row r="21" spans="1:10">
      <c r="A21" s="568"/>
      <c r="B21" s="619"/>
      <c r="C21" s="620">
        <v>0.03</v>
      </c>
      <c r="D21" s="195" t="s">
        <v>108</v>
      </c>
      <c r="E21" s="589">
        <v>6000</v>
      </c>
      <c r="F21" s="568"/>
      <c r="G21" s="568"/>
      <c r="H21" s="568"/>
      <c r="I21" s="568"/>
      <c r="J21" s="568"/>
    </row>
    <row r="22" spans="1:10">
      <c r="A22" s="568"/>
      <c r="B22" s="619"/>
      <c r="C22" s="620">
        <v>0.05</v>
      </c>
      <c r="D22" s="195" t="s">
        <v>108</v>
      </c>
      <c r="E22" s="589">
        <v>11000</v>
      </c>
      <c r="F22" s="568"/>
      <c r="G22" s="568"/>
      <c r="H22" s="568"/>
      <c r="I22" s="568"/>
      <c r="J22" s="568"/>
    </row>
    <row r="23" spans="1:10">
      <c r="A23" s="568"/>
      <c r="B23" s="619"/>
      <c r="C23" s="620">
        <v>0.06</v>
      </c>
      <c r="D23" s="195" t="s">
        <v>108</v>
      </c>
      <c r="E23" s="589">
        <v>25000</v>
      </c>
      <c r="F23" s="568"/>
      <c r="G23" s="568"/>
      <c r="H23" s="568"/>
      <c r="I23" s="568"/>
      <c r="J23" s="568"/>
    </row>
    <row r="24" spans="1:10">
      <c r="A24" s="568"/>
      <c r="B24" s="619"/>
      <c r="C24" s="620">
        <v>6.2E-2</v>
      </c>
      <c r="D24" s="195" t="s">
        <v>108</v>
      </c>
      <c r="E24" s="589">
        <v>100000</v>
      </c>
      <c r="F24" s="568"/>
      <c r="G24" s="568"/>
      <c r="H24" s="568"/>
      <c r="I24" s="568"/>
      <c r="J24" s="568"/>
    </row>
    <row r="25" spans="1:10">
      <c r="A25" s="568"/>
      <c r="B25" s="618" t="s">
        <v>138</v>
      </c>
      <c r="C25" s="143">
        <v>8.8400000000000006E-2</v>
      </c>
      <c r="D25" s="196" t="s">
        <v>108</v>
      </c>
      <c r="E25" s="122">
        <v>0</v>
      </c>
      <c r="F25" s="568"/>
      <c r="G25" s="568"/>
      <c r="H25" s="568"/>
      <c r="I25" s="568"/>
      <c r="J25" s="568"/>
    </row>
    <row r="26" spans="1:10">
      <c r="A26" s="568"/>
      <c r="B26" s="149" t="s">
        <v>36</v>
      </c>
      <c r="C26" s="146">
        <v>4.5499999999999999E-2</v>
      </c>
      <c r="D26" s="195" t="s">
        <v>108</v>
      </c>
      <c r="E26" s="589">
        <v>0</v>
      </c>
      <c r="F26" s="568"/>
      <c r="G26" s="568"/>
      <c r="H26" s="568"/>
      <c r="I26" s="568"/>
      <c r="J26" s="568"/>
    </row>
    <row r="27" spans="1:10">
      <c r="A27" s="568"/>
      <c r="B27" s="622" t="s">
        <v>190</v>
      </c>
      <c r="C27" s="143">
        <v>7.4999999999999997E-2</v>
      </c>
      <c r="D27" s="196" t="s">
        <v>108</v>
      </c>
      <c r="E27" s="122">
        <v>0</v>
      </c>
      <c r="F27" s="568"/>
      <c r="G27" s="568"/>
      <c r="H27" s="568"/>
      <c r="I27" s="568"/>
      <c r="J27" s="568"/>
    </row>
    <row r="28" spans="1:10">
      <c r="A28" s="568"/>
      <c r="B28" s="619" t="s">
        <v>140</v>
      </c>
      <c r="C28" s="620">
        <v>8.6999999999999994E-2</v>
      </c>
      <c r="D28" s="195" t="s">
        <v>108</v>
      </c>
      <c r="E28" s="589">
        <v>0</v>
      </c>
      <c r="F28" s="568"/>
      <c r="G28" s="568"/>
      <c r="H28" s="568"/>
      <c r="I28" s="568"/>
      <c r="J28" s="568"/>
    </row>
    <row r="29" spans="1:10">
      <c r="A29" s="568"/>
      <c r="B29" s="618" t="s">
        <v>926</v>
      </c>
      <c r="C29" s="522">
        <v>4.4580000000000002E-2</v>
      </c>
      <c r="D29" s="196" t="s">
        <v>108</v>
      </c>
      <c r="E29" s="122">
        <v>0</v>
      </c>
      <c r="F29" s="568"/>
      <c r="G29" s="568"/>
      <c r="H29" s="568"/>
      <c r="I29" s="568"/>
      <c r="J29" s="568"/>
    </row>
    <row r="30" spans="1:10">
      <c r="A30" s="568"/>
      <c r="B30" s="619" t="s">
        <v>927</v>
      </c>
      <c r="C30" s="146">
        <v>5.7500000000000002E-2</v>
      </c>
      <c r="D30" s="195" t="s">
        <v>108</v>
      </c>
      <c r="E30" s="589">
        <v>0</v>
      </c>
      <c r="F30" s="568"/>
      <c r="G30" s="568"/>
      <c r="H30" s="568"/>
      <c r="I30" s="568"/>
      <c r="J30" s="568"/>
    </row>
    <row r="31" spans="1:10">
      <c r="A31" s="568"/>
      <c r="B31" s="618" t="s">
        <v>41</v>
      </c>
      <c r="C31" s="142">
        <v>4.3999999999999997E-2</v>
      </c>
      <c r="D31" s="196" t="s">
        <v>108</v>
      </c>
      <c r="E31" s="122">
        <v>0</v>
      </c>
      <c r="F31" s="568"/>
      <c r="G31" s="568"/>
      <c r="H31" s="568"/>
      <c r="I31" s="568"/>
      <c r="J31" s="568"/>
    </row>
    <row r="32" spans="1:10">
      <c r="A32" s="568"/>
      <c r="B32" s="618"/>
      <c r="C32" s="142">
        <v>5.3999999999999999E-2</v>
      </c>
      <c r="D32" s="196" t="s">
        <v>108</v>
      </c>
      <c r="E32" s="122">
        <v>25000</v>
      </c>
      <c r="F32" s="568"/>
      <c r="G32" s="568"/>
      <c r="H32" s="568"/>
      <c r="I32" s="568"/>
      <c r="J32" s="568"/>
    </row>
    <row r="33" spans="1:10">
      <c r="A33" s="568"/>
      <c r="B33" s="618"/>
      <c r="C33" s="142">
        <v>6.4000000000000001E-2</v>
      </c>
      <c r="D33" s="196" t="s">
        <v>108</v>
      </c>
      <c r="E33" s="122">
        <v>100000</v>
      </c>
      <c r="F33" s="568"/>
      <c r="G33" s="568"/>
      <c r="H33" s="568"/>
      <c r="I33" s="568"/>
      <c r="J33" s="568"/>
    </row>
    <row r="34" spans="1:10">
      <c r="A34" s="568"/>
      <c r="B34" s="619" t="s">
        <v>42</v>
      </c>
      <c r="C34" s="623">
        <v>6.9250000000000006E-2</v>
      </c>
      <c r="D34" s="195" t="s">
        <v>108</v>
      </c>
      <c r="E34" s="589">
        <v>0</v>
      </c>
      <c r="F34" s="568"/>
      <c r="G34" s="568"/>
    </row>
    <row r="35" spans="1:10">
      <c r="A35" s="568"/>
      <c r="B35" s="618" t="s">
        <v>928</v>
      </c>
      <c r="C35" s="143">
        <v>9.5000000000000001E-2</v>
      </c>
      <c r="D35" s="196" t="s">
        <v>108</v>
      </c>
      <c r="E35" s="122">
        <v>0</v>
      </c>
      <c r="F35" s="568"/>
      <c r="G35" s="568"/>
    </row>
    <row r="36" spans="1:10">
      <c r="A36" s="568"/>
      <c r="B36" s="619" t="s">
        <v>929</v>
      </c>
      <c r="C36" s="146">
        <v>5.2499999999999998E-2</v>
      </c>
      <c r="D36" s="195" t="s">
        <v>108</v>
      </c>
      <c r="E36" s="589">
        <v>0</v>
      </c>
      <c r="F36" s="568"/>
      <c r="G36" s="568"/>
    </row>
    <row r="37" spans="1:10">
      <c r="A37" s="568"/>
      <c r="B37" s="618" t="s">
        <v>45</v>
      </c>
      <c r="C37" s="142">
        <v>5.5E-2</v>
      </c>
      <c r="D37" s="196" t="s">
        <v>108</v>
      </c>
      <c r="E37" s="122">
        <v>0</v>
      </c>
      <c r="F37" s="568"/>
      <c r="G37" s="568"/>
    </row>
    <row r="38" spans="1:10">
      <c r="A38" s="568"/>
      <c r="B38" s="618"/>
      <c r="C38" s="142">
        <v>0.09</v>
      </c>
      <c r="D38" s="196" t="s">
        <v>108</v>
      </c>
      <c r="E38" s="122">
        <v>100000</v>
      </c>
      <c r="F38" s="568"/>
      <c r="G38" s="568"/>
    </row>
    <row r="39" spans="1:10">
      <c r="A39" s="568"/>
      <c r="B39" s="618"/>
      <c r="C39" s="142">
        <v>9.8000000000000004E-2</v>
      </c>
      <c r="D39" s="196" t="s">
        <v>108</v>
      </c>
      <c r="E39" s="122">
        <v>250000</v>
      </c>
      <c r="F39" s="568"/>
      <c r="G39" s="568"/>
    </row>
    <row r="40" spans="1:10">
      <c r="A40" s="568"/>
      <c r="B40" s="619" t="s">
        <v>46</v>
      </c>
      <c r="C40" s="145">
        <v>0.04</v>
      </c>
      <c r="D40" s="195" t="s">
        <v>108</v>
      </c>
      <c r="E40" s="589">
        <v>0</v>
      </c>
      <c r="F40" s="624"/>
      <c r="G40" s="568"/>
    </row>
    <row r="41" spans="1:10">
      <c r="A41" s="568"/>
      <c r="B41" s="619"/>
      <c r="C41" s="145">
        <v>7.0000000000000007E-2</v>
      </c>
      <c r="D41" s="195" t="s">
        <v>108</v>
      </c>
      <c r="E41" s="589">
        <v>50000</v>
      </c>
      <c r="F41" s="613"/>
      <c r="G41" s="568"/>
    </row>
    <row r="42" spans="1:10">
      <c r="A42" s="568"/>
      <c r="B42" s="622" t="s">
        <v>47</v>
      </c>
      <c r="C42" s="144">
        <v>0.05</v>
      </c>
      <c r="D42" s="196" t="s">
        <v>108</v>
      </c>
      <c r="E42" s="122">
        <v>0</v>
      </c>
      <c r="F42" s="568"/>
      <c r="G42" s="568"/>
    </row>
    <row r="43" spans="1:10">
      <c r="A43" s="568"/>
      <c r="B43" s="619" t="s">
        <v>48</v>
      </c>
      <c r="C43" s="145">
        <v>0.04</v>
      </c>
      <c r="D43" s="195" t="s">
        <v>108</v>
      </c>
      <c r="E43" s="589">
        <v>0</v>
      </c>
      <c r="F43" s="568"/>
      <c r="G43" s="568"/>
    </row>
    <row r="44" spans="1:10">
      <c r="A44" s="568"/>
      <c r="B44" s="619"/>
      <c r="C44" s="145">
        <v>0.05</v>
      </c>
      <c r="D44" s="195" t="s">
        <v>108</v>
      </c>
      <c r="E44" s="589">
        <v>25000</v>
      </c>
      <c r="F44" s="568"/>
      <c r="G44" s="568"/>
    </row>
    <row r="45" spans="1:10">
      <c r="A45" s="568"/>
      <c r="B45" s="619"/>
      <c r="C45" s="145">
        <v>0.06</v>
      </c>
      <c r="D45" s="195" t="s">
        <v>108</v>
      </c>
      <c r="E45" s="589">
        <v>50000</v>
      </c>
      <c r="F45" s="568"/>
      <c r="G45" s="568"/>
    </row>
    <row r="46" spans="1:10">
      <c r="A46" s="568"/>
      <c r="B46" s="619"/>
      <c r="C46" s="145">
        <v>7.0000000000000007E-2</v>
      </c>
      <c r="D46" s="195" t="s">
        <v>108</v>
      </c>
      <c r="E46" s="589">
        <v>100000</v>
      </c>
      <c r="F46" s="568"/>
      <c r="G46" s="568"/>
    </row>
    <row r="47" spans="1:10">
      <c r="A47" s="568"/>
      <c r="B47" s="619"/>
      <c r="C47" s="145">
        <v>0.08</v>
      </c>
      <c r="D47" s="195" t="s">
        <v>108</v>
      </c>
      <c r="E47" s="589">
        <v>200000</v>
      </c>
      <c r="F47" s="568"/>
      <c r="G47" s="568"/>
    </row>
    <row r="48" spans="1:10">
      <c r="A48" s="568"/>
      <c r="B48" s="622" t="s">
        <v>49</v>
      </c>
      <c r="C48" s="143">
        <v>3.5000000000000003E-2</v>
      </c>
      <c r="D48" s="196" t="s">
        <v>108</v>
      </c>
      <c r="E48" s="122">
        <v>0</v>
      </c>
      <c r="F48" s="568"/>
      <c r="G48" s="568"/>
    </row>
    <row r="49" spans="1:7">
      <c r="A49" s="568"/>
      <c r="B49" s="622"/>
      <c r="C49" s="143">
        <v>7.9299999999999995E-2</v>
      </c>
      <c r="D49" s="196" t="s">
        <v>108</v>
      </c>
      <c r="E49" s="122">
        <v>350000</v>
      </c>
      <c r="F49" s="568"/>
      <c r="G49" s="568"/>
    </row>
    <row r="50" spans="1:7">
      <c r="A50" s="568"/>
      <c r="B50" s="622"/>
      <c r="C50" s="143">
        <v>8.3299999999999999E-2</v>
      </c>
      <c r="D50" s="196" t="s">
        <v>108</v>
      </c>
      <c r="E50" s="122">
        <v>1050000</v>
      </c>
      <c r="F50" s="568"/>
      <c r="G50" s="568"/>
    </row>
    <row r="51" spans="1:7">
      <c r="A51" s="568"/>
      <c r="B51" s="622"/>
      <c r="C51" s="143">
        <v>8.9300000000000004E-2</v>
      </c>
      <c r="D51" s="196" t="s">
        <v>108</v>
      </c>
      <c r="E51" s="122">
        <v>3500000</v>
      </c>
      <c r="F51" s="568"/>
      <c r="G51" s="568"/>
    </row>
    <row r="52" spans="1:7">
      <c r="A52" s="568"/>
      <c r="B52" s="149" t="s">
        <v>50</v>
      </c>
      <c r="C52" s="146">
        <v>8.2500000000000004E-2</v>
      </c>
      <c r="D52" s="195" t="s">
        <v>108</v>
      </c>
      <c r="E52" s="589">
        <v>0</v>
      </c>
      <c r="F52" s="568"/>
      <c r="G52" s="568"/>
    </row>
    <row r="53" spans="1:7">
      <c r="A53" s="568"/>
      <c r="B53" s="625" t="s">
        <v>51</v>
      </c>
      <c r="C53" s="265">
        <v>0.08</v>
      </c>
      <c r="D53" s="263" t="s">
        <v>108</v>
      </c>
      <c r="E53" s="264">
        <v>0</v>
      </c>
      <c r="F53" s="568"/>
      <c r="G53" s="568"/>
    </row>
    <row r="54" spans="1:7">
      <c r="A54" s="568"/>
      <c r="B54" s="619" t="s">
        <v>52</v>
      </c>
      <c r="C54" s="146">
        <v>0.06</v>
      </c>
      <c r="D54" s="195" t="s">
        <v>108</v>
      </c>
      <c r="E54" s="589">
        <v>0</v>
      </c>
      <c r="F54" s="145"/>
      <c r="G54" s="568"/>
    </row>
    <row r="55" spans="1:7">
      <c r="A55" s="568"/>
      <c r="B55" s="618" t="s">
        <v>53</v>
      </c>
      <c r="C55" s="142">
        <v>9.8000000000000004E-2</v>
      </c>
      <c r="D55" s="196" t="s">
        <v>108</v>
      </c>
      <c r="E55" s="122">
        <v>0</v>
      </c>
      <c r="F55" s="148"/>
      <c r="G55" s="568"/>
    </row>
    <row r="56" spans="1:7">
      <c r="A56" s="568"/>
      <c r="B56" s="149" t="s">
        <v>930</v>
      </c>
      <c r="C56" s="145">
        <v>0.03</v>
      </c>
      <c r="D56" s="195" t="s">
        <v>108</v>
      </c>
      <c r="E56" s="589">
        <v>4000</v>
      </c>
      <c r="F56" s="149"/>
      <c r="G56" s="568"/>
    </row>
    <row r="57" spans="1:7">
      <c r="A57" s="568"/>
      <c r="B57" s="619"/>
      <c r="C57" s="145">
        <v>0.04</v>
      </c>
      <c r="D57" s="195" t="s">
        <v>108</v>
      </c>
      <c r="E57" s="589">
        <v>5000</v>
      </c>
      <c r="F57" s="568"/>
      <c r="G57" s="568"/>
    </row>
    <row r="58" spans="1:7">
      <c r="A58" s="568"/>
      <c r="B58" s="619"/>
      <c r="C58" s="145">
        <v>0.05</v>
      </c>
      <c r="D58" s="195" t="s">
        <v>108</v>
      </c>
      <c r="E58" s="589">
        <v>10000</v>
      </c>
      <c r="F58" s="568"/>
      <c r="G58" s="568"/>
    </row>
    <row r="59" spans="1:7">
      <c r="A59" s="568"/>
      <c r="B59" s="618" t="s">
        <v>55</v>
      </c>
      <c r="C59" s="143">
        <v>0.04</v>
      </c>
      <c r="D59" s="196" t="s">
        <v>108</v>
      </c>
      <c r="E59" s="122">
        <v>0</v>
      </c>
      <c r="F59" s="568"/>
      <c r="G59" s="568"/>
    </row>
    <row r="60" spans="1:7">
      <c r="A60" s="568"/>
      <c r="B60" s="619" t="s">
        <v>56</v>
      </c>
      <c r="C60" s="146">
        <v>6.7500000000000004E-2</v>
      </c>
      <c r="D60" s="195" t="s">
        <v>108</v>
      </c>
      <c r="E60" s="589">
        <v>0</v>
      </c>
      <c r="F60" s="568"/>
      <c r="G60" s="568"/>
    </row>
    <row r="61" spans="1:7">
      <c r="A61" s="568"/>
      <c r="B61" s="618" t="s">
        <v>57</v>
      </c>
      <c r="C61" s="143">
        <v>5.5800000000000002E-2</v>
      </c>
      <c r="D61" s="196" t="s">
        <v>108</v>
      </c>
      <c r="E61" s="122">
        <v>0</v>
      </c>
      <c r="F61" s="568"/>
      <c r="G61" s="568"/>
    </row>
    <row r="62" spans="1:7">
      <c r="A62" s="568"/>
      <c r="B62" s="618"/>
      <c r="C62" s="143">
        <v>7.8100000000000003E-2</v>
      </c>
      <c r="D62" s="196" t="s">
        <v>108</v>
      </c>
      <c r="E62" s="122">
        <v>100000</v>
      </c>
      <c r="F62" s="568"/>
      <c r="G62" s="568"/>
    </row>
    <row r="63" spans="1:7">
      <c r="A63" s="568"/>
      <c r="B63" s="619" t="s">
        <v>58</v>
      </c>
      <c r="C63" s="198"/>
      <c r="D63" s="104" t="s">
        <v>931</v>
      </c>
      <c r="E63" s="198"/>
      <c r="F63" s="195"/>
      <c r="G63" s="568"/>
    </row>
    <row r="64" spans="1:7">
      <c r="A64" s="568"/>
      <c r="B64" s="622" t="s">
        <v>59</v>
      </c>
      <c r="C64" s="142">
        <v>7.6999999999999999E-2</v>
      </c>
      <c r="D64" s="196" t="s">
        <v>108</v>
      </c>
      <c r="E64" s="122">
        <v>0</v>
      </c>
      <c r="F64" s="146"/>
      <c r="G64" s="568"/>
    </row>
    <row r="65" spans="1:7">
      <c r="A65" s="568"/>
      <c r="B65" s="619" t="s">
        <v>932</v>
      </c>
      <c r="C65" s="620">
        <v>6.5000000000000002E-2</v>
      </c>
      <c r="D65" s="195" t="s">
        <v>108</v>
      </c>
      <c r="E65" s="589">
        <v>0</v>
      </c>
      <c r="F65" s="568"/>
      <c r="G65" s="568"/>
    </row>
    <row r="66" spans="1:7">
      <c r="A66" s="568"/>
      <c r="B66" s="619"/>
      <c r="C66" s="620">
        <v>7.4999999999999997E-2</v>
      </c>
      <c r="D66" s="195" t="s">
        <v>108</v>
      </c>
      <c r="E66" s="589">
        <v>50000</v>
      </c>
      <c r="F66" s="568"/>
      <c r="G66" s="568"/>
    </row>
    <row r="67" spans="1:7">
      <c r="A67" s="568"/>
      <c r="B67" s="619"/>
      <c r="C67" s="620">
        <v>0.09</v>
      </c>
      <c r="D67" s="195" t="s">
        <v>108</v>
      </c>
      <c r="E67" s="589">
        <v>100000</v>
      </c>
      <c r="F67" s="568"/>
      <c r="G67" s="568"/>
    </row>
    <row r="68" spans="1:7">
      <c r="A68" s="568"/>
      <c r="B68" s="619"/>
      <c r="C68" s="620">
        <v>0.115</v>
      </c>
      <c r="D68" s="195" t="s">
        <v>108</v>
      </c>
      <c r="E68" s="589">
        <v>1000000</v>
      </c>
      <c r="F68" s="568"/>
      <c r="G68" s="568"/>
    </row>
    <row r="69" spans="1:7">
      <c r="A69" s="568"/>
      <c r="B69" s="618" t="s">
        <v>61</v>
      </c>
      <c r="C69" s="142">
        <v>4.8000000000000001E-2</v>
      </c>
      <c r="D69" s="196" t="s">
        <v>108</v>
      </c>
      <c r="E69" s="122">
        <v>0</v>
      </c>
      <c r="F69" s="195"/>
      <c r="G69" s="568"/>
    </row>
    <row r="70" spans="1:7">
      <c r="A70" s="568"/>
      <c r="B70" s="618"/>
      <c r="C70" s="142">
        <v>5.8999999999999997E-2</v>
      </c>
      <c r="D70" s="196" t="s">
        <v>108</v>
      </c>
      <c r="E70" s="122">
        <v>500000</v>
      </c>
      <c r="F70" s="568"/>
      <c r="G70" s="568"/>
    </row>
    <row r="71" spans="1:7">
      <c r="A71" s="568"/>
      <c r="B71" s="619" t="s">
        <v>62</v>
      </c>
      <c r="C71" s="620">
        <v>6.5000000000000002E-2</v>
      </c>
      <c r="D71" s="195" t="s">
        <v>108</v>
      </c>
      <c r="E71" s="589">
        <v>0</v>
      </c>
      <c r="F71" s="568"/>
      <c r="G71" s="568"/>
    </row>
    <row r="72" spans="1:7">
      <c r="A72" s="568"/>
      <c r="B72" s="622" t="s">
        <v>63</v>
      </c>
      <c r="C72" s="142">
        <v>2.5000000000000001E-2</v>
      </c>
      <c r="D72" s="196" t="s">
        <v>108</v>
      </c>
      <c r="E72" s="122">
        <v>0</v>
      </c>
      <c r="F72" s="568"/>
      <c r="G72" s="568"/>
    </row>
    <row r="73" spans="1:7">
      <c r="A73" s="568"/>
      <c r="B73" s="149" t="s">
        <v>64</v>
      </c>
      <c r="C73" s="146">
        <v>1.41E-2</v>
      </c>
      <c r="D73" s="195" t="s">
        <v>108</v>
      </c>
      <c r="E73" s="589">
        <v>0</v>
      </c>
      <c r="F73" s="568"/>
      <c r="G73" s="568"/>
    </row>
    <row r="74" spans="1:7">
      <c r="A74" s="568"/>
      <c r="B74" s="619"/>
      <c r="C74" s="146">
        <v>3.5499999999999997E-2</v>
      </c>
      <c r="D74" s="195" t="s">
        <v>108</v>
      </c>
      <c r="E74" s="589">
        <v>25000</v>
      </c>
      <c r="F74" s="568"/>
      <c r="G74" s="568"/>
    </row>
    <row r="75" spans="1:7">
      <c r="A75" s="568"/>
      <c r="B75" s="619"/>
      <c r="C75" s="146">
        <v>4.3099999999999999E-2</v>
      </c>
      <c r="D75" s="195" t="s">
        <v>108</v>
      </c>
      <c r="E75" s="589">
        <v>50000</v>
      </c>
      <c r="F75" s="568"/>
      <c r="G75" s="568"/>
    </row>
    <row r="76" spans="1:7">
      <c r="A76" s="568"/>
      <c r="B76" s="618" t="s">
        <v>65</v>
      </c>
      <c r="C76" s="143"/>
      <c r="D76" s="117" t="s">
        <v>931</v>
      </c>
      <c r="E76" s="122"/>
      <c r="F76" s="568"/>
    </row>
    <row r="77" spans="1:7">
      <c r="A77" s="568"/>
      <c r="B77" s="619" t="s">
        <v>66</v>
      </c>
      <c r="C77" s="145">
        <v>0.06</v>
      </c>
      <c r="D77" s="195" t="s">
        <v>108</v>
      </c>
      <c r="E77" s="589">
        <v>0</v>
      </c>
      <c r="F77" s="568"/>
      <c r="G77" s="568"/>
    </row>
    <row r="78" spans="1:7">
      <c r="A78" s="568"/>
      <c r="B78" s="618" t="s">
        <v>197</v>
      </c>
      <c r="C78" s="142">
        <v>6.6000000000000003E-2</v>
      </c>
      <c r="D78" s="196" t="s">
        <v>108</v>
      </c>
      <c r="E78" s="122">
        <v>0</v>
      </c>
      <c r="F78" s="568"/>
      <c r="G78" s="568"/>
    </row>
    <row r="79" spans="1:7">
      <c r="A79" s="568"/>
      <c r="B79" s="618"/>
      <c r="C79" s="142">
        <v>7.5999999999999998E-2</v>
      </c>
      <c r="D79" s="196" t="s">
        <v>108</v>
      </c>
      <c r="E79" s="122">
        <v>1000000</v>
      </c>
      <c r="F79" s="568"/>
      <c r="G79" s="568"/>
    </row>
    <row r="80" spans="1:7">
      <c r="A80" s="568"/>
      <c r="B80" s="626" t="s">
        <v>68</v>
      </c>
      <c r="C80" s="151">
        <v>9.9900000000000003E-2</v>
      </c>
      <c r="D80" s="152" t="s">
        <v>108</v>
      </c>
      <c r="E80" s="153">
        <v>0</v>
      </c>
      <c r="F80" s="568"/>
      <c r="G80" s="568"/>
    </row>
    <row r="81" spans="1:10">
      <c r="A81" s="568"/>
      <c r="B81" s="618" t="s">
        <v>69</v>
      </c>
      <c r="C81" s="144">
        <v>7.0000000000000007E-2</v>
      </c>
      <c r="D81" s="196" t="s">
        <v>108</v>
      </c>
      <c r="E81" s="122">
        <v>0</v>
      </c>
      <c r="F81" s="568"/>
      <c r="G81" s="568"/>
    </row>
    <row r="82" spans="1:10">
      <c r="A82" s="568"/>
      <c r="B82" s="149" t="s">
        <v>70</v>
      </c>
      <c r="C82" s="145">
        <v>0.05</v>
      </c>
      <c r="D82" s="195" t="s">
        <v>108</v>
      </c>
      <c r="E82" s="589">
        <v>0</v>
      </c>
      <c r="F82" s="568"/>
      <c r="G82" s="568"/>
    </row>
    <row r="83" spans="1:10">
      <c r="A83" s="568"/>
      <c r="B83" s="618" t="s">
        <v>71</v>
      </c>
      <c r="C83" s="219"/>
      <c r="D83" s="117" t="s">
        <v>126</v>
      </c>
      <c r="E83" s="219"/>
      <c r="F83" s="568"/>
      <c r="G83" s="568"/>
    </row>
    <row r="84" spans="1:10">
      <c r="A84" s="568"/>
      <c r="B84" s="619" t="s">
        <v>128</v>
      </c>
      <c r="C84" s="620">
        <v>6.5000000000000002E-2</v>
      </c>
      <c r="D84" s="195" t="s">
        <v>108</v>
      </c>
      <c r="E84" s="589">
        <v>0</v>
      </c>
      <c r="F84" s="568"/>
      <c r="G84" s="568"/>
    </row>
    <row r="85" spans="1:10">
      <c r="A85" s="568"/>
      <c r="B85" s="622" t="s">
        <v>73</v>
      </c>
      <c r="C85" s="219"/>
      <c r="D85" s="117" t="s">
        <v>931</v>
      </c>
      <c r="E85" s="154"/>
      <c r="F85" s="568"/>
      <c r="G85" s="568"/>
    </row>
    <row r="86" spans="1:10">
      <c r="A86" s="568"/>
      <c r="B86" s="149" t="s">
        <v>74</v>
      </c>
      <c r="C86" s="146">
        <v>4.9500000000000002E-2</v>
      </c>
      <c r="D86" s="195" t="s">
        <v>108</v>
      </c>
      <c r="E86" s="589">
        <v>0</v>
      </c>
      <c r="F86" s="145"/>
      <c r="G86" s="568"/>
    </row>
    <row r="87" spans="1:10">
      <c r="A87" s="568"/>
      <c r="B87" s="618" t="s">
        <v>75</v>
      </c>
      <c r="C87" s="144">
        <v>0.06</v>
      </c>
      <c r="D87" s="196" t="s">
        <v>108</v>
      </c>
      <c r="E87" s="122">
        <v>0</v>
      </c>
      <c r="F87" s="536"/>
      <c r="G87" s="568"/>
    </row>
    <row r="88" spans="1:10">
      <c r="A88" s="568"/>
      <c r="B88" s="618"/>
      <c r="C88" s="144">
        <v>7.0000000000000007E-2</v>
      </c>
      <c r="D88" s="196" t="s">
        <v>108</v>
      </c>
      <c r="E88" s="122">
        <v>10000</v>
      </c>
      <c r="F88" s="146"/>
      <c r="G88" s="568"/>
    </row>
    <row r="89" spans="1:10">
      <c r="A89" s="568"/>
      <c r="B89" s="618"/>
      <c r="C89" s="142">
        <v>8.5000000000000006E-2</v>
      </c>
      <c r="D89" s="196" t="s">
        <v>108</v>
      </c>
      <c r="E89" s="122">
        <v>25000</v>
      </c>
      <c r="F89" s="568"/>
      <c r="G89" s="568"/>
    </row>
    <row r="90" spans="1:10">
      <c r="A90" s="568"/>
      <c r="B90" s="619" t="s">
        <v>76</v>
      </c>
      <c r="C90" s="145">
        <v>0.06</v>
      </c>
      <c r="D90" s="195" t="s">
        <v>108</v>
      </c>
      <c r="E90" s="589">
        <v>0</v>
      </c>
      <c r="F90" s="568"/>
      <c r="G90" s="568"/>
    </row>
    <row r="91" spans="1:10">
      <c r="B91" s="618" t="s">
        <v>139</v>
      </c>
      <c r="C91" s="219"/>
      <c r="D91" s="117" t="s">
        <v>931</v>
      </c>
      <c r="E91" s="219"/>
      <c r="F91" s="568"/>
      <c r="G91" s="568"/>
    </row>
    <row r="92" spans="1:10">
      <c r="A92" s="568"/>
      <c r="B92" s="619" t="s">
        <v>78</v>
      </c>
      <c r="C92" s="620">
        <v>6.5000000000000002E-2</v>
      </c>
      <c r="D92" s="195" t="s">
        <v>108</v>
      </c>
      <c r="E92" s="589">
        <v>0</v>
      </c>
      <c r="F92" s="568"/>
      <c r="G92" s="568"/>
    </row>
    <row r="93" spans="1:10">
      <c r="A93" s="568"/>
      <c r="B93" s="618" t="s">
        <v>79</v>
      </c>
      <c r="C93" s="142">
        <v>7.9000000000000001E-2</v>
      </c>
      <c r="D93" s="196" t="s">
        <v>108</v>
      </c>
      <c r="E93" s="122">
        <v>0</v>
      </c>
      <c r="F93" s="568"/>
      <c r="G93" s="568"/>
    </row>
    <row r="94" spans="1:10">
      <c r="A94" s="568"/>
      <c r="B94" s="619" t="s">
        <v>80</v>
      </c>
      <c r="C94" s="198"/>
      <c r="D94" s="104" t="s">
        <v>126</v>
      </c>
      <c r="E94" s="198"/>
      <c r="F94" s="568"/>
      <c r="G94" s="568"/>
    </row>
    <row r="95" spans="1:10">
      <c r="A95" s="429"/>
      <c r="B95" s="618" t="s">
        <v>81</v>
      </c>
      <c r="C95" s="143">
        <v>8.2500000000000004E-2</v>
      </c>
      <c r="D95" s="196" t="s">
        <v>108</v>
      </c>
      <c r="E95" s="122">
        <v>0</v>
      </c>
      <c r="F95" s="568"/>
      <c r="G95" s="568"/>
    </row>
    <row r="96" spans="1:10" ht="15" customHeight="1">
      <c r="A96" s="371"/>
      <c r="B96" s="371"/>
      <c r="C96" s="371"/>
      <c r="D96" s="371"/>
      <c r="E96" s="371"/>
      <c r="F96" s="371"/>
      <c r="G96" s="371"/>
      <c r="H96" s="371"/>
      <c r="I96" s="371"/>
      <c r="J96" s="563"/>
    </row>
    <row r="97" spans="1:10" ht="15" customHeight="1">
      <c r="A97" s="371"/>
      <c r="B97" s="371"/>
      <c r="C97" s="371"/>
      <c r="D97" s="371"/>
      <c r="E97" s="371"/>
      <c r="F97" s="371"/>
      <c r="G97" s="371"/>
      <c r="H97" s="371"/>
      <c r="I97" s="371"/>
      <c r="J97" s="563"/>
    </row>
    <row r="98" spans="1:10" ht="15" customHeight="1">
      <c r="A98" s="628" t="s">
        <v>980</v>
      </c>
      <c r="B98" s="371"/>
      <c r="C98" s="371"/>
      <c r="D98" s="371"/>
      <c r="E98" s="371"/>
      <c r="F98" s="371"/>
      <c r="G98" s="371"/>
      <c r="H98" s="371"/>
      <c r="I98" s="371"/>
      <c r="J98" s="568"/>
    </row>
    <row r="99" spans="1:10" ht="15" customHeight="1">
      <c r="A99" s="760" t="s">
        <v>933</v>
      </c>
      <c r="B99" s="760"/>
      <c r="C99" s="760"/>
      <c r="D99" s="760"/>
      <c r="E99" s="760"/>
      <c r="F99" s="760"/>
      <c r="G99" s="760"/>
      <c r="H99" s="760"/>
      <c r="I99" s="760"/>
      <c r="J99" s="568"/>
    </row>
    <row r="100" spans="1:10" ht="17.25" customHeight="1">
      <c r="A100" s="760"/>
      <c r="B100" s="760"/>
      <c r="C100" s="760"/>
      <c r="D100" s="760"/>
      <c r="E100" s="760"/>
      <c r="F100" s="760"/>
      <c r="G100" s="760"/>
      <c r="H100" s="760"/>
      <c r="I100" s="760"/>
      <c r="J100" s="568"/>
    </row>
    <row r="101" spans="1:10" ht="27.75" customHeight="1">
      <c r="A101" s="760"/>
      <c r="B101" s="760"/>
      <c r="C101" s="760"/>
      <c r="D101" s="760"/>
      <c r="E101" s="760"/>
      <c r="F101" s="760"/>
      <c r="G101" s="760"/>
      <c r="H101" s="760"/>
      <c r="I101" s="760"/>
      <c r="J101" s="568"/>
    </row>
    <row r="102" spans="1:10" ht="31.5" customHeight="1">
      <c r="A102" s="760"/>
      <c r="B102" s="760"/>
      <c r="C102" s="760"/>
      <c r="D102" s="760"/>
      <c r="E102" s="760"/>
      <c r="F102" s="760"/>
      <c r="G102" s="760"/>
      <c r="H102" s="760"/>
      <c r="I102" s="760"/>
      <c r="J102" s="568"/>
    </row>
    <row r="103" spans="1:10" ht="17.25" customHeight="1">
      <c r="A103" s="730" t="s">
        <v>934</v>
      </c>
      <c r="B103" s="730"/>
      <c r="C103" s="730"/>
      <c r="D103" s="730"/>
      <c r="E103" s="730"/>
      <c r="F103" s="730"/>
      <c r="G103" s="730"/>
      <c r="H103" s="730"/>
      <c r="I103" s="730"/>
      <c r="J103" s="568"/>
    </row>
    <row r="104" spans="1:10" ht="17.25" customHeight="1">
      <c r="A104" s="730"/>
      <c r="B104" s="730"/>
      <c r="C104" s="730"/>
      <c r="D104" s="730"/>
      <c r="E104" s="730"/>
      <c r="F104" s="730"/>
      <c r="G104" s="730"/>
      <c r="H104" s="730"/>
      <c r="I104" s="730"/>
      <c r="J104" s="568"/>
    </row>
    <row r="105" spans="1:10" ht="13.5" customHeight="1">
      <c r="A105" s="728" t="s">
        <v>935</v>
      </c>
      <c r="B105" s="728"/>
      <c r="C105" s="728"/>
      <c r="D105" s="728"/>
      <c r="E105" s="728"/>
      <c r="F105" s="728"/>
      <c r="G105" s="728"/>
      <c r="H105" s="728"/>
      <c r="I105" s="728"/>
      <c r="J105" s="568"/>
    </row>
    <row r="106" spans="1:10" ht="17.25" customHeight="1">
      <c r="A106" s="728"/>
      <c r="B106" s="728"/>
      <c r="C106" s="728"/>
      <c r="D106" s="728"/>
      <c r="E106" s="728"/>
      <c r="F106" s="728"/>
      <c r="G106" s="728"/>
      <c r="H106" s="728"/>
      <c r="I106" s="728"/>
      <c r="J106" s="568"/>
    </row>
    <row r="107" spans="1:10" ht="15.75" customHeight="1">
      <c r="A107" s="730" t="s">
        <v>936</v>
      </c>
      <c r="B107" s="730"/>
      <c r="C107" s="730"/>
      <c r="D107" s="730"/>
      <c r="E107" s="730"/>
      <c r="F107" s="730"/>
      <c r="G107" s="730"/>
      <c r="H107" s="730"/>
      <c r="I107" s="730"/>
      <c r="J107" s="568"/>
    </row>
    <row r="108" spans="1:10" ht="15" customHeight="1">
      <c r="A108" s="730"/>
      <c r="B108" s="730"/>
      <c r="C108" s="730"/>
      <c r="D108" s="730"/>
      <c r="E108" s="730"/>
      <c r="F108" s="730"/>
      <c r="G108" s="730"/>
      <c r="H108" s="730"/>
      <c r="I108" s="730"/>
      <c r="J108" s="568"/>
    </row>
    <row r="109" spans="1:10">
      <c r="A109" s="728" t="s">
        <v>937</v>
      </c>
      <c r="B109" s="728"/>
      <c r="C109" s="728"/>
      <c r="D109" s="728"/>
      <c r="E109" s="728"/>
      <c r="F109" s="728"/>
      <c r="G109" s="728"/>
      <c r="H109" s="728"/>
      <c r="I109" s="728"/>
      <c r="J109" s="568"/>
    </row>
    <row r="110" spans="1:10">
      <c r="A110" s="728"/>
      <c r="B110" s="728"/>
      <c r="C110" s="728"/>
      <c r="D110" s="728"/>
      <c r="E110" s="728"/>
      <c r="F110" s="728"/>
      <c r="G110" s="728"/>
      <c r="H110" s="728"/>
      <c r="I110" s="728"/>
      <c r="J110" s="568"/>
    </row>
    <row r="111" spans="1:10" ht="14.25" customHeight="1">
      <c r="A111" s="728" t="s">
        <v>981</v>
      </c>
      <c r="B111" s="728"/>
      <c r="C111" s="728"/>
      <c r="D111" s="728"/>
      <c r="E111" s="728"/>
      <c r="F111" s="728"/>
      <c r="G111" s="728"/>
      <c r="H111" s="728"/>
      <c r="I111" s="728"/>
      <c r="J111" s="568"/>
    </row>
    <row r="112" spans="1:10">
      <c r="A112" s="728"/>
      <c r="B112" s="728"/>
      <c r="C112" s="728"/>
      <c r="D112" s="728"/>
      <c r="E112" s="728"/>
      <c r="F112" s="728"/>
      <c r="G112" s="728"/>
      <c r="H112" s="728"/>
      <c r="I112" s="728"/>
      <c r="J112" s="568"/>
    </row>
    <row r="113" spans="1:10" ht="15" customHeight="1">
      <c r="A113" s="728"/>
      <c r="B113" s="728"/>
      <c r="C113" s="728"/>
      <c r="D113" s="728"/>
      <c r="E113" s="728"/>
      <c r="F113" s="728"/>
      <c r="G113" s="728"/>
      <c r="H113" s="728"/>
      <c r="I113" s="728"/>
      <c r="J113" s="568"/>
    </row>
    <row r="114" spans="1:10" ht="15" customHeight="1">
      <c r="A114" s="760" t="s">
        <v>938</v>
      </c>
      <c r="B114" s="760"/>
      <c r="C114" s="760"/>
      <c r="D114" s="760"/>
      <c r="E114" s="760"/>
      <c r="F114" s="760"/>
      <c r="G114" s="760"/>
      <c r="H114" s="760"/>
      <c r="I114" s="760"/>
      <c r="J114" s="568"/>
    </row>
    <row r="115" spans="1:10">
      <c r="A115" s="760"/>
      <c r="B115" s="760"/>
      <c r="C115" s="760"/>
      <c r="D115" s="760"/>
      <c r="E115" s="760"/>
      <c r="F115" s="760"/>
      <c r="G115" s="760"/>
      <c r="H115" s="760"/>
      <c r="I115" s="760"/>
      <c r="J115" s="568"/>
    </row>
    <row r="116" spans="1:10">
      <c r="A116" s="760"/>
      <c r="B116" s="760"/>
      <c r="C116" s="760"/>
      <c r="D116" s="760"/>
      <c r="E116" s="760"/>
      <c r="F116" s="760"/>
      <c r="G116" s="760"/>
      <c r="H116" s="760"/>
      <c r="I116" s="760"/>
      <c r="J116" s="568"/>
    </row>
    <row r="117" spans="1:10">
      <c r="A117" s="737" t="s">
        <v>868</v>
      </c>
      <c r="B117" s="737"/>
      <c r="C117" s="737"/>
      <c r="D117" s="737"/>
      <c r="E117" s="737"/>
      <c r="F117" s="737"/>
      <c r="G117" s="737"/>
      <c r="H117" s="737"/>
      <c r="I117" s="737"/>
      <c r="J117" s="568"/>
    </row>
    <row r="118" spans="1:10">
      <c r="A118" s="737"/>
      <c r="B118" s="737"/>
      <c r="C118" s="737"/>
      <c r="D118" s="737"/>
      <c r="E118" s="737"/>
      <c r="F118" s="737"/>
      <c r="G118" s="737"/>
      <c r="H118" s="737"/>
      <c r="I118" s="737"/>
    </row>
    <row r="119" spans="1:10">
      <c r="A119" s="737"/>
      <c r="B119" s="737"/>
      <c r="C119" s="737"/>
      <c r="D119" s="737"/>
      <c r="E119" s="737"/>
      <c r="F119" s="737"/>
      <c r="G119" s="737"/>
      <c r="H119" s="737"/>
      <c r="I119" s="737"/>
    </row>
    <row r="121" spans="1:10">
      <c r="A121" s="149" t="s">
        <v>736</v>
      </c>
    </row>
    <row r="123" spans="1:10">
      <c r="B123" s="563"/>
      <c r="C123" s="563"/>
      <c r="D123" s="563"/>
      <c r="E123" s="563"/>
      <c r="F123" s="149"/>
      <c r="G123" s="149"/>
      <c r="H123" s="149"/>
      <c r="I123" s="149"/>
    </row>
    <row r="124" spans="1:10">
      <c r="B124" s="565"/>
      <c r="C124" s="565"/>
      <c r="D124" s="565"/>
      <c r="E124" s="565"/>
      <c r="F124" s="160"/>
    </row>
    <row r="125" spans="1:10">
      <c r="B125" s="565"/>
      <c r="C125" s="565"/>
      <c r="D125" s="565"/>
      <c r="E125" s="565"/>
    </row>
    <row r="126" spans="1:10">
      <c r="B126" s="149"/>
      <c r="C126" s="149"/>
      <c r="D126" s="149"/>
      <c r="E126" s="149"/>
    </row>
    <row r="127" spans="1:10">
      <c r="B127" s="204"/>
      <c r="C127" s="21"/>
      <c r="D127" s="21"/>
    </row>
  </sheetData>
  <mergeCells count="11">
    <mergeCell ref="A117:I119"/>
    <mergeCell ref="B2:D2"/>
    <mergeCell ref="A107:I108"/>
    <mergeCell ref="A3:E3"/>
    <mergeCell ref="B4:D4"/>
    <mergeCell ref="A105:I106"/>
    <mergeCell ref="A114:I116"/>
    <mergeCell ref="A99:I102"/>
    <mergeCell ref="A109:I110"/>
    <mergeCell ref="A111:I113"/>
    <mergeCell ref="A103:I104"/>
  </mergeCells>
  <pageMargins left="0.7" right="0.7" top="0.75" bottom="0.75" header="0.3" footer="0.3"/>
  <pageSetup orientation="portrait"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pageSetUpPr fitToPage="1"/>
  </sheetPr>
  <dimension ref="A1:G67"/>
  <sheetViews>
    <sheetView zoomScaleNormal="100" workbookViewId="0">
      <pane ySplit="5" topLeftCell="A36" activePane="bottomLeft" state="frozen"/>
      <selection activeCell="D31" sqref="D31"/>
      <selection pane="bottomLeft" activeCell="A2" sqref="A2:E2"/>
    </sheetView>
  </sheetViews>
  <sheetFormatPr defaultColWidth="9.23046875" defaultRowHeight="12.45"/>
  <cols>
    <col min="1" max="4" width="16" style="21" customWidth="1"/>
    <col min="5" max="5" width="12.69140625" style="21" customWidth="1"/>
    <col min="6" max="6" width="8.69140625" style="21" customWidth="1"/>
    <col min="7" max="7" width="23.69140625" style="21" bestFit="1" customWidth="1"/>
    <col min="8" max="8" width="20.3828125" style="21" customWidth="1"/>
    <col min="9" max="9" width="5" style="21" bestFit="1" customWidth="1"/>
    <col min="10" max="10" width="24.23046875" style="21" bestFit="1" customWidth="1"/>
    <col min="11" max="16384" width="9.23046875" style="21"/>
  </cols>
  <sheetData>
    <row r="1" spans="1:7" ht="14.15">
      <c r="B1" s="722" t="s">
        <v>369</v>
      </c>
      <c r="C1" s="748"/>
      <c r="D1" s="748"/>
    </row>
    <row r="2" spans="1:7" ht="17.600000000000001">
      <c r="A2" s="738" t="s">
        <v>363</v>
      </c>
      <c r="B2" s="743"/>
      <c r="C2" s="743"/>
      <c r="D2" s="748"/>
      <c r="E2" s="748"/>
    </row>
    <row r="3" spans="1:7" ht="17.600000000000001">
      <c r="A3" s="36"/>
      <c r="B3" s="742" t="s">
        <v>855</v>
      </c>
      <c r="C3" s="743"/>
      <c r="D3" s="743"/>
    </row>
    <row r="4" spans="1:7">
      <c r="A4" s="36"/>
    </row>
    <row r="5" spans="1:7" ht="28.3">
      <c r="A5" s="224"/>
      <c r="B5" s="193" t="s">
        <v>27</v>
      </c>
      <c r="C5" s="139" t="s">
        <v>357</v>
      </c>
      <c r="D5" s="139" t="s">
        <v>29</v>
      </c>
      <c r="E5" s="224"/>
    </row>
    <row r="6" spans="1:7" ht="14.15">
      <c r="A6" s="224"/>
      <c r="B6" s="224" t="s">
        <v>30</v>
      </c>
      <c r="C6" s="278">
        <f>IF(STC!E$29="X","$0",((STC!D$29/Pop!E4)*1000))</f>
        <v>146.912664749394</v>
      </c>
      <c r="D6" s="198"/>
      <c r="G6" s="41"/>
    </row>
    <row r="7" spans="1:7" ht="14.15">
      <c r="A7" s="224"/>
      <c r="B7" s="232" t="s">
        <v>31</v>
      </c>
      <c r="C7" s="283">
        <f>IF(STC!G$29="X","$0",((STC!G$29/Pop!E5)*1000))</f>
        <v>139.56152990352189</v>
      </c>
      <c r="D7" s="196">
        <f>IF(C7="$0","--",RANK(C7,$C$7:$C$56))</f>
        <v>29</v>
      </c>
      <c r="E7" s="576"/>
      <c r="F7" s="392"/>
      <c r="G7" s="41"/>
    </row>
    <row r="8" spans="1:7" ht="14.15">
      <c r="A8" s="224"/>
      <c r="B8" s="233" t="s">
        <v>32</v>
      </c>
      <c r="C8" s="284">
        <f>IF(STC!H$29="X","$0",((STC!H$29/Pop!E6)*1000))</f>
        <v>454.54483319549723</v>
      </c>
      <c r="D8" s="195">
        <f>IF(C8="$0","--",RANK(C8,$C$7:$C$56))</f>
        <v>3</v>
      </c>
      <c r="E8" s="576"/>
      <c r="F8" s="392"/>
      <c r="G8" s="41"/>
    </row>
    <row r="9" spans="1:7" ht="14.15">
      <c r="A9" s="224"/>
      <c r="B9" s="232" t="s">
        <v>33</v>
      </c>
      <c r="C9" s="283">
        <f>IF(STC!I$29="X","$0",((STC!I$29/Pop!E7)*1000))</f>
        <v>70.653110980959966</v>
      </c>
      <c r="D9" s="196">
        <f t="shared" ref="D9:D55" si="0">IF(C9="$0","--",RANK(C9,$C$7:$C$56))</f>
        <v>43</v>
      </c>
      <c r="E9" s="576"/>
      <c r="G9" s="41"/>
    </row>
    <row r="10" spans="1:7" ht="14.15">
      <c r="A10" s="224"/>
      <c r="B10" s="233" t="s">
        <v>34</v>
      </c>
      <c r="C10" s="284">
        <f>IF(STC!J$29="X","$0",((STC!J$29/Pop!E8)*1000))</f>
        <v>176.92169537849375</v>
      </c>
      <c r="D10" s="195">
        <f t="shared" si="0"/>
        <v>20</v>
      </c>
      <c r="E10" s="576"/>
      <c r="G10" s="41"/>
    </row>
    <row r="11" spans="1:7" ht="14.15">
      <c r="A11" s="224"/>
      <c r="B11" s="232" t="s">
        <v>35</v>
      </c>
      <c r="C11" s="283">
        <f>IF(STC!K$29="X","$0",((STC!K$29/Pop!E9)*1000))</f>
        <v>349.06967902059068</v>
      </c>
      <c r="D11" s="196">
        <f t="shared" si="0"/>
        <v>5</v>
      </c>
      <c r="E11" s="576"/>
      <c r="G11" s="41"/>
    </row>
    <row r="12" spans="1:7" ht="14.15">
      <c r="A12" s="224"/>
      <c r="B12" s="233" t="s">
        <v>36</v>
      </c>
      <c r="C12" s="284">
        <f>IF(STC!L$29="X","$0",((STC!L$29/Pop!E10)*1000))</f>
        <v>137.99191350324099</v>
      </c>
      <c r="D12" s="195">
        <f t="shared" si="0"/>
        <v>30</v>
      </c>
      <c r="E12" s="576"/>
      <c r="G12" s="41"/>
    </row>
    <row r="13" spans="1:7" ht="14.15">
      <c r="A13" s="224"/>
      <c r="B13" s="232" t="s">
        <v>37</v>
      </c>
      <c r="C13" s="283">
        <f>IF(STC!M$29="X","$0",((STC!M$29/Pop!E11)*1000))</f>
        <v>252.55161786414388</v>
      </c>
      <c r="D13" s="196">
        <f t="shared" si="0"/>
        <v>8</v>
      </c>
      <c r="E13" s="576"/>
      <c r="F13" s="392"/>
      <c r="G13" s="41"/>
    </row>
    <row r="14" spans="1:7" ht="14.15">
      <c r="A14" s="224"/>
      <c r="B14" s="233" t="s">
        <v>752</v>
      </c>
      <c r="C14" s="284">
        <f>IF(STC!N$29="X","$0",((STC!N$29/Pop!E12)*1000))</f>
        <v>297.78673271963231</v>
      </c>
      <c r="D14" s="195">
        <f t="shared" si="0"/>
        <v>7</v>
      </c>
      <c r="E14" s="221"/>
      <c r="F14" s="392"/>
      <c r="G14" s="41"/>
    </row>
    <row r="15" spans="1:7" ht="14.15">
      <c r="A15" s="224"/>
      <c r="B15" s="232" t="s">
        <v>39</v>
      </c>
      <c r="C15" s="487">
        <f>IF(STC!P$29="X","$0",((STC!P$29/Pop!E13)*1000))</f>
        <v>145.02044605537353</v>
      </c>
      <c r="D15" s="196">
        <f t="shared" si="0"/>
        <v>28</v>
      </c>
      <c r="E15" s="576"/>
      <c r="G15" s="41"/>
    </row>
    <row r="16" spans="1:7" ht="14.15">
      <c r="A16" s="224"/>
      <c r="B16" s="233" t="s">
        <v>40</v>
      </c>
      <c r="C16" s="284">
        <f>IF(STC!Q$29="X","$0",((STC!Q$29/Pop!E14)*1000))</f>
        <v>119.73432724682816</v>
      </c>
      <c r="D16" s="195">
        <f t="shared" si="0"/>
        <v>33</v>
      </c>
      <c r="E16" s="576"/>
      <c r="G16" s="41"/>
    </row>
    <row r="17" spans="1:7" ht="14.15">
      <c r="A17" s="224"/>
      <c r="B17" s="232" t="s">
        <v>41</v>
      </c>
      <c r="C17" s="283">
        <f>IF(STC!R$29="X","$0",((STC!R$29/Pop!E15)*1000))</f>
        <v>134.53476020431228</v>
      </c>
      <c r="D17" s="196">
        <f t="shared" si="0"/>
        <v>31</v>
      </c>
      <c r="E17" s="576"/>
      <c r="G17" s="41"/>
    </row>
    <row r="18" spans="1:7" ht="14.15">
      <c r="A18" s="224"/>
      <c r="B18" s="233" t="s">
        <v>42</v>
      </c>
      <c r="C18" s="284">
        <f>IF(STC!S$29="X","$0",((STC!S$29/Pop!E16)*1000))</f>
        <v>159.45754631196962</v>
      </c>
      <c r="D18" s="195">
        <f t="shared" si="0"/>
        <v>27</v>
      </c>
      <c r="E18" s="576"/>
      <c r="G18" s="41"/>
    </row>
    <row r="19" spans="1:7" ht="14.15">
      <c r="A19" s="224"/>
      <c r="B19" s="232" t="s">
        <v>43</v>
      </c>
      <c r="C19" s="283">
        <f>IF(STC!T$29="X","$0",((STC!T$29/Pop!E17)*1000))</f>
        <v>243.90172493756026</v>
      </c>
      <c r="D19" s="196">
        <f t="shared" si="0"/>
        <v>10</v>
      </c>
      <c r="E19" s="576"/>
      <c r="G19" s="41"/>
    </row>
    <row r="20" spans="1:7" ht="14.15">
      <c r="A20" s="224"/>
      <c r="B20" s="233" t="s">
        <v>44</v>
      </c>
      <c r="C20" s="284">
        <f>IF(STC!U$29="X","$0",((STC!U$29/Pop!E18)*1000))</f>
        <v>111.75394026843155</v>
      </c>
      <c r="D20" s="195">
        <f t="shared" si="0"/>
        <v>35</v>
      </c>
      <c r="E20" s="576"/>
      <c r="G20" s="41"/>
    </row>
    <row r="21" spans="1:7" ht="14.15">
      <c r="A21" s="224"/>
      <c r="B21" s="232" t="s">
        <v>45</v>
      </c>
      <c r="C21" s="283">
        <f>IF(STC!V$29="X","$0",((STC!V$29/Pop!E19)*1000))</f>
        <v>169.75661395785195</v>
      </c>
      <c r="D21" s="196">
        <f t="shared" si="0"/>
        <v>22</v>
      </c>
      <c r="E21" s="576"/>
      <c r="G21" s="41"/>
    </row>
    <row r="22" spans="1:7" ht="14.15">
      <c r="A22" s="224"/>
      <c r="B22" s="233" t="s">
        <v>46</v>
      </c>
      <c r="C22" s="284">
        <f>IF(STC!W$29="X","$0",((STC!W$29/Pop!E20)*1000))</f>
        <v>166.96483798176234</v>
      </c>
      <c r="D22" s="195">
        <f t="shared" si="0"/>
        <v>23</v>
      </c>
      <c r="E22" s="576"/>
      <c r="G22" s="41"/>
    </row>
    <row r="23" spans="1:7" ht="14.15">
      <c r="A23" s="224"/>
      <c r="B23" s="232" t="s">
        <v>47</v>
      </c>
      <c r="C23" s="283">
        <f>IF(STC!X$29="X","$0",((STC!X$29/Pop!E21)*1000))</f>
        <v>129.85081943105507</v>
      </c>
      <c r="D23" s="196">
        <f t="shared" si="0"/>
        <v>32</v>
      </c>
      <c r="E23" s="576"/>
      <c r="G23" s="41"/>
    </row>
    <row r="24" spans="1:7" ht="14.15">
      <c r="A24" s="224"/>
      <c r="B24" s="233" t="s">
        <v>48</v>
      </c>
      <c r="C24" s="284">
        <f>IF(STC!Y$29="X","$0",((STC!Y$29/Pop!E22)*1000))</f>
        <v>106.56269131305883</v>
      </c>
      <c r="D24" s="195">
        <f t="shared" si="0"/>
        <v>38</v>
      </c>
      <c r="E24" s="576"/>
      <c r="G24" s="41"/>
    </row>
    <row r="25" spans="1:7" ht="14.15">
      <c r="A25" s="224"/>
      <c r="B25" s="232" t="s">
        <v>49</v>
      </c>
      <c r="C25" s="283">
        <f>IF(STC!Z$29="X","$0",((STC!Z$29/Pop!E23)*1000))</f>
        <v>188.11541631825932</v>
      </c>
      <c r="D25" s="196">
        <f t="shared" si="0"/>
        <v>19</v>
      </c>
      <c r="E25" s="576"/>
      <c r="G25" s="41"/>
    </row>
    <row r="26" spans="1:7" ht="14.15">
      <c r="A26" s="224"/>
      <c r="B26" s="233" t="s">
        <v>50</v>
      </c>
      <c r="C26" s="284">
        <f>IF(STC!AA$29="X","$0",((STC!AA$29/Pop!E24)*1000))</f>
        <v>215.20325257043046</v>
      </c>
      <c r="D26" s="195">
        <f t="shared" si="0"/>
        <v>17</v>
      </c>
      <c r="E26" s="576"/>
      <c r="G26" s="41"/>
    </row>
    <row r="27" spans="1:7" ht="14.15">
      <c r="A27" s="224"/>
      <c r="B27" s="232" t="s">
        <v>51</v>
      </c>
      <c r="C27" s="283">
        <f>IF(STC!AB$29="X","$0",((STC!AB$29/Pop!E25)*1000))</f>
        <v>427.51769567601207</v>
      </c>
      <c r="D27" s="196">
        <f t="shared" si="0"/>
        <v>4</v>
      </c>
      <c r="E27" s="576"/>
      <c r="G27" s="41"/>
    </row>
    <row r="28" spans="1:7" ht="14.15">
      <c r="A28" s="224"/>
      <c r="B28" s="233" t="s">
        <v>52</v>
      </c>
      <c r="C28" s="284">
        <f>IF(STC!AC$29="X","$0",((STC!AC$29/Pop!E26)*1000))</f>
        <v>114.41747889250841</v>
      </c>
      <c r="D28" s="195">
        <f t="shared" si="0"/>
        <v>34</v>
      </c>
      <c r="E28" s="576"/>
      <c r="G28" s="41"/>
    </row>
    <row r="29" spans="1:7" ht="14.15">
      <c r="A29" s="224"/>
      <c r="B29" s="232" t="s">
        <v>53</v>
      </c>
      <c r="C29" s="283">
        <f>IF(STC!AD$29="X","$0",((STC!AD$29/Pop!E27)*1000))</f>
        <v>303.50544148979935</v>
      </c>
      <c r="D29" s="196">
        <f t="shared" si="0"/>
        <v>6</v>
      </c>
      <c r="E29" s="576"/>
      <c r="G29" s="41"/>
    </row>
    <row r="30" spans="1:7" ht="14.15">
      <c r="A30" s="224"/>
      <c r="B30" s="233" t="s">
        <v>54</v>
      </c>
      <c r="C30" s="284">
        <f>IF(STC!AE$29="X","$0",((STC!AE$29/Pop!E28)*1000))</f>
        <v>166.25881298281772</v>
      </c>
      <c r="D30" s="195">
        <f t="shared" si="0"/>
        <v>25</v>
      </c>
      <c r="E30" s="576"/>
      <c r="G30" s="41"/>
    </row>
    <row r="31" spans="1:7" ht="14.15">
      <c r="A31" s="224"/>
      <c r="B31" s="232" t="s">
        <v>55</v>
      </c>
      <c r="C31" s="283">
        <f>IF(STC!AF$29="X","$0",((STC!AF$29/Pop!E29)*1000))</f>
        <v>60.124534251155367</v>
      </c>
      <c r="D31" s="196">
        <f t="shared" si="0"/>
        <v>44</v>
      </c>
      <c r="E31" s="576"/>
      <c r="G31" s="41"/>
    </row>
    <row r="32" spans="1:7" ht="14.15">
      <c r="A32" s="224"/>
      <c r="B32" s="233" t="s">
        <v>56</v>
      </c>
      <c r="C32" s="284">
        <f>IF(STC!AG$29="X","$0",((STC!AG$29/Pop!E30)*1000))</f>
        <v>173.18563817743254</v>
      </c>
      <c r="D32" s="195">
        <f t="shared" si="0"/>
        <v>21</v>
      </c>
      <c r="E32" s="576"/>
      <c r="G32" s="41"/>
    </row>
    <row r="33" spans="1:7" ht="14.15">
      <c r="A33" s="224"/>
      <c r="B33" s="232" t="s">
        <v>57</v>
      </c>
      <c r="C33" s="283">
        <f>IF(STC!AH$29="X","$0",((STC!AH$29/Pop!E31)*1000))</f>
        <v>219.05306429667371</v>
      </c>
      <c r="D33" s="196">
        <f t="shared" si="0"/>
        <v>15</v>
      </c>
      <c r="E33" s="576"/>
      <c r="G33" s="41"/>
    </row>
    <row r="34" spans="1:7" ht="14.15">
      <c r="A34" s="224"/>
      <c r="B34" s="233" t="s">
        <v>755</v>
      </c>
      <c r="C34" s="284">
        <f>IF(STC!AI$29="X","$0",((STC!AI$29/Pop!E32)*1000))</f>
        <v>0</v>
      </c>
      <c r="D34" s="383" t="s">
        <v>329</v>
      </c>
      <c r="E34" s="221"/>
      <c r="G34" s="41"/>
    </row>
    <row r="35" spans="1:7" ht="14.15">
      <c r="A35" s="224"/>
      <c r="B35" s="232" t="s">
        <v>59</v>
      </c>
      <c r="C35" s="283">
        <f>IF(STC!AJ$29="X","$0",((STC!AJ$29/Pop!E33)*1000))</f>
        <v>611.72190266902305</v>
      </c>
      <c r="D35" s="196">
        <f t="shared" si="0"/>
        <v>1</v>
      </c>
      <c r="E35" s="576"/>
      <c r="G35" s="41"/>
    </row>
    <row r="36" spans="1:7" ht="14.15">
      <c r="A36" s="224"/>
      <c r="B36" s="233" t="s">
        <v>60</v>
      </c>
      <c r="C36" s="284">
        <f>IF(STC!AK$29="X","$0",((STC!AK$29/Pop!E34)*1000))</f>
        <v>456.12624814375738</v>
      </c>
      <c r="D36" s="195">
        <f t="shared" si="0"/>
        <v>2</v>
      </c>
      <c r="E36" s="576"/>
      <c r="G36" s="41"/>
    </row>
    <row r="37" spans="1:7" ht="14.15">
      <c r="A37" s="224"/>
      <c r="B37" s="232" t="s">
        <v>61</v>
      </c>
      <c r="C37" s="283">
        <f>IF(STC!AL$29="X","$0",((STC!AL$29/Pop!E35)*1000))</f>
        <v>96.510969659423822</v>
      </c>
      <c r="D37" s="196">
        <f t="shared" si="0"/>
        <v>39</v>
      </c>
      <c r="E37" s="576"/>
      <c r="G37" s="41"/>
    </row>
    <row r="38" spans="1:7" ht="14.15">
      <c r="A38" s="224"/>
      <c r="B38" s="233" t="s">
        <v>62</v>
      </c>
      <c r="C38" s="284">
        <f>IF(STC!AM$29="X","$0",((STC!AM$29/Pop!E36)*1000))</f>
        <v>223.05335254558278</v>
      </c>
      <c r="D38" s="195">
        <f t="shared" si="0"/>
        <v>14</v>
      </c>
      <c r="E38" s="576"/>
      <c r="G38" s="41"/>
    </row>
    <row r="39" spans="1:7" ht="14.15">
      <c r="A39" s="224"/>
      <c r="B39" s="232" t="s">
        <v>63</v>
      </c>
      <c r="C39" s="283">
        <f>IF(STC!AN$29="X","$0",((STC!AN$29/Pop!E37)*1000))</f>
        <v>79.749075236239534</v>
      </c>
      <c r="D39" s="196">
        <f t="shared" si="0"/>
        <v>40</v>
      </c>
      <c r="E39" s="576"/>
      <c r="G39" s="41"/>
    </row>
    <row r="40" spans="1:7" ht="14.15">
      <c r="A40" s="224"/>
      <c r="B40" s="233" t="s">
        <v>64</v>
      </c>
      <c r="C40" s="284">
        <f>IF(STC!AO$29="X","$0",((STC!AO$29/Pop!E38)*1000))</f>
        <v>192.27175741606325</v>
      </c>
      <c r="D40" s="195">
        <f t="shared" si="0"/>
        <v>18</v>
      </c>
      <c r="E40" s="576"/>
      <c r="G40" s="41"/>
    </row>
    <row r="41" spans="1:7" ht="14.15">
      <c r="A41" s="224"/>
      <c r="B41" s="232" t="s">
        <v>756</v>
      </c>
      <c r="C41" s="283">
        <f>IF(STC!AP$29="X","$0",((STC!AP$29/Pop!E39)*1000))</f>
        <v>0.62502673430803057</v>
      </c>
      <c r="D41" s="384" t="s">
        <v>329</v>
      </c>
      <c r="E41" s="221"/>
      <c r="G41" s="41"/>
    </row>
    <row r="42" spans="1:7" ht="14.15">
      <c r="A42" s="224"/>
      <c r="B42" s="233" t="s">
        <v>66</v>
      </c>
      <c r="C42" s="284">
        <f>IF(STC!AQ$29="X","$0",((STC!AQ$29/Pop!E40)*1000))</f>
        <v>76.542891014364272</v>
      </c>
      <c r="D42" s="195">
        <f t="shared" si="0"/>
        <v>42</v>
      </c>
      <c r="E42" s="576"/>
      <c r="G42" s="41"/>
    </row>
    <row r="43" spans="1:7" ht="14.15">
      <c r="A43" s="224"/>
      <c r="B43" s="232" t="s">
        <v>197</v>
      </c>
      <c r="C43" s="283">
        <f>IF(STC!AR$29="X","$0",((STC!AR$29/Pop!E41)*1000))</f>
        <v>215.97577089325389</v>
      </c>
      <c r="D43" s="196">
        <f t="shared" si="0"/>
        <v>16</v>
      </c>
      <c r="E43" s="576"/>
      <c r="G43" s="41"/>
    </row>
    <row r="44" spans="1:7" ht="14.15">
      <c r="A44" s="224"/>
      <c r="B44" s="233" t="s">
        <v>68</v>
      </c>
      <c r="C44" s="284">
        <f>IF(STC!AS$29="X","$0",((STC!AS$29/Pop!E42)*1000))</f>
        <v>231.39849596808745</v>
      </c>
      <c r="D44" s="195">
        <f t="shared" si="0"/>
        <v>13</v>
      </c>
      <c r="E44" s="576"/>
      <c r="G44" s="41"/>
    </row>
    <row r="45" spans="1:7" ht="14.15">
      <c r="A45" s="224"/>
      <c r="B45" s="232" t="s">
        <v>69</v>
      </c>
      <c r="C45" s="283">
        <f>IF(STC!AT$29="X","$0",((STC!AT$29/Pop!E43)*1000))</f>
        <v>166.5749447072339</v>
      </c>
      <c r="D45" s="196">
        <f t="shared" si="0"/>
        <v>24</v>
      </c>
      <c r="E45" s="576"/>
      <c r="G45" s="41"/>
    </row>
    <row r="46" spans="1:7" ht="14.15">
      <c r="A46" s="224"/>
      <c r="B46" s="233" t="s">
        <v>70</v>
      </c>
      <c r="C46" s="284">
        <f>IF(STC!AU$29="X","$0",((STC!AU$29/Pop!E44)*1000))</f>
        <v>76.952613798319348</v>
      </c>
      <c r="D46" s="195">
        <f t="shared" si="0"/>
        <v>41</v>
      </c>
      <c r="E46" s="576"/>
      <c r="G46" s="41"/>
    </row>
    <row r="47" spans="1:7" ht="14.15">
      <c r="A47" s="224"/>
      <c r="B47" s="232" t="s">
        <v>165</v>
      </c>
      <c r="C47" s="283">
        <f>IF(STC!AV$29="X","$0",((STC!AV$29/Pop!E45)*1000))</f>
        <v>52.3308981200666</v>
      </c>
      <c r="D47" s="196">
        <f t="shared" si="0"/>
        <v>45</v>
      </c>
      <c r="E47" s="221"/>
      <c r="G47" s="41"/>
    </row>
    <row r="48" spans="1:7" ht="14.15">
      <c r="A48" s="224"/>
      <c r="B48" s="233" t="s">
        <v>128</v>
      </c>
      <c r="C48" s="284">
        <f>IF(STC!AW$29="X","$0",((STC!AW$29/Pop!E46)*1000))</f>
        <v>248.56139263694263</v>
      </c>
      <c r="D48" s="195">
        <f t="shared" si="0"/>
        <v>9</v>
      </c>
      <c r="E48" s="576"/>
      <c r="G48" s="41"/>
    </row>
    <row r="49" spans="1:7" ht="14.15">
      <c r="A49" s="224"/>
      <c r="B49" s="232" t="s">
        <v>757</v>
      </c>
      <c r="C49" s="283">
        <f>IF(STC!AX$29="X","$0",((STC!AX$29/Pop!E47)*1000))</f>
        <v>0</v>
      </c>
      <c r="D49" s="384" t="s">
        <v>329</v>
      </c>
      <c r="E49" s="221"/>
      <c r="G49" s="41"/>
    </row>
    <row r="50" spans="1:7" ht="14.15">
      <c r="A50" s="224"/>
      <c r="B50" s="233" t="s">
        <v>74</v>
      </c>
      <c r="C50" s="313">
        <f>IF(STC!AY$29="X","$0",((STC!AY$29/Pop!E48)*1000))</f>
        <v>162.94099922706411</v>
      </c>
      <c r="D50" s="152">
        <f t="shared" si="0"/>
        <v>26</v>
      </c>
      <c r="E50" s="576"/>
      <c r="G50" s="41"/>
    </row>
    <row r="51" spans="1:7" ht="14.15">
      <c r="A51" s="224"/>
      <c r="B51" s="232" t="s">
        <v>75</v>
      </c>
      <c r="C51" s="283">
        <f>IF(STC!AZ$29="X","$0",((STC!AZ$29/Pop!E49)*1000))</f>
        <v>240.1196174932571</v>
      </c>
      <c r="D51" s="196">
        <f t="shared" si="0"/>
        <v>11</v>
      </c>
      <c r="E51" s="576"/>
      <c r="G51" s="41"/>
    </row>
    <row r="52" spans="1:7" ht="14.15">
      <c r="A52" s="224"/>
      <c r="B52" s="233" t="s">
        <v>76</v>
      </c>
      <c r="C52" s="284">
        <f>IF(STC!BA$29="X","$0",((STC!BA$29/Pop!E50)*1000))</f>
        <v>108.21638379575982</v>
      </c>
      <c r="D52" s="195">
        <f t="shared" si="0"/>
        <v>37</v>
      </c>
      <c r="E52" s="221"/>
      <c r="G52" s="41"/>
    </row>
    <row r="53" spans="1:7" ht="14.15">
      <c r="A53" s="224"/>
      <c r="B53" s="232" t="s">
        <v>758</v>
      </c>
      <c r="C53" s="283">
        <f>IF(STC!BB$29="X","$0",((STC!BB$29/Pop!E51)*1000))</f>
        <v>0</v>
      </c>
      <c r="D53" s="384" t="s">
        <v>329</v>
      </c>
      <c r="E53" s="221"/>
      <c r="G53" s="41"/>
    </row>
    <row r="54" spans="1:7" ht="14.15">
      <c r="A54" s="224"/>
      <c r="B54" s="233" t="s">
        <v>78</v>
      </c>
      <c r="C54" s="284">
        <f>IF(STC!BC$29="X","$0",((STC!BC$29/Pop!E52)*1000))</f>
        <v>110.92784241471264</v>
      </c>
      <c r="D54" s="195">
        <f t="shared" si="0"/>
        <v>36</v>
      </c>
      <c r="E54" s="576"/>
      <c r="G54" s="41"/>
    </row>
    <row r="55" spans="1:7" ht="14.15">
      <c r="A55" s="224"/>
      <c r="B55" s="232" t="s">
        <v>79</v>
      </c>
      <c r="C55" s="283">
        <f>IF(STC!BD$29="X","$0",((STC!BD$29/Pop!E53)*1000))</f>
        <v>234.40300053207989</v>
      </c>
      <c r="D55" s="196">
        <f t="shared" si="0"/>
        <v>12</v>
      </c>
      <c r="E55" s="576"/>
      <c r="G55" s="41"/>
    </row>
    <row r="56" spans="1:7" ht="14.15">
      <c r="A56" s="224"/>
      <c r="B56" s="233" t="s">
        <v>753</v>
      </c>
      <c r="C56" s="284">
        <f>IF(STC!BE$29="X","$0",((STC!BE$29/Pop!E54)*1000))</f>
        <v>0</v>
      </c>
      <c r="D56" s="383" t="s">
        <v>329</v>
      </c>
      <c r="E56" s="221"/>
      <c r="G56" s="41"/>
    </row>
    <row r="57" spans="1:7" ht="14.15">
      <c r="A57" s="233"/>
      <c r="B57" s="233"/>
      <c r="C57" s="233"/>
      <c r="D57" s="224"/>
      <c r="E57" s="224"/>
    </row>
    <row r="58" spans="1:7" ht="14.15">
      <c r="A58" s="429" t="s">
        <v>751</v>
      </c>
      <c r="B58" s="429"/>
      <c r="C58" s="429"/>
      <c r="D58" s="424"/>
      <c r="E58" s="424"/>
    </row>
    <row r="59" spans="1:7">
      <c r="A59" s="728" t="s">
        <v>825</v>
      </c>
      <c r="B59" s="728"/>
      <c r="C59" s="728"/>
      <c r="D59" s="728"/>
      <c r="E59" s="728"/>
      <c r="F59" s="728"/>
    </row>
    <row r="60" spans="1:7" ht="13.5" customHeight="1">
      <c r="A60" s="728"/>
      <c r="B60" s="728"/>
      <c r="C60" s="728"/>
      <c r="D60" s="728"/>
      <c r="E60" s="728"/>
      <c r="F60" s="728"/>
    </row>
    <row r="61" spans="1:7" ht="16.5" customHeight="1">
      <c r="A61" s="728"/>
      <c r="B61" s="728"/>
      <c r="C61" s="728"/>
      <c r="D61" s="728"/>
      <c r="E61" s="728"/>
      <c r="F61" s="728"/>
    </row>
    <row r="62" spans="1:7" ht="13.5" customHeight="1">
      <c r="A62" s="233" t="s">
        <v>754</v>
      </c>
      <c r="B62" s="233"/>
      <c r="C62" s="233"/>
      <c r="D62" s="224"/>
      <c r="E62" s="224"/>
    </row>
    <row r="63" spans="1:7" ht="14.15">
      <c r="A63" s="233" t="s">
        <v>835</v>
      </c>
      <c r="B63" s="233"/>
      <c r="C63" s="233"/>
      <c r="D63" s="224"/>
      <c r="E63" s="224"/>
    </row>
    <row r="64" spans="1:7" ht="14.15">
      <c r="A64" s="568" t="s">
        <v>822</v>
      </c>
      <c r="B64" s="224"/>
      <c r="C64" s="224"/>
      <c r="D64" s="224"/>
      <c r="E64" s="224"/>
    </row>
    <row r="65" spans="1:5" ht="14.15">
      <c r="A65" s="224"/>
      <c r="B65" s="224"/>
      <c r="C65" s="224"/>
      <c r="D65" s="224"/>
      <c r="E65" s="224"/>
    </row>
    <row r="66" spans="1:5" ht="14.15">
      <c r="B66" s="224"/>
    </row>
    <row r="67" spans="1:5" ht="14.15">
      <c r="B67" s="204"/>
    </row>
  </sheetData>
  <mergeCells count="4">
    <mergeCell ref="A2:E2"/>
    <mergeCell ref="B1:D1"/>
    <mergeCell ref="B3:D3"/>
    <mergeCell ref="A59:F61"/>
  </mergeCells>
  <pageMargins left="0.7" right="0.7" top="0.75" bottom="0.75" header="0.3" footer="0.3"/>
  <pageSetup scale="70" orientation="portrait" verticalDpi="0"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pageSetUpPr fitToPage="1"/>
  </sheetPr>
  <dimension ref="A1:J67"/>
  <sheetViews>
    <sheetView zoomScaleNormal="100" workbookViewId="0">
      <pane ySplit="5" topLeftCell="A39" activePane="bottomLeft" state="frozen"/>
      <selection activeCell="D31" sqref="D31"/>
      <selection pane="bottomLeft" activeCell="A2" sqref="A2:H2"/>
    </sheetView>
  </sheetViews>
  <sheetFormatPr defaultColWidth="9.23046875" defaultRowHeight="12.45"/>
  <cols>
    <col min="1" max="1" width="6.69140625" style="21" customWidth="1"/>
    <col min="2" max="2" width="7.61328125" style="21" customWidth="1"/>
    <col min="3" max="3" width="13.3828125" style="21" customWidth="1"/>
    <col min="4" max="4" width="15.69140625" style="21" customWidth="1"/>
    <col min="5" max="5" width="9.23046875" style="34"/>
    <col min="6" max="6" width="9.23046875" style="21"/>
    <col min="7" max="7" width="9.84375" style="21" bestFit="1" customWidth="1"/>
    <col min="8" max="8" width="16.69140625" style="21" bestFit="1" customWidth="1"/>
    <col min="9" max="9" width="16" style="21" customWidth="1"/>
    <col min="10" max="10" width="13.3828125" style="21" customWidth="1"/>
    <col min="11" max="11" width="10.23046875" style="21" customWidth="1"/>
    <col min="12" max="16384" width="9.23046875" style="21"/>
  </cols>
  <sheetData>
    <row r="1" spans="1:10" ht="14.6">
      <c r="A1" s="761" t="s">
        <v>368</v>
      </c>
      <c r="B1" s="714"/>
      <c r="C1" s="714"/>
      <c r="D1" s="714"/>
      <c r="E1" s="714"/>
      <c r="F1" s="714"/>
      <c r="G1" s="714"/>
      <c r="H1" s="714"/>
    </row>
    <row r="2" spans="1:10" ht="18.45">
      <c r="A2" s="738" t="s">
        <v>364</v>
      </c>
      <c r="B2" s="719"/>
      <c r="C2" s="719"/>
      <c r="D2" s="719"/>
      <c r="E2" s="719"/>
      <c r="F2" s="714"/>
      <c r="G2" s="714"/>
      <c r="H2" s="714"/>
      <c r="J2" s="52"/>
    </row>
    <row r="3" spans="1:10" ht="18.45">
      <c r="A3" s="718" t="str">
        <f>CONCATENATE("Fiscal Year ",Pop!H1)</f>
        <v>Fiscal Year 2018</v>
      </c>
      <c r="B3" s="719"/>
      <c r="C3" s="719"/>
      <c r="D3" s="719"/>
      <c r="E3" s="719"/>
      <c r="F3" s="719"/>
      <c r="G3" s="719"/>
      <c r="H3" s="719"/>
    </row>
    <row r="5" spans="1:10" ht="28.3">
      <c r="A5" s="224"/>
      <c r="B5" s="224"/>
      <c r="C5" s="193" t="s">
        <v>27</v>
      </c>
      <c r="D5" s="139" t="s">
        <v>85</v>
      </c>
      <c r="E5" s="385" t="s">
        <v>29</v>
      </c>
      <c r="F5" s="224"/>
      <c r="G5" s="224"/>
    </row>
    <row r="6" spans="1:10" ht="14.15">
      <c r="A6" s="224"/>
      <c r="B6" s="224"/>
      <c r="C6" s="224" t="s">
        <v>30</v>
      </c>
      <c r="D6" s="191">
        <f>(SLF!$D23/Pop!$D$4)*1000</f>
        <v>171.59700578810941</v>
      </c>
      <c r="E6" s="387"/>
    </row>
    <row r="7" spans="1:10" ht="14.15">
      <c r="A7" s="224"/>
      <c r="B7" s="224"/>
      <c r="C7" s="232" t="s">
        <v>31</v>
      </c>
      <c r="D7" s="119">
        <f>(SLF!$I23/Pop!$D$5)*1000</f>
        <v>118.1574656774859</v>
      </c>
      <c r="E7" s="310">
        <f>IF(D7=0, "--", RANK(D7,$D$7:$D$56))</f>
        <v>28</v>
      </c>
    </row>
    <row r="8" spans="1:10" ht="14.15">
      <c r="A8" s="224"/>
      <c r="B8" s="224"/>
      <c r="C8" s="233" t="s">
        <v>32</v>
      </c>
      <c r="D8" s="85">
        <f>(SLF!$L23/Pop!$D$6)*1000</f>
        <v>267.05289747925218</v>
      </c>
      <c r="E8" s="496">
        <f t="shared" ref="E8:E56" si="0">IF(D8=0, "--", RANK(D8,$D$7:$D$56))</f>
        <v>6</v>
      </c>
    </row>
    <row r="9" spans="1:10" ht="14.15">
      <c r="A9" s="224"/>
      <c r="B9" s="224"/>
      <c r="C9" s="232" t="s">
        <v>33</v>
      </c>
      <c r="D9" s="119">
        <f>(SLF!$O23/Pop!$D$7)*1000</f>
        <v>52.119970539355556</v>
      </c>
      <c r="E9" s="310">
        <f t="shared" si="0"/>
        <v>43</v>
      </c>
    </row>
    <row r="10" spans="1:10" ht="14.15">
      <c r="A10" s="224"/>
      <c r="B10" s="224"/>
      <c r="C10" s="233" t="s">
        <v>34</v>
      </c>
      <c r="D10" s="85">
        <f>(SLF!$R$23/Pop!$D$8)*1000</f>
        <v>129.83078565440857</v>
      </c>
      <c r="E10" s="496">
        <f t="shared" si="0"/>
        <v>26</v>
      </c>
    </row>
    <row r="11" spans="1:10" ht="14.15">
      <c r="A11" s="224"/>
      <c r="B11" s="224"/>
      <c r="C11" s="232" t="s">
        <v>35</v>
      </c>
      <c r="D11" s="119">
        <f>(SLF!$U$23/Pop!$D$9)*1000</f>
        <v>316.46734540941435</v>
      </c>
      <c r="E11" s="310">
        <f t="shared" si="0"/>
        <v>4</v>
      </c>
      <c r="G11" s="392"/>
    </row>
    <row r="12" spans="1:10" ht="14.15">
      <c r="A12" s="224"/>
      <c r="B12" s="224"/>
      <c r="C12" s="233" t="s">
        <v>36</v>
      </c>
      <c r="D12" s="85">
        <f>(SLF!$X$23/Pop!$D$10)*1000</f>
        <v>115.9843107543162</v>
      </c>
      <c r="E12" s="496">
        <f t="shared" si="0"/>
        <v>29</v>
      </c>
      <c r="G12" s="392"/>
    </row>
    <row r="13" spans="1:10" ht="14.15">
      <c r="A13" s="224"/>
      <c r="B13" s="224"/>
      <c r="C13" s="232" t="s">
        <v>37</v>
      </c>
      <c r="D13" s="119">
        <f>(SLF!$AA$23/Pop!$D$11)*1000</f>
        <v>217.89938177582655</v>
      </c>
      <c r="E13" s="310">
        <f t="shared" si="0"/>
        <v>11</v>
      </c>
    </row>
    <row r="14" spans="1:10" ht="14.15">
      <c r="A14" s="224"/>
      <c r="B14" s="224"/>
      <c r="C14" s="233" t="s">
        <v>140</v>
      </c>
      <c r="D14" s="85">
        <f>(SLF!$AD$23/Pop!$D$12)*1000</f>
        <v>270.59314599281811</v>
      </c>
      <c r="E14" s="496">
        <f t="shared" si="0"/>
        <v>5</v>
      </c>
    </row>
    <row r="15" spans="1:10" ht="14.15">
      <c r="A15" s="224"/>
      <c r="B15" s="224"/>
      <c r="C15" s="232" t="s">
        <v>39</v>
      </c>
      <c r="D15" s="119">
        <f>(SLF!$AJ$23/Pop!$D$13)*1000</f>
        <v>114.23760999235702</v>
      </c>
      <c r="E15" s="310">
        <f t="shared" si="0"/>
        <v>30</v>
      </c>
      <c r="G15" s="392"/>
    </row>
    <row r="16" spans="1:10" ht="14.15">
      <c r="A16" s="224"/>
      <c r="B16" s="224"/>
      <c r="C16" s="233" t="s">
        <v>40</v>
      </c>
      <c r="D16" s="85">
        <f>(SLF!$AM$23/Pop!$D$14)*1000</f>
        <v>95.546140562799579</v>
      </c>
      <c r="E16" s="496">
        <f t="shared" si="0"/>
        <v>36</v>
      </c>
    </row>
    <row r="17" spans="1:5" ht="14.15">
      <c r="A17" s="224"/>
      <c r="B17" s="224"/>
      <c r="C17" s="232" t="s">
        <v>41</v>
      </c>
      <c r="D17" s="119">
        <f>(SLF!$AP$23/Pop!$D$15)*1000</f>
        <v>103.35894939648442</v>
      </c>
      <c r="E17" s="310">
        <f t="shared" si="0"/>
        <v>34</v>
      </c>
    </row>
    <row r="18" spans="1:5" ht="14.15">
      <c r="A18" s="224"/>
      <c r="B18" s="224"/>
      <c r="C18" s="233" t="s">
        <v>42</v>
      </c>
      <c r="D18" s="85">
        <f>(SLF!$AS$23/Pop!$D$16)*1000</f>
        <v>137.56300927258852</v>
      </c>
      <c r="E18" s="496">
        <f t="shared" si="0"/>
        <v>25</v>
      </c>
    </row>
    <row r="19" spans="1:5" ht="14.15">
      <c r="A19" s="224"/>
      <c r="B19" s="224"/>
      <c r="C19" s="232" t="s">
        <v>43</v>
      </c>
      <c r="D19" s="119">
        <f>(SLF!$AV$23/Pop!$D$17)*1000</f>
        <v>203.34249490551457</v>
      </c>
      <c r="E19" s="310">
        <f t="shared" si="0"/>
        <v>13</v>
      </c>
    </row>
    <row r="20" spans="1:5" ht="14.15">
      <c r="A20" s="224"/>
      <c r="B20" s="224"/>
      <c r="C20" s="233" t="s">
        <v>44</v>
      </c>
      <c r="D20" s="85">
        <f>(SLF!$AY$23/Pop!$D$18)*1000</f>
        <v>104.35745098534134</v>
      </c>
      <c r="E20" s="496">
        <f t="shared" si="0"/>
        <v>33</v>
      </c>
    </row>
    <row r="21" spans="1:5" ht="14.15">
      <c r="A21" s="224"/>
      <c r="B21" s="224"/>
      <c r="C21" s="232" t="s">
        <v>45</v>
      </c>
      <c r="D21" s="119">
        <f>(SLF!$BB$23/Pop!$D$19)*1000</f>
        <v>140.75603963389651</v>
      </c>
      <c r="E21" s="310">
        <f t="shared" si="0"/>
        <v>23</v>
      </c>
    </row>
    <row r="22" spans="1:5" ht="14.15">
      <c r="A22" s="224"/>
      <c r="B22" s="224"/>
      <c r="C22" s="233" t="s">
        <v>46</v>
      </c>
      <c r="D22" s="85">
        <f>(SLF!$BE$23/Pop!$D$20)*1000</f>
        <v>150.4338695433988</v>
      </c>
      <c r="E22" s="496">
        <f t="shared" si="0"/>
        <v>20</v>
      </c>
    </row>
    <row r="23" spans="1:5" ht="14.15">
      <c r="A23" s="224"/>
      <c r="B23" s="224"/>
      <c r="C23" s="232" t="s">
        <v>47</v>
      </c>
      <c r="D23" s="119">
        <f>(SLF!$BH$23/Pop!$D$21)*1000</f>
        <v>156.1316099223676</v>
      </c>
      <c r="E23" s="310">
        <f t="shared" si="0"/>
        <v>19</v>
      </c>
    </row>
    <row r="24" spans="1:5" ht="14.15">
      <c r="A24" s="224"/>
      <c r="B24" s="224"/>
      <c r="C24" s="233" t="s">
        <v>48</v>
      </c>
      <c r="D24" s="85">
        <f>(SLF!$BK$23/Pop!$D$22)*1000</f>
        <v>76.87378344911356</v>
      </c>
      <c r="E24" s="496">
        <f t="shared" si="0"/>
        <v>38</v>
      </c>
    </row>
    <row r="25" spans="1:5" ht="14.15">
      <c r="A25" s="224"/>
      <c r="B25" s="224"/>
      <c r="C25" s="232" t="s">
        <v>49</v>
      </c>
      <c r="D25" s="119">
        <f>(SLF!$BN$23/Pop!$D$23)*1000</f>
        <v>138.70731417706639</v>
      </c>
      <c r="E25" s="310">
        <f t="shared" si="0"/>
        <v>24</v>
      </c>
    </row>
    <row r="26" spans="1:5" ht="14.15">
      <c r="A26" s="224"/>
      <c r="B26" s="224"/>
      <c r="C26" s="233" t="s">
        <v>50</v>
      </c>
      <c r="D26" s="85">
        <f>(SLF!$BQ$23/Pop!$D$24)*1000</f>
        <v>171.17443547684303</v>
      </c>
      <c r="E26" s="496">
        <f t="shared" si="0"/>
        <v>15</v>
      </c>
    </row>
    <row r="27" spans="1:5" ht="14.15">
      <c r="A27" s="224"/>
      <c r="B27" s="224"/>
      <c r="C27" s="232" t="s">
        <v>51</v>
      </c>
      <c r="D27" s="119">
        <f>(SLF!$BT$23/Pop!$D$25)*1000</f>
        <v>350.00359600647135</v>
      </c>
      <c r="E27" s="310">
        <f t="shared" si="0"/>
        <v>3</v>
      </c>
    </row>
    <row r="28" spans="1:5" ht="14.15">
      <c r="A28" s="224"/>
      <c r="B28" s="224"/>
      <c r="C28" s="233" t="s">
        <v>52</v>
      </c>
      <c r="D28" s="85">
        <f>(SLF!$BW$23/Pop!$D$26)*1000</f>
        <v>109.67699351527112</v>
      </c>
      <c r="E28" s="496">
        <f t="shared" si="0"/>
        <v>32</v>
      </c>
    </row>
    <row r="29" spans="1:5" ht="14.15">
      <c r="A29" s="224"/>
      <c r="B29" s="224"/>
      <c r="C29" s="232" t="s">
        <v>53</v>
      </c>
      <c r="D29" s="119">
        <f>(SLF!$BZ$23/Pop!$D$27)*1000</f>
        <v>242.05203871608271</v>
      </c>
      <c r="E29" s="310">
        <f t="shared" si="0"/>
        <v>9</v>
      </c>
    </row>
    <row r="30" spans="1:5" ht="14.15">
      <c r="A30" s="224"/>
      <c r="B30" s="224"/>
      <c r="C30" s="233" t="s">
        <v>54</v>
      </c>
      <c r="D30" s="85">
        <f>(SLF!$CC$23/Pop!$D$28)*1000</f>
        <v>146.73064924086387</v>
      </c>
      <c r="E30" s="496">
        <f t="shared" si="0"/>
        <v>21</v>
      </c>
    </row>
    <row r="31" spans="1:5" ht="14.15">
      <c r="A31" s="224"/>
      <c r="B31" s="224"/>
      <c r="C31" s="232" t="s">
        <v>55</v>
      </c>
      <c r="D31" s="119">
        <f>(SLF!$CF$23/Pop!$D$29)*1000</f>
        <v>67.275786176313048</v>
      </c>
      <c r="E31" s="310">
        <f t="shared" si="0"/>
        <v>40</v>
      </c>
    </row>
    <row r="32" spans="1:5" ht="14.15">
      <c r="A32" s="224"/>
      <c r="B32" s="224"/>
      <c r="C32" s="233" t="s">
        <v>56</v>
      </c>
      <c r="D32" s="85">
        <f>(SLF!$CI$23/Pop!$D$30)*1000</f>
        <v>166.05808620063829</v>
      </c>
      <c r="E32" s="496">
        <f t="shared" si="0"/>
        <v>16</v>
      </c>
    </row>
    <row r="33" spans="1:5" ht="14.15">
      <c r="A33" s="224"/>
      <c r="B33" s="224"/>
      <c r="C33" s="232" t="s">
        <v>57</v>
      </c>
      <c r="D33" s="119">
        <f>(SLF!$CL$23/Pop!$D$31)*1000</f>
        <v>162.90388416370052</v>
      </c>
      <c r="E33" s="310">
        <f t="shared" si="0"/>
        <v>17</v>
      </c>
    </row>
    <row r="34" spans="1:5" ht="14.15">
      <c r="A34" s="224"/>
      <c r="B34" s="224"/>
      <c r="C34" s="233" t="s">
        <v>131</v>
      </c>
      <c r="D34" s="85">
        <f>(SLF!$CO$23/Pop!$D$32)*1000</f>
        <v>0</v>
      </c>
      <c r="E34" s="496" t="str">
        <f t="shared" si="0"/>
        <v>--</v>
      </c>
    </row>
    <row r="35" spans="1:5" ht="14.15">
      <c r="A35" s="224"/>
      <c r="B35" s="224"/>
      <c r="C35" s="232" t="s">
        <v>59</v>
      </c>
      <c r="D35" s="119">
        <f>(SLF!$CR$23/Pop!$D$33)*1000</f>
        <v>583.69518236526255</v>
      </c>
      <c r="E35" s="310">
        <f t="shared" si="0"/>
        <v>1</v>
      </c>
    </row>
    <row r="36" spans="1:5" ht="14.15">
      <c r="A36" s="224"/>
      <c r="B36" s="224"/>
      <c r="C36" s="233" t="s">
        <v>60</v>
      </c>
      <c r="D36" s="85">
        <f>(SLF!$CU$23/Pop!$D$34)*1000</f>
        <v>251.59202230468631</v>
      </c>
      <c r="E36" s="496">
        <f t="shared" si="0"/>
        <v>7</v>
      </c>
    </row>
    <row r="37" spans="1:5" ht="14.15">
      <c r="A37" s="224"/>
      <c r="B37" s="224"/>
      <c r="C37" s="232" t="s">
        <v>61</v>
      </c>
      <c r="D37" s="119">
        <f>(SLF!$CX$23/Pop!$D$35)*1000</f>
        <v>43.716828790567014</v>
      </c>
      <c r="E37" s="310">
        <f t="shared" si="0"/>
        <v>44</v>
      </c>
    </row>
    <row r="38" spans="1:5" ht="14.15">
      <c r="A38" s="224"/>
      <c r="B38" s="224"/>
      <c r="C38" s="233" t="s">
        <v>62</v>
      </c>
      <c r="D38" s="85">
        <f>(SLF!$DA$23/Pop!$D$36)*1000</f>
        <v>531.68726972700074</v>
      </c>
      <c r="E38" s="496">
        <f t="shared" si="0"/>
        <v>2</v>
      </c>
    </row>
    <row r="39" spans="1:5" ht="14.15">
      <c r="A39" s="224"/>
      <c r="B39" s="224"/>
      <c r="C39" s="232" t="s">
        <v>63</v>
      </c>
      <c r="D39" s="119">
        <f>(SLF!$DD$23/Pop!$D$37)*1000</f>
        <v>71.521820063641357</v>
      </c>
      <c r="E39" s="310">
        <f t="shared" si="0"/>
        <v>39</v>
      </c>
    </row>
    <row r="40" spans="1:5" ht="14.15">
      <c r="A40" s="224"/>
      <c r="B40" s="224"/>
      <c r="C40" s="233" t="s">
        <v>64</v>
      </c>
      <c r="D40" s="85">
        <f>(SLF!$DG$23/Pop!$D$38)*1000</f>
        <v>141.51144997889406</v>
      </c>
      <c r="E40" s="496">
        <f t="shared" si="0"/>
        <v>22</v>
      </c>
    </row>
    <row r="41" spans="1:5" ht="14.15">
      <c r="A41" s="224"/>
      <c r="B41" s="224"/>
      <c r="C41" s="232" t="s">
        <v>141</v>
      </c>
      <c r="D41" s="119">
        <f>(SLF!$DJ$23/Pop!$D$39)*1000</f>
        <v>23.217889919453363</v>
      </c>
      <c r="E41" s="310">
        <f t="shared" si="0"/>
        <v>46</v>
      </c>
    </row>
    <row r="42" spans="1:5" ht="14.15">
      <c r="A42" s="224"/>
      <c r="B42" s="224"/>
      <c r="C42" s="233" t="s">
        <v>66</v>
      </c>
      <c r="D42" s="85">
        <f>(SLF!$DM$23/Pop!$D$40)*1000</f>
        <v>59.607612236326005</v>
      </c>
      <c r="E42" s="496">
        <f t="shared" si="0"/>
        <v>42</v>
      </c>
    </row>
    <row r="43" spans="1:5" ht="14.15">
      <c r="A43" s="224"/>
      <c r="B43" s="224"/>
      <c r="C43" s="232" t="s">
        <v>197</v>
      </c>
      <c r="D43" s="119">
        <f>(SLF!$DP$23/Pop!$D$41)*1000</f>
        <v>214.70049637890656</v>
      </c>
      <c r="E43" s="310">
        <f t="shared" si="0"/>
        <v>12</v>
      </c>
    </row>
    <row r="44" spans="1:5" ht="14.15">
      <c r="A44" s="224"/>
      <c r="B44" s="224"/>
      <c r="C44" s="233" t="s">
        <v>68</v>
      </c>
      <c r="D44" s="85">
        <f>(SLF!$DS$23/Pop!$D$42)*1000</f>
        <v>228.97663152701031</v>
      </c>
      <c r="E44" s="496">
        <f t="shared" si="0"/>
        <v>10</v>
      </c>
    </row>
    <row r="45" spans="1:5" ht="14.15">
      <c r="A45" s="224"/>
      <c r="B45" s="224"/>
      <c r="C45" s="232" t="s">
        <v>69</v>
      </c>
      <c r="D45" s="119">
        <f>(SLF!$DV$23/Pop!$D$43)*1000</f>
        <v>111.61244539524724</v>
      </c>
      <c r="E45" s="310">
        <f t="shared" si="0"/>
        <v>31</v>
      </c>
    </row>
    <row r="46" spans="1:5" ht="14.15">
      <c r="A46" s="224"/>
      <c r="B46" s="224"/>
      <c r="C46" s="233" t="s">
        <v>70</v>
      </c>
      <c r="D46" s="85">
        <f>(SLF!$DY$23/Pop!$D$44)*1000</f>
        <v>83.4057806251421</v>
      </c>
      <c r="E46" s="496">
        <f t="shared" si="0"/>
        <v>37</v>
      </c>
    </row>
    <row r="47" spans="1:5" ht="14.15">
      <c r="A47" s="224"/>
      <c r="B47" s="224"/>
      <c r="C47" s="232" t="s">
        <v>132</v>
      </c>
      <c r="D47" s="119">
        <f>(SLF!$EB$23/Pop!$D$45)*1000</f>
        <v>36.8454235698727</v>
      </c>
      <c r="E47" s="310">
        <f t="shared" si="0"/>
        <v>45</v>
      </c>
    </row>
    <row r="48" spans="1:5" ht="14.15">
      <c r="A48" s="224"/>
      <c r="B48" s="224"/>
      <c r="C48" s="233" t="s">
        <v>128</v>
      </c>
      <c r="D48" s="85">
        <f>(SLF!$EE$23/Pop!$D$46)*1000</f>
        <v>242.80103272018218</v>
      </c>
      <c r="E48" s="496">
        <f t="shared" si="0"/>
        <v>8</v>
      </c>
    </row>
    <row r="49" spans="1:7" ht="14.15">
      <c r="A49" s="224"/>
      <c r="B49" s="224"/>
      <c r="C49" s="232" t="s">
        <v>142</v>
      </c>
      <c r="D49" s="119">
        <f>(SLF!$EH$23/Pop!$D$47)*1000</f>
        <v>0</v>
      </c>
      <c r="E49" s="310" t="str">
        <f t="shared" si="0"/>
        <v>--</v>
      </c>
    </row>
    <row r="50" spans="1:7" ht="14.15">
      <c r="A50" s="224"/>
      <c r="B50" s="224"/>
      <c r="C50" s="233" t="s">
        <v>74</v>
      </c>
      <c r="D50" s="85">
        <f>(SLF!$EK$23/Pop!$D$48)*1000</f>
        <v>127.12181509727132</v>
      </c>
      <c r="E50" s="496">
        <f t="shared" si="0"/>
        <v>27</v>
      </c>
    </row>
    <row r="51" spans="1:7" ht="14.15">
      <c r="A51" s="224"/>
      <c r="B51" s="224"/>
      <c r="C51" s="232" t="s">
        <v>75</v>
      </c>
      <c r="D51" s="119">
        <f>(SLF!$EN$23/Pop!$D$49)*1000</f>
        <v>177.49272052252076</v>
      </c>
      <c r="E51" s="310">
        <f t="shared" si="0"/>
        <v>14</v>
      </c>
    </row>
    <row r="52" spans="1:7" ht="14.15">
      <c r="A52" s="224"/>
      <c r="B52" s="224"/>
      <c r="C52" s="233" t="s">
        <v>143</v>
      </c>
      <c r="D52" s="85">
        <f>(SLF!$EQ$23/Pop!$D$50)*1000</f>
        <v>101.38430820936973</v>
      </c>
      <c r="E52" s="496">
        <f t="shared" si="0"/>
        <v>35</v>
      </c>
    </row>
    <row r="53" spans="1:7" ht="14.15">
      <c r="A53" s="224"/>
      <c r="B53" s="224"/>
      <c r="C53" s="232" t="s">
        <v>144</v>
      </c>
      <c r="D53" s="119">
        <f>(SLF!$ET$23/Pop!$D$51)*1000</f>
        <v>0</v>
      </c>
      <c r="E53" s="310" t="str">
        <f t="shared" si="0"/>
        <v>--</v>
      </c>
    </row>
    <row r="54" spans="1:7" ht="14.15">
      <c r="A54" s="224"/>
      <c r="B54" s="224"/>
      <c r="C54" s="233" t="s">
        <v>78</v>
      </c>
      <c r="D54" s="85">
        <f>(SLF!$EW$23/Pop!$D$52)*1000</f>
        <v>61.003463410281377</v>
      </c>
      <c r="E54" s="496">
        <f t="shared" si="0"/>
        <v>41</v>
      </c>
    </row>
    <row r="55" spans="1:7" ht="14.15">
      <c r="A55" s="224"/>
      <c r="B55" s="224"/>
      <c r="C55" s="232" t="s">
        <v>79</v>
      </c>
      <c r="D55" s="119">
        <f>(SLF!$EZ$23/Pop!$D$53)*1000</f>
        <v>156.77670891272282</v>
      </c>
      <c r="E55" s="310">
        <f t="shared" si="0"/>
        <v>18</v>
      </c>
    </row>
    <row r="56" spans="1:7" ht="14.15">
      <c r="A56" s="224"/>
      <c r="B56" s="224"/>
      <c r="C56" s="233" t="s">
        <v>135</v>
      </c>
      <c r="D56" s="85">
        <f>(SLF!$FC$23/Pop!$D$54)*1000</f>
        <v>0</v>
      </c>
      <c r="E56" s="496" t="str">
        <f t="shared" si="0"/>
        <v>--</v>
      </c>
    </row>
    <row r="57" spans="1:7" ht="14.15">
      <c r="A57" s="224"/>
      <c r="B57" s="224"/>
      <c r="C57" s="194" t="s">
        <v>81</v>
      </c>
      <c r="D57" s="188">
        <f>(SLF!$AG$23/Pop!$D$55)*1000</f>
        <v>819.25373496002408</v>
      </c>
      <c r="E57" s="310" t="str">
        <f>CONCATENATE("(",RANK(D57,$D$7:$D$57),")")</f>
        <v>(1)</v>
      </c>
    </row>
    <row r="58" spans="1:7" ht="14.15">
      <c r="A58" s="224"/>
      <c r="B58" s="15"/>
      <c r="C58" s="15"/>
      <c r="D58" s="224"/>
      <c r="E58" s="198"/>
      <c r="F58" s="224"/>
      <c r="G58" s="224"/>
    </row>
    <row r="59" spans="1:7" ht="14.15">
      <c r="A59" s="233" t="s">
        <v>145</v>
      </c>
      <c r="B59" s="224"/>
      <c r="C59" s="224"/>
      <c r="D59" s="224"/>
      <c r="E59" s="198"/>
      <c r="F59" s="224"/>
      <c r="G59" s="224"/>
    </row>
    <row r="60" spans="1:7" ht="42.75" customHeight="1">
      <c r="A60" s="729" t="s">
        <v>826</v>
      </c>
      <c r="B60" s="729"/>
      <c r="C60" s="729"/>
      <c r="D60" s="729"/>
      <c r="E60" s="729"/>
      <c r="F60" s="729"/>
      <c r="G60" s="729"/>
    </row>
    <row r="61" spans="1:7" ht="14.15">
      <c r="A61" s="233" t="s">
        <v>832</v>
      </c>
      <c r="B61" s="224"/>
      <c r="C61" s="224"/>
      <c r="D61" s="224"/>
      <c r="E61" s="198"/>
      <c r="F61" s="224"/>
      <c r="G61" s="224"/>
    </row>
    <row r="62" spans="1:7" ht="14.15">
      <c r="A62" s="233"/>
      <c r="B62" s="224"/>
      <c r="C62" s="224"/>
      <c r="D62" s="224"/>
      <c r="E62" s="198"/>
      <c r="F62" s="224"/>
      <c r="G62" s="224"/>
    </row>
    <row r="63" spans="1:7" ht="14.15">
      <c r="A63" s="224" t="s">
        <v>824</v>
      </c>
      <c r="B63" s="224"/>
      <c r="C63" s="224"/>
      <c r="D63" s="224"/>
      <c r="E63" s="198"/>
      <c r="F63" s="224"/>
      <c r="G63" s="224"/>
    </row>
    <row r="66" spans="2:2" ht="14.15">
      <c r="B66" s="224"/>
    </row>
    <row r="67" spans="2:2" ht="14.15">
      <c r="B67" s="204"/>
    </row>
  </sheetData>
  <mergeCells count="4">
    <mergeCell ref="A2:H2"/>
    <mergeCell ref="A1:H1"/>
    <mergeCell ref="A3:H3"/>
    <mergeCell ref="A60:G60"/>
  </mergeCells>
  <pageMargins left="0.7" right="0.7" top="0.75" bottom="0.75" header="0.3" footer="0.3"/>
  <pageSetup scale="61" orientation="portrait" verticalDpi="0"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E29"/>
  <sheetViews>
    <sheetView zoomScale="95" zoomScaleNormal="95" workbookViewId="0">
      <selection activeCell="A2" sqref="A2:C2"/>
    </sheetView>
  </sheetViews>
  <sheetFormatPr defaultColWidth="9.23046875" defaultRowHeight="14.15"/>
  <cols>
    <col min="1" max="1" width="14.23046875" style="224" customWidth="1"/>
    <col min="2" max="2" width="34.69140625" style="224" customWidth="1"/>
    <col min="3" max="3" width="18.69140625" style="224" customWidth="1"/>
    <col min="4" max="16384" width="9.23046875" style="224"/>
  </cols>
  <sheetData>
    <row r="1" spans="1:5">
      <c r="A1" s="722" t="s">
        <v>367</v>
      </c>
      <c r="B1" s="722"/>
      <c r="C1" s="722"/>
    </row>
    <row r="2" spans="1:5" s="52" customFormat="1" ht="17.600000000000001">
      <c r="A2" s="738" t="s">
        <v>13</v>
      </c>
      <c r="B2" s="738"/>
      <c r="C2" s="738"/>
      <c r="D2" s="59"/>
      <c r="E2" s="58"/>
    </row>
    <row r="3" spans="1:5" s="52" customFormat="1" ht="17.600000000000001">
      <c r="A3" s="742" t="s">
        <v>862</v>
      </c>
      <c r="B3" s="742"/>
      <c r="C3" s="742"/>
      <c r="D3" s="57"/>
    </row>
    <row r="4" spans="1:5">
      <c r="B4" s="198"/>
      <c r="C4" s="198"/>
      <c r="D4" s="198"/>
    </row>
    <row r="5" spans="1:5" s="55" customFormat="1">
      <c r="A5" s="56" t="s">
        <v>27</v>
      </c>
      <c r="B5" s="56" t="s">
        <v>146</v>
      </c>
      <c r="C5" s="56" t="s">
        <v>147</v>
      </c>
    </row>
    <row r="6" spans="1:5" ht="28.3">
      <c r="A6" s="200" t="s">
        <v>38</v>
      </c>
      <c r="B6" s="54" t="s">
        <v>148</v>
      </c>
      <c r="C6" s="245" t="s">
        <v>737</v>
      </c>
      <c r="D6" s="198"/>
    </row>
    <row r="7" spans="1:5">
      <c r="A7" s="323" t="s">
        <v>58</v>
      </c>
      <c r="B7" s="324" t="s">
        <v>318</v>
      </c>
      <c r="C7" s="325" t="s">
        <v>452</v>
      </c>
      <c r="D7" s="198"/>
    </row>
    <row r="8" spans="1:5" ht="15" customHeight="1">
      <c r="A8" s="200" t="s">
        <v>65</v>
      </c>
      <c r="B8" s="54" t="s">
        <v>149</v>
      </c>
      <c r="C8" s="326">
        <v>2.5999999999999999E-3</v>
      </c>
      <c r="D8" s="198"/>
      <c r="E8" s="444"/>
    </row>
    <row r="9" spans="1:5" s="543" customFormat="1" ht="15" customHeight="1">
      <c r="A9" s="67" t="s">
        <v>67</v>
      </c>
      <c r="B9" s="553" t="s">
        <v>738</v>
      </c>
      <c r="C9" s="554">
        <v>5.7000000000000002E-3</v>
      </c>
      <c r="D9" s="198"/>
      <c r="E9" s="444"/>
    </row>
    <row r="10" spans="1:5" s="543" customFormat="1" ht="15" customHeight="1">
      <c r="A10" s="200" t="s">
        <v>72</v>
      </c>
      <c r="B10" s="54" t="s">
        <v>739</v>
      </c>
      <c r="C10" s="326" t="s">
        <v>740</v>
      </c>
      <c r="D10" s="198"/>
      <c r="E10" s="444"/>
    </row>
    <row r="11" spans="1:5" ht="14.6">
      <c r="A11" s="323" t="s">
        <v>73</v>
      </c>
      <c r="B11" s="324" t="s">
        <v>657</v>
      </c>
      <c r="C11" s="325" t="s">
        <v>666</v>
      </c>
      <c r="D11" s="198"/>
      <c r="E11" s="240"/>
    </row>
    <row r="12" spans="1:5" ht="28.75">
      <c r="A12" s="200" t="s">
        <v>150</v>
      </c>
      <c r="B12" s="54" t="s">
        <v>151</v>
      </c>
      <c r="C12" s="245" t="s">
        <v>152</v>
      </c>
      <c r="D12" s="198"/>
      <c r="E12" s="240"/>
    </row>
    <row r="13" spans="1:5" ht="16.5" customHeight="1">
      <c r="A13" s="323" t="s">
        <v>77</v>
      </c>
      <c r="B13" s="324" t="s">
        <v>153</v>
      </c>
      <c r="C13" s="327" t="s">
        <v>154</v>
      </c>
      <c r="D13" s="198"/>
      <c r="E13" s="240"/>
    </row>
    <row r="14" spans="1:5" ht="16.5" customHeight="1">
      <c r="B14" s="363"/>
      <c r="C14" s="195"/>
      <c r="D14" s="198"/>
      <c r="E14" s="240"/>
    </row>
    <row r="15" spans="1:5" ht="14.6">
      <c r="A15" s="762" t="s">
        <v>156</v>
      </c>
      <c r="B15" s="762"/>
      <c r="C15" s="762"/>
      <c r="E15" s="240"/>
    </row>
    <row r="16" spans="1:5" s="543" customFormat="1" ht="14.6">
      <c r="A16" s="762"/>
      <c r="B16" s="762"/>
      <c r="C16" s="762"/>
      <c r="E16" s="542"/>
    </row>
    <row r="17" spans="1:5" s="543" customFormat="1" ht="14.6">
      <c r="A17" s="762"/>
      <c r="B17" s="762"/>
      <c r="C17" s="762"/>
      <c r="E17" s="542"/>
    </row>
    <row r="18" spans="1:5" s="543" customFormat="1" ht="14.6">
      <c r="A18" s="762" t="s">
        <v>155</v>
      </c>
      <c r="B18" s="762"/>
      <c r="C18" s="762"/>
      <c r="E18" s="542"/>
    </row>
    <row r="19" spans="1:5" s="543" customFormat="1" ht="14.6">
      <c r="A19" s="762"/>
      <c r="B19" s="762"/>
      <c r="C19" s="762"/>
      <c r="E19" s="542"/>
    </row>
    <row r="20" spans="1:5">
      <c r="A20" s="762"/>
      <c r="B20" s="762"/>
      <c r="C20" s="762"/>
    </row>
    <row r="21" spans="1:5">
      <c r="A21" s="762"/>
      <c r="B21" s="762"/>
      <c r="C21" s="762"/>
      <c r="D21" s="53"/>
      <c r="E21" s="53"/>
    </row>
    <row r="22" spans="1:5" s="543" customFormat="1">
      <c r="A22" s="544"/>
      <c r="B22" s="544"/>
      <c r="C22" s="544"/>
      <c r="D22" s="53"/>
      <c r="E22" s="53"/>
    </row>
    <row r="23" spans="1:5" ht="15" customHeight="1">
      <c r="A23" s="53" t="s">
        <v>746</v>
      </c>
      <c r="B23" s="53"/>
      <c r="C23" s="53"/>
      <c r="D23" s="53"/>
      <c r="E23" s="53"/>
    </row>
    <row r="24" spans="1:5">
      <c r="A24" s="53"/>
      <c r="B24" s="53"/>
      <c r="C24" s="53"/>
      <c r="D24" s="53"/>
      <c r="E24" s="53"/>
    </row>
    <row r="25" spans="1:5">
      <c r="A25" s="53"/>
      <c r="B25" s="53"/>
      <c r="C25" s="53"/>
      <c r="D25" s="53"/>
      <c r="E25" s="53"/>
    </row>
    <row r="26" spans="1:5">
      <c r="A26" s="53"/>
    </row>
    <row r="27" spans="1:5">
      <c r="A27" s="365"/>
      <c r="B27" s="365"/>
    </row>
    <row r="28" spans="1:5">
      <c r="A28" s="233"/>
    </row>
    <row r="29" spans="1:5">
      <c r="A29" s="233"/>
    </row>
  </sheetData>
  <mergeCells count="5">
    <mergeCell ref="A1:C1"/>
    <mergeCell ref="A2:C2"/>
    <mergeCell ref="A3:C3"/>
    <mergeCell ref="A15:C17"/>
    <mergeCell ref="A18:C21"/>
  </mergeCells>
  <pageMargins left="0.7" right="0.7" top="0.75" bottom="0.75" header="0.3" footer="0.3"/>
  <pageSetup orientation="portrait" r:id="rId1"/>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sheetPr>
    <pageSetUpPr fitToPage="1"/>
  </sheetPr>
  <dimension ref="A1:P69"/>
  <sheetViews>
    <sheetView zoomScaleNormal="100" workbookViewId="0">
      <pane ySplit="5" topLeftCell="A36" activePane="bottomLeft" state="frozen"/>
      <selection activeCell="D31" sqref="D31"/>
      <selection pane="bottomLeft" activeCell="A2" sqref="A2:F2"/>
    </sheetView>
  </sheetViews>
  <sheetFormatPr defaultRowHeight="14.6"/>
  <cols>
    <col min="1" max="1" width="10.23046875" style="21" customWidth="1"/>
    <col min="2" max="2" width="11.69140625" style="40" customWidth="1"/>
    <col min="3" max="3" width="9.23046875" style="21"/>
    <col min="4" max="4" width="13.23046875" style="14" bestFit="1" customWidth="1"/>
    <col min="5" max="5" width="12.69140625" style="21" customWidth="1"/>
    <col min="6" max="6" width="11" style="21" bestFit="1" customWidth="1"/>
    <col min="8" max="8" width="9.23046875" bestFit="1" customWidth="1"/>
    <col min="11" max="11" width="10" customWidth="1"/>
  </cols>
  <sheetData>
    <row r="1" spans="1:9">
      <c r="B1" s="764" t="s">
        <v>366</v>
      </c>
      <c r="C1" s="741"/>
      <c r="D1" s="741"/>
      <c r="E1" s="741"/>
      <c r="G1" s="240"/>
      <c r="H1" s="240"/>
      <c r="I1" s="240"/>
    </row>
    <row r="2" spans="1:9" ht="17.600000000000001">
      <c r="A2" s="763" t="s">
        <v>341</v>
      </c>
      <c r="B2" s="743"/>
      <c r="C2" s="743"/>
      <c r="D2" s="743"/>
      <c r="E2" s="743"/>
      <c r="F2" s="743"/>
      <c r="G2" s="240"/>
      <c r="H2" s="240"/>
      <c r="I2" s="240"/>
    </row>
    <row r="3" spans="1:9" ht="18.45">
      <c r="A3" s="64"/>
      <c r="B3" s="765" t="s">
        <v>873</v>
      </c>
      <c r="C3" s="719"/>
      <c r="D3" s="719"/>
      <c r="E3" s="719"/>
      <c r="F3" s="64"/>
      <c r="G3" s="240"/>
      <c r="H3" s="240"/>
      <c r="I3" s="240"/>
    </row>
    <row r="4" spans="1:9" ht="15.75" customHeight="1">
      <c r="B4" s="303"/>
      <c r="C4" s="287"/>
      <c r="D4" s="287"/>
      <c r="E4" s="287"/>
      <c r="G4" s="240"/>
      <c r="H4" s="240"/>
      <c r="I4" s="240"/>
    </row>
    <row r="5" spans="1:9" ht="30" customHeight="1">
      <c r="A5" s="139" t="s">
        <v>27</v>
      </c>
      <c r="B5" s="155" t="s">
        <v>157</v>
      </c>
      <c r="C5" s="179" t="s">
        <v>29</v>
      </c>
      <c r="D5" s="155" t="s">
        <v>158</v>
      </c>
      <c r="E5" s="155" t="s">
        <v>159</v>
      </c>
      <c r="F5" s="295" t="s">
        <v>29</v>
      </c>
      <c r="G5" s="224"/>
      <c r="H5" s="148"/>
      <c r="I5" s="148"/>
    </row>
    <row r="6" spans="1:9" ht="18" customHeight="1">
      <c r="A6" s="200" t="s">
        <v>31</v>
      </c>
      <c r="B6" s="236">
        <v>0.04</v>
      </c>
      <c r="C6" s="180">
        <v>40</v>
      </c>
      <c r="D6" s="236">
        <v>5.2193008364221055E-2</v>
      </c>
      <c r="E6" s="236">
        <v>9.2193008364221063E-2</v>
      </c>
      <c r="F6" s="640">
        <v>6</v>
      </c>
      <c r="G6" s="224"/>
      <c r="H6" s="224"/>
      <c r="I6" s="224"/>
    </row>
    <row r="7" spans="1:9">
      <c r="A7" s="224" t="s">
        <v>32</v>
      </c>
      <c r="B7" s="458" t="s">
        <v>329</v>
      </c>
      <c r="C7" s="344">
        <v>46</v>
      </c>
      <c r="D7" s="345">
        <v>1.7603019299354719E-2</v>
      </c>
      <c r="E7" s="345">
        <v>1.7603019299354719E-2</v>
      </c>
      <c r="F7" s="639">
        <v>46</v>
      </c>
      <c r="G7" s="224"/>
      <c r="H7" s="224"/>
      <c r="I7" s="400"/>
    </row>
    <row r="8" spans="1:9">
      <c r="A8" s="200" t="s">
        <v>33</v>
      </c>
      <c r="B8" s="236">
        <v>5.6000000000000001E-2</v>
      </c>
      <c r="C8" s="180">
        <v>28</v>
      </c>
      <c r="D8" s="236">
        <v>2.7976002277528361E-2</v>
      </c>
      <c r="E8" s="236">
        <v>8.3976002277528355E-2</v>
      </c>
      <c r="F8" s="640">
        <v>11</v>
      </c>
      <c r="G8" s="224"/>
      <c r="H8" s="224"/>
      <c r="I8" s="224"/>
    </row>
    <row r="9" spans="1:9">
      <c r="A9" s="224" t="s">
        <v>34</v>
      </c>
      <c r="B9" s="345">
        <v>6.5000000000000002E-2</v>
      </c>
      <c r="C9" s="210">
        <v>9</v>
      </c>
      <c r="D9" s="345">
        <v>3.0065262466228499E-2</v>
      </c>
      <c r="E9" s="345">
        <v>9.5065262466228498E-2</v>
      </c>
      <c r="F9" s="639">
        <v>4</v>
      </c>
      <c r="G9" s="224"/>
      <c r="H9" s="224"/>
      <c r="I9" s="224"/>
    </row>
    <row r="10" spans="1:9">
      <c r="A10" s="200" t="s">
        <v>160</v>
      </c>
      <c r="B10" s="236">
        <v>7.2499999999999995E-2</v>
      </c>
      <c r="C10" s="180">
        <v>1</v>
      </c>
      <c r="D10" s="236">
        <v>1.4344250530692146E-2</v>
      </c>
      <c r="E10" s="236">
        <v>8.6844250530692141E-2</v>
      </c>
      <c r="F10" s="640">
        <v>9</v>
      </c>
      <c r="G10" s="224"/>
      <c r="H10" s="224"/>
      <c r="I10" s="224"/>
    </row>
    <row r="11" spans="1:9">
      <c r="A11" s="224" t="s">
        <v>36</v>
      </c>
      <c r="B11" s="345">
        <v>2.9000000000000001E-2</v>
      </c>
      <c r="C11" s="210">
        <v>45</v>
      </c>
      <c r="D11" s="345">
        <v>4.8230713615197075E-2</v>
      </c>
      <c r="E11" s="345">
        <v>7.723071361519708E-2</v>
      </c>
      <c r="F11" s="639">
        <v>16</v>
      </c>
      <c r="G11" s="224"/>
      <c r="H11" s="224"/>
      <c r="I11" s="224"/>
    </row>
    <row r="12" spans="1:9">
      <c r="A12" s="200" t="s">
        <v>37</v>
      </c>
      <c r="B12" s="236">
        <v>6.3500000000000001E-2</v>
      </c>
      <c r="C12" s="180">
        <v>12</v>
      </c>
      <c r="D12" s="236">
        <v>0</v>
      </c>
      <c r="E12" s="236">
        <v>6.3500000000000001E-2</v>
      </c>
      <c r="F12" s="640">
        <v>33</v>
      </c>
      <c r="G12" s="224"/>
      <c r="H12" s="224"/>
      <c r="I12" s="224"/>
    </row>
    <row r="13" spans="1:9">
      <c r="A13" s="224" t="s">
        <v>38</v>
      </c>
      <c r="B13" s="458" t="s">
        <v>329</v>
      </c>
      <c r="C13" s="638">
        <v>46</v>
      </c>
      <c r="D13" s="458" t="s">
        <v>329</v>
      </c>
      <c r="E13" s="458" t="s">
        <v>329</v>
      </c>
      <c r="F13" s="638">
        <v>47</v>
      </c>
      <c r="G13" s="224"/>
      <c r="H13" s="224"/>
      <c r="I13" s="224"/>
    </row>
    <row r="14" spans="1:9">
      <c r="A14" s="200" t="s">
        <v>39</v>
      </c>
      <c r="B14" s="236">
        <v>0.06</v>
      </c>
      <c r="C14" s="180">
        <v>17</v>
      </c>
      <c r="D14" s="236">
        <v>1.0785271877331946E-2</v>
      </c>
      <c r="E14" s="236">
        <v>7.078527187733194E-2</v>
      </c>
      <c r="F14" s="640">
        <v>22</v>
      </c>
      <c r="G14" s="224"/>
      <c r="H14" s="224"/>
      <c r="I14" s="224"/>
    </row>
    <row r="15" spans="1:9">
      <c r="A15" s="224" t="s">
        <v>40</v>
      </c>
      <c r="B15" s="345">
        <v>0.04</v>
      </c>
      <c r="C15" s="210">
        <v>40</v>
      </c>
      <c r="D15" s="345">
        <v>3.3212325007925043E-2</v>
      </c>
      <c r="E15" s="345">
        <v>7.3212325007925044E-2</v>
      </c>
      <c r="F15" s="639">
        <v>19</v>
      </c>
      <c r="G15" s="224"/>
      <c r="H15" s="224"/>
      <c r="I15" s="224"/>
    </row>
    <row r="16" spans="1:9">
      <c r="A16" s="200" t="s">
        <v>161</v>
      </c>
      <c r="B16" s="236">
        <v>0.04</v>
      </c>
      <c r="C16" s="180">
        <v>40</v>
      </c>
      <c r="D16" s="236">
        <v>4.43055250271815E-3</v>
      </c>
      <c r="E16" s="236">
        <v>4.443055250271815E-2</v>
      </c>
      <c r="F16" s="640">
        <v>45</v>
      </c>
      <c r="G16" s="224"/>
      <c r="H16" s="224"/>
      <c r="I16" s="224"/>
    </row>
    <row r="17" spans="1:9">
      <c r="A17" s="224" t="s">
        <v>42</v>
      </c>
      <c r="B17" s="345">
        <v>0.06</v>
      </c>
      <c r="C17" s="210">
        <v>17</v>
      </c>
      <c r="D17" s="345">
        <v>3.1280022352897648E-4</v>
      </c>
      <c r="E17" s="345">
        <v>6.0312800223528973E-2</v>
      </c>
      <c r="F17" s="639">
        <v>37</v>
      </c>
      <c r="G17" s="224"/>
      <c r="H17" s="224"/>
      <c r="I17" s="224"/>
    </row>
    <row r="18" spans="1:9">
      <c r="A18" s="200" t="s">
        <v>43</v>
      </c>
      <c r="B18" s="236">
        <v>6.25E-2</v>
      </c>
      <c r="C18" s="180">
        <v>13</v>
      </c>
      <c r="D18" s="236">
        <v>3.5140960008828846E-2</v>
      </c>
      <c r="E18" s="236">
        <v>9.7640960008828853E-2</v>
      </c>
      <c r="F18" s="640">
        <v>1</v>
      </c>
      <c r="G18" s="224"/>
      <c r="H18" s="224"/>
      <c r="I18" s="224"/>
    </row>
    <row r="19" spans="1:9">
      <c r="A19" s="224" t="s">
        <v>44</v>
      </c>
      <c r="B19" s="345">
        <v>7.0000000000000007E-2</v>
      </c>
      <c r="C19" s="210">
        <v>2</v>
      </c>
      <c r="D19" s="345">
        <v>0</v>
      </c>
      <c r="E19" s="345">
        <v>7.0000000000000007E-2</v>
      </c>
      <c r="F19" s="639">
        <v>24</v>
      </c>
      <c r="G19" s="224"/>
      <c r="H19" s="224"/>
      <c r="I19" s="224"/>
    </row>
    <row r="20" spans="1:9">
      <c r="A20" s="200" t="s">
        <v>45</v>
      </c>
      <c r="B20" s="236">
        <v>0.06</v>
      </c>
      <c r="C20" s="180">
        <v>17</v>
      </c>
      <c r="D20" s="236">
        <v>9.4447429797249391E-3</v>
      </c>
      <c r="E20" s="236">
        <v>6.9444742979724944E-2</v>
      </c>
      <c r="F20" s="640">
        <v>28</v>
      </c>
      <c r="G20" s="224"/>
      <c r="H20" s="224"/>
      <c r="I20" s="224"/>
    </row>
    <row r="21" spans="1:9">
      <c r="A21" s="224" t="s">
        <v>46</v>
      </c>
      <c r="B21" s="345">
        <v>6.5000000000000002E-2</v>
      </c>
      <c r="C21" s="210">
        <v>9</v>
      </c>
      <c r="D21" s="345">
        <v>2.186568817446263E-2</v>
      </c>
      <c r="E21" s="345">
        <v>8.6865688174462635E-2</v>
      </c>
      <c r="F21" s="639">
        <v>8</v>
      </c>
      <c r="G21" s="224"/>
      <c r="H21" s="224"/>
      <c r="I21" s="224"/>
    </row>
    <row r="22" spans="1:9">
      <c r="A22" s="200" t="s">
        <v>47</v>
      </c>
      <c r="B22" s="236">
        <v>0.06</v>
      </c>
      <c r="C22" s="180">
        <v>17</v>
      </c>
      <c r="D22" s="236">
        <v>0</v>
      </c>
      <c r="E22" s="236">
        <v>0.06</v>
      </c>
      <c r="F22" s="640">
        <v>38</v>
      </c>
      <c r="G22" s="224"/>
      <c r="H22" s="224"/>
      <c r="I22" s="224"/>
    </row>
    <row r="23" spans="1:9">
      <c r="A23" s="224" t="s">
        <v>48</v>
      </c>
      <c r="B23" s="345">
        <v>4.4499999999999998E-2</v>
      </c>
      <c r="C23" s="210">
        <v>38</v>
      </c>
      <c r="D23" s="345">
        <v>5.0681925282107902E-2</v>
      </c>
      <c r="E23" s="345">
        <v>9.5181925282107893E-2</v>
      </c>
      <c r="F23" s="639">
        <v>3</v>
      </c>
      <c r="G23" s="224"/>
      <c r="H23" s="224"/>
      <c r="I23" s="224"/>
    </row>
    <row r="24" spans="1:9">
      <c r="A24" s="200" t="s">
        <v>49</v>
      </c>
      <c r="B24" s="236">
        <v>5.5E-2</v>
      </c>
      <c r="C24" s="180">
        <v>29</v>
      </c>
      <c r="D24" s="236">
        <v>0</v>
      </c>
      <c r="E24" s="236">
        <v>5.5E-2</v>
      </c>
      <c r="F24" s="640">
        <v>42</v>
      </c>
      <c r="G24" s="224"/>
      <c r="H24" s="224"/>
      <c r="I24" s="224"/>
    </row>
    <row r="25" spans="1:9">
      <c r="A25" s="224" t="s">
        <v>50</v>
      </c>
      <c r="B25" s="345">
        <v>0.06</v>
      </c>
      <c r="C25" s="210">
        <v>17</v>
      </c>
      <c r="D25" s="345">
        <v>0</v>
      </c>
      <c r="E25" s="345">
        <v>0.06</v>
      </c>
      <c r="F25" s="639">
        <v>38</v>
      </c>
      <c r="G25" s="224"/>
      <c r="H25" s="224"/>
      <c r="I25" s="224"/>
    </row>
    <row r="26" spans="1:9">
      <c r="A26" s="200" t="s">
        <v>51</v>
      </c>
      <c r="B26" s="236">
        <v>6.25E-2</v>
      </c>
      <c r="C26" s="180">
        <v>13</v>
      </c>
      <c r="D26" s="236">
        <v>0</v>
      </c>
      <c r="E26" s="236">
        <v>6.25E-2</v>
      </c>
      <c r="F26" s="640">
        <v>35</v>
      </c>
      <c r="G26" s="224"/>
      <c r="H26" s="224"/>
      <c r="I26" s="224"/>
    </row>
    <row r="27" spans="1:9">
      <c r="A27" s="224" t="s">
        <v>52</v>
      </c>
      <c r="B27" s="345">
        <v>0.06</v>
      </c>
      <c r="C27" s="210">
        <v>17</v>
      </c>
      <c r="D27" s="345">
        <v>0</v>
      </c>
      <c r="E27" s="345">
        <v>0.06</v>
      </c>
      <c r="F27" s="639">
        <v>38</v>
      </c>
      <c r="G27" s="224"/>
      <c r="H27" s="224"/>
      <c r="I27" s="224"/>
    </row>
    <row r="28" spans="1:9">
      <c r="A28" s="200" t="s">
        <v>53</v>
      </c>
      <c r="B28" s="238">
        <v>6.8750000000000006E-2</v>
      </c>
      <c r="C28" s="180">
        <v>6</v>
      </c>
      <c r="D28" s="236">
        <v>5.8599266580881123E-3</v>
      </c>
      <c r="E28" s="236">
        <v>7.4609926658088119E-2</v>
      </c>
      <c r="F28" s="640">
        <v>17</v>
      </c>
      <c r="G28" s="224"/>
      <c r="H28" s="224"/>
      <c r="I28" s="224"/>
    </row>
    <row r="29" spans="1:9">
      <c r="A29" s="224" t="s">
        <v>54</v>
      </c>
      <c r="B29" s="345">
        <v>7.0000000000000007E-2</v>
      </c>
      <c r="C29" s="210">
        <v>2</v>
      </c>
      <c r="D29" s="345">
        <v>6.7221784674739336E-4</v>
      </c>
      <c r="E29" s="345">
        <v>7.0672217846747404E-2</v>
      </c>
      <c r="F29" s="639">
        <v>23</v>
      </c>
      <c r="G29" s="67"/>
      <c r="H29" s="224"/>
      <c r="I29" s="224"/>
    </row>
    <row r="30" spans="1:9">
      <c r="A30" s="200" t="s">
        <v>55</v>
      </c>
      <c r="B30" s="238">
        <v>4.2250000000000003E-2</v>
      </c>
      <c r="C30" s="180">
        <v>39</v>
      </c>
      <c r="D30" s="236">
        <v>4.0253493465214639E-2</v>
      </c>
      <c r="E30" s="236">
        <v>8.2503493465214642E-2</v>
      </c>
      <c r="F30" s="640">
        <v>12</v>
      </c>
      <c r="G30" s="224"/>
      <c r="H30" s="224"/>
      <c r="I30" s="224"/>
    </row>
    <row r="31" spans="1:9">
      <c r="A31" s="224" t="s">
        <v>162</v>
      </c>
      <c r="B31" s="458" t="s">
        <v>329</v>
      </c>
      <c r="C31" s="638">
        <v>46</v>
      </c>
      <c r="D31" s="458" t="s">
        <v>329</v>
      </c>
      <c r="E31" s="458" t="s">
        <v>329</v>
      </c>
      <c r="F31" s="639">
        <v>47</v>
      </c>
      <c r="G31" s="224"/>
      <c r="H31" s="224"/>
      <c r="I31" s="224"/>
    </row>
    <row r="32" spans="1:9">
      <c r="A32" s="200" t="s">
        <v>57</v>
      </c>
      <c r="B32" s="236">
        <v>5.5E-2</v>
      </c>
      <c r="C32" s="180">
        <v>29</v>
      </c>
      <c r="D32" s="236">
        <v>1.4391203504712433E-2</v>
      </c>
      <c r="E32" s="236">
        <v>6.9391203504712437E-2</v>
      </c>
      <c r="F32" s="640">
        <v>29</v>
      </c>
      <c r="G32" s="224"/>
      <c r="H32" s="224"/>
      <c r="I32" s="224"/>
    </row>
    <row r="33" spans="1:9">
      <c r="A33" s="224" t="s">
        <v>58</v>
      </c>
      <c r="B33" s="345">
        <v>6.8500000000000005E-2</v>
      </c>
      <c r="C33" s="210">
        <v>7</v>
      </c>
      <c r="D33" s="345">
        <v>1.3774546083373352E-2</v>
      </c>
      <c r="E33" s="345">
        <v>8.2274546083373354E-2</v>
      </c>
      <c r="F33" s="639">
        <v>13</v>
      </c>
      <c r="G33" s="224"/>
      <c r="H33" s="224"/>
      <c r="I33" s="224"/>
    </row>
    <row r="34" spans="1:9">
      <c r="A34" s="200" t="s">
        <v>59</v>
      </c>
      <c r="B34" s="459" t="s">
        <v>329</v>
      </c>
      <c r="C34" s="342">
        <v>46</v>
      </c>
      <c r="D34" s="459" t="s">
        <v>329</v>
      </c>
      <c r="E34" s="459" t="s">
        <v>329</v>
      </c>
      <c r="F34" s="640">
        <v>47</v>
      </c>
      <c r="G34" s="224"/>
      <c r="H34" s="224"/>
      <c r="I34" s="224"/>
    </row>
    <row r="35" spans="1:9">
      <c r="A35" s="224" t="s">
        <v>163</v>
      </c>
      <c r="B35" s="234">
        <v>6.6250000000000003E-2</v>
      </c>
      <c r="C35" s="210">
        <v>8</v>
      </c>
      <c r="D35" s="345">
        <v>-2.5327442243959497E-4</v>
      </c>
      <c r="E35" s="345">
        <v>6.5996725577560408E-2</v>
      </c>
      <c r="F35" s="639">
        <v>30</v>
      </c>
      <c r="G35" s="224"/>
      <c r="H35" s="224"/>
      <c r="I35" s="224"/>
    </row>
    <row r="36" spans="1:9">
      <c r="A36" s="200" t="s">
        <v>164</v>
      </c>
      <c r="B36" s="238">
        <v>5.1249999999999997E-2</v>
      </c>
      <c r="C36" s="180">
        <v>32</v>
      </c>
      <c r="D36" s="236">
        <v>2.7099276021657164E-2</v>
      </c>
      <c r="E36" s="236">
        <v>7.8349276021657158E-2</v>
      </c>
      <c r="F36" s="640">
        <v>15</v>
      </c>
      <c r="G36" s="224"/>
      <c r="H36" s="224"/>
      <c r="I36" s="224"/>
    </row>
    <row r="37" spans="1:9">
      <c r="A37" s="224" t="s">
        <v>62</v>
      </c>
      <c r="B37" s="345">
        <v>0.04</v>
      </c>
      <c r="C37" s="210">
        <v>40</v>
      </c>
      <c r="D37" s="345">
        <v>4.522236252807426E-2</v>
      </c>
      <c r="E37" s="345">
        <v>8.5222362528074261E-2</v>
      </c>
      <c r="F37" s="639">
        <v>10</v>
      </c>
      <c r="G37" s="224"/>
      <c r="H37" s="224"/>
      <c r="I37" s="224"/>
    </row>
    <row r="38" spans="1:9">
      <c r="A38" s="200" t="s">
        <v>63</v>
      </c>
      <c r="B38" s="236">
        <v>4.7500000000000001E-2</v>
      </c>
      <c r="C38" s="180">
        <v>35</v>
      </c>
      <c r="D38" s="236">
        <v>2.2347664245219667E-2</v>
      </c>
      <c r="E38" s="236">
        <v>6.9847664245219668E-2</v>
      </c>
      <c r="F38" s="640">
        <v>26</v>
      </c>
      <c r="G38" s="224"/>
      <c r="H38" s="224"/>
      <c r="I38" s="224"/>
    </row>
    <row r="39" spans="1:9">
      <c r="A39" s="224" t="s">
        <v>748</v>
      </c>
      <c r="B39" s="345">
        <v>0.05</v>
      </c>
      <c r="C39" s="210">
        <v>33</v>
      </c>
      <c r="D39" s="345">
        <v>1.9564021246028292E-2</v>
      </c>
      <c r="E39" s="345">
        <v>6.9564021246028299E-2</v>
      </c>
      <c r="F39" s="639">
        <v>27</v>
      </c>
      <c r="G39" s="224"/>
      <c r="H39" s="224"/>
      <c r="I39" s="224"/>
    </row>
    <row r="40" spans="1:9">
      <c r="A40" s="200" t="s">
        <v>65</v>
      </c>
      <c r="B40" s="236">
        <v>5.7500000000000002E-2</v>
      </c>
      <c r="C40" s="180">
        <v>27</v>
      </c>
      <c r="D40" s="236">
        <v>1.4761329428742025E-2</v>
      </c>
      <c r="E40" s="236">
        <v>7.2261329428742027E-2</v>
      </c>
      <c r="F40" s="640">
        <v>20</v>
      </c>
      <c r="G40" s="224"/>
      <c r="H40" s="400"/>
      <c r="I40" s="224"/>
    </row>
    <row r="41" spans="1:9">
      <c r="A41" s="224" t="s">
        <v>66</v>
      </c>
      <c r="B41" s="345">
        <v>4.4999999999999998E-2</v>
      </c>
      <c r="C41" s="210">
        <v>36</v>
      </c>
      <c r="D41" s="345">
        <v>4.4498696075094026E-2</v>
      </c>
      <c r="E41" s="345">
        <v>8.9498696075094031E-2</v>
      </c>
      <c r="F41" s="639">
        <v>7</v>
      </c>
      <c r="G41" s="224"/>
      <c r="H41" s="400"/>
      <c r="I41" s="224"/>
    </row>
    <row r="42" spans="1:9">
      <c r="A42" s="200" t="s">
        <v>67</v>
      </c>
      <c r="B42" s="459" t="s">
        <v>329</v>
      </c>
      <c r="C42" s="342">
        <v>46</v>
      </c>
      <c r="D42" s="459" t="s">
        <v>329</v>
      </c>
      <c r="E42" s="459" t="s">
        <v>329</v>
      </c>
      <c r="F42" s="640">
        <v>47</v>
      </c>
      <c r="G42" s="224"/>
      <c r="H42" s="224"/>
      <c r="I42" s="224"/>
    </row>
    <row r="43" spans="1:9">
      <c r="A43" s="224" t="s">
        <v>68</v>
      </c>
      <c r="B43" s="345">
        <v>0.06</v>
      </c>
      <c r="C43" s="210">
        <v>17</v>
      </c>
      <c r="D43" s="345">
        <v>3.3543818838974969E-3</v>
      </c>
      <c r="E43" s="345">
        <v>6.3354381883897498E-2</v>
      </c>
      <c r="F43" s="639">
        <v>34</v>
      </c>
      <c r="G43" s="224"/>
      <c r="H43" s="224"/>
      <c r="I43" s="224"/>
    </row>
    <row r="44" spans="1:9">
      <c r="A44" s="200" t="s">
        <v>69</v>
      </c>
      <c r="B44" s="236">
        <v>7.0000000000000007E-2</v>
      </c>
      <c r="C44" s="180">
        <v>2</v>
      </c>
      <c r="D44" s="236">
        <v>0</v>
      </c>
      <c r="E44" s="236">
        <v>7.0000000000000007E-2</v>
      </c>
      <c r="F44" s="640">
        <v>24</v>
      </c>
      <c r="G44" s="224"/>
      <c r="H44" s="224"/>
      <c r="I44" s="224"/>
    </row>
    <row r="45" spans="1:9">
      <c r="A45" s="224" t="s">
        <v>70</v>
      </c>
      <c r="B45" s="345">
        <v>0.06</v>
      </c>
      <c r="C45" s="210">
        <v>17</v>
      </c>
      <c r="D45" s="345">
        <v>1.460690661318763E-2</v>
      </c>
      <c r="E45" s="345">
        <v>7.4606906613187626E-2</v>
      </c>
      <c r="F45" s="639">
        <v>18</v>
      </c>
      <c r="G45" s="224"/>
      <c r="H45" s="224"/>
      <c r="I45" s="224"/>
    </row>
    <row r="46" spans="1:9">
      <c r="A46" s="200" t="s">
        <v>165</v>
      </c>
      <c r="B46" s="236">
        <v>4.4999999999999998E-2</v>
      </c>
      <c r="C46" s="180">
        <v>36</v>
      </c>
      <c r="D46" s="236">
        <v>1.8963031516372294E-2</v>
      </c>
      <c r="E46" s="236">
        <v>6.3963031516372296E-2</v>
      </c>
      <c r="F46" s="640">
        <v>32</v>
      </c>
      <c r="G46" s="224"/>
      <c r="H46" s="224"/>
      <c r="I46" s="224"/>
    </row>
    <row r="47" spans="1:9">
      <c r="A47" s="224" t="s">
        <v>72</v>
      </c>
      <c r="B47" s="345">
        <v>7.0000000000000007E-2</v>
      </c>
      <c r="C47" s="210">
        <v>2</v>
      </c>
      <c r="D47" s="345">
        <v>2.5472659213801235E-2</v>
      </c>
      <c r="E47" s="345">
        <v>9.5472659213801242E-2</v>
      </c>
      <c r="F47" s="639">
        <v>2</v>
      </c>
      <c r="G47" s="224"/>
      <c r="H47" s="224"/>
      <c r="I47" s="224"/>
    </row>
    <row r="48" spans="1:9">
      <c r="A48" s="200" t="s">
        <v>73</v>
      </c>
      <c r="B48" s="236">
        <v>6.25E-2</v>
      </c>
      <c r="C48" s="180">
        <v>13</v>
      </c>
      <c r="D48" s="236">
        <v>1.9418603744812055E-2</v>
      </c>
      <c r="E48" s="236">
        <v>8.1918603744812052E-2</v>
      </c>
      <c r="F48" s="640">
        <v>14</v>
      </c>
      <c r="G48" s="224"/>
      <c r="H48" s="224"/>
      <c r="I48" s="224"/>
    </row>
    <row r="49" spans="1:16">
      <c r="A49" s="224" t="s">
        <v>166</v>
      </c>
      <c r="B49" s="345">
        <v>6.0999999999999999E-2</v>
      </c>
      <c r="C49" s="210">
        <v>16</v>
      </c>
      <c r="D49" s="345">
        <v>1.0850811991092221E-2</v>
      </c>
      <c r="E49" s="345">
        <v>7.1850811991092223E-2</v>
      </c>
      <c r="F49" s="639">
        <v>21</v>
      </c>
      <c r="G49" s="224"/>
      <c r="H49" s="224"/>
      <c r="I49" s="224"/>
      <c r="J49" s="240"/>
      <c r="K49" s="240"/>
      <c r="L49" s="240"/>
      <c r="M49" s="240"/>
      <c r="N49" s="240"/>
      <c r="O49" s="240"/>
      <c r="P49" s="240"/>
    </row>
    <row r="50" spans="1:16">
      <c r="A50" s="200" t="s">
        <v>75</v>
      </c>
      <c r="B50" s="236">
        <v>0.06</v>
      </c>
      <c r="C50" s="180">
        <v>17</v>
      </c>
      <c r="D50" s="236">
        <v>2.3840534662104614E-3</v>
      </c>
      <c r="E50" s="236">
        <v>6.2384053466210461E-2</v>
      </c>
      <c r="F50" s="640">
        <v>36</v>
      </c>
      <c r="G50" s="224"/>
      <c r="H50" s="224"/>
      <c r="I50" s="224"/>
      <c r="J50" s="240"/>
      <c r="K50" s="240"/>
      <c r="L50" s="240"/>
      <c r="M50" s="240"/>
      <c r="N50" s="240"/>
      <c r="O50" s="240"/>
      <c r="P50" s="240"/>
    </row>
    <row r="51" spans="1:16">
      <c r="A51" s="224" t="s">
        <v>143</v>
      </c>
      <c r="B51" s="345">
        <v>5.2999999999999999E-2</v>
      </c>
      <c r="C51" s="210">
        <v>31</v>
      </c>
      <c r="D51" s="345">
        <v>4.3316992924905678E-3</v>
      </c>
      <c r="E51" s="345">
        <v>5.7331699292490566E-2</v>
      </c>
      <c r="F51" s="639">
        <v>41</v>
      </c>
      <c r="G51" s="224"/>
      <c r="H51" s="224"/>
      <c r="I51" s="224"/>
      <c r="J51" s="240"/>
      <c r="K51" s="240"/>
      <c r="L51" s="240"/>
      <c r="M51" s="240"/>
      <c r="N51" s="240"/>
      <c r="O51" s="240"/>
      <c r="P51" s="240"/>
    </row>
    <row r="52" spans="1:16">
      <c r="A52" s="200" t="s">
        <v>77</v>
      </c>
      <c r="B52" s="236">
        <v>6.5000000000000002E-2</v>
      </c>
      <c r="C52" s="180">
        <v>9</v>
      </c>
      <c r="D52" s="236">
        <v>2.7281247966403632E-2</v>
      </c>
      <c r="E52" s="236">
        <v>9.2281247966403634E-2</v>
      </c>
      <c r="F52" s="640">
        <v>5</v>
      </c>
      <c r="G52" s="224"/>
      <c r="H52" s="224"/>
      <c r="I52" s="224"/>
      <c r="J52" s="240"/>
      <c r="K52" s="240"/>
      <c r="L52" s="240"/>
      <c r="M52" s="240"/>
      <c r="N52" s="240"/>
      <c r="O52" s="240"/>
      <c r="P52" s="240"/>
    </row>
    <row r="53" spans="1:16">
      <c r="A53" s="224" t="s">
        <v>167</v>
      </c>
      <c r="B53" s="345">
        <v>0.06</v>
      </c>
      <c r="C53" s="210">
        <v>17</v>
      </c>
      <c r="D53" s="345">
        <v>4.98696549066427E-3</v>
      </c>
      <c r="E53" s="345">
        <v>6.4986965490664267E-2</v>
      </c>
      <c r="F53" s="639">
        <v>31</v>
      </c>
      <c r="G53" s="224"/>
      <c r="H53" s="224"/>
      <c r="I53" s="224"/>
      <c r="J53" s="240"/>
      <c r="K53" s="240"/>
      <c r="L53" s="240"/>
      <c r="M53" s="240"/>
      <c r="N53" s="240"/>
      <c r="O53" s="240"/>
      <c r="P53" s="240"/>
    </row>
    <row r="54" spans="1:16">
      <c r="A54" s="200" t="s">
        <v>79</v>
      </c>
      <c r="B54" s="236">
        <v>0.05</v>
      </c>
      <c r="C54" s="180">
        <v>33</v>
      </c>
      <c r="D54" s="236">
        <v>4.2869544605877363E-3</v>
      </c>
      <c r="E54" s="236">
        <v>5.428695446058774E-2</v>
      </c>
      <c r="F54" s="640">
        <v>43</v>
      </c>
      <c r="G54" s="224"/>
      <c r="H54" s="224"/>
      <c r="I54" s="224"/>
      <c r="J54" s="240"/>
      <c r="K54" s="240"/>
      <c r="L54" s="240"/>
      <c r="M54" s="240"/>
      <c r="N54" s="240"/>
      <c r="O54" s="240"/>
      <c r="P54" s="240"/>
    </row>
    <row r="55" spans="1:16">
      <c r="A55" s="224" t="s">
        <v>80</v>
      </c>
      <c r="B55" s="235">
        <v>0.04</v>
      </c>
      <c r="C55" s="210">
        <v>40</v>
      </c>
      <c r="D55" s="345">
        <v>1.3338632355498144E-2</v>
      </c>
      <c r="E55" s="345">
        <v>5.3338632355498142E-2</v>
      </c>
      <c r="F55" s="639">
        <v>44</v>
      </c>
      <c r="G55" s="224"/>
      <c r="H55" s="224"/>
      <c r="I55" s="224"/>
      <c r="J55" s="240"/>
      <c r="K55" s="240"/>
      <c r="L55" s="240"/>
      <c r="M55" s="240"/>
      <c r="N55" s="240"/>
      <c r="O55" s="240"/>
      <c r="P55" s="240"/>
    </row>
    <row r="56" spans="1:16">
      <c r="A56" s="200" t="s">
        <v>81</v>
      </c>
      <c r="B56" s="236">
        <v>0.06</v>
      </c>
      <c r="C56" s="398">
        <v>17</v>
      </c>
      <c r="D56" s="459" t="s">
        <v>329</v>
      </c>
      <c r="E56" s="236">
        <v>0.06</v>
      </c>
      <c r="F56" s="398">
        <v>38</v>
      </c>
      <c r="G56" s="224"/>
      <c r="H56" s="224"/>
      <c r="I56" s="224"/>
      <c r="J56" s="240"/>
      <c r="K56" s="240"/>
      <c r="L56" s="240"/>
      <c r="M56" s="240"/>
      <c r="N56" s="240"/>
      <c r="O56" s="240"/>
      <c r="P56" s="240"/>
    </row>
    <row r="57" spans="1:16">
      <c r="A57" s="224"/>
      <c r="B57" s="198"/>
      <c r="C57" s="198"/>
      <c r="D57" s="198"/>
      <c r="E57" s="377"/>
      <c r="F57" s="198"/>
      <c r="G57" s="224"/>
      <c r="H57" s="224"/>
      <c r="I57" s="224"/>
      <c r="J57" s="224"/>
      <c r="K57" s="224"/>
      <c r="L57" s="240"/>
      <c r="M57" s="240"/>
      <c r="N57" s="240"/>
      <c r="O57" s="240"/>
      <c r="P57" s="240"/>
    </row>
    <row r="58" spans="1:16">
      <c r="A58" s="65" t="s">
        <v>168</v>
      </c>
      <c r="B58" s="300"/>
      <c r="C58" s="300"/>
      <c r="D58" s="300"/>
      <c r="E58" s="378"/>
      <c r="F58" s="300"/>
      <c r="G58" s="300"/>
      <c r="H58" s="148"/>
      <c r="I58" s="148"/>
      <c r="J58" s="242"/>
      <c r="K58" s="148"/>
      <c r="L58" s="240"/>
      <c r="M58" s="240"/>
      <c r="N58" s="240"/>
      <c r="O58" s="240"/>
      <c r="P58" s="240"/>
    </row>
    <row r="59" spans="1:16">
      <c r="A59" s="65" t="s">
        <v>655</v>
      </c>
      <c r="B59" s="293"/>
      <c r="C59" s="293"/>
      <c r="D59" s="293"/>
      <c r="E59" s="239"/>
      <c r="F59" s="293"/>
      <c r="G59" s="293"/>
      <c r="H59" s="224"/>
      <c r="I59" s="224"/>
      <c r="J59" s="301"/>
      <c r="K59" s="224"/>
      <c r="L59" s="160"/>
      <c r="M59" s="160"/>
      <c r="N59" s="160"/>
      <c r="O59" s="160"/>
      <c r="P59" s="160"/>
    </row>
    <row r="60" spans="1:16">
      <c r="A60" s="65" t="s">
        <v>656</v>
      </c>
      <c r="B60" s="293"/>
      <c r="C60" s="293"/>
      <c r="D60" s="293"/>
      <c r="E60" s="293"/>
      <c r="F60" s="293"/>
      <c r="G60" s="293"/>
      <c r="H60" s="148"/>
      <c r="I60" s="148"/>
      <c r="J60" s="243"/>
      <c r="K60" s="148"/>
      <c r="L60" s="43"/>
      <c r="M60" s="240"/>
      <c r="N60" s="240"/>
      <c r="O60" s="240"/>
      <c r="P60" s="240"/>
    </row>
    <row r="61" spans="1:16">
      <c r="A61" s="453" t="s">
        <v>653</v>
      </c>
      <c r="B61" s="293"/>
      <c r="C61" s="293"/>
      <c r="D61" s="293"/>
      <c r="E61" s="293"/>
      <c r="F61" s="293"/>
      <c r="G61" s="293"/>
      <c r="H61" s="224"/>
      <c r="I61" s="224"/>
      <c r="J61" s="224"/>
      <c r="K61" s="224"/>
      <c r="L61" s="240"/>
      <c r="M61" s="240"/>
      <c r="N61" s="240"/>
      <c r="O61" s="240"/>
      <c r="P61" s="240"/>
    </row>
    <row r="62" spans="1:16">
      <c r="A62" s="453" t="s">
        <v>747</v>
      </c>
      <c r="B62" s="293"/>
      <c r="C62" s="293"/>
      <c r="D62" s="293"/>
      <c r="E62" s="293"/>
      <c r="F62" s="293"/>
      <c r="G62" s="293"/>
      <c r="H62" s="224"/>
      <c r="I62" s="224"/>
      <c r="J62" s="224"/>
      <c r="K62" s="224"/>
      <c r="L62" s="240"/>
      <c r="M62" s="240"/>
      <c r="N62" s="240"/>
      <c r="O62" s="240"/>
      <c r="P62" s="240"/>
    </row>
    <row r="63" spans="1:16" s="240" customFormat="1">
      <c r="A63" s="293" t="s">
        <v>365</v>
      </c>
      <c r="B63" s="293"/>
      <c r="C63" s="293"/>
      <c r="D63" s="293"/>
      <c r="E63" s="293"/>
      <c r="F63" s="293"/>
      <c r="G63" s="293"/>
      <c r="H63" s="224"/>
      <c r="I63" s="224"/>
      <c r="J63" s="224"/>
      <c r="K63" s="224"/>
    </row>
    <row r="64" spans="1:16">
      <c r="A64" s="293"/>
      <c r="B64" s="293"/>
      <c r="C64" s="293"/>
      <c r="D64" s="293"/>
      <c r="E64" s="293"/>
      <c r="F64" s="293"/>
      <c r="G64" s="293"/>
      <c r="H64" s="240"/>
      <c r="I64" s="240"/>
      <c r="J64" s="240"/>
      <c r="K64" s="240"/>
      <c r="L64" s="240"/>
      <c r="M64" s="240"/>
      <c r="N64" s="240"/>
      <c r="O64" s="240"/>
      <c r="P64" s="240"/>
    </row>
    <row r="65" spans="1:7">
      <c r="A65" s="147" t="s">
        <v>725</v>
      </c>
      <c r="B65" s="239"/>
      <c r="C65" s="293"/>
      <c r="D65" s="304"/>
      <c r="E65" s="293"/>
      <c r="F65" s="293"/>
      <c r="G65" s="293"/>
    </row>
    <row r="66" spans="1:7">
      <c r="D66" s="21"/>
      <c r="E66" s="240"/>
      <c r="F66" s="240"/>
      <c r="G66" s="240"/>
    </row>
    <row r="67" spans="1:7">
      <c r="D67" s="21"/>
      <c r="E67" s="240"/>
      <c r="F67" s="240"/>
      <c r="G67" s="240"/>
    </row>
    <row r="68" spans="1:7">
      <c r="B68" s="224"/>
      <c r="D68" s="231"/>
      <c r="G68" s="240"/>
    </row>
    <row r="69" spans="1:7">
      <c r="B69" s="204"/>
      <c r="D69" s="231"/>
      <c r="G69" s="240"/>
    </row>
  </sheetData>
  <mergeCells count="3">
    <mergeCell ref="A2:F2"/>
    <mergeCell ref="B1:E1"/>
    <mergeCell ref="B3:E3"/>
  </mergeCells>
  <pageMargins left="0.7" right="0.7" top="0.75" bottom="0.75" header="0.3" footer="0.3"/>
  <pageSetup scale="55" orientation="portrait" r:id="rId1"/>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sheetPr>
    <pageSetUpPr fitToPage="1"/>
  </sheetPr>
  <dimension ref="A1:N69"/>
  <sheetViews>
    <sheetView zoomScaleNormal="100" workbookViewId="0">
      <pane ySplit="5" topLeftCell="A39" activePane="bottomLeft" state="frozen"/>
      <selection activeCell="D31" sqref="D31"/>
      <selection pane="bottomLeft" activeCell="A2" sqref="A2:E2"/>
    </sheetView>
  </sheetViews>
  <sheetFormatPr defaultColWidth="9.23046875" defaultRowHeight="12.45"/>
  <cols>
    <col min="1" max="3" width="14.61328125" style="21" customWidth="1"/>
    <col min="4" max="4" width="13.61328125" style="21" customWidth="1"/>
    <col min="5" max="5" width="12" style="21" customWidth="1"/>
    <col min="6" max="7" width="9.23046875" style="21"/>
    <col min="8" max="8" width="23.23046875" style="21" customWidth="1"/>
    <col min="9" max="9" width="18.61328125" style="21" customWidth="1"/>
    <col min="10" max="10" width="15.23046875" style="21" customWidth="1"/>
    <col min="11" max="11" width="11.23046875" style="21" bestFit="1" customWidth="1"/>
    <col min="12" max="16384" width="9.23046875" style="21"/>
  </cols>
  <sheetData>
    <row r="1" spans="1:14" ht="14.6">
      <c r="A1" s="37"/>
      <c r="B1" s="722" t="s">
        <v>385</v>
      </c>
      <c r="C1" s="756"/>
      <c r="D1" s="756"/>
    </row>
    <row r="2" spans="1:14" ht="18.45">
      <c r="A2" s="738" t="s">
        <v>342</v>
      </c>
      <c r="B2" s="719"/>
      <c r="C2" s="719"/>
      <c r="D2" s="756"/>
      <c r="E2" s="756"/>
    </row>
    <row r="3" spans="1:14" ht="18.45">
      <c r="A3" s="37"/>
      <c r="B3" s="742" t="str">
        <f>CONCATENATE("Fiscal Year ",Pop!G1)</f>
        <v>Fiscal Year 2019</v>
      </c>
      <c r="C3" s="755"/>
      <c r="D3" s="755"/>
    </row>
    <row r="5" spans="1:14" ht="28.75">
      <c r="A5" s="224"/>
      <c r="B5" s="193" t="s">
        <v>27</v>
      </c>
      <c r="C5" s="139" t="s">
        <v>357</v>
      </c>
      <c r="D5" s="139" t="s">
        <v>29</v>
      </c>
      <c r="E5" s="224"/>
      <c r="F5" s="224"/>
      <c r="I5" s="47"/>
      <c r="J5" s="46"/>
    </row>
    <row r="6" spans="1:14" ht="14.6">
      <c r="A6" s="224"/>
      <c r="B6" s="224" t="s">
        <v>30</v>
      </c>
      <c r="C6" s="278">
        <f>IF(STC!E$7="X","$0",((STC!D$7/Pop!E4)*1000))</f>
        <v>967.04666488319265</v>
      </c>
      <c r="D6" s="198"/>
      <c r="F6" s="35"/>
      <c r="G6" s="47"/>
      <c r="H6" s="46"/>
      <c r="N6" s="35"/>
    </row>
    <row r="7" spans="1:14" ht="14.6">
      <c r="A7" s="224"/>
      <c r="B7" s="232" t="s">
        <v>31</v>
      </c>
      <c r="C7" s="283">
        <f>IF(STC!G$7="X","$0",((STC!G$7/Pop!E5)*1000))</f>
        <v>594.07079276021602</v>
      </c>
      <c r="D7" s="196">
        <f>IF(C7="$0","--",RANK(C7,$C$7:$C$56))</f>
        <v>43</v>
      </c>
      <c r="F7" s="35"/>
      <c r="G7" s="47"/>
      <c r="H7" s="46"/>
      <c r="M7" s="35"/>
    </row>
    <row r="8" spans="1:14" ht="14.6">
      <c r="A8" s="224"/>
      <c r="B8" s="233" t="s">
        <v>129</v>
      </c>
      <c r="C8" s="284">
        <f>IF(STC!H$7="X","$0",((STC!H$7/Pop!E6)*1000))</f>
        <v>0</v>
      </c>
      <c r="D8" s="383" t="s">
        <v>329</v>
      </c>
      <c r="F8" s="392"/>
      <c r="G8" s="47"/>
      <c r="H8" s="46"/>
      <c r="M8" s="35"/>
    </row>
    <row r="9" spans="1:14" ht="14.6">
      <c r="A9" s="224"/>
      <c r="B9" s="232" t="s">
        <v>33</v>
      </c>
      <c r="C9" s="283">
        <f>IF(STC!I$7="X","$0",((STC!I$7/Pop!E7)*1000))</f>
        <v>1148.3150121099638</v>
      </c>
      <c r="D9" s="196">
        <f t="shared" ref="D9:D56" si="0">IF(C9="$0","--",RANK(C9,$C$7:$C$56))</f>
        <v>17</v>
      </c>
      <c r="F9" s="35"/>
      <c r="G9" s="47"/>
      <c r="H9" s="46"/>
      <c r="M9" s="35"/>
    </row>
    <row r="10" spans="1:14" ht="14.6">
      <c r="A10" s="224"/>
      <c r="B10" s="233" t="s">
        <v>34</v>
      </c>
      <c r="C10" s="284">
        <f>IF(STC!J$7="X","$0",((STC!J$7/Pop!E8)*1000))</f>
        <v>1184.1246151174828</v>
      </c>
      <c r="D10" s="195">
        <f t="shared" si="0"/>
        <v>15</v>
      </c>
      <c r="F10" s="35"/>
      <c r="G10" s="457"/>
      <c r="H10" s="46"/>
      <c r="M10" s="35"/>
    </row>
    <row r="11" spans="1:14" ht="14.6">
      <c r="A11" s="224"/>
      <c r="B11" s="232" t="s">
        <v>35</v>
      </c>
      <c r="C11" s="283">
        <f>IF(STC!K$7="X","$0",((STC!K$7/Pop!E9)*1000))</f>
        <v>1051.3075662687975</v>
      </c>
      <c r="D11" s="196">
        <f t="shared" si="0"/>
        <v>24</v>
      </c>
      <c r="F11" s="35"/>
      <c r="G11" s="457"/>
      <c r="H11" s="46"/>
      <c r="M11" s="35"/>
    </row>
    <row r="12" spans="1:14" ht="14.6">
      <c r="A12" s="224"/>
      <c r="B12" s="233" t="s">
        <v>36</v>
      </c>
      <c r="C12" s="284">
        <f>IF(STC!L$7="X","$0",((STC!L$7/Pop!E10)*1000))</f>
        <v>586.07618060629977</v>
      </c>
      <c r="D12" s="195">
        <f t="shared" si="0"/>
        <v>45</v>
      </c>
      <c r="F12" s="35"/>
      <c r="G12" s="47"/>
      <c r="H12" s="46"/>
      <c r="M12" s="35"/>
    </row>
    <row r="13" spans="1:14" ht="14.6">
      <c r="A13" s="224"/>
      <c r="B13" s="232" t="s">
        <v>37</v>
      </c>
      <c r="C13" s="283">
        <f>IF(STC!M$7="X","$0",((STC!M$7/Pop!E11)*1000))</f>
        <v>1287.1432229719514</v>
      </c>
      <c r="D13" s="196">
        <f t="shared" si="0"/>
        <v>10</v>
      </c>
      <c r="F13" s="35"/>
      <c r="G13" s="47"/>
      <c r="H13" s="46"/>
      <c r="M13" s="35"/>
    </row>
    <row r="14" spans="1:14" ht="14.6">
      <c r="A14" s="224"/>
      <c r="B14" s="233" t="s">
        <v>169</v>
      </c>
      <c r="C14" s="284">
        <f>IF(STC!N$7="X","$0",((STC!N$7/Pop!E12)*1000))</f>
        <v>0</v>
      </c>
      <c r="D14" s="383" t="s">
        <v>329</v>
      </c>
      <c r="F14" s="35"/>
      <c r="G14" s="47"/>
      <c r="H14" s="46"/>
      <c r="M14" s="35"/>
    </row>
    <row r="15" spans="1:14" ht="14.6">
      <c r="A15" s="224"/>
      <c r="B15" s="232" t="s">
        <v>39</v>
      </c>
      <c r="C15" s="283">
        <f>IF(STC!P$7="X","$0",((STC!P$7/Pop!E13)*1000))</f>
        <v>1303.9780680804499</v>
      </c>
      <c r="D15" s="196">
        <f t="shared" si="0"/>
        <v>8</v>
      </c>
      <c r="F15" s="35"/>
      <c r="G15" s="47"/>
      <c r="H15" s="46"/>
      <c r="M15" s="35"/>
    </row>
    <row r="16" spans="1:14" ht="14.6">
      <c r="A16" s="224"/>
      <c r="B16" s="233" t="s">
        <v>40</v>
      </c>
      <c r="C16" s="284">
        <f>IF(STC!Q$7="X","$0",((STC!Q$7/Pop!E14)*1000))</f>
        <v>588.68427866159232</v>
      </c>
      <c r="D16" s="195">
        <f t="shared" si="0"/>
        <v>44</v>
      </c>
      <c r="F16" s="35"/>
      <c r="G16" s="47"/>
      <c r="H16" s="46"/>
      <c r="M16" s="35"/>
    </row>
    <row r="17" spans="1:13" ht="14.6">
      <c r="A17" s="224"/>
      <c r="B17" s="232" t="s">
        <v>170</v>
      </c>
      <c r="C17" s="283">
        <f>IF(STC!R$7="X","$0",((STC!R$7/Pop!E15)*1000))</f>
        <v>2690.015764136871</v>
      </c>
      <c r="D17" s="196">
        <f t="shared" si="0"/>
        <v>1</v>
      </c>
      <c r="F17" s="35"/>
      <c r="G17" s="47"/>
      <c r="H17" s="46"/>
      <c r="M17" s="35"/>
    </row>
    <row r="18" spans="1:13" ht="14.6">
      <c r="A18" s="224"/>
      <c r="B18" s="233" t="s">
        <v>42</v>
      </c>
      <c r="C18" s="284">
        <f>IF(STC!S$7="X","$0",((STC!S$7/Pop!E16)*1000))</f>
        <v>1068.1687571520902</v>
      </c>
      <c r="D18" s="195">
        <f t="shared" si="0"/>
        <v>22</v>
      </c>
      <c r="F18" s="35"/>
      <c r="G18" s="47"/>
      <c r="H18" s="46"/>
      <c r="M18" s="35"/>
    </row>
    <row r="19" spans="1:13" ht="14.6">
      <c r="A19" s="224"/>
      <c r="B19" s="232" t="s">
        <v>43</v>
      </c>
      <c r="C19" s="283">
        <f>IF(STC!T$7="X","$0",((STC!T$7/Pop!E17)*1000))</f>
        <v>948.05166518687406</v>
      </c>
      <c r="D19" s="196">
        <f t="shared" si="0"/>
        <v>29</v>
      </c>
      <c r="F19" s="35"/>
      <c r="G19" s="47"/>
      <c r="H19" s="46"/>
      <c r="M19" s="35"/>
    </row>
    <row r="20" spans="1:13" ht="14.6">
      <c r="A20" s="224"/>
      <c r="B20" s="233" t="s">
        <v>44</v>
      </c>
      <c r="C20" s="284">
        <f>IF(STC!U$7="X","$0",((STC!U$7/Pop!E18)*1000))</f>
        <v>1201.2556335437098</v>
      </c>
      <c r="D20" s="195">
        <f t="shared" si="0"/>
        <v>13</v>
      </c>
      <c r="F20" s="35"/>
      <c r="G20" s="47"/>
      <c r="H20" s="46"/>
      <c r="M20" s="35"/>
    </row>
    <row r="21" spans="1:13" ht="14.6">
      <c r="A21" s="224"/>
      <c r="B21" s="232" t="s">
        <v>45</v>
      </c>
      <c r="C21" s="283">
        <f>IF(STC!V$7="X","$0",((STC!V$7/Pop!E19)*1000))</f>
        <v>1079.0980865717718</v>
      </c>
      <c r="D21" s="196">
        <f t="shared" si="0"/>
        <v>21</v>
      </c>
      <c r="F21" s="35"/>
      <c r="G21" s="47"/>
      <c r="H21" s="46"/>
      <c r="M21" s="35"/>
    </row>
    <row r="22" spans="1:13" ht="14.6">
      <c r="A22" s="224"/>
      <c r="B22" s="233" t="s">
        <v>46</v>
      </c>
      <c r="C22" s="284">
        <f>IF(STC!W$7="X","$0",((STC!W$7/Pop!E20)*1000))</f>
        <v>1144.6225844519336</v>
      </c>
      <c r="D22" s="195">
        <f t="shared" si="0"/>
        <v>18</v>
      </c>
      <c r="F22" s="35"/>
      <c r="G22" s="47"/>
      <c r="H22" s="46"/>
      <c r="M22" s="35"/>
    </row>
    <row r="23" spans="1:13" ht="14.6">
      <c r="A23" s="224"/>
      <c r="B23" s="232" t="s">
        <v>47</v>
      </c>
      <c r="C23" s="283">
        <f>IF(STC!X$7="X","$0",((STC!X$7/Pop!E21)*1000))</f>
        <v>891.90793507044941</v>
      </c>
      <c r="D23" s="196">
        <f t="shared" si="0"/>
        <v>31</v>
      </c>
      <c r="F23" s="35"/>
      <c r="G23" s="47"/>
      <c r="H23" s="46"/>
      <c r="M23" s="35"/>
    </row>
    <row r="24" spans="1:13" ht="14.6">
      <c r="A24" s="224"/>
      <c r="B24" s="233" t="s">
        <v>48</v>
      </c>
      <c r="C24" s="284">
        <f>IF(STC!Y$7="X","$0",((STC!Y$7/Pop!E22)*1000))</f>
        <v>804.41271435129204</v>
      </c>
      <c r="D24" s="195">
        <f t="shared" si="0"/>
        <v>36</v>
      </c>
      <c r="F24" s="35"/>
      <c r="G24" s="47"/>
      <c r="H24" s="46"/>
      <c r="M24" s="35"/>
    </row>
    <row r="25" spans="1:13" ht="14.6">
      <c r="A25" s="224"/>
      <c r="B25" s="232" t="s">
        <v>49</v>
      </c>
      <c r="C25" s="283">
        <f>IF(STC!Z$7="X","$0",((STC!Z$7/Pop!E23)*1000))</f>
        <v>1200.1157555504637</v>
      </c>
      <c r="D25" s="196">
        <f t="shared" si="0"/>
        <v>14</v>
      </c>
      <c r="F25" s="35"/>
      <c r="G25" s="47"/>
      <c r="H25" s="46"/>
      <c r="M25" s="35"/>
    </row>
    <row r="26" spans="1:13" ht="14.6">
      <c r="A26" s="224"/>
      <c r="B26" s="233" t="s">
        <v>50</v>
      </c>
      <c r="C26" s="284">
        <f>IF(STC!AA$7="X","$0",((STC!AA$7/Pop!E24)*1000))</f>
        <v>808.62582869089999</v>
      </c>
      <c r="D26" s="195">
        <f t="shared" si="0"/>
        <v>34</v>
      </c>
      <c r="F26" s="35"/>
      <c r="G26" s="47"/>
      <c r="H26" s="46"/>
      <c r="M26" s="35"/>
    </row>
    <row r="27" spans="1:13" ht="14.6">
      <c r="A27" s="224"/>
      <c r="B27" s="232" t="s">
        <v>51</v>
      </c>
      <c r="C27" s="283">
        <f>IF(STC!AB$7="X","$0",((STC!AB$7/Pop!E25)*1000))</f>
        <v>991.51251729596629</v>
      </c>
      <c r="D27" s="196">
        <f t="shared" si="0"/>
        <v>26</v>
      </c>
      <c r="F27" s="35"/>
      <c r="G27" s="47"/>
      <c r="H27" s="46"/>
      <c r="M27" s="35"/>
    </row>
    <row r="28" spans="1:13" ht="14.6">
      <c r="A28" s="224"/>
      <c r="B28" s="233" t="s">
        <v>52</v>
      </c>
      <c r="C28" s="284">
        <f>IF(STC!AC$7="X","$0",((STC!AC$7/Pop!E26)*1000))</f>
        <v>962.64480406598398</v>
      </c>
      <c r="D28" s="195">
        <f t="shared" si="0"/>
        <v>28</v>
      </c>
      <c r="F28" s="35"/>
      <c r="G28" s="47"/>
      <c r="H28" s="46"/>
      <c r="M28" s="35"/>
    </row>
    <row r="29" spans="1:13" ht="14.6">
      <c r="A29" s="224"/>
      <c r="B29" s="232" t="s">
        <v>53</v>
      </c>
      <c r="C29" s="283">
        <f>IF(STC!AD$7="X","$0",((STC!AD$7/Pop!E27)*1000))</f>
        <v>1100.3592078348374</v>
      </c>
      <c r="D29" s="196">
        <f t="shared" si="0"/>
        <v>19</v>
      </c>
      <c r="F29" s="35"/>
      <c r="G29" s="47"/>
      <c r="H29" s="46"/>
      <c r="M29" s="35"/>
    </row>
    <row r="30" spans="1:13" ht="14.6">
      <c r="A30" s="224"/>
      <c r="B30" s="233" t="s">
        <v>54</v>
      </c>
      <c r="C30" s="284">
        <f>IF(STC!AE$7="X","$0",((STC!AE$7/Pop!E28)*1000))</f>
        <v>1253.8928662509841</v>
      </c>
      <c r="D30" s="195">
        <f t="shared" si="0"/>
        <v>11</v>
      </c>
      <c r="F30" s="35"/>
      <c r="G30" s="47"/>
      <c r="H30" s="46"/>
      <c r="M30" s="35"/>
    </row>
    <row r="31" spans="1:13" ht="14.6">
      <c r="A31" s="224"/>
      <c r="B31" s="232" t="s">
        <v>55</v>
      </c>
      <c r="C31" s="283">
        <f>IF(STC!AF$7="X","$0",((STC!AF$7/Pop!E29)*1000))</f>
        <v>608.08876291501917</v>
      </c>
      <c r="D31" s="196">
        <f>IF(C31="$0","--",RANK(C31,$C$7:$C$56))</f>
        <v>42</v>
      </c>
      <c r="F31" s="35"/>
      <c r="G31" s="47"/>
      <c r="H31" s="46"/>
      <c r="M31" s="35"/>
    </row>
    <row r="32" spans="1:13" ht="14.6">
      <c r="A32" s="224"/>
      <c r="B32" s="233" t="s">
        <v>171</v>
      </c>
      <c r="C32" s="284">
        <f>IF(STC!AG$7="X","$0",((STC!AG$7/Pop!E30)*1000))</f>
        <v>0</v>
      </c>
      <c r="D32" s="383" t="s">
        <v>329</v>
      </c>
      <c r="F32" s="35"/>
      <c r="G32" s="47"/>
      <c r="H32" s="46"/>
      <c r="M32" s="35"/>
    </row>
    <row r="33" spans="1:13" ht="14.6">
      <c r="A33" s="224"/>
      <c r="B33" s="232" t="s">
        <v>57</v>
      </c>
      <c r="C33" s="283">
        <f>IF(STC!AH$7="X","$0",((STC!AH$7/Pop!E31)*1000))</f>
        <v>1016.5166810724522</v>
      </c>
      <c r="D33" s="196">
        <f t="shared" si="0"/>
        <v>25</v>
      </c>
      <c r="F33" s="35"/>
      <c r="G33" s="47"/>
      <c r="H33" s="46"/>
      <c r="M33" s="35"/>
    </row>
    <row r="34" spans="1:13" ht="14.6">
      <c r="A34" s="224"/>
      <c r="B34" s="233" t="s">
        <v>58</v>
      </c>
      <c r="C34" s="284">
        <f>IF(STC!AI$7="X","$0",((STC!AI$7/Pop!E32)*1000))</f>
        <v>1785.7673442513951</v>
      </c>
      <c r="D34" s="195">
        <f t="shared" si="0"/>
        <v>3</v>
      </c>
      <c r="F34" s="35"/>
      <c r="G34" s="47"/>
      <c r="H34" s="46"/>
      <c r="M34" s="35"/>
    </row>
    <row r="35" spans="1:13" ht="14.6">
      <c r="A35" s="224"/>
      <c r="B35" s="232" t="s">
        <v>172</v>
      </c>
      <c r="C35" s="283">
        <f>IF(STC!AJ$7="X","$0",((STC!AJ$7/Pop!E33)*1000))</f>
        <v>0</v>
      </c>
      <c r="D35" s="384" t="s">
        <v>329</v>
      </c>
      <c r="F35" s="35"/>
      <c r="G35" s="47"/>
      <c r="H35" s="46"/>
      <c r="M35" s="35"/>
    </row>
    <row r="36" spans="1:13" ht="14.6">
      <c r="A36" s="224"/>
      <c r="B36" s="233" t="s">
        <v>60</v>
      </c>
      <c r="C36" s="284">
        <f>IF(STC!AK$7="X","$0",((STC!AK$7/Pop!E34)*1000))</f>
        <v>1221.1627988142563</v>
      </c>
      <c r="D36" s="195">
        <f t="shared" si="0"/>
        <v>12</v>
      </c>
      <c r="F36" s="35"/>
      <c r="G36" s="47"/>
      <c r="H36" s="46"/>
      <c r="M36" s="35"/>
    </row>
    <row r="37" spans="1:13" ht="14.6">
      <c r="A37" s="224"/>
      <c r="B37" s="232" t="s">
        <v>173</v>
      </c>
      <c r="C37" s="283">
        <f>IF(STC!AL$7="X","$0",((STC!AL$7/Pop!E35)*1000))</f>
        <v>1365.4942773111206</v>
      </c>
      <c r="D37" s="196">
        <f t="shared" si="0"/>
        <v>5</v>
      </c>
      <c r="F37" s="35"/>
      <c r="G37" s="47"/>
      <c r="H37" s="46"/>
      <c r="M37" s="35"/>
    </row>
    <row r="38" spans="1:13" ht="14.6">
      <c r="A38" s="224"/>
      <c r="B38" s="233" t="s">
        <v>62</v>
      </c>
      <c r="C38" s="284">
        <f>IF(STC!AM$7="X","$0",((STC!AM$7/Pop!E36)*1000))</f>
        <v>790.21671148022722</v>
      </c>
      <c r="D38" s="195">
        <f t="shared" si="0"/>
        <v>37</v>
      </c>
      <c r="F38" s="35"/>
      <c r="G38" s="47"/>
      <c r="H38" s="46"/>
      <c r="M38" s="35"/>
    </row>
    <row r="39" spans="1:13" ht="14.6">
      <c r="A39" s="224"/>
      <c r="B39" s="232" t="s">
        <v>63</v>
      </c>
      <c r="C39" s="283">
        <f>IF(STC!AN$7="X","$0",((STC!AN$7/Pop!E37)*1000))</f>
        <v>806.76318000504193</v>
      </c>
      <c r="D39" s="196">
        <f t="shared" si="0"/>
        <v>35</v>
      </c>
      <c r="F39" s="35"/>
      <c r="G39" s="47"/>
      <c r="H39" s="46"/>
      <c r="M39" s="35"/>
    </row>
    <row r="40" spans="1:13" ht="14.6">
      <c r="A40" s="224"/>
      <c r="B40" s="233" t="s">
        <v>670</v>
      </c>
      <c r="C40" s="284">
        <f>IF(STC!AO$7="X","$0",((STC!AO$7/Pop!E38)*1000))</f>
        <v>1381.9702333930834</v>
      </c>
      <c r="D40" s="195">
        <f t="shared" si="0"/>
        <v>4</v>
      </c>
      <c r="F40" s="35"/>
      <c r="G40" s="47"/>
      <c r="H40" s="46"/>
      <c r="M40" s="35"/>
    </row>
    <row r="41" spans="1:13" ht="14.6">
      <c r="A41" s="224"/>
      <c r="B41" s="232" t="s">
        <v>65</v>
      </c>
      <c r="C41" s="283">
        <f>IF(STC!AP$7="X","$0",((STC!AP$7/Pop!E39)*1000))</f>
        <v>1085.8294479472329</v>
      </c>
      <c r="D41" s="196">
        <f t="shared" si="0"/>
        <v>20</v>
      </c>
      <c r="F41" s="35"/>
      <c r="G41" s="47"/>
      <c r="H41" s="46"/>
      <c r="M41" s="35"/>
    </row>
    <row r="42" spans="1:13" ht="14.6">
      <c r="A42" s="224"/>
      <c r="B42" s="233" t="s">
        <v>66</v>
      </c>
      <c r="C42" s="284">
        <f>IF(STC!AQ$7="X","$0",((STC!AQ$7/Pop!E40)*1000))</f>
        <v>776.21670717323934</v>
      </c>
      <c r="D42" s="195">
        <f t="shared" si="0"/>
        <v>38</v>
      </c>
      <c r="F42" s="35"/>
      <c r="G42" s="47"/>
      <c r="H42" s="46"/>
      <c r="M42" s="35"/>
    </row>
    <row r="43" spans="1:13" ht="14.6">
      <c r="A43" s="224"/>
      <c r="B43" s="232" t="s">
        <v>174</v>
      </c>
      <c r="C43" s="283">
        <f>IF(STC!AR$7="X","$0",((STC!AR$7/Pop!E41)*1000))</f>
        <v>0</v>
      </c>
      <c r="D43" s="384" t="s">
        <v>329</v>
      </c>
      <c r="F43" s="35"/>
      <c r="G43" s="47"/>
      <c r="H43" s="46"/>
      <c r="M43" s="35"/>
    </row>
    <row r="44" spans="1:13" ht="14.6">
      <c r="A44" s="224"/>
      <c r="B44" s="233" t="s">
        <v>68</v>
      </c>
      <c r="C44" s="284">
        <f>IF(STC!AS$7="X","$0",((STC!AS$7/Pop!E42)*1000))</f>
        <v>917.61631727694817</v>
      </c>
      <c r="D44" s="195">
        <f t="shared" si="0"/>
        <v>30</v>
      </c>
      <c r="F44" s="35"/>
      <c r="G44" s="45"/>
      <c r="H44" s="44"/>
      <c r="I44" s="46"/>
      <c r="M44" s="35"/>
    </row>
    <row r="45" spans="1:13" ht="14.15">
      <c r="A45" s="224"/>
      <c r="B45" s="232" t="s">
        <v>69</v>
      </c>
      <c r="C45" s="283">
        <f>IF(STC!AT$7="X","$0",((STC!AT$7/Pop!E43)*1000))</f>
        <v>1057.3723216165215</v>
      </c>
      <c r="D45" s="196">
        <f t="shared" si="0"/>
        <v>23</v>
      </c>
      <c r="F45" s="35"/>
      <c r="M45" s="35"/>
    </row>
    <row r="46" spans="1:13" ht="14.15">
      <c r="A46" s="224"/>
      <c r="B46" s="233" t="s">
        <v>70</v>
      </c>
      <c r="C46" s="284">
        <f>IF(STC!AU$7="X","$0",((STC!AU$7/Pop!E44)*1000))</f>
        <v>672.72449003770646</v>
      </c>
      <c r="D46" s="195">
        <f t="shared" si="0"/>
        <v>39</v>
      </c>
      <c r="F46" s="35"/>
      <c r="M46" s="35"/>
    </row>
    <row r="47" spans="1:13" ht="14.15">
      <c r="A47" s="224"/>
      <c r="B47" s="232" t="s">
        <v>175</v>
      </c>
      <c r="C47" s="283">
        <f>IF(STC!AV$7="X","$0",((STC!AV$7/Pop!E45)*1000))</f>
        <v>1293.9245517199283</v>
      </c>
      <c r="D47" s="196">
        <f t="shared" si="0"/>
        <v>9</v>
      </c>
      <c r="F47" s="35"/>
      <c r="M47" s="35"/>
    </row>
    <row r="48" spans="1:13" ht="14.15">
      <c r="A48" s="224"/>
      <c r="B48" s="233" t="s">
        <v>72</v>
      </c>
      <c r="C48" s="284">
        <f>IF(STC!AW$7="X","$0",((STC!AW$7/Pop!E46)*1000))</f>
        <v>1148.8581195910369</v>
      </c>
      <c r="D48" s="195">
        <f t="shared" si="0"/>
        <v>16</v>
      </c>
      <c r="F48" s="35"/>
      <c r="M48" s="35"/>
    </row>
    <row r="49" spans="1:13" ht="14.15">
      <c r="A49" s="224"/>
      <c r="B49" s="232" t="s">
        <v>73</v>
      </c>
      <c r="C49" s="283">
        <f>IF(STC!AX$7="X","$0",((STC!AX$7/Pop!E47)*1000))</f>
        <v>1314.7747433506158</v>
      </c>
      <c r="D49" s="196">
        <f t="shared" si="0"/>
        <v>7</v>
      </c>
      <c r="F49" s="35"/>
      <c r="M49" s="35"/>
    </row>
    <row r="50" spans="1:13" ht="14.15">
      <c r="A50" s="224"/>
      <c r="B50" s="233" t="s">
        <v>74</v>
      </c>
      <c r="C50" s="313">
        <f>IF(STC!AY$7="X","$0",((STC!AY$7/Pop!E48)*1000))</f>
        <v>883.58674692556792</v>
      </c>
      <c r="D50" s="152">
        <f t="shared" si="0"/>
        <v>32</v>
      </c>
      <c r="F50" s="35"/>
      <c r="M50" s="35"/>
    </row>
    <row r="51" spans="1:13" ht="14.15">
      <c r="A51" s="224"/>
      <c r="B51" s="232" t="s">
        <v>75</v>
      </c>
      <c r="C51" s="283">
        <f>IF(STC!AZ$7="X","$0",((STC!AZ$7/Pop!E49)*1000))</f>
        <v>660.74882730304546</v>
      </c>
      <c r="D51" s="196">
        <f t="shared" si="0"/>
        <v>40</v>
      </c>
      <c r="F51" s="35"/>
      <c r="M51" s="35"/>
    </row>
    <row r="52" spans="1:13" ht="14.15">
      <c r="A52" s="224"/>
      <c r="B52" s="233" t="s">
        <v>76</v>
      </c>
      <c r="C52" s="284">
        <f>IF(STC!BA$7="X","$0",((STC!BA$7/Pop!E50)*1000))</f>
        <v>639.42204334616326</v>
      </c>
      <c r="D52" s="195">
        <f t="shared" si="0"/>
        <v>41</v>
      </c>
      <c r="F52" s="35"/>
      <c r="M52" s="35"/>
    </row>
    <row r="53" spans="1:13" ht="14.15">
      <c r="A53" s="224"/>
      <c r="B53" s="232" t="s">
        <v>77</v>
      </c>
      <c r="C53" s="283">
        <f>IF(STC!BB$7="X","$0",((STC!BB$7/Pop!E51)*1000))</f>
        <v>2186.1213282970621</v>
      </c>
      <c r="D53" s="196">
        <f t="shared" si="0"/>
        <v>2</v>
      </c>
      <c r="F53" s="35"/>
      <c r="M53" s="35"/>
    </row>
    <row r="54" spans="1:13" ht="14.15">
      <c r="A54" s="224"/>
      <c r="B54" s="233" t="s">
        <v>78</v>
      </c>
      <c r="C54" s="284">
        <f>IF(STC!BC$7="X","$0",((STC!BC$7/Pop!E52)*1000))</f>
        <v>834.01640602026509</v>
      </c>
      <c r="D54" s="195">
        <f t="shared" si="0"/>
        <v>33</v>
      </c>
      <c r="F54" s="35"/>
      <c r="M54" s="35"/>
    </row>
    <row r="55" spans="1:13" ht="14.15">
      <c r="A55" s="224"/>
      <c r="B55" s="232" t="s">
        <v>79</v>
      </c>
      <c r="C55" s="283">
        <f>IF(STC!BD$7="X","$0",((STC!BD$7/Pop!E53)*1000))</f>
        <v>978.20773923757656</v>
      </c>
      <c r="D55" s="196">
        <f t="shared" si="0"/>
        <v>27</v>
      </c>
      <c r="F55" s="35"/>
      <c r="M55" s="35"/>
    </row>
    <row r="56" spans="1:13" ht="14.15">
      <c r="A56" s="224"/>
      <c r="B56" s="233" t="s">
        <v>80</v>
      </c>
      <c r="C56" s="284">
        <f>IF(STC!BE$7="X","$0",((STC!BE$7/Pop!E54)*1000))</f>
        <v>1330.8492826893405</v>
      </c>
      <c r="D56" s="195">
        <f t="shared" si="0"/>
        <v>6</v>
      </c>
      <c r="F56" s="35"/>
      <c r="M56" s="35"/>
    </row>
    <row r="57" spans="1:13" ht="14.15">
      <c r="A57" s="233"/>
      <c r="B57" s="233"/>
      <c r="C57" s="233"/>
      <c r="D57" s="224"/>
      <c r="E57" s="224"/>
      <c r="F57" s="224"/>
    </row>
    <row r="58" spans="1:13" ht="14.15">
      <c r="A58" s="233"/>
      <c r="B58" s="233"/>
      <c r="C58" s="233"/>
      <c r="D58" s="224"/>
      <c r="E58" s="224"/>
      <c r="F58" s="224"/>
    </row>
    <row r="59" spans="1:13" ht="14.15">
      <c r="A59" s="766" t="s">
        <v>176</v>
      </c>
      <c r="B59" s="767"/>
      <c r="C59" s="767"/>
      <c r="D59" s="224"/>
      <c r="E59" s="224"/>
      <c r="F59" s="224"/>
    </row>
    <row r="60" spans="1:13" ht="45" customHeight="1">
      <c r="A60" s="760" t="s">
        <v>669</v>
      </c>
      <c r="B60" s="760"/>
      <c r="C60" s="760"/>
      <c r="D60" s="760"/>
      <c r="E60" s="760"/>
      <c r="F60" s="224"/>
    </row>
    <row r="61" spans="1:13" ht="14.15">
      <c r="A61" s="364"/>
      <c r="B61" s="364"/>
      <c r="C61" s="364"/>
      <c r="D61" s="364"/>
      <c r="E61" s="364"/>
      <c r="F61" s="224"/>
    </row>
    <row r="62" spans="1:13" ht="55.5" customHeight="1">
      <c r="A62" s="762" t="s">
        <v>836</v>
      </c>
      <c r="B62" s="762"/>
      <c r="C62" s="762"/>
      <c r="D62" s="762"/>
      <c r="E62" s="762"/>
      <c r="F62" s="762"/>
    </row>
    <row r="63" spans="1:13" ht="14.15">
      <c r="A63" s="233"/>
    </row>
    <row r="64" spans="1:13" ht="14.15">
      <c r="A64" s="224" t="s">
        <v>829</v>
      </c>
    </row>
    <row r="68" spans="2:2" ht="14.15">
      <c r="B68" s="224"/>
    </row>
    <row r="69" spans="2:2" ht="14.15">
      <c r="B69" s="204"/>
    </row>
  </sheetData>
  <mergeCells count="6">
    <mergeCell ref="A62:F62"/>
    <mergeCell ref="A59:C59"/>
    <mergeCell ref="A2:E2"/>
    <mergeCell ref="B1:D1"/>
    <mergeCell ref="B3:D3"/>
    <mergeCell ref="A60:E60"/>
  </mergeCells>
  <pageMargins left="0.7" right="0.7" top="0.75" bottom="0.75" header="0.3" footer="0.3"/>
  <pageSetup scale="64" orientation="portrait" verticalDpi="0" r:id="rId1"/>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sheetPr>
    <pageSetUpPr fitToPage="1"/>
  </sheetPr>
  <dimension ref="A1:G82"/>
  <sheetViews>
    <sheetView topLeftCell="A25" zoomScale="90" zoomScaleNormal="100" workbookViewId="0">
      <selection activeCell="A2" sqref="A2:E2"/>
    </sheetView>
  </sheetViews>
  <sheetFormatPr defaultColWidth="9.23046875" defaultRowHeight="14.15"/>
  <cols>
    <col min="1" max="1" width="15.69140625" style="2" customWidth="1"/>
    <col min="2" max="3" width="15.23046875" style="2" customWidth="1"/>
    <col min="4" max="4" width="12" style="2" customWidth="1"/>
    <col min="5" max="5" width="15.69140625" style="2" customWidth="1"/>
    <col min="6" max="6" width="11.23046875" style="2" bestFit="1" customWidth="1"/>
    <col min="7" max="7" width="11.23046875" style="2" customWidth="1"/>
    <col min="8" max="8" width="16.23046875" style="2" customWidth="1"/>
    <col min="9" max="9" width="10.69140625" style="2" customWidth="1"/>
    <col min="10" max="16384" width="9.23046875" style="2"/>
  </cols>
  <sheetData>
    <row r="1" spans="1:6">
      <c r="A1" s="224"/>
      <c r="B1" s="722" t="s">
        <v>387</v>
      </c>
      <c r="C1" s="722"/>
      <c r="D1" s="722"/>
      <c r="E1" s="224"/>
    </row>
    <row r="2" spans="1:6" s="52" customFormat="1" ht="17.600000000000001">
      <c r="A2" s="754" t="s">
        <v>386</v>
      </c>
      <c r="B2" s="754"/>
      <c r="C2" s="754"/>
      <c r="D2" s="754"/>
      <c r="E2" s="754"/>
    </row>
    <row r="3" spans="1:6" s="52" customFormat="1" ht="17.600000000000001">
      <c r="A3" s="742" t="s">
        <v>388</v>
      </c>
      <c r="B3" s="742"/>
      <c r="C3" s="742"/>
      <c r="D3" s="742"/>
      <c r="E3" s="742"/>
    </row>
    <row r="4" spans="1:6" s="52" customFormat="1" ht="17.600000000000001">
      <c r="A4" s="296"/>
      <c r="B4" s="296"/>
      <c r="C4" s="296" t="str">
        <f>CONCATENATE("Fiscal Year ",Pop!H1)</f>
        <v>Fiscal Year 2018</v>
      </c>
      <c r="D4" s="296"/>
      <c r="E4" s="296"/>
    </row>
    <row r="6" spans="1:6" s="49" customFormat="1" ht="28.75">
      <c r="A6" s="51"/>
      <c r="B6" s="201" t="s">
        <v>27</v>
      </c>
      <c r="C6" s="50" t="s">
        <v>357</v>
      </c>
      <c r="D6" s="50" t="s">
        <v>29</v>
      </c>
    </row>
    <row r="7" spans="1:6" ht="14.6">
      <c r="A7" s="240"/>
      <c r="B7" s="200" t="s">
        <v>30</v>
      </c>
      <c r="C7" s="192">
        <f>(SLF!$D15/Pop!$D4)*1000</f>
        <v>1258.1192783374959</v>
      </c>
      <c r="D7" s="200"/>
      <c r="E7" s="224"/>
    </row>
    <row r="8" spans="1:6" ht="14.6">
      <c r="A8" s="240"/>
      <c r="B8" s="233" t="s">
        <v>31</v>
      </c>
      <c r="C8" s="85">
        <f>(SLF!$I15/Pop!$D$5)*1000</f>
        <v>1075.4325006071385</v>
      </c>
      <c r="D8" s="195">
        <f>IF(C8=0,"--",RANK(C8,$C$8:$C$57))</f>
        <v>30</v>
      </c>
      <c r="E8" s="224"/>
    </row>
    <row r="9" spans="1:6" ht="14.6">
      <c r="A9" s="240"/>
      <c r="B9" s="232" t="s">
        <v>129</v>
      </c>
      <c r="C9" s="119">
        <f>(SLF!$L15/Pop!$D$6)*1000</f>
        <v>334.52041042578338</v>
      </c>
      <c r="D9" s="196">
        <f>IF(C9=0,"--",RANK(C9,$C$8:$C$57))</f>
        <v>46</v>
      </c>
      <c r="E9" s="224"/>
    </row>
    <row r="10" spans="1:6" ht="14.6">
      <c r="A10" s="240"/>
      <c r="B10" s="233" t="s">
        <v>33</v>
      </c>
      <c r="C10" s="85">
        <f>(SLF!$O15/Pop!$D$7)*1000</f>
        <v>1548.695980901992</v>
      </c>
      <c r="D10" s="195">
        <f t="shared" ref="D10:D57" si="0">IF(C10=0,"--",RANK(C10,$C$8:$C$57))</f>
        <v>8</v>
      </c>
      <c r="E10" s="224"/>
      <c r="F10" s="400"/>
    </row>
    <row r="11" spans="1:6" ht="14.6">
      <c r="A11" s="240"/>
      <c r="B11" s="232" t="s">
        <v>34</v>
      </c>
      <c r="C11" s="119">
        <f>(SLF!$R$15/Pop!$D$8)*1000</f>
        <v>1564.4460820943254</v>
      </c>
      <c r="D11" s="196">
        <f t="shared" si="0"/>
        <v>7</v>
      </c>
      <c r="E11" s="224"/>
      <c r="F11" s="400"/>
    </row>
    <row r="12" spans="1:6" ht="14.6">
      <c r="A12" s="240"/>
      <c r="B12" s="233" t="s">
        <v>35</v>
      </c>
      <c r="C12" s="85">
        <f>(SLF!$U$15/Pop!$D$9)*1000</f>
        <v>1340.0346686504354</v>
      </c>
      <c r="D12" s="195">
        <f t="shared" si="0"/>
        <v>16</v>
      </c>
      <c r="E12" s="224"/>
      <c r="F12" s="400"/>
    </row>
    <row r="13" spans="1:6" ht="14.6">
      <c r="A13" s="240"/>
      <c r="B13" s="232" t="s">
        <v>36</v>
      </c>
      <c r="C13" s="119">
        <f>(SLF!$X$15/Pop!$D$10)*1000</f>
        <v>1397.7388594179135</v>
      </c>
      <c r="D13" s="196">
        <f t="shared" si="0"/>
        <v>14</v>
      </c>
      <c r="E13" s="224"/>
    </row>
    <row r="14" spans="1:6" ht="14.6">
      <c r="A14" s="240"/>
      <c r="B14" s="233" t="s">
        <v>37</v>
      </c>
      <c r="C14" s="85">
        <f>(SLF!$AA$15/Pop!$D$11)*1000</f>
        <v>1268.5100461428187</v>
      </c>
      <c r="D14" s="195">
        <f t="shared" si="0"/>
        <v>18</v>
      </c>
      <c r="E14" s="224"/>
    </row>
    <row r="15" spans="1:6" ht="14.6">
      <c r="A15" s="240"/>
      <c r="B15" s="232" t="s">
        <v>38</v>
      </c>
      <c r="C15" s="119">
        <f>(SLF!$AD$15/Pop!$D$12)*1000</f>
        <v>0</v>
      </c>
      <c r="D15" s="196" t="str">
        <f t="shared" si="0"/>
        <v>--</v>
      </c>
      <c r="E15" s="224"/>
    </row>
    <row r="16" spans="1:6" ht="14.6">
      <c r="A16" s="240"/>
      <c r="B16" s="233" t="s">
        <v>39</v>
      </c>
      <c r="C16" s="85">
        <f>(SLF!$AJ$15/Pop!$D$13)*1000</f>
        <v>1514.1542559358345</v>
      </c>
      <c r="D16" s="195">
        <f t="shared" si="0"/>
        <v>13</v>
      </c>
      <c r="E16" s="224"/>
    </row>
    <row r="17" spans="1:7" ht="14.6">
      <c r="A17" s="240"/>
      <c r="B17" s="232" t="s">
        <v>40</v>
      </c>
      <c r="C17" s="119">
        <f>(SLF!$AM$15/Pop!$D$14)*1000</f>
        <v>930.42708724684337</v>
      </c>
      <c r="D17" s="196">
        <f t="shared" si="0"/>
        <v>38</v>
      </c>
    </row>
    <row r="18" spans="1:7" ht="14.6">
      <c r="A18" s="240"/>
      <c r="B18" s="233" t="s">
        <v>41</v>
      </c>
      <c r="C18" s="85">
        <f>(SLF!$AP$15/Pop!$D$15)*1000</f>
        <v>2693.9207781539117</v>
      </c>
      <c r="D18" s="195">
        <f t="shared" si="0"/>
        <v>1</v>
      </c>
    </row>
    <row r="19" spans="1:7" ht="14.6">
      <c r="A19" s="240"/>
      <c r="B19" s="232" t="s">
        <v>42</v>
      </c>
      <c r="C19" s="119">
        <f>(SLF!$AS$15/Pop!$C16)*1000</f>
        <v>1045.5267608421652</v>
      </c>
      <c r="D19" s="196">
        <f t="shared" si="0"/>
        <v>32</v>
      </c>
    </row>
    <row r="20" spans="1:7" ht="14.6">
      <c r="A20" s="240"/>
      <c r="B20" s="233" t="s">
        <v>43</v>
      </c>
      <c r="C20" s="85">
        <f>(SLF!$AV$15/Pop!$D$17)*1000</f>
        <v>1094.9363561674695</v>
      </c>
      <c r="D20" s="195">
        <f t="shared" si="0"/>
        <v>27</v>
      </c>
    </row>
    <row r="21" spans="1:7" ht="14.6">
      <c r="A21" s="240"/>
      <c r="B21" s="232" t="s">
        <v>44</v>
      </c>
      <c r="C21" s="119">
        <f>(SLF!$AY$15/Pop!$D$18)*1000</f>
        <v>1164.2288839797852</v>
      </c>
      <c r="D21" s="196">
        <f t="shared" si="0"/>
        <v>24</v>
      </c>
    </row>
    <row r="22" spans="1:7" ht="14.6">
      <c r="A22" s="240"/>
      <c r="B22" s="233" t="s">
        <v>45</v>
      </c>
      <c r="C22" s="85">
        <f>(SLF!$BB$15/Pop!$D$19)*1000</f>
        <v>1146.2470201212086</v>
      </c>
      <c r="D22" s="195">
        <f t="shared" si="0"/>
        <v>25</v>
      </c>
    </row>
    <row r="23" spans="1:7" ht="14.6">
      <c r="A23" s="240"/>
      <c r="B23" s="232" t="s">
        <v>46</v>
      </c>
      <c r="C23" s="119">
        <f>(SLF!$BE$15/Pop!$D$20)*1000</f>
        <v>1535.4523437336309</v>
      </c>
      <c r="D23" s="196">
        <f t="shared" si="0"/>
        <v>11</v>
      </c>
    </row>
    <row r="24" spans="1:7" ht="14.6">
      <c r="A24" s="240"/>
      <c r="B24" s="233" t="s">
        <v>47</v>
      </c>
      <c r="C24" s="85">
        <f>(SLF!$BH$15/Pop!$D$21)*1000</f>
        <v>807.10031689117147</v>
      </c>
      <c r="D24" s="195">
        <f t="shared" si="0"/>
        <v>40</v>
      </c>
    </row>
    <row r="25" spans="1:7" ht="14.6">
      <c r="A25" s="240"/>
      <c r="B25" s="232" t="s">
        <v>48</v>
      </c>
      <c r="C25" s="119">
        <f>(SLF!$BK$15/Pop!$D$22)*1000</f>
        <v>1851.6190991246199</v>
      </c>
      <c r="D25" s="196">
        <f t="shared" si="0"/>
        <v>4</v>
      </c>
    </row>
    <row r="26" spans="1:7" ht="14.6">
      <c r="A26" s="240"/>
      <c r="B26" s="233" t="s">
        <v>49</v>
      </c>
      <c r="C26" s="85">
        <f>(SLF!$BN$15/Pop!$D$23)*1000</f>
        <v>1141.9327183234172</v>
      </c>
      <c r="D26" s="195">
        <f t="shared" si="0"/>
        <v>26</v>
      </c>
    </row>
    <row r="27" spans="1:7" ht="14.6">
      <c r="A27" s="240"/>
      <c r="B27" s="232" t="s">
        <v>50</v>
      </c>
      <c r="C27" s="119">
        <f>(SLF!$BQ$15/Pop!$D$24)*1000</f>
        <v>781.3674139741496</v>
      </c>
      <c r="D27" s="196">
        <f t="shared" si="0"/>
        <v>42</v>
      </c>
    </row>
    <row r="28" spans="1:7" ht="14.6">
      <c r="A28" s="240"/>
      <c r="B28" s="233" t="s">
        <v>51</v>
      </c>
      <c r="C28" s="85">
        <f>(SLF!$BT$15/Pop!$D$25)*1000</f>
        <v>942.99712246835702</v>
      </c>
      <c r="D28" s="195">
        <f t="shared" si="0"/>
        <v>37</v>
      </c>
    </row>
    <row r="29" spans="1:7" ht="14.6">
      <c r="A29" s="240"/>
      <c r="B29" s="232" t="s">
        <v>52</v>
      </c>
      <c r="C29" s="119">
        <f>(SLF!$BW$15/Pop!$D$26)*1000</f>
        <v>986.97365163231996</v>
      </c>
      <c r="D29" s="196">
        <f t="shared" si="0"/>
        <v>36</v>
      </c>
    </row>
    <row r="30" spans="1:7" ht="14.6">
      <c r="A30" s="240"/>
      <c r="B30" s="233" t="s">
        <v>53</v>
      </c>
      <c r="C30" s="85">
        <f>(SLF!$BZ$15/Pop!$D$27)*1000</f>
        <v>1084.8042960631967</v>
      </c>
      <c r="D30" s="195">
        <f t="shared" si="0"/>
        <v>29</v>
      </c>
    </row>
    <row r="31" spans="1:7" ht="14.6">
      <c r="A31" s="240"/>
      <c r="B31" s="232" t="s">
        <v>54</v>
      </c>
      <c r="C31" s="119">
        <f>(SLF!$CC$15/Pop!$D$28)*1000</f>
        <v>1193.468007594716</v>
      </c>
      <c r="D31" s="196">
        <f t="shared" si="0"/>
        <v>22</v>
      </c>
      <c r="G31" s="15"/>
    </row>
    <row r="32" spans="1:7" ht="14.6">
      <c r="A32" s="240"/>
      <c r="B32" s="233" t="s">
        <v>55</v>
      </c>
      <c r="C32" s="85">
        <f>(SLF!$CF$15/Pop!$D$29)*1000</f>
        <v>1088.1359404197219</v>
      </c>
      <c r="D32" s="195">
        <f t="shared" si="0"/>
        <v>28</v>
      </c>
      <c r="G32" s="15"/>
    </row>
    <row r="33" spans="1:7" ht="14.6">
      <c r="A33" s="240"/>
      <c r="B33" s="232" t="s">
        <v>56</v>
      </c>
      <c r="C33" s="119">
        <f>(SLF!$CI$15/Pop!$D$30)*1000</f>
        <v>0</v>
      </c>
      <c r="D33" s="196" t="str">
        <f t="shared" si="0"/>
        <v>--</v>
      </c>
      <c r="G33" s="15"/>
    </row>
    <row r="34" spans="1:7" ht="14.6">
      <c r="A34" s="240"/>
      <c r="B34" s="233" t="s">
        <v>57</v>
      </c>
      <c r="C34" s="85">
        <f>(SLF!$CL$15/Pop!$D$31)*1000</f>
        <v>1206.9796958268894</v>
      </c>
      <c r="D34" s="195">
        <f t="shared" si="0"/>
        <v>21</v>
      </c>
      <c r="G34" s="15"/>
    </row>
    <row r="35" spans="1:7" ht="14.6">
      <c r="A35" s="240"/>
      <c r="B35" s="232" t="s">
        <v>58</v>
      </c>
      <c r="C35" s="119">
        <f>(SLF!$CO$15/Pop!$D$32)*1000</f>
        <v>1941.458527466843</v>
      </c>
      <c r="D35" s="196">
        <f t="shared" si="0"/>
        <v>3</v>
      </c>
      <c r="G35" s="15"/>
    </row>
    <row r="36" spans="1:7" ht="14.6">
      <c r="A36" s="240"/>
      <c r="B36" s="233" t="s">
        <v>59</v>
      </c>
      <c r="C36" s="85">
        <f>(SLF!$CR$15/Pop!$D$33)*1000</f>
        <v>0</v>
      </c>
      <c r="D36" s="123" t="str">
        <f t="shared" si="0"/>
        <v>--</v>
      </c>
      <c r="G36" s="15"/>
    </row>
    <row r="37" spans="1:7" ht="14.6">
      <c r="A37" s="240"/>
      <c r="B37" s="232" t="s">
        <v>60</v>
      </c>
      <c r="C37" s="119">
        <f>(SLF!$CU$15/Pop!$D$34)*1000</f>
        <v>1177.0638727665071</v>
      </c>
      <c r="D37" s="196">
        <f t="shared" si="0"/>
        <v>23</v>
      </c>
      <c r="E37" s="67"/>
      <c r="G37" s="15"/>
    </row>
    <row r="38" spans="1:7" ht="14.6">
      <c r="A38" s="240"/>
      <c r="B38" s="233" t="s">
        <v>61</v>
      </c>
      <c r="C38" s="85">
        <f>(SLF!$CX$15/Pop!$D$35)*1000</f>
        <v>1539.8723492300289</v>
      </c>
      <c r="D38" s="195">
        <f t="shared" si="0"/>
        <v>10</v>
      </c>
      <c r="G38" s="15"/>
    </row>
    <row r="39" spans="1:7" ht="14.6">
      <c r="A39" s="240"/>
      <c r="B39" s="232" t="s">
        <v>62</v>
      </c>
      <c r="C39" s="119">
        <f>(SLF!$DA$15/Pop!$D$36)*1000</f>
        <v>1629.8922635850222</v>
      </c>
      <c r="D39" s="196">
        <f t="shared" si="0"/>
        <v>6</v>
      </c>
      <c r="G39" s="15"/>
    </row>
    <row r="40" spans="1:7" ht="14.6">
      <c r="A40" s="240"/>
      <c r="B40" s="233" t="s">
        <v>63</v>
      </c>
      <c r="C40" s="85">
        <f>(SLF!$DD$15/Pop!$D$37)*1000</f>
        <v>1068.1829368552003</v>
      </c>
      <c r="D40" s="195">
        <f t="shared" si="0"/>
        <v>31</v>
      </c>
      <c r="G40" s="15"/>
    </row>
    <row r="41" spans="1:7" ht="14.6">
      <c r="A41" s="240"/>
      <c r="B41" s="232" t="s">
        <v>64</v>
      </c>
      <c r="C41" s="119">
        <f>(SLF!$DG$15/Pop!$D$38)*1000</f>
        <v>1531.2025116082734</v>
      </c>
      <c r="D41" s="196">
        <f t="shared" si="0"/>
        <v>12</v>
      </c>
      <c r="G41" s="15"/>
    </row>
    <row r="42" spans="1:7" ht="14.6">
      <c r="A42" s="240"/>
      <c r="B42" s="233" t="s">
        <v>65</v>
      </c>
      <c r="C42" s="85">
        <f>(SLF!$DJ$15/Pop!$D$39)*1000</f>
        <v>1243.6992033720153</v>
      </c>
      <c r="D42" s="195">
        <f t="shared" si="0"/>
        <v>20</v>
      </c>
      <c r="G42" s="15"/>
    </row>
    <row r="43" spans="1:7" ht="14.6">
      <c r="A43" s="240"/>
      <c r="B43" s="232" t="s">
        <v>66</v>
      </c>
      <c r="C43" s="119">
        <f>(SLF!$DM$15/Pop!$D$40)*1000</f>
        <v>1259.5652289774596</v>
      </c>
      <c r="D43" s="196">
        <f t="shared" si="0"/>
        <v>19</v>
      </c>
      <c r="G43" s="15"/>
    </row>
    <row r="44" spans="1:7" ht="14.6">
      <c r="A44" s="240"/>
      <c r="B44" s="233" t="s">
        <v>67</v>
      </c>
      <c r="C44" s="85">
        <f>(SLF!$DP$15/Pop!$D$41)*1000</f>
        <v>0</v>
      </c>
      <c r="D44" s="195" t="str">
        <f t="shared" si="0"/>
        <v>--</v>
      </c>
      <c r="G44" s="15"/>
    </row>
    <row r="45" spans="1:7" ht="14.6">
      <c r="A45" s="240"/>
      <c r="B45" s="232" t="s">
        <v>68</v>
      </c>
      <c r="C45" s="119">
        <f>(SLF!$DS$15/Pop!$D$42)*1000</f>
        <v>926.96830743910471</v>
      </c>
      <c r="D45" s="196">
        <f t="shared" si="0"/>
        <v>39</v>
      </c>
      <c r="G45" s="15"/>
    </row>
    <row r="46" spans="1:7" ht="14.6">
      <c r="A46" s="240"/>
      <c r="B46" s="233" t="s">
        <v>69</v>
      </c>
      <c r="C46" s="85">
        <f>(SLF!$DV$15/Pop!$D$43)*1000</f>
        <v>991.1838660023227</v>
      </c>
      <c r="D46" s="195">
        <f t="shared" si="0"/>
        <v>34</v>
      </c>
      <c r="G46" s="15"/>
    </row>
    <row r="47" spans="1:7" ht="14.6">
      <c r="A47" s="240"/>
      <c r="B47" s="232" t="s">
        <v>70</v>
      </c>
      <c r="C47" s="119">
        <f>(SLF!$DY$15/Pop!$D$44)*1000</f>
        <v>783.18230203793905</v>
      </c>
      <c r="D47" s="196">
        <f t="shared" si="0"/>
        <v>41</v>
      </c>
      <c r="G47" s="15"/>
    </row>
    <row r="48" spans="1:7" ht="14.6">
      <c r="A48" s="240"/>
      <c r="B48" s="233" t="s">
        <v>71</v>
      </c>
      <c r="C48" s="85">
        <f>(SLF!$EB$15/Pop!$D$45)*1000</f>
        <v>1701.8782334772584</v>
      </c>
      <c r="D48" s="195">
        <f t="shared" si="0"/>
        <v>5</v>
      </c>
      <c r="G48" s="15"/>
    </row>
    <row r="49" spans="1:7" ht="14.6">
      <c r="A49" s="240"/>
      <c r="B49" s="232" t="s">
        <v>72</v>
      </c>
      <c r="C49" s="119">
        <f>(SLF!$EE$15/Pop!$D$46)*1000</f>
        <v>1338.3750532183458</v>
      </c>
      <c r="D49" s="196">
        <f t="shared" si="0"/>
        <v>17</v>
      </c>
      <c r="E49" s="224"/>
      <c r="F49" s="224"/>
      <c r="G49" s="15"/>
    </row>
    <row r="50" spans="1:7" ht="14.6">
      <c r="A50" s="240"/>
      <c r="B50" s="233" t="s">
        <v>73</v>
      </c>
      <c r="C50" s="85">
        <f>(SLF!$EH$15/Pop!$D$47)*1000</f>
        <v>1545.5293655666667</v>
      </c>
      <c r="D50" s="195">
        <f t="shared" si="0"/>
        <v>9</v>
      </c>
      <c r="E50" s="224"/>
      <c r="F50" s="224"/>
      <c r="G50" s="15"/>
    </row>
    <row r="51" spans="1:7" ht="14.6">
      <c r="A51" s="240"/>
      <c r="B51" s="232" t="s">
        <v>74</v>
      </c>
      <c r="C51" s="119">
        <f>(SLF!$EK$15/Pop!$D$48)*1000</f>
        <v>989.26574812512877</v>
      </c>
      <c r="D51" s="196">
        <f t="shared" si="0"/>
        <v>35</v>
      </c>
      <c r="E51" s="224"/>
      <c r="F51" s="224"/>
      <c r="G51" s="15"/>
    </row>
    <row r="52" spans="1:7" ht="14.6">
      <c r="A52" s="240"/>
      <c r="B52" s="233" t="s">
        <v>75</v>
      </c>
      <c r="C52" s="85">
        <f>(SLF!$EN$15/Pop!$D$49)*1000</f>
        <v>660.40156448704113</v>
      </c>
      <c r="D52" s="195">
        <f t="shared" si="0"/>
        <v>44</v>
      </c>
      <c r="E52" s="224"/>
      <c r="F52" s="224"/>
      <c r="G52" s="15"/>
    </row>
    <row r="53" spans="1:7" ht="14.6">
      <c r="A53" s="240"/>
      <c r="B53" s="232" t="s">
        <v>76</v>
      </c>
      <c r="C53" s="119">
        <f>(SLF!$EQ$15/Pop!$D$50)*1000</f>
        <v>651.40203493918443</v>
      </c>
      <c r="D53" s="196">
        <f t="shared" si="0"/>
        <v>45</v>
      </c>
      <c r="E53" s="224"/>
      <c r="F53" s="224"/>
      <c r="G53" s="15"/>
    </row>
    <row r="54" spans="1:7" ht="14.6">
      <c r="A54" s="240"/>
      <c r="B54" s="233" t="s">
        <v>77</v>
      </c>
      <c r="C54" s="85">
        <f>(SLF!$ET$15/Pop!$D$51)*1000</f>
        <v>2117.9946115489251</v>
      </c>
      <c r="D54" s="195">
        <f t="shared" si="0"/>
        <v>2</v>
      </c>
      <c r="E54" s="224"/>
      <c r="F54" s="224"/>
      <c r="G54" s="15"/>
    </row>
    <row r="55" spans="1:7" ht="14.6">
      <c r="A55" s="240"/>
      <c r="B55" s="232" t="s">
        <v>78</v>
      </c>
      <c r="C55" s="119">
        <f>(SLF!$EW$15/Pop!$D$52)*1000</f>
        <v>752.51275985969005</v>
      </c>
      <c r="D55" s="196">
        <f t="shared" si="0"/>
        <v>43</v>
      </c>
      <c r="E55" s="224"/>
      <c r="F55" s="224"/>
      <c r="G55" s="15"/>
    </row>
    <row r="56" spans="1:7" ht="14.6">
      <c r="A56" s="240"/>
      <c r="B56" s="233" t="s">
        <v>79</v>
      </c>
      <c r="C56" s="85">
        <f>(SLF!$EZ$15/Pop!$D$53)*1000</f>
        <v>1014.0179625808838</v>
      </c>
      <c r="D56" s="195">
        <f t="shared" si="0"/>
        <v>33</v>
      </c>
      <c r="E56" s="224"/>
      <c r="F56" s="224"/>
      <c r="G56" s="15"/>
    </row>
    <row r="57" spans="1:7" ht="14.6">
      <c r="A57" s="240"/>
      <c r="B57" s="232" t="s">
        <v>80</v>
      </c>
      <c r="C57" s="119">
        <f>(SLF!$FC$15/Pop!$D$54)*1000</f>
        <v>1342.688118614753</v>
      </c>
      <c r="D57" s="196">
        <f t="shared" si="0"/>
        <v>15</v>
      </c>
      <c r="E57" s="224"/>
      <c r="F57" s="224"/>
      <c r="G57" s="15"/>
    </row>
    <row r="58" spans="1:7" ht="14.6">
      <c r="A58" s="240"/>
      <c r="B58" s="199" t="s">
        <v>81</v>
      </c>
      <c r="C58" s="112">
        <f>(SLF!$AG$15/Pop!$D$55)*1000</f>
        <v>2128.2978902340114</v>
      </c>
      <c r="D58" s="403">
        <f>RANK(C58,$C$8:$C$58)</f>
        <v>2</v>
      </c>
      <c r="E58" s="224"/>
      <c r="F58" s="224"/>
      <c r="G58" s="15"/>
    </row>
    <row r="59" spans="1:7">
      <c r="D59" s="321"/>
      <c r="G59" s="15"/>
    </row>
    <row r="60" spans="1:7" s="424" customFormat="1">
      <c r="A60" s="424" t="s">
        <v>744</v>
      </c>
      <c r="D60" s="495"/>
      <c r="G60" s="15"/>
    </row>
    <row r="61" spans="1:7">
      <c r="A61" s="762" t="s">
        <v>844</v>
      </c>
      <c r="B61" s="762"/>
      <c r="C61" s="762"/>
      <c r="D61" s="762"/>
      <c r="E61" s="762"/>
      <c r="F61" s="762"/>
      <c r="G61" s="15"/>
    </row>
    <row r="62" spans="1:7" ht="15" customHeight="1">
      <c r="A62" s="762"/>
      <c r="B62" s="762"/>
      <c r="C62" s="762"/>
      <c r="D62" s="762"/>
      <c r="E62" s="762"/>
      <c r="F62" s="762"/>
      <c r="G62" s="15"/>
    </row>
    <row r="63" spans="1:7">
      <c r="A63" s="762"/>
      <c r="B63" s="762"/>
      <c r="C63" s="762"/>
      <c r="D63" s="762"/>
      <c r="E63" s="762"/>
      <c r="F63" s="762"/>
      <c r="G63" s="15"/>
    </row>
    <row r="64" spans="1:7">
      <c r="A64" s="762"/>
      <c r="B64" s="762"/>
      <c r="C64" s="762"/>
      <c r="D64" s="762"/>
      <c r="E64" s="762"/>
      <c r="F64" s="762"/>
      <c r="G64" s="15"/>
    </row>
    <row r="65" spans="1:7">
      <c r="G65" s="15"/>
    </row>
    <row r="66" spans="1:7">
      <c r="A66" s="224" t="s">
        <v>824</v>
      </c>
      <c r="B66" s="224"/>
      <c r="C66" s="224"/>
      <c r="G66" s="15"/>
    </row>
    <row r="67" spans="1:7">
      <c r="B67" s="768"/>
      <c r="C67" s="768"/>
      <c r="G67" s="15"/>
    </row>
    <row r="68" spans="1:7">
      <c r="G68" s="15"/>
    </row>
    <row r="69" spans="1:7">
      <c r="G69" s="15"/>
    </row>
    <row r="70" spans="1:7">
      <c r="G70" s="15"/>
    </row>
    <row r="71" spans="1:7">
      <c r="G71" s="15"/>
    </row>
    <row r="72" spans="1:7">
      <c r="G72" s="15"/>
    </row>
    <row r="73" spans="1:7">
      <c r="G73" s="15"/>
    </row>
    <row r="74" spans="1:7">
      <c r="G74" s="15"/>
    </row>
    <row r="75" spans="1:7">
      <c r="G75" s="15"/>
    </row>
    <row r="76" spans="1:7">
      <c r="G76" s="15"/>
    </row>
    <row r="77" spans="1:7">
      <c r="G77" s="15"/>
    </row>
    <row r="78" spans="1:7">
      <c r="G78" s="15"/>
    </row>
    <row r="79" spans="1:7">
      <c r="G79" s="15"/>
    </row>
    <row r="80" spans="1:7">
      <c r="G80" s="15"/>
    </row>
    <row r="81" spans="7:7">
      <c r="G81" s="15"/>
    </row>
    <row r="82" spans="7:7">
      <c r="G82" s="15"/>
    </row>
  </sheetData>
  <mergeCells count="5">
    <mergeCell ref="B1:D1"/>
    <mergeCell ref="A2:E2"/>
    <mergeCell ref="B67:C67"/>
    <mergeCell ref="A3:E3"/>
    <mergeCell ref="A61:F64"/>
  </mergeCells>
  <pageMargins left="0.7" right="0.7" top="0.75" bottom="0.75" header="0.3" footer="0.3"/>
  <pageSetup scale="65" orientation="portrait" verticalDpi="0" r:id="rId1"/>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M64"/>
  <sheetViews>
    <sheetView topLeftCell="A28" workbookViewId="0">
      <selection activeCell="A2" sqref="A2:E2"/>
    </sheetView>
  </sheetViews>
  <sheetFormatPr defaultColWidth="9.23046875" defaultRowHeight="14.15"/>
  <cols>
    <col min="1" max="1" width="15.69140625" style="224" customWidth="1"/>
    <col min="2" max="2" width="10.61328125" style="224" customWidth="1"/>
    <col min="3" max="3" width="19.3828125" style="412" customWidth="1"/>
    <col min="4" max="4" width="10.61328125" style="224" customWidth="1"/>
    <col min="5" max="5" width="15.69140625" style="224" customWidth="1"/>
    <col min="6" max="7" width="9.23046875" style="224"/>
    <col min="8" max="8" width="24.3828125" style="224" customWidth="1"/>
    <col min="9" max="9" width="32.69140625" style="75" customWidth="1"/>
    <col min="10" max="10" width="14.61328125" style="75" customWidth="1"/>
    <col min="11" max="11" width="11.23046875" style="75" customWidth="1"/>
    <col min="12" max="12" width="12.23046875" style="75" bestFit="1" customWidth="1"/>
    <col min="13" max="13" width="9.23046875" style="75"/>
    <col min="14" max="14" width="17.61328125" style="224" customWidth="1"/>
    <col min="15" max="16384" width="9.23046875" style="224"/>
  </cols>
  <sheetData>
    <row r="1" spans="1:13" s="16" customFormat="1" ht="15" customHeight="1">
      <c r="B1" s="722" t="s">
        <v>390</v>
      </c>
      <c r="C1" s="722"/>
      <c r="D1" s="722"/>
      <c r="I1" s="89"/>
      <c r="J1" s="89"/>
      <c r="K1" s="89"/>
      <c r="L1" s="89"/>
      <c r="M1" s="89"/>
    </row>
    <row r="2" spans="1:13" s="64" customFormat="1" ht="17.600000000000001">
      <c r="A2" s="738" t="s">
        <v>432</v>
      </c>
      <c r="B2" s="738"/>
      <c r="C2" s="738"/>
      <c r="D2" s="738"/>
      <c r="E2" s="738"/>
      <c r="I2" s="88"/>
      <c r="J2" s="88"/>
      <c r="K2" s="88"/>
      <c r="L2" s="88"/>
      <c r="M2" s="88"/>
    </row>
    <row r="3" spans="1:13" s="64" customFormat="1" ht="17.600000000000001">
      <c r="B3" s="738" t="s">
        <v>902</v>
      </c>
      <c r="C3" s="738"/>
      <c r="D3" s="738"/>
      <c r="I3" s="88"/>
      <c r="J3" s="88"/>
      <c r="K3" s="88"/>
      <c r="L3" s="88"/>
      <c r="M3" s="88"/>
    </row>
    <row r="4" spans="1:13">
      <c r="K4" s="102"/>
    </row>
    <row r="5" spans="1:13" s="49" customFormat="1" ht="15" customHeight="1">
      <c r="B5" s="201" t="s">
        <v>27</v>
      </c>
      <c r="C5" s="413" t="s">
        <v>433</v>
      </c>
      <c r="D5" s="50" t="s">
        <v>29</v>
      </c>
    </row>
    <row r="6" spans="1:13">
      <c r="B6" s="233" t="s">
        <v>31</v>
      </c>
      <c r="C6" s="473">
        <v>0.39835515525597254</v>
      </c>
      <c r="D6" s="104">
        <f t="shared" ref="D6:D55" si="0">RANK(C6,$C$6:$C$55)</f>
        <v>15</v>
      </c>
      <c r="E6" s="101"/>
      <c r="G6" s="191"/>
      <c r="I6" s="224"/>
      <c r="J6" s="224"/>
      <c r="K6" s="224"/>
      <c r="L6" s="224"/>
      <c r="M6" s="224"/>
    </row>
    <row r="7" spans="1:13">
      <c r="B7" s="232" t="s">
        <v>32</v>
      </c>
      <c r="C7" s="474" t="s">
        <v>329</v>
      </c>
      <c r="D7" s="117" t="s">
        <v>329</v>
      </c>
      <c r="E7" s="101"/>
      <c r="G7" s="191"/>
      <c r="I7" s="224"/>
      <c r="J7" s="224"/>
      <c r="K7" s="224"/>
      <c r="L7" s="224"/>
      <c r="M7" s="224"/>
    </row>
    <row r="8" spans="1:13">
      <c r="B8" s="233" t="s">
        <v>33</v>
      </c>
      <c r="C8" s="473">
        <v>0.3836840928695795</v>
      </c>
      <c r="D8" s="104">
        <f t="shared" si="0"/>
        <v>19</v>
      </c>
      <c r="E8" s="101"/>
      <c r="G8" s="191"/>
      <c r="I8" s="224"/>
      <c r="J8" s="224"/>
      <c r="K8" s="224"/>
      <c r="L8" s="224"/>
      <c r="M8" s="224"/>
    </row>
    <row r="9" spans="1:13">
      <c r="B9" s="232" t="s">
        <v>34</v>
      </c>
      <c r="C9" s="475">
        <v>0.41499248004612083</v>
      </c>
      <c r="D9" s="117">
        <f t="shared" si="0"/>
        <v>12</v>
      </c>
      <c r="E9" s="101"/>
      <c r="G9" s="191"/>
      <c r="I9" s="224"/>
      <c r="J9" s="224"/>
      <c r="K9" s="224"/>
      <c r="L9" s="224"/>
      <c r="M9" s="224"/>
    </row>
    <row r="10" spans="1:13">
      <c r="B10" s="233" t="s">
        <v>35</v>
      </c>
      <c r="C10" s="473">
        <v>0.22383638699806915</v>
      </c>
      <c r="D10" s="104">
        <f t="shared" si="0"/>
        <v>44</v>
      </c>
      <c r="E10" s="101"/>
      <c r="G10" s="191"/>
      <c r="I10" s="224"/>
      <c r="J10" s="224"/>
      <c r="K10" s="224"/>
      <c r="L10" s="224"/>
      <c r="M10" s="224"/>
    </row>
    <row r="11" spans="1:13">
      <c r="B11" s="232" t="s">
        <v>36</v>
      </c>
      <c r="C11" s="475">
        <v>0.3375971520742892</v>
      </c>
      <c r="D11" s="117">
        <f t="shared" si="0"/>
        <v>27</v>
      </c>
      <c r="E11" s="101"/>
      <c r="G11" s="191"/>
      <c r="I11" s="224"/>
      <c r="J11" s="224"/>
      <c r="K11" s="224"/>
      <c r="L11" s="224"/>
      <c r="M11" s="224"/>
    </row>
    <row r="12" spans="1:13">
      <c r="B12" s="233" t="s">
        <v>37</v>
      </c>
      <c r="C12" s="473">
        <v>0.26511818293083755</v>
      </c>
      <c r="D12" s="104">
        <f t="shared" si="0"/>
        <v>39</v>
      </c>
      <c r="E12" s="101"/>
      <c r="G12" s="191"/>
      <c r="I12" s="224"/>
      <c r="J12" s="224"/>
      <c r="K12" s="224"/>
      <c r="L12" s="224"/>
      <c r="M12" s="224"/>
    </row>
    <row r="13" spans="1:13">
      <c r="B13" s="232" t="s">
        <v>38</v>
      </c>
      <c r="C13" s="474" t="s">
        <v>329</v>
      </c>
      <c r="D13" s="117" t="s">
        <v>329</v>
      </c>
      <c r="E13" s="101"/>
      <c r="G13" s="191"/>
      <c r="I13" s="224"/>
      <c r="J13" s="224"/>
      <c r="K13" s="224"/>
      <c r="L13" s="224"/>
      <c r="M13" s="224"/>
    </row>
    <row r="14" spans="1:13">
      <c r="B14" s="233" t="s">
        <v>39</v>
      </c>
      <c r="C14" s="473">
        <v>0.42136477960610458</v>
      </c>
      <c r="D14" s="104">
        <f t="shared" si="0"/>
        <v>9</v>
      </c>
      <c r="E14" s="101"/>
      <c r="G14" s="191"/>
      <c r="I14" s="224"/>
      <c r="J14" s="224"/>
      <c r="K14" s="224"/>
      <c r="L14" s="224"/>
      <c r="M14" s="224"/>
    </row>
    <row r="15" spans="1:13">
      <c r="B15" s="232" t="s">
        <v>40</v>
      </c>
      <c r="C15" s="475">
        <v>0.3078760622871301</v>
      </c>
      <c r="D15" s="117">
        <f t="shared" si="0"/>
        <v>31</v>
      </c>
      <c r="E15" s="101"/>
      <c r="G15" s="191"/>
      <c r="I15" s="224"/>
      <c r="J15" s="224"/>
      <c r="K15" s="224"/>
      <c r="L15" s="224"/>
      <c r="M15" s="224"/>
    </row>
    <row r="16" spans="1:13">
      <c r="B16" s="233" t="s">
        <v>301</v>
      </c>
      <c r="C16" s="473">
        <v>1.1909846828488786</v>
      </c>
      <c r="D16" s="104">
        <f t="shared" si="0"/>
        <v>1</v>
      </c>
      <c r="E16" s="101"/>
      <c r="G16" s="191"/>
      <c r="I16" s="224"/>
      <c r="J16" s="224"/>
      <c r="K16" s="224"/>
      <c r="L16" s="224"/>
      <c r="M16" s="224"/>
    </row>
    <row r="17" spans="2:13">
      <c r="B17" s="232" t="s">
        <v>42</v>
      </c>
      <c r="C17" s="475">
        <v>0.40658126025582975</v>
      </c>
      <c r="D17" s="117">
        <f t="shared" si="0"/>
        <v>13</v>
      </c>
      <c r="E17" s="101"/>
      <c r="G17" s="191"/>
      <c r="I17" s="224"/>
      <c r="J17" s="224"/>
      <c r="K17" s="224"/>
      <c r="L17" s="224"/>
      <c r="M17" s="224"/>
    </row>
    <row r="18" spans="2:13">
      <c r="B18" s="233" t="s">
        <v>43</v>
      </c>
      <c r="C18" s="473">
        <v>0.27441947524146881</v>
      </c>
      <c r="D18" s="104">
        <f t="shared" si="0"/>
        <v>36</v>
      </c>
      <c r="E18" s="101"/>
      <c r="G18" s="191"/>
      <c r="I18" s="224"/>
      <c r="J18" s="224"/>
      <c r="K18" s="224"/>
      <c r="L18" s="224"/>
      <c r="M18" s="224"/>
    </row>
    <row r="19" spans="2:13">
      <c r="B19" s="232" t="s">
        <v>44</v>
      </c>
      <c r="C19" s="475">
        <v>0.36462469826012561</v>
      </c>
      <c r="D19" s="117">
        <f t="shared" si="0"/>
        <v>22</v>
      </c>
      <c r="E19" s="101"/>
      <c r="G19" s="191"/>
      <c r="I19" s="224"/>
      <c r="J19" s="224"/>
      <c r="K19" s="224"/>
      <c r="L19" s="224"/>
      <c r="M19" s="224"/>
    </row>
    <row r="20" spans="2:13">
      <c r="B20" s="233" t="s">
        <v>45</v>
      </c>
      <c r="C20" s="473">
        <v>0.35973582435114126</v>
      </c>
      <c r="D20" s="104">
        <f t="shared" si="0"/>
        <v>24</v>
      </c>
      <c r="E20" s="101"/>
      <c r="G20" s="191"/>
      <c r="I20" s="224"/>
      <c r="J20" s="224"/>
      <c r="K20" s="224"/>
      <c r="L20" s="224"/>
      <c r="M20" s="224"/>
    </row>
    <row r="21" spans="2:13">
      <c r="B21" s="232" t="s">
        <v>46</v>
      </c>
      <c r="C21" s="475">
        <v>0.33606488187220557</v>
      </c>
      <c r="D21" s="117">
        <f t="shared" si="0"/>
        <v>28</v>
      </c>
      <c r="E21" s="101"/>
      <c r="G21" s="191"/>
      <c r="I21" s="224"/>
      <c r="J21" s="224"/>
      <c r="K21" s="224"/>
      <c r="L21" s="224"/>
      <c r="M21" s="224"/>
    </row>
    <row r="22" spans="2:13">
      <c r="B22" s="233" t="s">
        <v>47</v>
      </c>
      <c r="C22" s="473">
        <v>0.39192382327753145</v>
      </c>
      <c r="D22" s="104">
        <f t="shared" si="0"/>
        <v>16</v>
      </c>
      <c r="E22" s="101"/>
      <c r="G22" s="191"/>
      <c r="I22" s="224"/>
      <c r="J22" s="224"/>
      <c r="K22" s="224"/>
      <c r="L22" s="224"/>
      <c r="M22" s="224"/>
    </row>
    <row r="23" spans="2:13">
      <c r="B23" s="232" t="s">
        <v>48</v>
      </c>
      <c r="C23" s="475">
        <v>0.40140469643392979</v>
      </c>
      <c r="D23" s="117">
        <f t="shared" si="0"/>
        <v>14</v>
      </c>
      <c r="E23" s="101"/>
      <c r="G23" s="191"/>
      <c r="I23" s="224"/>
      <c r="J23" s="224"/>
      <c r="K23" s="224"/>
      <c r="L23" s="224"/>
      <c r="M23" s="224"/>
    </row>
    <row r="24" spans="2:13">
      <c r="B24" s="233" t="s">
        <v>49</v>
      </c>
      <c r="C24" s="473">
        <v>0.44611468833947043</v>
      </c>
      <c r="D24" s="104">
        <f t="shared" si="0"/>
        <v>8</v>
      </c>
      <c r="E24" s="101"/>
      <c r="G24" s="191"/>
      <c r="I24" s="224"/>
      <c r="J24" s="224"/>
      <c r="K24" s="224"/>
      <c r="L24" s="224"/>
      <c r="M24" s="224"/>
    </row>
    <row r="25" spans="2:13">
      <c r="B25" s="232" t="s">
        <v>50</v>
      </c>
      <c r="C25" s="475">
        <v>0.28038758117585849</v>
      </c>
      <c r="D25" s="117">
        <f t="shared" si="0"/>
        <v>34</v>
      </c>
      <c r="E25" s="101"/>
      <c r="G25" s="191"/>
      <c r="I25" s="224"/>
      <c r="J25" s="224"/>
      <c r="K25" s="224"/>
      <c r="L25" s="224"/>
      <c r="M25" s="224"/>
    </row>
    <row r="26" spans="2:13">
      <c r="B26" s="233" t="s">
        <v>51</v>
      </c>
      <c r="C26" s="473">
        <v>0.2190976264619367</v>
      </c>
      <c r="D26" s="104">
        <f t="shared" si="0"/>
        <v>45</v>
      </c>
      <c r="E26" s="101"/>
      <c r="G26" s="191"/>
      <c r="I26" s="224"/>
      <c r="J26" s="224"/>
      <c r="K26" s="224"/>
      <c r="L26" s="224"/>
      <c r="M26" s="224"/>
    </row>
    <row r="27" spans="2:13">
      <c r="B27" s="232" t="s">
        <v>52</v>
      </c>
      <c r="C27" s="475">
        <v>0.3292097866736855</v>
      </c>
      <c r="D27" s="117">
        <f t="shared" si="0"/>
        <v>29</v>
      </c>
      <c r="E27" s="101"/>
      <c r="G27" s="191"/>
      <c r="I27" s="224"/>
      <c r="J27" s="224"/>
      <c r="K27" s="224"/>
      <c r="L27" s="224"/>
      <c r="M27" s="224"/>
    </row>
    <row r="28" spans="2:13">
      <c r="B28" s="233" t="s">
        <v>53</v>
      </c>
      <c r="C28" s="473">
        <v>0.32085515209801113</v>
      </c>
      <c r="D28" s="104">
        <f t="shared" si="0"/>
        <v>30</v>
      </c>
      <c r="E28" s="101"/>
      <c r="G28" s="191"/>
      <c r="I28" s="224"/>
      <c r="J28" s="224"/>
      <c r="K28" s="224"/>
      <c r="L28" s="224"/>
      <c r="M28" s="224"/>
    </row>
    <row r="29" spans="2:13">
      <c r="B29" s="232" t="s">
        <v>54</v>
      </c>
      <c r="C29" s="475">
        <v>0.45565594349767613</v>
      </c>
      <c r="D29" s="117">
        <f t="shared" si="0"/>
        <v>7</v>
      </c>
      <c r="E29" s="101"/>
      <c r="G29" s="191"/>
      <c r="I29" s="224"/>
      <c r="J29" s="224"/>
      <c r="K29" s="224"/>
      <c r="L29" s="224"/>
      <c r="M29" s="224"/>
    </row>
    <row r="30" spans="2:13">
      <c r="B30" s="233" t="s">
        <v>55</v>
      </c>
      <c r="C30" s="473">
        <v>0.30206029014805003</v>
      </c>
      <c r="D30" s="104">
        <f t="shared" si="0"/>
        <v>32</v>
      </c>
      <c r="E30" s="101"/>
      <c r="G30" s="191"/>
      <c r="I30" s="224"/>
      <c r="J30" s="224"/>
      <c r="K30" s="224"/>
      <c r="L30" s="224"/>
      <c r="M30" s="224"/>
    </row>
    <row r="31" spans="2:13">
      <c r="B31" s="232" t="s">
        <v>56</v>
      </c>
      <c r="C31" s="474" t="s">
        <v>329</v>
      </c>
      <c r="D31" s="117" t="s">
        <v>329</v>
      </c>
      <c r="E31" s="101"/>
      <c r="G31" s="191"/>
      <c r="I31" s="224"/>
      <c r="J31" s="224"/>
      <c r="K31" s="224"/>
      <c r="L31" s="224"/>
      <c r="M31" s="224"/>
    </row>
    <row r="32" spans="2:13">
      <c r="B32" s="233" t="s">
        <v>57</v>
      </c>
      <c r="C32" s="473">
        <v>0.35815329050215861</v>
      </c>
      <c r="D32" s="104">
        <f t="shared" si="0"/>
        <v>25</v>
      </c>
      <c r="E32" s="101"/>
      <c r="G32" s="191"/>
      <c r="I32" s="224"/>
      <c r="J32" s="224"/>
      <c r="K32" s="224"/>
      <c r="L32" s="224"/>
      <c r="M32" s="224"/>
    </row>
    <row r="33" spans="2:13">
      <c r="B33" s="232" t="s">
        <v>58</v>
      </c>
      <c r="C33" s="475">
        <v>0.55574683381445178</v>
      </c>
      <c r="D33" s="117">
        <f t="shared" si="0"/>
        <v>4</v>
      </c>
      <c r="E33" s="101"/>
      <c r="G33" s="191"/>
      <c r="I33" s="224"/>
      <c r="J33" s="224"/>
      <c r="K33" s="224"/>
      <c r="L33" s="224"/>
      <c r="M33" s="224"/>
    </row>
    <row r="34" spans="2:13">
      <c r="B34" s="233" t="s">
        <v>59</v>
      </c>
      <c r="C34" s="476" t="s">
        <v>329</v>
      </c>
      <c r="D34" s="104" t="s">
        <v>329</v>
      </c>
      <c r="E34" s="101"/>
      <c r="G34" s="191"/>
      <c r="I34" s="224"/>
      <c r="J34" s="224"/>
      <c r="K34" s="224"/>
      <c r="L34" s="224"/>
      <c r="M34" s="224"/>
    </row>
    <row r="35" spans="2:13">
      <c r="B35" s="232" t="s">
        <v>60</v>
      </c>
      <c r="C35" s="475">
        <v>0.26818019957474409</v>
      </c>
      <c r="D35" s="117">
        <f t="shared" si="0"/>
        <v>38</v>
      </c>
      <c r="E35" s="101"/>
      <c r="G35" s="191"/>
      <c r="I35" s="224"/>
      <c r="J35" s="224"/>
      <c r="K35" s="224"/>
      <c r="L35" s="224"/>
      <c r="M35" s="224"/>
    </row>
    <row r="36" spans="2:13">
      <c r="B36" s="233" t="s">
        <v>404</v>
      </c>
      <c r="C36" s="473">
        <v>0.69557539434678484</v>
      </c>
      <c r="D36" s="104">
        <f t="shared" si="0"/>
        <v>2</v>
      </c>
      <c r="E36" s="101"/>
      <c r="G36" s="191"/>
      <c r="I36" s="224"/>
      <c r="J36" s="224"/>
      <c r="K36" s="224"/>
      <c r="L36" s="224"/>
      <c r="M36" s="224"/>
    </row>
    <row r="37" spans="2:13">
      <c r="B37" s="232" t="s">
        <v>62</v>
      </c>
      <c r="C37" s="475">
        <v>0.25705517353899859</v>
      </c>
      <c r="D37" s="117">
        <f t="shared" si="0"/>
        <v>41</v>
      </c>
      <c r="E37" s="101"/>
      <c r="G37" s="191"/>
      <c r="I37" s="224"/>
      <c r="J37" s="224"/>
      <c r="K37" s="224"/>
      <c r="L37" s="224"/>
      <c r="M37" s="224"/>
    </row>
    <row r="38" spans="2:13">
      <c r="B38" s="233" t="s">
        <v>63</v>
      </c>
      <c r="C38" s="473">
        <v>0.36593992697716671</v>
      </c>
      <c r="D38" s="104">
        <f t="shared" si="0"/>
        <v>21</v>
      </c>
      <c r="E38" s="101"/>
      <c r="G38" s="191"/>
      <c r="I38" s="224"/>
      <c r="J38" s="224"/>
      <c r="K38" s="224"/>
      <c r="L38" s="224"/>
      <c r="M38" s="224"/>
    </row>
    <row r="39" spans="2:13">
      <c r="B39" s="232" t="s">
        <v>305</v>
      </c>
      <c r="C39" s="475">
        <v>0.55234946210425917</v>
      </c>
      <c r="D39" s="117">
        <f t="shared" si="0"/>
        <v>5</v>
      </c>
      <c r="E39" s="101"/>
      <c r="G39" s="191"/>
      <c r="I39" s="224"/>
      <c r="J39" s="224"/>
      <c r="K39" s="224"/>
      <c r="L39" s="224"/>
      <c r="M39" s="224"/>
    </row>
    <row r="40" spans="2:13">
      <c r="B40" s="233" t="s">
        <v>65</v>
      </c>
      <c r="C40" s="473">
        <v>0.38565409447754717</v>
      </c>
      <c r="D40" s="104">
        <f t="shared" si="0"/>
        <v>17</v>
      </c>
      <c r="E40" s="101"/>
      <c r="G40" s="191"/>
      <c r="I40" s="224"/>
      <c r="J40" s="224"/>
      <c r="K40" s="224"/>
      <c r="L40" s="224"/>
      <c r="M40" s="224"/>
    </row>
    <row r="41" spans="2:13">
      <c r="B41" s="232" t="s">
        <v>66</v>
      </c>
      <c r="C41" s="475">
        <v>0.36060790327100933</v>
      </c>
      <c r="D41" s="117">
        <f t="shared" si="0"/>
        <v>23</v>
      </c>
      <c r="E41" s="101"/>
      <c r="G41" s="191"/>
      <c r="I41" s="224"/>
      <c r="J41" s="224"/>
      <c r="K41" s="224"/>
      <c r="L41" s="224"/>
      <c r="M41" s="224"/>
    </row>
    <row r="42" spans="2:13">
      <c r="B42" s="233" t="s">
        <v>67</v>
      </c>
      <c r="C42" s="476" t="s">
        <v>329</v>
      </c>
      <c r="D42" s="104" t="s">
        <v>329</v>
      </c>
      <c r="E42" s="101"/>
      <c r="G42" s="191"/>
      <c r="I42" s="224"/>
      <c r="J42" s="224"/>
      <c r="K42" s="224"/>
      <c r="L42" s="224"/>
      <c r="M42" s="224"/>
    </row>
    <row r="43" spans="2:13">
      <c r="B43" s="232" t="s">
        <v>68</v>
      </c>
      <c r="C43" s="475">
        <v>0.27088897213350005</v>
      </c>
      <c r="D43" s="117">
        <f t="shared" si="0"/>
        <v>37</v>
      </c>
      <c r="E43" s="101"/>
      <c r="G43" s="191"/>
      <c r="I43" s="224"/>
      <c r="J43" s="224"/>
      <c r="K43" s="224"/>
      <c r="L43" s="224"/>
      <c r="M43" s="224"/>
    </row>
    <row r="44" spans="2:13">
      <c r="B44" s="233" t="s">
        <v>69</v>
      </c>
      <c r="C44" s="473">
        <v>0.27634858107564914</v>
      </c>
      <c r="D44" s="104">
        <f t="shared" si="0"/>
        <v>35</v>
      </c>
      <c r="E44" s="101"/>
      <c r="G44" s="191"/>
      <c r="I44" s="224"/>
      <c r="J44" s="224"/>
      <c r="K44" s="224"/>
      <c r="L44" s="224"/>
      <c r="M44" s="224"/>
    </row>
    <row r="45" spans="2:13">
      <c r="B45" s="232" t="s">
        <v>70</v>
      </c>
      <c r="C45" s="475">
        <v>0.25440082798885</v>
      </c>
      <c r="D45" s="117">
        <f t="shared" si="0"/>
        <v>42</v>
      </c>
      <c r="E45" s="101"/>
      <c r="G45" s="191"/>
      <c r="I45" s="224"/>
      <c r="J45" s="224"/>
      <c r="K45" s="224"/>
      <c r="L45" s="224"/>
      <c r="M45" s="224"/>
    </row>
    <row r="46" spans="2:13">
      <c r="B46" s="233" t="s">
        <v>435</v>
      </c>
      <c r="C46" s="473">
        <v>0.60183608294236912</v>
      </c>
      <c r="D46" s="104">
        <f t="shared" si="0"/>
        <v>3</v>
      </c>
      <c r="E46" s="101"/>
      <c r="G46" s="191"/>
      <c r="I46" s="224"/>
      <c r="J46" s="224"/>
      <c r="K46" s="224"/>
      <c r="L46" s="224"/>
      <c r="M46" s="224"/>
    </row>
    <row r="47" spans="2:13">
      <c r="B47" s="232" t="s">
        <v>72</v>
      </c>
      <c r="C47" s="475">
        <v>0.4159740032790662</v>
      </c>
      <c r="D47" s="117">
        <f t="shared" si="0"/>
        <v>10</v>
      </c>
      <c r="E47" s="101"/>
      <c r="G47" s="191"/>
      <c r="I47" s="224"/>
      <c r="J47" s="224"/>
      <c r="K47" s="224"/>
      <c r="L47" s="224"/>
      <c r="M47" s="224"/>
    </row>
    <row r="48" spans="2:13">
      <c r="B48" s="233" t="s">
        <v>73</v>
      </c>
      <c r="C48" s="473">
        <v>0.41516293587636766</v>
      </c>
      <c r="D48" s="104">
        <f t="shared" si="0"/>
        <v>11</v>
      </c>
      <c r="E48" s="101"/>
      <c r="G48" s="191"/>
      <c r="I48" s="224"/>
      <c r="J48" s="224"/>
      <c r="K48" s="224"/>
      <c r="L48" s="224"/>
      <c r="M48" s="224"/>
    </row>
    <row r="49" spans="1:13">
      <c r="B49" s="232" t="s">
        <v>74</v>
      </c>
      <c r="C49" s="475">
        <v>0.38373234784383253</v>
      </c>
      <c r="D49" s="117">
        <f t="shared" si="0"/>
        <v>18</v>
      </c>
      <c r="E49" s="101"/>
      <c r="G49" s="191"/>
      <c r="I49" s="224"/>
      <c r="J49" s="224"/>
      <c r="K49" s="224"/>
      <c r="L49" s="224"/>
      <c r="M49" s="224"/>
    </row>
    <row r="50" spans="1:13">
      <c r="B50" s="233" t="s">
        <v>75</v>
      </c>
      <c r="C50" s="473">
        <v>0.26027832492326602</v>
      </c>
      <c r="D50" s="104">
        <f t="shared" si="0"/>
        <v>40</v>
      </c>
      <c r="E50" s="101"/>
      <c r="G50" s="191"/>
      <c r="I50" s="224"/>
      <c r="J50" s="224"/>
      <c r="K50" s="224"/>
      <c r="L50" s="224"/>
      <c r="M50" s="224"/>
    </row>
    <row r="51" spans="1:13">
      <c r="B51" s="232" t="s">
        <v>76</v>
      </c>
      <c r="C51" s="475">
        <v>0.23231635608975745</v>
      </c>
      <c r="D51" s="117">
        <f t="shared" si="0"/>
        <v>43</v>
      </c>
      <c r="E51" s="101"/>
      <c r="G51" s="191"/>
      <c r="I51" s="224"/>
      <c r="J51" s="224"/>
      <c r="K51" s="224"/>
      <c r="L51" s="224"/>
      <c r="M51" s="224"/>
    </row>
    <row r="52" spans="1:13">
      <c r="B52" s="233" t="s">
        <v>77</v>
      </c>
      <c r="C52" s="473">
        <v>0.28064048217667104</v>
      </c>
      <c r="D52" s="104">
        <f t="shared" si="0"/>
        <v>33</v>
      </c>
      <c r="E52" s="101"/>
      <c r="G52" s="191"/>
      <c r="I52" s="224"/>
      <c r="J52" s="224"/>
      <c r="K52" s="224"/>
      <c r="L52" s="224"/>
      <c r="M52" s="224"/>
    </row>
    <row r="53" spans="1:13">
      <c r="B53" s="232" t="s">
        <v>78</v>
      </c>
      <c r="C53" s="475">
        <v>0.35572262968794371</v>
      </c>
      <c r="D53" s="117">
        <f t="shared" si="0"/>
        <v>26</v>
      </c>
      <c r="E53" s="101"/>
      <c r="G53" s="191"/>
      <c r="I53" s="224"/>
      <c r="J53" s="224"/>
      <c r="K53" s="224"/>
      <c r="L53" s="224"/>
      <c r="M53" s="224"/>
    </row>
    <row r="54" spans="1:13">
      <c r="B54" s="233" t="s">
        <v>79</v>
      </c>
      <c r="C54" s="473">
        <v>0.37662632260471052</v>
      </c>
      <c r="D54" s="104">
        <f t="shared" si="0"/>
        <v>20</v>
      </c>
      <c r="E54" s="101"/>
      <c r="G54" s="191"/>
      <c r="I54" s="224"/>
      <c r="J54" s="224"/>
      <c r="K54" s="224"/>
      <c r="L54" s="224"/>
      <c r="M54" s="224"/>
    </row>
    <row r="55" spans="1:13">
      <c r="B55" s="232" t="s">
        <v>80</v>
      </c>
      <c r="C55" s="475">
        <v>0.55219530627043822</v>
      </c>
      <c r="D55" s="117">
        <f t="shared" si="0"/>
        <v>6</v>
      </c>
      <c r="E55" s="101"/>
      <c r="G55" s="191"/>
      <c r="I55" s="224"/>
      <c r="J55" s="224"/>
      <c r="K55" s="224"/>
      <c r="L55" s="224"/>
      <c r="M55" s="224"/>
    </row>
    <row r="56" spans="1:13" s="644" customFormat="1">
      <c r="B56" s="221" t="s">
        <v>81</v>
      </c>
      <c r="C56" s="473">
        <v>0.45556990124127938</v>
      </c>
      <c r="D56" s="676">
        <f>-RANK(C56,$C$6:$C$56)</f>
        <v>-8</v>
      </c>
      <c r="E56" s="647"/>
      <c r="G56" s="646"/>
    </row>
    <row r="57" spans="1:13">
      <c r="B57" s="100"/>
      <c r="C57" s="414"/>
      <c r="D57" s="100"/>
      <c r="K57" s="99"/>
    </row>
    <row r="58" spans="1:13" ht="29.25" customHeight="1">
      <c r="A58" s="65" t="s">
        <v>671</v>
      </c>
      <c r="H58" s="75"/>
      <c r="M58" s="224"/>
    </row>
    <row r="59" spans="1:13" ht="15" customHeight="1">
      <c r="A59" s="729" t="s">
        <v>434</v>
      </c>
      <c r="B59" s="729"/>
      <c r="C59" s="729"/>
      <c r="D59" s="729"/>
      <c r="H59" s="75"/>
      <c r="M59" s="224"/>
    </row>
    <row r="60" spans="1:13">
      <c r="A60" s="729"/>
      <c r="B60" s="729"/>
      <c r="C60" s="729"/>
      <c r="D60" s="729"/>
      <c r="H60" s="75"/>
      <c r="M60" s="224"/>
    </row>
    <row r="61" spans="1:13">
      <c r="A61" s="75" t="s">
        <v>903</v>
      </c>
    </row>
    <row r="64" spans="1:13">
      <c r="B64" s="417"/>
    </row>
  </sheetData>
  <mergeCells count="4">
    <mergeCell ref="B1:D1"/>
    <mergeCell ref="A2:E2"/>
    <mergeCell ref="B3:D3"/>
    <mergeCell ref="A59:D60"/>
  </mergeCells>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sheetPr>
    <pageSetUpPr fitToPage="1"/>
  </sheetPr>
  <dimension ref="A1:K66"/>
  <sheetViews>
    <sheetView topLeftCell="A40" zoomScaleNormal="100" workbookViewId="0">
      <selection activeCell="I61" sqref="I61"/>
    </sheetView>
  </sheetViews>
  <sheetFormatPr defaultColWidth="9.23046875" defaultRowHeight="14.15"/>
  <cols>
    <col min="1" max="1" width="15.69140625" style="224" customWidth="1"/>
    <col min="2" max="2" width="9.23046875" style="224"/>
    <col min="3" max="3" width="9.69140625" style="60" customWidth="1"/>
    <col min="4" max="4" width="15" style="224" customWidth="1"/>
    <col min="5" max="5" width="9.84375" style="224" bestFit="1" customWidth="1"/>
    <col min="6" max="6" width="9.23046875" style="224"/>
    <col min="7" max="7" width="15.69140625" style="224" customWidth="1"/>
    <col min="8" max="16384" width="9.23046875" style="224"/>
  </cols>
  <sheetData>
    <row r="1" spans="2:10" ht="15" customHeight="1">
      <c r="B1" s="722" t="s">
        <v>391</v>
      </c>
      <c r="C1" s="722"/>
      <c r="D1" s="722"/>
      <c r="E1" s="722"/>
      <c r="F1" s="722"/>
    </row>
    <row r="2" spans="2:10" s="64" customFormat="1" ht="17.600000000000001">
      <c r="B2" s="742" t="s">
        <v>16</v>
      </c>
      <c r="C2" s="742"/>
      <c r="D2" s="742"/>
      <c r="E2" s="742"/>
      <c r="F2" s="742"/>
    </row>
    <row r="3" spans="2:10" s="64" customFormat="1" ht="17.600000000000001">
      <c r="B3" s="742" t="s">
        <v>389</v>
      </c>
      <c r="C3" s="742"/>
      <c r="D3" s="742"/>
      <c r="E3" s="742"/>
      <c r="F3" s="742"/>
    </row>
    <row r="4" spans="2:10" s="64" customFormat="1" ht="15" customHeight="1">
      <c r="B4" s="742" t="s">
        <v>874</v>
      </c>
      <c r="C4" s="742"/>
      <c r="D4" s="742"/>
      <c r="E4" s="742"/>
      <c r="F4" s="742"/>
    </row>
    <row r="5" spans="2:10" s="64" customFormat="1" ht="15" customHeight="1">
      <c r="B5" s="358"/>
      <c r="C5" s="358"/>
      <c r="D5" s="358"/>
      <c r="E5" s="358"/>
    </row>
    <row r="6" spans="2:10" s="49" customFormat="1" ht="32.25" customHeight="1">
      <c r="B6" s="353" t="s">
        <v>27</v>
      </c>
      <c r="C6" s="50" t="s">
        <v>177</v>
      </c>
      <c r="D6" s="50" t="s">
        <v>178</v>
      </c>
      <c r="E6" s="353" t="s">
        <v>179</v>
      </c>
      <c r="F6" s="353" t="s">
        <v>29</v>
      </c>
    </row>
    <row r="7" spans="2:10">
      <c r="B7" s="233" t="s">
        <v>180</v>
      </c>
      <c r="C7" s="512">
        <v>0.184</v>
      </c>
      <c r="D7" s="497"/>
      <c r="E7" s="498"/>
      <c r="J7" s="61"/>
    </row>
    <row r="8" spans="2:10">
      <c r="B8" s="232" t="s">
        <v>31</v>
      </c>
      <c r="C8" s="504">
        <v>0.26</v>
      </c>
      <c r="D8" s="508">
        <v>3.2099999999999997E-2</v>
      </c>
      <c r="E8" s="508">
        <f>(C8+D8)</f>
        <v>0.29210000000000003</v>
      </c>
      <c r="F8" s="200">
        <f>RANK(E8,$E$8:$E$57)</f>
        <v>31</v>
      </c>
      <c r="H8" s="400"/>
    </row>
    <row r="9" spans="2:10">
      <c r="B9" s="233" t="s">
        <v>181</v>
      </c>
      <c r="C9" s="514">
        <v>8.9499999999999996E-2</v>
      </c>
      <c r="D9" s="510">
        <v>4.8399999999999999E-2</v>
      </c>
      <c r="E9" s="517">
        <f t="shared" ref="E9:E40" si="0">C9+D9</f>
        <v>0.13789999999999999</v>
      </c>
      <c r="F9" s="323">
        <f t="shared" ref="F9:F56" si="1">RANK(E9,$E$8:$E$57)</f>
        <v>50</v>
      </c>
      <c r="H9" s="400"/>
    </row>
    <row r="10" spans="2:10">
      <c r="B10" s="232" t="s">
        <v>33</v>
      </c>
      <c r="C10" s="504">
        <v>0.18</v>
      </c>
      <c r="D10" s="499">
        <v>0.01</v>
      </c>
      <c r="E10" s="499">
        <f t="shared" si="0"/>
        <v>0.19</v>
      </c>
      <c r="F10" s="200">
        <f t="shared" si="1"/>
        <v>46</v>
      </c>
    </row>
    <row r="11" spans="2:10">
      <c r="B11" s="233" t="s">
        <v>34</v>
      </c>
      <c r="C11" s="512">
        <v>0.245</v>
      </c>
      <c r="D11" s="509">
        <v>3.0000000000000001E-3</v>
      </c>
      <c r="E11" s="516">
        <f t="shared" si="0"/>
        <v>0.248</v>
      </c>
      <c r="F11" s="323">
        <f t="shared" si="1"/>
        <v>35</v>
      </c>
    </row>
    <row r="12" spans="2:10">
      <c r="B12" s="232" t="s">
        <v>35</v>
      </c>
      <c r="C12" s="513">
        <v>0.505</v>
      </c>
      <c r="D12" s="508">
        <v>0.1255</v>
      </c>
      <c r="E12" s="508">
        <f t="shared" si="0"/>
        <v>0.63050000000000006</v>
      </c>
      <c r="F12" s="200">
        <f t="shared" si="1"/>
        <v>1</v>
      </c>
    </row>
    <row r="13" spans="2:10">
      <c r="B13" s="233" t="s">
        <v>36</v>
      </c>
      <c r="C13" s="503">
        <v>0.22</v>
      </c>
      <c r="D13" s="498">
        <v>0</v>
      </c>
      <c r="E13" s="500">
        <f t="shared" si="0"/>
        <v>0.22</v>
      </c>
      <c r="F13" s="323">
        <f t="shared" si="1"/>
        <v>42</v>
      </c>
    </row>
    <row r="14" spans="2:10">
      <c r="B14" s="232" t="s">
        <v>37</v>
      </c>
      <c r="C14" s="504">
        <v>0.25</v>
      </c>
      <c r="D14" s="508">
        <v>0.1075</v>
      </c>
      <c r="E14" s="508">
        <f t="shared" si="0"/>
        <v>0.35749999999999998</v>
      </c>
      <c r="F14" s="200">
        <f t="shared" si="1"/>
        <v>16</v>
      </c>
    </row>
    <row r="15" spans="2:10">
      <c r="B15" s="233" t="s">
        <v>38</v>
      </c>
      <c r="C15" s="503">
        <v>0.23</v>
      </c>
      <c r="D15" s="498">
        <v>0</v>
      </c>
      <c r="E15" s="500">
        <f t="shared" si="0"/>
        <v>0.23</v>
      </c>
      <c r="F15" s="323">
        <f t="shared" si="1"/>
        <v>39</v>
      </c>
      <c r="J15" s="424"/>
    </row>
    <row r="16" spans="2:10">
      <c r="B16" s="232" t="s">
        <v>39</v>
      </c>
      <c r="C16" s="504">
        <v>0.04</v>
      </c>
      <c r="D16" s="508">
        <v>0.3846</v>
      </c>
      <c r="E16" s="508">
        <f t="shared" si="0"/>
        <v>0.42459999999999998</v>
      </c>
      <c r="F16" s="200">
        <f t="shared" si="1"/>
        <v>9</v>
      </c>
    </row>
    <row r="17" spans="2:9">
      <c r="B17" s="233" t="s">
        <v>40</v>
      </c>
      <c r="C17" s="512">
        <v>0.28699999999999998</v>
      </c>
      <c r="D17" s="510">
        <v>5.2600000000000001E-2</v>
      </c>
      <c r="E17" s="517">
        <f t="shared" si="0"/>
        <v>0.33959999999999996</v>
      </c>
      <c r="F17" s="323">
        <f t="shared" si="1"/>
        <v>19</v>
      </c>
    </row>
    <row r="18" spans="2:9" ht="14.6">
      <c r="B18" s="232" t="s">
        <v>41</v>
      </c>
      <c r="C18" s="504">
        <v>0.16</v>
      </c>
      <c r="D18" s="508">
        <v>0.30840000000000001</v>
      </c>
      <c r="E18" s="508">
        <f t="shared" si="0"/>
        <v>0.46840000000000004</v>
      </c>
      <c r="F18" s="200">
        <f t="shared" si="1"/>
        <v>7</v>
      </c>
      <c r="I18" s="501"/>
    </row>
    <row r="19" spans="2:9">
      <c r="B19" s="233" t="s">
        <v>42</v>
      </c>
      <c r="C19" s="503">
        <v>0.32</v>
      </c>
      <c r="D19" s="498">
        <v>0.01</v>
      </c>
      <c r="E19" s="500">
        <f t="shared" si="0"/>
        <v>0.33</v>
      </c>
      <c r="F19" s="323">
        <f t="shared" si="1"/>
        <v>20</v>
      </c>
    </row>
    <row r="20" spans="2:9">
      <c r="B20" s="232" t="s">
        <v>43</v>
      </c>
      <c r="C20" s="504">
        <v>0.38700000000000001</v>
      </c>
      <c r="D20" s="508">
        <v>0.1346</v>
      </c>
      <c r="E20" s="508">
        <f t="shared" si="0"/>
        <v>0.52160000000000006</v>
      </c>
      <c r="F20" s="200">
        <f t="shared" si="1"/>
        <v>3</v>
      </c>
    </row>
    <row r="21" spans="2:9">
      <c r="B21" s="233" t="s">
        <v>44</v>
      </c>
      <c r="C21" s="503">
        <v>0.31</v>
      </c>
      <c r="D21" s="510">
        <v>0.1116</v>
      </c>
      <c r="E21" s="517">
        <f t="shared" si="0"/>
        <v>0.42159999999999997</v>
      </c>
      <c r="F21" s="323">
        <f t="shared" si="1"/>
        <v>10</v>
      </c>
    </row>
    <row r="22" spans="2:9">
      <c r="B22" s="232" t="s">
        <v>45</v>
      </c>
      <c r="C22" s="513">
        <v>0.3</v>
      </c>
      <c r="D22" s="499">
        <v>0</v>
      </c>
      <c r="E22" s="507">
        <f t="shared" si="0"/>
        <v>0.3</v>
      </c>
      <c r="F22" s="200">
        <f t="shared" si="1"/>
        <v>28</v>
      </c>
    </row>
    <row r="23" spans="2:9">
      <c r="B23" s="233" t="s">
        <v>46</v>
      </c>
      <c r="C23" s="503">
        <v>0.24</v>
      </c>
      <c r="D23" s="511">
        <v>2.5000000000000001E-4</v>
      </c>
      <c r="E23" s="518">
        <f t="shared" si="0"/>
        <v>0.24024999999999999</v>
      </c>
      <c r="F23" s="323">
        <f t="shared" si="1"/>
        <v>36</v>
      </c>
    </row>
    <row r="24" spans="2:9">
      <c r="B24" s="232" t="s">
        <v>47</v>
      </c>
      <c r="C24" s="513">
        <v>0.246</v>
      </c>
      <c r="D24" s="507">
        <v>1.4E-2</v>
      </c>
      <c r="E24" s="499">
        <f t="shared" si="0"/>
        <v>0.26</v>
      </c>
      <c r="F24" s="200">
        <f t="shared" si="1"/>
        <v>34</v>
      </c>
    </row>
    <row r="25" spans="2:9">
      <c r="B25" s="233" t="s">
        <v>48</v>
      </c>
      <c r="C25" s="503">
        <v>0.2</v>
      </c>
      <c r="D25" s="510">
        <v>1E-4</v>
      </c>
      <c r="E25" s="517">
        <f t="shared" si="0"/>
        <v>0.2001</v>
      </c>
      <c r="F25" s="323">
        <f t="shared" si="1"/>
        <v>43</v>
      </c>
    </row>
    <row r="26" spans="2:9">
      <c r="B26" s="232" t="s">
        <v>49</v>
      </c>
      <c r="C26" s="504">
        <v>0.3</v>
      </c>
      <c r="D26" s="508">
        <v>1E-4</v>
      </c>
      <c r="E26" s="508">
        <f t="shared" si="0"/>
        <v>0.30009999999999998</v>
      </c>
      <c r="F26" s="200">
        <f t="shared" si="1"/>
        <v>26</v>
      </c>
    </row>
    <row r="27" spans="2:9">
      <c r="B27" s="233" t="s">
        <v>50</v>
      </c>
      <c r="C27" s="512">
        <v>0.26700000000000002</v>
      </c>
      <c r="D27" s="509">
        <v>9.6000000000000002E-2</v>
      </c>
      <c r="E27" s="516">
        <f t="shared" si="0"/>
        <v>0.36299999999999999</v>
      </c>
      <c r="F27" s="323">
        <f t="shared" si="1"/>
        <v>15</v>
      </c>
    </row>
    <row r="28" spans="2:9">
      <c r="B28" s="232" t="s">
        <v>51</v>
      </c>
      <c r="C28" s="504">
        <v>0.24</v>
      </c>
      <c r="D28" s="508">
        <v>2.5399999999999999E-2</v>
      </c>
      <c r="E28" s="508">
        <f t="shared" si="0"/>
        <v>0.26539999999999997</v>
      </c>
      <c r="F28" s="200">
        <f t="shared" si="1"/>
        <v>33</v>
      </c>
    </row>
    <row r="29" spans="2:9">
      <c r="B29" s="233" t="s">
        <v>52</v>
      </c>
      <c r="C29" s="512">
        <v>0.26300000000000001</v>
      </c>
      <c r="D29" s="510">
        <v>0.15679999999999999</v>
      </c>
      <c r="E29" s="517">
        <f t="shared" si="0"/>
        <v>0.41980000000000001</v>
      </c>
      <c r="F29" s="323">
        <f t="shared" si="1"/>
        <v>11</v>
      </c>
    </row>
    <row r="30" spans="2:9">
      <c r="B30" s="232" t="s">
        <v>53</v>
      </c>
      <c r="C30" s="513">
        <v>0.28499999999999998</v>
      </c>
      <c r="D30" s="507">
        <v>2.1000000000000001E-2</v>
      </c>
      <c r="E30" s="507">
        <f t="shared" si="0"/>
        <v>0.30599999999999999</v>
      </c>
      <c r="F30" s="200">
        <f t="shared" si="1"/>
        <v>24</v>
      </c>
    </row>
    <row r="31" spans="2:9">
      <c r="B31" s="233" t="s">
        <v>54</v>
      </c>
      <c r="C31" s="503">
        <v>0.18</v>
      </c>
      <c r="D31" s="510">
        <v>7.9000000000000008E-3</v>
      </c>
      <c r="E31" s="517">
        <f t="shared" si="0"/>
        <v>0.18789999999999998</v>
      </c>
      <c r="F31" s="323">
        <f t="shared" si="1"/>
        <v>48</v>
      </c>
    </row>
    <row r="32" spans="2:9">
      <c r="B32" s="232" t="s">
        <v>55</v>
      </c>
      <c r="C32" s="504">
        <v>0.17</v>
      </c>
      <c r="D32" s="508">
        <v>4.1999999999999997E-3</v>
      </c>
      <c r="E32" s="508">
        <f t="shared" si="0"/>
        <v>0.17420000000000002</v>
      </c>
      <c r="F32" s="200">
        <f t="shared" si="1"/>
        <v>49</v>
      </c>
    </row>
    <row r="33" spans="2:6">
      <c r="B33" s="233" t="s">
        <v>56</v>
      </c>
      <c r="C33" s="512">
        <v>0.32</v>
      </c>
      <c r="D33" s="510">
        <v>7.4999999999999997E-3</v>
      </c>
      <c r="E33" s="517">
        <f t="shared" si="0"/>
        <v>0.32750000000000001</v>
      </c>
      <c r="F33" s="323">
        <f t="shared" si="1"/>
        <v>22</v>
      </c>
    </row>
    <row r="34" spans="2:6">
      <c r="B34" s="232" t="s">
        <v>57</v>
      </c>
      <c r="C34" s="513">
        <v>0.28699999999999998</v>
      </c>
      <c r="D34" s="507">
        <v>8.9999999999999993E-3</v>
      </c>
      <c r="E34" s="507">
        <f t="shared" si="0"/>
        <v>0.29599999999999999</v>
      </c>
      <c r="F34" s="200">
        <f t="shared" si="1"/>
        <v>29</v>
      </c>
    </row>
    <row r="35" spans="2:6">
      <c r="B35" s="233" t="s">
        <v>58</v>
      </c>
      <c r="C35" s="503">
        <v>0.23</v>
      </c>
      <c r="D35" s="510">
        <v>0.27479999999999999</v>
      </c>
      <c r="E35" s="517">
        <f t="shared" si="0"/>
        <v>0.50480000000000003</v>
      </c>
      <c r="F35" s="323">
        <f t="shared" si="1"/>
        <v>5</v>
      </c>
    </row>
    <row r="36" spans="2:6">
      <c r="B36" s="232" t="s">
        <v>59</v>
      </c>
      <c r="C36" s="513">
        <v>0.222</v>
      </c>
      <c r="D36" s="508">
        <v>1.6299999999999999E-2</v>
      </c>
      <c r="E36" s="508">
        <f t="shared" si="0"/>
        <v>0.23830000000000001</v>
      </c>
      <c r="F36" s="200">
        <f t="shared" si="1"/>
        <v>38</v>
      </c>
    </row>
    <row r="37" spans="2:6">
      <c r="B37" s="233" t="s">
        <v>60</v>
      </c>
      <c r="C37" s="512">
        <v>0.105</v>
      </c>
      <c r="D37" s="509">
        <v>0.40200000000000002</v>
      </c>
      <c r="E37" s="516">
        <f t="shared" si="0"/>
        <v>0.50700000000000001</v>
      </c>
      <c r="F37" s="323">
        <f t="shared" si="1"/>
        <v>4</v>
      </c>
    </row>
    <row r="38" spans="2:6">
      <c r="B38" s="232" t="s">
        <v>61</v>
      </c>
      <c r="C38" s="504">
        <v>0.17</v>
      </c>
      <c r="D38" s="508">
        <v>1.8800000000000001E-2</v>
      </c>
      <c r="E38" s="508">
        <f t="shared" si="0"/>
        <v>0.18880000000000002</v>
      </c>
      <c r="F38" s="200">
        <f t="shared" si="1"/>
        <v>47</v>
      </c>
    </row>
    <row r="39" spans="2:6">
      <c r="B39" s="233" t="s">
        <v>62</v>
      </c>
      <c r="C39" s="514">
        <v>8.0500000000000002E-2</v>
      </c>
      <c r="D39" s="510">
        <v>0.34649999999999997</v>
      </c>
      <c r="E39" s="517">
        <f t="shared" si="0"/>
        <v>0.42699999999999999</v>
      </c>
      <c r="F39" s="323">
        <f t="shared" si="1"/>
        <v>8</v>
      </c>
    </row>
    <row r="40" spans="2:6">
      <c r="B40" s="232" t="s">
        <v>63</v>
      </c>
      <c r="C40" s="513">
        <v>0.36099999999999999</v>
      </c>
      <c r="D40" s="508">
        <v>2.5000000000000001E-3</v>
      </c>
      <c r="E40" s="508">
        <f t="shared" si="0"/>
        <v>0.36349999999999999</v>
      </c>
      <c r="F40" s="200">
        <f t="shared" si="1"/>
        <v>14</v>
      </c>
    </row>
    <row r="41" spans="2:6">
      <c r="B41" s="233" t="s">
        <v>64</v>
      </c>
      <c r="C41" s="503">
        <v>0.23</v>
      </c>
      <c r="D41" s="498">
        <v>0</v>
      </c>
      <c r="E41" s="500">
        <f t="shared" ref="E41:E58" si="2">C41+D41</f>
        <v>0.23</v>
      </c>
      <c r="F41" s="323">
        <f t="shared" si="1"/>
        <v>39</v>
      </c>
    </row>
    <row r="42" spans="2:6">
      <c r="B42" s="232" t="s">
        <v>65</v>
      </c>
      <c r="C42" s="513">
        <v>0.38500000000000001</v>
      </c>
      <c r="D42" s="508">
        <v>1E-4</v>
      </c>
      <c r="E42" s="508">
        <f t="shared" si="2"/>
        <v>0.3851</v>
      </c>
      <c r="F42" s="200">
        <f t="shared" si="1"/>
        <v>13</v>
      </c>
    </row>
    <row r="43" spans="2:6">
      <c r="B43" s="233" t="s">
        <v>66</v>
      </c>
      <c r="C43" s="503">
        <v>0.19</v>
      </c>
      <c r="D43" s="498">
        <v>0.01</v>
      </c>
      <c r="E43" s="500">
        <f t="shared" si="2"/>
        <v>0.2</v>
      </c>
      <c r="F43" s="323">
        <f t="shared" si="1"/>
        <v>44</v>
      </c>
    </row>
    <row r="44" spans="2:6">
      <c r="B44" s="232" t="s">
        <v>67</v>
      </c>
      <c r="C44" s="504">
        <v>0.36</v>
      </c>
      <c r="D44" s="508">
        <v>2.8299999999999999E-2</v>
      </c>
      <c r="E44" s="508">
        <f t="shared" si="2"/>
        <v>0.38829999999999998</v>
      </c>
      <c r="F44" s="200">
        <f t="shared" si="1"/>
        <v>12</v>
      </c>
    </row>
    <row r="45" spans="2:6">
      <c r="B45" s="233" t="s">
        <v>68</v>
      </c>
      <c r="C45" s="503">
        <v>0</v>
      </c>
      <c r="D45" s="509">
        <v>0.58699999999999997</v>
      </c>
      <c r="E45" s="516">
        <f t="shared" si="2"/>
        <v>0.58699999999999997</v>
      </c>
      <c r="F45" s="323">
        <f t="shared" si="1"/>
        <v>2</v>
      </c>
    </row>
    <row r="46" spans="2:6">
      <c r="B46" s="232" t="s">
        <v>69</v>
      </c>
      <c r="C46" s="504">
        <v>0.34</v>
      </c>
      <c r="D46" s="499">
        <v>0.01</v>
      </c>
      <c r="E46" s="499">
        <f t="shared" si="2"/>
        <v>0.35000000000000003</v>
      </c>
      <c r="F46" s="200">
        <f t="shared" si="1"/>
        <v>18</v>
      </c>
    </row>
    <row r="47" spans="2:6">
      <c r="B47" s="233" t="s">
        <v>70</v>
      </c>
      <c r="C47" s="503">
        <v>0.22</v>
      </c>
      <c r="D47" s="510">
        <v>7.4999999999999997E-3</v>
      </c>
      <c r="E47" s="517">
        <f t="shared" si="2"/>
        <v>0.22750000000000001</v>
      </c>
      <c r="F47" s="323">
        <f t="shared" si="1"/>
        <v>41</v>
      </c>
    </row>
    <row r="48" spans="2:6">
      <c r="B48" s="232" t="s">
        <v>71</v>
      </c>
      <c r="C48" s="504">
        <v>0.28000000000000003</v>
      </c>
      <c r="D48" s="499">
        <v>0.02</v>
      </c>
      <c r="E48" s="499">
        <f t="shared" si="2"/>
        <v>0.30000000000000004</v>
      </c>
      <c r="F48" s="200">
        <f t="shared" si="1"/>
        <v>27</v>
      </c>
    </row>
    <row r="49" spans="1:11">
      <c r="B49" s="233" t="s">
        <v>72</v>
      </c>
      <c r="C49" s="503">
        <v>0.26</v>
      </c>
      <c r="D49" s="509">
        <v>1.4E-2</v>
      </c>
      <c r="E49" s="516">
        <f t="shared" si="2"/>
        <v>0.27400000000000002</v>
      </c>
      <c r="F49" s="323">
        <f t="shared" si="1"/>
        <v>32</v>
      </c>
    </row>
    <row r="50" spans="1:11">
      <c r="B50" s="232" t="s">
        <v>73</v>
      </c>
      <c r="C50" s="504">
        <v>0.2</v>
      </c>
      <c r="D50" s="499">
        <v>0</v>
      </c>
      <c r="E50" s="499">
        <f t="shared" si="2"/>
        <v>0.2</v>
      </c>
      <c r="F50" s="200">
        <f t="shared" si="1"/>
        <v>44</v>
      </c>
    </row>
    <row r="51" spans="1:11">
      <c r="B51" s="233" t="s">
        <v>74</v>
      </c>
      <c r="C51" s="512">
        <v>0.314</v>
      </c>
      <c r="D51" s="510">
        <v>1E-4</v>
      </c>
      <c r="E51" s="517">
        <f t="shared" si="2"/>
        <v>0.31409999999999999</v>
      </c>
      <c r="F51" s="323">
        <f t="shared" si="1"/>
        <v>23</v>
      </c>
    </row>
    <row r="52" spans="1:11">
      <c r="B52" s="232" t="s">
        <v>75</v>
      </c>
      <c r="C52" s="513">
        <v>0.121</v>
      </c>
      <c r="D52" s="508">
        <v>0.18360000000000001</v>
      </c>
      <c r="E52" s="508">
        <f t="shared" si="2"/>
        <v>0.30459999999999998</v>
      </c>
      <c r="F52" s="200">
        <f t="shared" si="1"/>
        <v>25</v>
      </c>
    </row>
    <row r="53" spans="1:11">
      <c r="B53" s="233" t="s">
        <v>76</v>
      </c>
      <c r="C53" s="512">
        <v>0.21199999999999999</v>
      </c>
      <c r="D53" s="510">
        <v>8.2000000000000003E-2</v>
      </c>
      <c r="E53" s="517">
        <f t="shared" si="2"/>
        <v>0.29399999999999998</v>
      </c>
      <c r="F53" s="323">
        <f t="shared" si="1"/>
        <v>30</v>
      </c>
    </row>
    <row r="54" spans="1:11">
      <c r="B54" s="232" t="s">
        <v>77</v>
      </c>
      <c r="C54" s="513">
        <v>0.49399999999999999</v>
      </c>
      <c r="D54" s="499">
        <v>0</v>
      </c>
      <c r="E54" s="507">
        <f t="shared" si="2"/>
        <v>0.49399999999999999</v>
      </c>
      <c r="F54" s="200">
        <f t="shared" si="1"/>
        <v>6</v>
      </c>
    </row>
    <row r="55" spans="1:11">
      <c r="B55" s="233" t="s">
        <v>78</v>
      </c>
      <c r="C55" s="512">
        <v>0.20499999999999999</v>
      </c>
      <c r="D55" s="509">
        <v>0.152</v>
      </c>
      <c r="E55" s="516">
        <f t="shared" si="2"/>
        <v>0.35699999999999998</v>
      </c>
      <c r="F55" s="323">
        <f t="shared" si="1"/>
        <v>17</v>
      </c>
    </row>
    <row r="56" spans="1:11">
      <c r="B56" s="232" t="s">
        <v>79</v>
      </c>
      <c r="C56" s="513">
        <v>0.309</v>
      </c>
      <c r="D56" s="499">
        <v>0.02</v>
      </c>
      <c r="E56" s="507">
        <f t="shared" si="2"/>
        <v>0.32900000000000001</v>
      </c>
      <c r="F56" s="200">
        <f t="shared" si="1"/>
        <v>21</v>
      </c>
    </row>
    <row r="57" spans="1:11">
      <c r="B57" s="233" t="s">
        <v>80</v>
      </c>
      <c r="C57" s="505">
        <v>0.23</v>
      </c>
      <c r="D57" s="498">
        <v>0.01</v>
      </c>
      <c r="E57" s="500">
        <f t="shared" si="2"/>
        <v>0.24000000000000002</v>
      </c>
      <c r="F57" s="323">
        <f>RANK(E57,$E$8:$E$57)</f>
        <v>37</v>
      </c>
    </row>
    <row r="58" spans="1:11">
      <c r="B58" s="232" t="s">
        <v>81</v>
      </c>
      <c r="C58" s="515">
        <v>0.23499999999999999</v>
      </c>
      <c r="D58" s="507">
        <v>5.2999999999999999E-2</v>
      </c>
      <c r="E58" s="507">
        <f t="shared" si="2"/>
        <v>0.28799999999999998</v>
      </c>
      <c r="F58" s="506">
        <f>-RANK(E58,$E$8:$E$58)</f>
        <v>-32</v>
      </c>
    </row>
    <row r="59" spans="1:11">
      <c r="C59" s="224"/>
    </row>
    <row r="60" spans="1:11" ht="72" customHeight="1">
      <c r="A60" s="769" t="s">
        <v>749</v>
      </c>
      <c r="B60" s="769"/>
      <c r="C60" s="769"/>
      <c r="D60" s="769"/>
      <c r="E60" s="769"/>
      <c r="F60" s="769"/>
      <c r="G60" s="769"/>
      <c r="H60" s="366"/>
      <c r="I60" s="366"/>
      <c r="J60" s="366"/>
      <c r="K60" s="366"/>
    </row>
    <row r="61" spans="1:11" ht="114.75" customHeight="1">
      <c r="A61" s="730" t="s">
        <v>841</v>
      </c>
      <c r="B61" s="730"/>
      <c r="C61" s="730"/>
      <c r="D61" s="730"/>
      <c r="E61" s="730"/>
      <c r="F61" s="730"/>
      <c r="G61" s="730"/>
    </row>
    <row r="62" spans="1:11">
      <c r="A62" s="224" t="s">
        <v>875</v>
      </c>
      <c r="C62" s="224"/>
    </row>
    <row r="66" spans="2:3">
      <c r="B66" s="365"/>
      <c r="C66" s="365"/>
    </row>
  </sheetData>
  <mergeCells count="6">
    <mergeCell ref="A61:G61"/>
    <mergeCell ref="B2:F2"/>
    <mergeCell ref="B4:F4"/>
    <mergeCell ref="B3:F3"/>
    <mergeCell ref="B1:F1"/>
    <mergeCell ref="A60:G60"/>
  </mergeCells>
  <pageMargins left="0.7" right="0.7" top="0.75" bottom="0.75" header="0.3" footer="0.3"/>
  <pageSetup scale="69" orientation="portrait" verticalDpi="0" r:id="rId1"/>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J71"/>
  <sheetViews>
    <sheetView topLeftCell="A31" zoomScaleNormal="100" workbookViewId="0">
      <selection activeCell="C2" sqref="C2"/>
    </sheetView>
  </sheetViews>
  <sheetFormatPr defaultColWidth="9.23046875" defaultRowHeight="14.15"/>
  <cols>
    <col min="1" max="1" width="9.69140625" style="208" customWidth="1"/>
    <col min="2" max="2" width="11" style="77" customWidth="1"/>
    <col min="3" max="3" width="11.69140625" style="208" customWidth="1"/>
    <col min="4" max="4" width="19" style="381" customWidth="1"/>
    <col min="5" max="5" width="15.69140625" style="208" customWidth="1"/>
    <col min="6" max="7" width="9.23046875" style="208"/>
    <col min="8" max="8" width="11.23046875" style="208" bestFit="1" customWidth="1"/>
    <col min="9" max="16384" width="9.23046875" style="208"/>
  </cols>
  <sheetData>
    <row r="1" spans="1:10" s="205" customFormat="1">
      <c r="A1" s="288"/>
      <c r="B1" s="80"/>
      <c r="C1" s="288" t="s">
        <v>392</v>
      </c>
      <c r="D1" s="380"/>
      <c r="E1" s="288"/>
      <c r="F1" s="288"/>
      <c r="G1" s="288"/>
      <c r="H1" s="288"/>
      <c r="I1" s="288"/>
      <c r="J1" s="288"/>
    </row>
    <row r="2" spans="1:10" s="207" customFormat="1" ht="17.600000000000001">
      <c r="A2" s="215" t="s">
        <v>182</v>
      </c>
      <c r="B2" s="215"/>
      <c r="C2" s="215"/>
      <c r="D2" s="215"/>
      <c r="E2" s="215"/>
      <c r="F2" s="297"/>
      <c r="G2" s="297"/>
      <c r="H2" s="297"/>
      <c r="I2" s="297"/>
      <c r="J2" s="297"/>
    </row>
    <row r="3" spans="1:10" s="207" customFormat="1" ht="17.600000000000001">
      <c r="A3" s="738" t="s">
        <v>183</v>
      </c>
      <c r="B3" s="738"/>
      <c r="C3" s="738"/>
      <c r="D3" s="738"/>
      <c r="E3" s="738"/>
      <c r="F3" s="738"/>
      <c r="G3" s="297"/>
      <c r="H3" s="297"/>
      <c r="I3" s="297"/>
      <c r="J3" s="297"/>
    </row>
    <row r="4" spans="1:10" s="206" customFormat="1" ht="17.600000000000001">
      <c r="A4" s="296"/>
      <c r="B4" s="742" t="s">
        <v>706</v>
      </c>
      <c r="C4" s="742"/>
      <c r="D4" s="742"/>
      <c r="E4" s="296"/>
      <c r="F4" s="296"/>
      <c r="G4" s="296"/>
      <c r="H4" s="78"/>
      <c r="I4" s="78"/>
      <c r="J4" s="299"/>
    </row>
    <row r="5" spans="1:10">
      <c r="A5" s="299"/>
      <c r="B5" s="193"/>
      <c r="C5" s="299"/>
      <c r="E5" s="299"/>
      <c r="F5" s="299"/>
      <c r="G5" s="299"/>
      <c r="H5" s="78"/>
      <c r="I5" s="78"/>
      <c r="J5" s="299"/>
    </row>
    <row r="6" spans="1:10" s="55" customFormat="1" ht="42.45">
      <c r="A6" s="213" t="s">
        <v>27</v>
      </c>
      <c r="B6" s="214" t="s">
        <v>326</v>
      </c>
      <c r="C6" s="214" t="s">
        <v>29</v>
      </c>
      <c r="D6" s="214" t="s">
        <v>184</v>
      </c>
      <c r="E6" s="214" t="s">
        <v>185</v>
      </c>
      <c r="F6" s="214" t="s">
        <v>29</v>
      </c>
    </row>
    <row r="7" spans="1:10">
      <c r="A7" s="200" t="s">
        <v>30</v>
      </c>
      <c r="B7" s="249">
        <f>SLF!D161</f>
        <v>0.42307902538094122</v>
      </c>
      <c r="C7" s="338"/>
      <c r="D7" s="190">
        <f>SLF!D162</f>
        <v>0.13248232837246332</v>
      </c>
      <c r="E7" s="249">
        <f t="shared" ref="E7:E38" si="0">B7+D7</f>
        <v>0.55556135375340454</v>
      </c>
      <c r="F7" s="219"/>
      <c r="G7" s="299"/>
      <c r="H7" s="299"/>
      <c r="I7" s="299"/>
      <c r="J7" s="299"/>
    </row>
    <row r="8" spans="1:10">
      <c r="A8" s="233" t="s">
        <v>31</v>
      </c>
      <c r="B8" s="337">
        <f>SLF!I161</f>
        <v>0.34083530618117786</v>
      </c>
      <c r="C8" s="335">
        <f>RANK(B8,$B$8:$B$57)</f>
        <v>35</v>
      </c>
      <c r="D8" s="189">
        <f>(SLF!I$158/SLF!I$159)</f>
        <v>8.6743492692736412E-3</v>
      </c>
      <c r="E8" s="348">
        <f t="shared" si="0"/>
        <v>0.34950965545045148</v>
      </c>
      <c r="F8" s="217">
        <f>RANK(E8,$E$8:$E$57)</f>
        <v>44</v>
      </c>
      <c r="G8" s="299"/>
      <c r="H8" s="299"/>
      <c r="I8" s="299"/>
      <c r="J8" s="299"/>
    </row>
    <row r="9" spans="1:10">
      <c r="A9" s="432" t="s">
        <v>32</v>
      </c>
      <c r="B9" s="249">
        <f>SLF!L161</f>
        <v>6.6528082329736976E-2</v>
      </c>
      <c r="C9" s="308">
        <f t="shared" ref="C9:C57" si="1">RANK(B9,$B$8:$B$57)</f>
        <v>50</v>
      </c>
      <c r="D9" s="190">
        <f>(SLF!L162)</f>
        <v>4.8788907172562831E-2</v>
      </c>
      <c r="E9" s="249">
        <f t="shared" si="0"/>
        <v>0.11531698950229981</v>
      </c>
      <c r="F9" s="336">
        <f t="shared" ref="F9:F57" si="2">RANK(E9,$E$8:$E$57)</f>
        <v>50</v>
      </c>
      <c r="G9" s="299"/>
      <c r="H9" s="299"/>
      <c r="I9" s="299"/>
      <c r="J9" s="299"/>
    </row>
    <row r="10" spans="1:10">
      <c r="A10" s="140" t="s">
        <v>33</v>
      </c>
      <c r="B10" s="250">
        <f>SLF!O161</f>
        <v>0.41121575243359221</v>
      </c>
      <c r="C10" s="335">
        <f t="shared" si="1"/>
        <v>22</v>
      </c>
      <c r="D10" s="346">
        <f>(SLF!O162)</f>
        <v>1.4088677639629326E-2</v>
      </c>
      <c r="E10" s="348">
        <f t="shared" si="0"/>
        <v>0.42530443007322155</v>
      </c>
      <c r="F10" s="217">
        <f t="shared" si="2"/>
        <v>33</v>
      </c>
      <c r="G10" s="299"/>
      <c r="H10" s="460"/>
      <c r="I10" s="299"/>
      <c r="J10" s="299"/>
    </row>
    <row r="11" spans="1:10">
      <c r="A11" s="232" t="s">
        <v>34</v>
      </c>
      <c r="B11" s="249">
        <f>SLF!R161</f>
        <v>0.32503511891992887</v>
      </c>
      <c r="C11" s="308">
        <f t="shared" si="1"/>
        <v>40</v>
      </c>
      <c r="D11" s="311">
        <f>SLF!R162</f>
        <v>6.2274915156050586E-3</v>
      </c>
      <c r="E11" s="249">
        <f t="shared" si="0"/>
        <v>0.3312626104355339</v>
      </c>
      <c r="F11" s="336">
        <f t="shared" si="2"/>
        <v>45</v>
      </c>
      <c r="G11" s="299"/>
      <c r="H11" s="299"/>
      <c r="I11" s="299"/>
      <c r="J11" s="299"/>
    </row>
    <row r="12" spans="1:10">
      <c r="A12" s="233" t="s">
        <v>35</v>
      </c>
      <c r="B12" s="250">
        <f>SLF!U161</f>
        <v>0.67093671602109595</v>
      </c>
      <c r="C12" s="335">
        <f t="shared" si="1"/>
        <v>2</v>
      </c>
      <c r="D12" s="312">
        <f>SLF!U162</f>
        <v>0.10361689325437742</v>
      </c>
      <c r="E12" s="348">
        <f t="shared" si="0"/>
        <v>0.77455360927547334</v>
      </c>
      <c r="F12" s="217">
        <f t="shared" si="2"/>
        <v>2</v>
      </c>
      <c r="G12" s="299"/>
      <c r="H12" s="460"/>
      <c r="I12" s="299"/>
      <c r="J12" s="299"/>
    </row>
    <row r="13" spans="1:10">
      <c r="A13" s="232" t="s">
        <v>36</v>
      </c>
      <c r="B13" s="249">
        <f>SLF!X161</f>
        <v>0.40449130135416977</v>
      </c>
      <c r="C13" s="308">
        <f t="shared" si="1"/>
        <v>23</v>
      </c>
      <c r="D13" s="311">
        <f>SLF!X162</f>
        <v>0.12775202866309379</v>
      </c>
      <c r="E13" s="249">
        <f t="shared" si="0"/>
        <v>0.53224333001726354</v>
      </c>
      <c r="F13" s="336">
        <f t="shared" si="2"/>
        <v>21</v>
      </c>
      <c r="G13" s="299"/>
      <c r="H13" s="299"/>
      <c r="I13" s="299"/>
      <c r="J13" s="299"/>
    </row>
    <row r="14" spans="1:10">
      <c r="A14" s="233" t="s">
        <v>37</v>
      </c>
      <c r="B14" s="250">
        <f>SLF!AA161</f>
        <v>0.32838248284051086</v>
      </c>
      <c r="C14" s="335">
        <f t="shared" si="1"/>
        <v>39</v>
      </c>
      <c r="D14" s="312">
        <f>SLF!AA162</f>
        <v>3.9840152480523618E-2</v>
      </c>
      <c r="E14" s="348">
        <f t="shared" si="0"/>
        <v>0.3682226353210345</v>
      </c>
      <c r="F14" s="217">
        <f t="shared" si="2"/>
        <v>39</v>
      </c>
      <c r="G14" s="299"/>
      <c r="H14" s="299"/>
      <c r="I14" s="299"/>
      <c r="J14" s="299"/>
    </row>
    <row r="15" spans="1:10">
      <c r="A15" s="232" t="s">
        <v>38</v>
      </c>
      <c r="B15" s="249">
        <f>SLF!AD161</f>
        <v>0.24708514547406119</v>
      </c>
      <c r="C15" s="308">
        <f t="shared" si="1"/>
        <v>44</v>
      </c>
      <c r="D15" s="311">
        <f>SLF!AD162</f>
        <v>0.44774107675794372</v>
      </c>
      <c r="E15" s="249">
        <f t="shared" si="0"/>
        <v>0.69482622223200496</v>
      </c>
      <c r="F15" s="336">
        <f t="shared" si="2"/>
        <v>4</v>
      </c>
      <c r="G15" s="299"/>
      <c r="H15" s="299"/>
      <c r="I15" s="299"/>
      <c r="J15" s="299"/>
    </row>
    <row r="16" spans="1:10">
      <c r="A16" s="233" t="s">
        <v>39</v>
      </c>
      <c r="B16" s="250">
        <f>SLF!AJ161</f>
        <v>0.4486791246650324</v>
      </c>
      <c r="C16" s="335">
        <f t="shared" si="1"/>
        <v>16</v>
      </c>
      <c r="D16" s="312">
        <f>SLF!AJ162</f>
        <v>0.2120495470096434</v>
      </c>
      <c r="E16" s="348">
        <f t="shared" si="0"/>
        <v>0.66072867167467586</v>
      </c>
      <c r="F16" s="217">
        <f t="shared" si="2"/>
        <v>7</v>
      </c>
      <c r="G16" s="299"/>
      <c r="H16" s="299"/>
      <c r="I16" s="299"/>
      <c r="J16" s="299"/>
    </row>
    <row r="17" spans="1:6">
      <c r="A17" s="232" t="s">
        <v>40</v>
      </c>
      <c r="B17" s="249">
        <f>SLF!AM161</f>
        <v>0.49811235709474172</v>
      </c>
      <c r="C17" s="308">
        <f t="shared" si="1"/>
        <v>10</v>
      </c>
      <c r="D17" s="311">
        <f>SLF!AM162</f>
        <v>2.3835020168791621E-2</v>
      </c>
      <c r="E17" s="249">
        <f t="shared" si="0"/>
        <v>0.52194737726353335</v>
      </c>
      <c r="F17" s="336">
        <f t="shared" si="2"/>
        <v>25</v>
      </c>
    </row>
    <row r="18" spans="1:6">
      <c r="A18" s="233" t="s">
        <v>41</v>
      </c>
      <c r="B18" s="250">
        <f>SLF!AP161</f>
        <v>0.66185051371668324</v>
      </c>
      <c r="C18" s="335">
        <f t="shared" si="1"/>
        <v>4</v>
      </c>
      <c r="D18" s="312">
        <f>SLF!AP162</f>
        <v>1.7839227027290527E-2</v>
      </c>
      <c r="E18" s="348">
        <f t="shared" si="0"/>
        <v>0.67968974074397381</v>
      </c>
      <c r="F18" s="217">
        <f t="shared" si="2"/>
        <v>6</v>
      </c>
    </row>
    <row r="19" spans="1:6">
      <c r="A19" s="232" t="s">
        <v>42</v>
      </c>
      <c r="B19" s="249">
        <f>SLF!AS161</f>
        <v>0.54663391810158612</v>
      </c>
      <c r="C19" s="308">
        <f t="shared" si="1"/>
        <v>7</v>
      </c>
      <c r="D19" s="311">
        <f>SLF!AS162</f>
        <v>4.3842189717953464E-2</v>
      </c>
      <c r="E19" s="249">
        <f t="shared" si="0"/>
        <v>0.59047610781953963</v>
      </c>
      <c r="F19" s="336">
        <f t="shared" si="2"/>
        <v>14</v>
      </c>
    </row>
    <row r="20" spans="1:6">
      <c r="A20" s="233" t="s">
        <v>43</v>
      </c>
      <c r="B20" s="250">
        <f>SLF!AV161</f>
        <v>0.40012768288160105</v>
      </c>
      <c r="C20" s="335">
        <f t="shared" si="1"/>
        <v>24</v>
      </c>
      <c r="D20" s="312">
        <f>SLF!AV162</f>
        <v>0.18568713803393627</v>
      </c>
      <c r="E20" s="348">
        <f t="shared" si="0"/>
        <v>0.58581482091553738</v>
      </c>
      <c r="F20" s="217">
        <f t="shared" si="2"/>
        <v>15</v>
      </c>
    </row>
    <row r="21" spans="1:6">
      <c r="A21" s="232" t="s">
        <v>44</v>
      </c>
      <c r="B21" s="249">
        <f>SLF!AY161</f>
        <v>0.68731029692125944</v>
      </c>
      <c r="C21" s="308">
        <f t="shared" si="1"/>
        <v>1</v>
      </c>
      <c r="D21" s="311">
        <f>SLF!AY162</f>
        <v>1.0740288535288486E-2</v>
      </c>
      <c r="E21" s="249">
        <f t="shared" si="0"/>
        <v>0.69805058545654797</v>
      </c>
      <c r="F21" s="336">
        <f t="shared" si="2"/>
        <v>3</v>
      </c>
    </row>
    <row r="22" spans="1:6">
      <c r="A22" s="233" t="s">
        <v>45</v>
      </c>
      <c r="B22" s="250">
        <f>SLF!BB161</f>
        <v>0.45862817735002853</v>
      </c>
      <c r="C22" s="335">
        <f t="shared" si="1"/>
        <v>15</v>
      </c>
      <c r="D22" s="312">
        <f>SLF!BB162</f>
        <v>9.7805711317952761E-3</v>
      </c>
      <c r="E22" s="348">
        <f t="shared" si="0"/>
        <v>0.46840874848182379</v>
      </c>
      <c r="F22" s="217">
        <f t="shared" si="2"/>
        <v>30</v>
      </c>
    </row>
    <row r="23" spans="1:6">
      <c r="A23" s="232" t="s">
        <v>46</v>
      </c>
      <c r="B23" s="249">
        <f>SLF!BE161</f>
        <v>0.41946491561805721</v>
      </c>
      <c r="C23" s="308">
        <f t="shared" si="1"/>
        <v>19</v>
      </c>
      <c r="D23" s="311">
        <f>SLF!BE162</f>
        <v>8.4600354155217689E-2</v>
      </c>
      <c r="E23" s="249">
        <f t="shared" si="0"/>
        <v>0.50406526977327493</v>
      </c>
      <c r="F23" s="336">
        <f t="shared" si="2"/>
        <v>27</v>
      </c>
    </row>
    <row r="24" spans="1:6">
      <c r="A24" s="233" t="s">
        <v>47</v>
      </c>
      <c r="B24" s="250">
        <f>SLF!BH161</f>
        <v>0.39308441618248496</v>
      </c>
      <c r="C24" s="335">
        <f t="shared" si="1"/>
        <v>26</v>
      </c>
      <c r="D24" s="312">
        <f>SLF!BH162</f>
        <v>4.5371925644429649E-2</v>
      </c>
      <c r="E24" s="348">
        <f t="shared" si="0"/>
        <v>0.43845634182691462</v>
      </c>
      <c r="F24" s="217">
        <f t="shared" si="2"/>
        <v>31</v>
      </c>
    </row>
    <row r="25" spans="1:6">
      <c r="A25" s="232" t="s">
        <v>48</v>
      </c>
      <c r="B25" s="249">
        <f>SLF!BK161</f>
        <v>0.33408897174725954</v>
      </c>
      <c r="C25" s="308">
        <f t="shared" si="1"/>
        <v>36</v>
      </c>
      <c r="D25" s="311">
        <f>SLF!BK162</f>
        <v>3.1578297653265773E-2</v>
      </c>
      <c r="E25" s="249">
        <f t="shared" si="0"/>
        <v>0.3656672694005253</v>
      </c>
      <c r="F25" s="336">
        <f t="shared" si="2"/>
        <v>41</v>
      </c>
    </row>
    <row r="26" spans="1:6">
      <c r="A26" s="233" t="s">
        <v>49</v>
      </c>
      <c r="B26" s="250">
        <f>SLF!BN161</f>
        <v>0.36913011493879144</v>
      </c>
      <c r="C26" s="335">
        <f t="shared" si="1"/>
        <v>28</v>
      </c>
      <c r="D26" s="312">
        <f>SLF!BN162</f>
        <v>0.16440453739981467</v>
      </c>
      <c r="E26" s="348">
        <f t="shared" si="0"/>
        <v>0.53353465233860609</v>
      </c>
      <c r="F26" s="217">
        <f t="shared" si="2"/>
        <v>20</v>
      </c>
    </row>
    <row r="27" spans="1:6">
      <c r="A27" s="232" t="s">
        <v>50</v>
      </c>
      <c r="B27" s="249">
        <f>SLF!BQ161</f>
        <v>0.42178047684028802</v>
      </c>
      <c r="C27" s="308">
        <f t="shared" si="1"/>
        <v>18</v>
      </c>
      <c r="D27" s="311">
        <f>SLF!BQ162</f>
        <v>0.23635807444411638</v>
      </c>
      <c r="E27" s="249">
        <f t="shared" si="0"/>
        <v>0.65813855128440446</v>
      </c>
      <c r="F27" s="336">
        <f t="shared" si="2"/>
        <v>9</v>
      </c>
    </row>
    <row r="28" spans="1:6">
      <c r="A28" s="233" t="s">
        <v>51</v>
      </c>
      <c r="B28" s="250">
        <f>SLF!BT161</f>
        <v>0.34925572804584737</v>
      </c>
      <c r="C28" s="335">
        <f t="shared" si="1"/>
        <v>32</v>
      </c>
      <c r="D28" s="312">
        <f>SLF!BT162</f>
        <v>0.31074864494746657</v>
      </c>
      <c r="E28" s="348">
        <f t="shared" si="0"/>
        <v>0.66000437299331394</v>
      </c>
      <c r="F28" s="217">
        <f t="shared" si="2"/>
        <v>8</v>
      </c>
    </row>
    <row r="29" spans="1:6">
      <c r="A29" s="232" t="s">
        <v>52</v>
      </c>
      <c r="B29" s="249">
        <f>SLF!BW161</f>
        <v>0.586773965733141</v>
      </c>
      <c r="C29" s="308">
        <f t="shared" si="1"/>
        <v>6</v>
      </c>
      <c r="D29" s="311">
        <f>SLF!BW162</f>
        <v>4.6759790319175723E-2</v>
      </c>
      <c r="E29" s="249">
        <f t="shared" si="0"/>
        <v>0.63353375605231677</v>
      </c>
      <c r="F29" s="336">
        <f t="shared" si="2"/>
        <v>11</v>
      </c>
    </row>
    <row r="30" spans="1:6">
      <c r="A30" s="233" t="s">
        <v>53</v>
      </c>
      <c r="B30" s="250">
        <f>SLF!BZ161</f>
        <v>0.35723489655363283</v>
      </c>
      <c r="C30" s="335">
        <f t="shared" si="1"/>
        <v>29</v>
      </c>
      <c r="D30" s="312">
        <f>SLF!BZ162</f>
        <v>6.0744063341720181E-2</v>
      </c>
      <c r="E30" s="348">
        <f t="shared" si="0"/>
        <v>0.417978959895353</v>
      </c>
      <c r="F30" s="217">
        <f t="shared" si="2"/>
        <v>35</v>
      </c>
    </row>
    <row r="31" spans="1:6">
      <c r="A31" s="232" t="s">
        <v>54</v>
      </c>
      <c r="B31" s="249">
        <f>SLF!CC161</f>
        <v>0.34654327119867911</v>
      </c>
      <c r="C31" s="308">
        <f t="shared" si="1"/>
        <v>33</v>
      </c>
      <c r="D31" s="311">
        <f>SLF!CC162</f>
        <v>1.2364842179817965E-2</v>
      </c>
      <c r="E31" s="249">
        <f t="shared" si="0"/>
        <v>0.3589081133784971</v>
      </c>
      <c r="F31" s="336">
        <f t="shared" si="2"/>
        <v>42</v>
      </c>
    </row>
    <row r="32" spans="1:6">
      <c r="A32" s="233" t="s">
        <v>55</v>
      </c>
      <c r="B32" s="250">
        <f>SLF!CF161</f>
        <v>0.39971243096929432</v>
      </c>
      <c r="C32" s="335">
        <f t="shared" si="1"/>
        <v>25</v>
      </c>
      <c r="D32" s="312">
        <f>SLF!CF162</f>
        <v>2.492097080887699E-2</v>
      </c>
      <c r="E32" s="348">
        <f t="shared" si="0"/>
        <v>0.42463340177817133</v>
      </c>
      <c r="F32" s="217">
        <f t="shared" si="2"/>
        <v>34</v>
      </c>
    </row>
    <row r="33" spans="1:6">
      <c r="A33" s="232" t="s">
        <v>56</v>
      </c>
      <c r="B33" s="249">
        <f>SLF!CI161</f>
        <v>0.47786232423822239</v>
      </c>
      <c r="C33" s="308">
        <f t="shared" si="1"/>
        <v>12</v>
      </c>
      <c r="D33" s="311">
        <f>SLF!CI162</f>
        <v>4.2255022174346513E-2</v>
      </c>
      <c r="E33" s="249">
        <f t="shared" si="0"/>
        <v>0.5201173464125689</v>
      </c>
      <c r="F33" s="336">
        <f t="shared" si="2"/>
        <v>26</v>
      </c>
    </row>
    <row r="34" spans="1:6">
      <c r="A34" s="233" t="s">
        <v>57</v>
      </c>
      <c r="B34" s="250">
        <f>SLF!CL161</f>
        <v>0.35314545007444453</v>
      </c>
      <c r="C34" s="335">
        <f t="shared" si="1"/>
        <v>30</v>
      </c>
      <c r="D34" s="312">
        <f>SLF!CL162</f>
        <v>4.0323004892419377E-2</v>
      </c>
      <c r="E34" s="348">
        <f t="shared" si="0"/>
        <v>0.39346845496686389</v>
      </c>
      <c r="F34" s="217">
        <f t="shared" si="2"/>
        <v>37</v>
      </c>
    </row>
    <row r="35" spans="1:6">
      <c r="A35" s="232" t="s">
        <v>58</v>
      </c>
      <c r="B35" s="249">
        <f>SLF!CO161</f>
        <v>0.39185906607237841</v>
      </c>
      <c r="C35" s="308">
        <f t="shared" si="1"/>
        <v>27</v>
      </c>
      <c r="D35" s="311">
        <f>SLF!CO162</f>
        <v>8.4212961514430074E-3</v>
      </c>
      <c r="E35" s="249">
        <f t="shared" si="0"/>
        <v>0.40028036222382141</v>
      </c>
      <c r="F35" s="336">
        <f t="shared" si="2"/>
        <v>36</v>
      </c>
    </row>
    <row r="36" spans="1:6">
      <c r="A36" s="233" t="s">
        <v>59</v>
      </c>
      <c r="B36" s="250">
        <f>SLF!CR161</f>
        <v>0.34213586981021504</v>
      </c>
      <c r="C36" s="335">
        <f t="shared" si="1"/>
        <v>34</v>
      </c>
      <c r="D36" s="312">
        <f>SLF!CR162</f>
        <v>0.21984917665393705</v>
      </c>
      <c r="E36" s="348">
        <f t="shared" si="0"/>
        <v>0.56198504646415204</v>
      </c>
      <c r="F36" s="217">
        <f t="shared" si="2"/>
        <v>17</v>
      </c>
    </row>
    <row r="37" spans="1:6">
      <c r="A37" s="232" t="s">
        <v>60</v>
      </c>
      <c r="B37" s="249">
        <f>SLF!CU161</f>
        <v>0.21867846581562994</v>
      </c>
      <c r="C37" s="308">
        <f t="shared" si="1"/>
        <v>47</v>
      </c>
      <c r="D37" s="311">
        <f>SLF!CU162</f>
        <v>0.4701404529746962</v>
      </c>
      <c r="E37" s="249">
        <f t="shared" si="0"/>
        <v>0.6888189187903262</v>
      </c>
      <c r="F37" s="336">
        <f t="shared" si="2"/>
        <v>5</v>
      </c>
    </row>
    <row r="38" spans="1:6">
      <c r="A38" s="233" t="s">
        <v>61</v>
      </c>
      <c r="B38" s="250">
        <f>SLF!CX161</f>
        <v>0.46251260067603789</v>
      </c>
      <c r="C38" s="335">
        <f t="shared" si="1"/>
        <v>14</v>
      </c>
      <c r="D38" s="312">
        <f>SLF!CX162</f>
        <v>2.367685139378484E-2</v>
      </c>
      <c r="E38" s="348">
        <f t="shared" si="0"/>
        <v>0.48618945206982273</v>
      </c>
      <c r="F38" s="217">
        <f t="shared" si="2"/>
        <v>29</v>
      </c>
    </row>
    <row r="39" spans="1:6">
      <c r="A39" s="232" t="s">
        <v>62</v>
      </c>
      <c r="B39" s="249">
        <f>SLF!DA161</f>
        <v>0.2164727412538805</v>
      </c>
      <c r="C39" s="308">
        <f t="shared" si="1"/>
        <v>48</v>
      </c>
      <c r="D39" s="311">
        <f>SLF!DA162</f>
        <v>0.33223404023122627</v>
      </c>
      <c r="E39" s="249">
        <f t="shared" ref="E39:E58" si="3">B39+D39</f>
        <v>0.54870678148510676</v>
      </c>
      <c r="F39" s="336">
        <f t="shared" si="2"/>
        <v>19</v>
      </c>
    </row>
    <row r="40" spans="1:6">
      <c r="A40" s="233" t="s">
        <v>63</v>
      </c>
      <c r="B40" s="250">
        <f>SLF!DD161</f>
        <v>0.50818292334306603</v>
      </c>
      <c r="C40" s="335">
        <f t="shared" si="1"/>
        <v>9</v>
      </c>
      <c r="D40" s="312">
        <f>SLF!DD162</f>
        <v>1.9285654054684877E-2</v>
      </c>
      <c r="E40" s="348">
        <f t="shared" si="3"/>
        <v>0.52746857739775088</v>
      </c>
      <c r="F40" s="217">
        <f t="shared" si="2"/>
        <v>24</v>
      </c>
    </row>
    <row r="41" spans="1:6">
      <c r="A41" s="232" t="s">
        <v>64</v>
      </c>
      <c r="B41" s="249">
        <f>SLF!DG161</f>
        <v>0.22617320899063612</v>
      </c>
      <c r="C41" s="308">
        <f t="shared" si="1"/>
        <v>46</v>
      </c>
      <c r="D41" s="311">
        <f>SLF!DG162</f>
        <v>1.4039117456325771E-2</v>
      </c>
      <c r="E41" s="249">
        <f t="shared" si="3"/>
        <v>0.24021232644696189</v>
      </c>
      <c r="F41" s="336">
        <f t="shared" si="2"/>
        <v>49</v>
      </c>
    </row>
    <row r="42" spans="1:6">
      <c r="A42" s="233" t="s">
        <v>65</v>
      </c>
      <c r="B42" s="250">
        <f>SLF!DJ161</f>
        <v>0.46500643791127894</v>
      </c>
      <c r="C42" s="335">
        <f t="shared" si="1"/>
        <v>13</v>
      </c>
      <c r="D42" s="312">
        <f>SLF!DJ162</f>
        <v>6.4962022593075833E-2</v>
      </c>
      <c r="E42" s="348">
        <f t="shared" si="3"/>
        <v>0.52996846050435475</v>
      </c>
      <c r="F42" s="217">
        <f t="shared" si="2"/>
        <v>22</v>
      </c>
    </row>
    <row r="43" spans="1:6">
      <c r="A43" s="232" t="s">
        <v>66</v>
      </c>
      <c r="B43" s="249">
        <f>SLF!DM161</f>
        <v>0.48308960980618415</v>
      </c>
      <c r="C43" s="308">
        <f t="shared" si="1"/>
        <v>11</v>
      </c>
      <c r="D43" s="311">
        <f>SLF!DM162</f>
        <v>0.13104733775626778</v>
      </c>
      <c r="E43" s="249">
        <f t="shared" si="3"/>
        <v>0.61413694756245196</v>
      </c>
      <c r="F43" s="336">
        <f t="shared" si="2"/>
        <v>13</v>
      </c>
    </row>
    <row r="44" spans="1:6">
      <c r="A44" s="233" t="s">
        <v>67</v>
      </c>
      <c r="B44" s="250">
        <f>SLF!DP161</f>
        <v>0.53033917234036854</v>
      </c>
      <c r="C44" s="335">
        <f t="shared" si="1"/>
        <v>8</v>
      </c>
      <c r="D44" s="312">
        <f>SLF!DP162</f>
        <v>9.175868862194704E-2</v>
      </c>
      <c r="E44" s="348">
        <f t="shared" si="3"/>
        <v>0.62209786096231556</v>
      </c>
      <c r="F44" s="217">
        <f t="shared" si="2"/>
        <v>12</v>
      </c>
    </row>
    <row r="45" spans="1:6">
      <c r="A45" s="232" t="s">
        <v>68</v>
      </c>
      <c r="B45" s="249">
        <f>SLF!DS161</f>
        <v>0.41306804190734558</v>
      </c>
      <c r="C45" s="308">
        <f t="shared" si="1"/>
        <v>21</v>
      </c>
      <c r="D45" s="311">
        <f>SLF!DS162</f>
        <v>0.1652811945488778</v>
      </c>
      <c r="E45" s="249">
        <f t="shared" si="3"/>
        <v>0.57834923645622338</v>
      </c>
      <c r="F45" s="336">
        <f t="shared" si="2"/>
        <v>16</v>
      </c>
    </row>
    <row r="46" spans="1:6">
      <c r="A46" s="233" t="s">
        <v>69</v>
      </c>
      <c r="B46" s="337">
        <f>SLF!DV161</f>
        <v>0.18290313022074609</v>
      </c>
      <c r="C46" s="335">
        <f t="shared" si="1"/>
        <v>49</v>
      </c>
      <c r="D46" s="312">
        <f>SLF!DV162</f>
        <v>8.8232995024441499E-2</v>
      </c>
      <c r="E46" s="348">
        <f t="shared" si="3"/>
        <v>0.2711361252451876</v>
      </c>
      <c r="F46" s="217">
        <f t="shared" si="2"/>
        <v>47</v>
      </c>
    </row>
    <row r="47" spans="1:6">
      <c r="A47" s="232" t="s">
        <v>70</v>
      </c>
      <c r="B47" s="249">
        <f>SLF!DY161</f>
        <v>0.44796000809191816</v>
      </c>
      <c r="C47" s="308">
        <f t="shared" si="1"/>
        <v>17</v>
      </c>
      <c r="D47" s="311">
        <f>SLF!DY162</f>
        <v>8.1676642072675013E-2</v>
      </c>
      <c r="E47" s="249">
        <f t="shared" si="3"/>
        <v>0.52963665016459316</v>
      </c>
      <c r="F47" s="336">
        <f t="shared" si="2"/>
        <v>23</v>
      </c>
    </row>
    <row r="48" spans="1:6">
      <c r="A48" s="233" t="s">
        <v>71</v>
      </c>
      <c r="B48" s="250">
        <f>SLF!EB161</f>
        <v>0.31410214709007495</v>
      </c>
      <c r="C48" s="335">
        <f t="shared" si="1"/>
        <v>43</v>
      </c>
      <c r="D48" s="312">
        <f>SLF!EB162</f>
        <v>1.552001338252651E-2</v>
      </c>
      <c r="E48" s="348">
        <f t="shared" si="3"/>
        <v>0.32962216047260146</v>
      </c>
      <c r="F48" s="217">
        <f t="shared" si="2"/>
        <v>46</v>
      </c>
    </row>
    <row r="49" spans="1:7">
      <c r="A49" s="232" t="s">
        <v>72</v>
      </c>
      <c r="B49" s="249">
        <f>SLF!EE161</f>
        <v>0.64274119154439291</v>
      </c>
      <c r="C49" s="308">
        <f t="shared" si="1"/>
        <v>5</v>
      </c>
      <c r="D49" s="311">
        <f>SLF!EE162</f>
        <v>6.723296771462127E-3</v>
      </c>
      <c r="E49" s="249">
        <f t="shared" si="3"/>
        <v>0.64946448831585502</v>
      </c>
      <c r="F49" s="336">
        <f t="shared" si="2"/>
        <v>10</v>
      </c>
      <c r="G49" s="299"/>
    </row>
    <row r="50" spans="1:7">
      <c r="A50" s="233" t="s">
        <v>73</v>
      </c>
      <c r="B50" s="250">
        <f>SLF!EH161</f>
        <v>0.41725534942589232</v>
      </c>
      <c r="C50" s="335">
        <f t="shared" si="1"/>
        <v>20</v>
      </c>
      <c r="D50" s="312">
        <f>SLF!EH162</f>
        <v>0.14316087880935507</v>
      </c>
      <c r="E50" s="348">
        <f t="shared" si="3"/>
        <v>0.56041622823524739</v>
      </c>
      <c r="F50" s="217">
        <f t="shared" si="2"/>
        <v>18</v>
      </c>
      <c r="G50" s="299"/>
    </row>
    <row r="51" spans="1:7">
      <c r="A51" s="232" t="s">
        <v>74</v>
      </c>
      <c r="B51" s="249">
        <f>SLF!EK161</f>
        <v>0.35300983988949636</v>
      </c>
      <c r="C51" s="308">
        <f t="shared" si="1"/>
        <v>31</v>
      </c>
      <c r="D51" s="311">
        <f>SLF!EK162</f>
        <v>1.2674637667642834E-2</v>
      </c>
      <c r="E51" s="249">
        <f>B51+D51</f>
        <v>0.36568447755713918</v>
      </c>
      <c r="F51" s="336">
        <f t="shared" si="2"/>
        <v>40</v>
      </c>
      <c r="G51" s="299"/>
    </row>
    <row r="52" spans="1:7">
      <c r="A52" s="233" t="s">
        <v>75</v>
      </c>
      <c r="B52" s="250">
        <f>SLF!EN161</f>
        <v>0.23114257124856391</v>
      </c>
      <c r="C52" s="335">
        <f t="shared" si="1"/>
        <v>45</v>
      </c>
      <c r="D52" s="312">
        <f>SLF!EN162</f>
        <v>1.5841085127672978E-2</v>
      </c>
      <c r="E52" s="348">
        <f t="shared" si="3"/>
        <v>0.2469836563762369</v>
      </c>
      <c r="F52" s="217">
        <f t="shared" si="2"/>
        <v>48</v>
      </c>
      <c r="G52" s="299"/>
    </row>
    <row r="53" spans="1:7">
      <c r="A53" s="232" t="s">
        <v>76</v>
      </c>
      <c r="B53" s="249">
        <f>SLF!EQ161</f>
        <v>0.31587526719815012</v>
      </c>
      <c r="C53" s="308">
        <f t="shared" si="1"/>
        <v>42</v>
      </c>
      <c r="D53" s="311">
        <f>SLF!EQ162</f>
        <v>0.18465435296831406</v>
      </c>
      <c r="E53" s="249">
        <f t="shared" si="3"/>
        <v>0.50052962016646418</v>
      </c>
      <c r="F53" s="336">
        <f t="shared" si="2"/>
        <v>28</v>
      </c>
      <c r="G53" s="299"/>
    </row>
    <row r="54" spans="1:7">
      <c r="A54" s="233" t="s">
        <v>77</v>
      </c>
      <c r="B54" s="250">
        <f>SLF!ET161</f>
        <v>0.66506419307498321</v>
      </c>
      <c r="C54" s="335">
        <f t="shared" si="1"/>
        <v>3</v>
      </c>
      <c r="D54" s="312">
        <f>SLF!ET162</f>
        <v>0.14098697132939417</v>
      </c>
      <c r="E54" s="348">
        <f t="shared" si="3"/>
        <v>0.80605116440437741</v>
      </c>
      <c r="F54" s="217">
        <f t="shared" si="2"/>
        <v>1</v>
      </c>
      <c r="G54" s="299"/>
    </row>
    <row r="55" spans="1:7">
      <c r="A55" s="232" t="s">
        <v>78</v>
      </c>
      <c r="B55" s="249">
        <f>SLF!EW161</f>
        <v>0.32288816513719559</v>
      </c>
      <c r="C55" s="308">
        <f t="shared" si="1"/>
        <v>41</v>
      </c>
      <c r="D55" s="311">
        <f>SLF!EW162</f>
        <v>0.1099437696703377</v>
      </c>
      <c r="E55" s="249">
        <f t="shared" si="3"/>
        <v>0.43283193480753329</v>
      </c>
      <c r="F55" s="336">
        <f t="shared" si="2"/>
        <v>32</v>
      </c>
      <c r="G55" s="299"/>
    </row>
    <row r="56" spans="1:7">
      <c r="A56" s="233" t="s">
        <v>79</v>
      </c>
      <c r="B56" s="250">
        <f>SLF!EZ161</f>
        <v>0.33100616675187045</v>
      </c>
      <c r="C56" s="335">
        <f t="shared" si="1"/>
        <v>38</v>
      </c>
      <c r="D56" s="312">
        <f>SLF!EZ162</f>
        <v>5.4413533605902016E-2</v>
      </c>
      <c r="E56" s="348">
        <f t="shared" si="3"/>
        <v>0.38541970035777245</v>
      </c>
      <c r="F56" s="217">
        <f t="shared" si="2"/>
        <v>38</v>
      </c>
      <c r="G56" s="299"/>
    </row>
    <row r="57" spans="1:7">
      <c r="A57" s="232" t="s">
        <v>80</v>
      </c>
      <c r="B57" s="249">
        <f>SLF!FC161</f>
        <v>0.33378218462194326</v>
      </c>
      <c r="C57" s="308">
        <f t="shared" si="1"/>
        <v>37</v>
      </c>
      <c r="D57" s="311">
        <f>SLF!FC162</f>
        <v>1.6548206187385613E-2</v>
      </c>
      <c r="E57" s="249">
        <f t="shared" si="3"/>
        <v>0.35033039080932887</v>
      </c>
      <c r="F57" s="336">
        <f t="shared" si="2"/>
        <v>43</v>
      </c>
      <c r="G57" s="299"/>
    </row>
    <row r="58" spans="1:7">
      <c r="A58" s="216" t="s">
        <v>81</v>
      </c>
      <c r="B58" s="337">
        <v>0.2242899841330365</v>
      </c>
      <c r="C58" s="519">
        <f>-RANK(B58,$B$8:$B$58)</f>
        <v>-47</v>
      </c>
      <c r="D58" s="347">
        <f>SLF!AG162</f>
        <v>9.2027768570113432E-3</v>
      </c>
      <c r="E58" s="348">
        <f t="shared" si="3"/>
        <v>0.23349276099004784</v>
      </c>
      <c r="F58" s="334">
        <f>-RANK(E58,$E$8:$E$58)</f>
        <v>-50</v>
      </c>
      <c r="G58" s="299"/>
    </row>
    <row r="59" spans="1:7" s="261" customFormat="1">
      <c r="A59" s="216"/>
      <c r="B59" s="250"/>
      <c r="C59" s="266"/>
      <c r="D59" s="266"/>
      <c r="E59" s="250"/>
      <c r="F59" s="218"/>
      <c r="G59" s="299"/>
    </row>
    <row r="60" spans="1:7" s="261" customFormat="1">
      <c r="A60" s="216"/>
      <c r="B60" s="250"/>
      <c r="C60" s="266"/>
      <c r="D60" s="266"/>
      <c r="E60" s="250"/>
      <c r="F60" s="218"/>
      <c r="G60" s="299"/>
    </row>
    <row r="61" spans="1:7" s="261" customFormat="1" ht="14.6">
      <c r="A61" t="s">
        <v>365</v>
      </c>
      <c r="B61" s="250"/>
      <c r="C61" s="266"/>
      <c r="D61" s="266"/>
      <c r="E61" s="250"/>
      <c r="F61" s="218"/>
      <c r="G61" s="299"/>
    </row>
    <row r="62" spans="1:7" s="261" customFormat="1">
      <c r="A62" s="216"/>
      <c r="B62" s="250"/>
      <c r="C62" s="266"/>
      <c r="D62" s="266"/>
      <c r="E62" s="250"/>
      <c r="F62" s="218"/>
      <c r="G62" s="299"/>
    </row>
    <row r="63" spans="1:7" ht="14.6">
      <c r="A63" s="212"/>
      <c r="B63" s="240"/>
      <c r="C63" s="240"/>
      <c r="D63" s="240"/>
      <c r="E63" s="240"/>
      <c r="F63" s="240"/>
      <c r="G63" s="299"/>
    </row>
    <row r="64" spans="1:7" s="382" customFormat="1" ht="45.75" customHeight="1">
      <c r="A64" s="770" t="s">
        <v>877</v>
      </c>
      <c r="B64" s="770"/>
      <c r="C64" s="770"/>
      <c r="D64" s="770"/>
      <c r="E64" s="770"/>
      <c r="F64" s="770"/>
      <c r="G64" s="770"/>
    </row>
    <row r="65" spans="1:7" ht="14.25" customHeight="1">
      <c r="A65" s="299"/>
      <c r="B65" s="299"/>
      <c r="C65" s="299"/>
      <c r="E65" s="299"/>
      <c r="F65" s="299"/>
      <c r="G65" s="299"/>
    </row>
    <row r="66" spans="1:7">
      <c r="A66" s="299"/>
      <c r="B66" s="299"/>
      <c r="C66" s="299"/>
      <c r="E66" s="299"/>
      <c r="F66" s="299"/>
      <c r="G66" s="299"/>
    </row>
    <row r="67" spans="1:7">
      <c r="A67" s="289"/>
      <c r="B67" s="299"/>
      <c r="C67" s="299"/>
      <c r="E67" s="299"/>
      <c r="F67" s="299"/>
      <c r="G67" s="307"/>
    </row>
    <row r="68" spans="1:7">
      <c r="A68" s="307"/>
      <c r="B68" s="299"/>
      <c r="C68" s="299"/>
      <c r="E68" s="299"/>
      <c r="F68" s="299"/>
      <c r="G68" s="307"/>
    </row>
    <row r="69" spans="1:7">
      <c r="A69" s="224"/>
      <c r="B69" s="299"/>
      <c r="C69" s="299"/>
      <c r="E69" s="299"/>
      <c r="F69" s="299"/>
      <c r="G69" s="299"/>
    </row>
    <row r="70" spans="1:7">
      <c r="A70" s="305"/>
      <c r="B70" s="299"/>
      <c r="C70" s="299"/>
      <c r="E70" s="299"/>
      <c r="F70" s="299"/>
      <c r="G70" s="299"/>
    </row>
    <row r="71" spans="1:7">
      <c r="A71" s="307"/>
      <c r="B71" s="299"/>
      <c r="C71" s="299"/>
      <c r="E71" s="299"/>
      <c r="F71" s="299"/>
      <c r="G71" s="299"/>
    </row>
  </sheetData>
  <mergeCells count="3">
    <mergeCell ref="B4:D4"/>
    <mergeCell ref="A3:F3"/>
    <mergeCell ref="A64:G64"/>
  </mergeCells>
  <pageMargins left="0.7" right="0.7" top="0.75" bottom="0.75" header="0.3" footer="0.3"/>
  <pageSetup orientation="portrait" r:id="rId1"/>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sheetPr>
    <pageSetUpPr fitToPage="1"/>
  </sheetPr>
  <dimension ref="A1:H64"/>
  <sheetViews>
    <sheetView topLeftCell="A29" zoomScaleNormal="100" workbookViewId="0">
      <selection activeCell="C60" sqref="C60"/>
    </sheetView>
  </sheetViews>
  <sheetFormatPr defaultColWidth="9.23046875" defaultRowHeight="14.15"/>
  <cols>
    <col min="1" max="1" width="15.69140625" style="224" customWidth="1"/>
    <col min="2" max="2" width="13.69140625" style="224" customWidth="1"/>
    <col min="3" max="3" width="17.61328125" style="233" customWidth="1"/>
    <col min="4" max="4" width="12.69140625" style="233" customWidth="1"/>
    <col min="5" max="16384" width="9.23046875" style="224"/>
  </cols>
  <sheetData>
    <row r="1" spans="1:8">
      <c r="C1" s="193" t="s">
        <v>394</v>
      </c>
    </row>
    <row r="2" spans="1:8" s="52" customFormat="1" ht="17.600000000000001">
      <c r="A2" s="738" t="s">
        <v>186</v>
      </c>
      <c r="B2" s="738"/>
      <c r="C2" s="738"/>
      <c r="D2" s="738"/>
    </row>
    <row r="3" spans="1:8" s="52" customFormat="1" ht="17.600000000000001">
      <c r="A3" s="738" t="s">
        <v>393</v>
      </c>
      <c r="B3" s="738"/>
      <c r="C3" s="738"/>
      <c r="D3" s="738"/>
      <c r="H3" s="66"/>
    </row>
    <row r="4" spans="1:8" s="52" customFormat="1" ht="17.600000000000001">
      <c r="A4" s="738" t="s">
        <v>862</v>
      </c>
      <c r="B4" s="738"/>
      <c r="C4" s="738"/>
      <c r="D4" s="738"/>
    </row>
    <row r="5" spans="1:8">
      <c r="B5" s="193"/>
    </row>
    <row r="6" spans="1:8" s="49" customFormat="1">
      <c r="B6" s="201" t="s">
        <v>27</v>
      </c>
      <c r="C6" s="353" t="s">
        <v>187</v>
      </c>
      <c r="D6" s="353" t="s">
        <v>29</v>
      </c>
      <c r="E6" s="201"/>
    </row>
    <row r="7" spans="1:8">
      <c r="B7" s="233" t="s">
        <v>188</v>
      </c>
      <c r="C7" s="280">
        <v>1.0065999999999999</v>
      </c>
      <c r="D7" s="62"/>
    </row>
    <row r="8" spans="1:8">
      <c r="B8" s="232" t="s">
        <v>31</v>
      </c>
      <c r="C8" s="274">
        <v>0.67500000000000004</v>
      </c>
      <c r="D8" s="276">
        <f>RANK(C8,$C$8:$C$57)</f>
        <v>40</v>
      </c>
    </row>
    <row r="9" spans="1:8">
      <c r="B9" s="233" t="s">
        <v>181</v>
      </c>
      <c r="C9" s="272">
        <v>2</v>
      </c>
      <c r="D9" s="339">
        <f t="shared" ref="D9:D57" si="0">RANK(C9,$C$8:$C$57)</f>
        <v>16</v>
      </c>
      <c r="F9" s="400"/>
    </row>
    <row r="10" spans="1:8">
      <c r="B10" s="232" t="s">
        <v>33</v>
      </c>
      <c r="C10" s="271">
        <v>2</v>
      </c>
      <c r="D10" s="276">
        <f t="shared" si="0"/>
        <v>16</v>
      </c>
      <c r="F10" s="400"/>
    </row>
    <row r="11" spans="1:8">
      <c r="B11" s="233" t="s">
        <v>34</v>
      </c>
      <c r="C11" s="272">
        <v>1.1499999999999999</v>
      </c>
      <c r="D11" s="339">
        <f t="shared" si="0"/>
        <v>35</v>
      </c>
    </row>
    <row r="12" spans="1:8">
      <c r="B12" s="232" t="s">
        <v>35</v>
      </c>
      <c r="C12" s="271">
        <v>2.87</v>
      </c>
      <c r="D12" s="276">
        <f t="shared" si="0"/>
        <v>10</v>
      </c>
    </row>
    <row r="13" spans="1:8">
      <c r="B13" s="233" t="s">
        <v>36</v>
      </c>
      <c r="C13" s="272">
        <v>1.94</v>
      </c>
      <c r="D13" s="339">
        <f t="shared" si="0"/>
        <v>22</v>
      </c>
    </row>
    <row r="14" spans="1:8">
      <c r="B14" s="232" t="s">
        <v>37</v>
      </c>
      <c r="C14" s="271">
        <v>4.3499999999999996</v>
      </c>
      <c r="D14" s="276">
        <f t="shared" si="0"/>
        <v>1</v>
      </c>
    </row>
    <row r="15" spans="1:8">
      <c r="B15" s="233" t="s">
        <v>38</v>
      </c>
      <c r="C15" s="272">
        <v>2.1</v>
      </c>
      <c r="D15" s="339">
        <f t="shared" si="0"/>
        <v>14</v>
      </c>
    </row>
    <row r="16" spans="1:8">
      <c r="B16" s="232" t="s">
        <v>39</v>
      </c>
      <c r="C16" s="274">
        <v>1.339</v>
      </c>
      <c r="D16" s="276">
        <f t="shared" si="0"/>
        <v>31</v>
      </c>
    </row>
    <row r="17" spans="2:4">
      <c r="B17" s="233" t="s">
        <v>40</v>
      </c>
      <c r="C17" s="272">
        <v>0.37</v>
      </c>
      <c r="D17" s="339">
        <f t="shared" si="0"/>
        <v>49</v>
      </c>
    </row>
    <row r="18" spans="2:4">
      <c r="B18" s="232" t="s">
        <v>41</v>
      </c>
      <c r="C18" s="271">
        <v>3.2</v>
      </c>
      <c r="D18" s="276">
        <f t="shared" si="0"/>
        <v>6</v>
      </c>
    </row>
    <row r="19" spans="2:4">
      <c r="B19" s="233" t="s">
        <v>42</v>
      </c>
      <c r="C19" s="272">
        <v>0.56999999999999995</v>
      </c>
      <c r="D19" s="339">
        <f t="shared" si="0"/>
        <v>45</v>
      </c>
    </row>
    <row r="20" spans="2:4">
      <c r="B20" s="232" t="s">
        <v>43</v>
      </c>
      <c r="C20" s="271">
        <v>2.98</v>
      </c>
      <c r="D20" s="276">
        <f>RANK(C20,$C$8:$C$57)</f>
        <v>9</v>
      </c>
    </row>
    <row r="21" spans="2:4">
      <c r="B21" s="233" t="s">
        <v>44</v>
      </c>
      <c r="C21" s="275">
        <v>0.995</v>
      </c>
      <c r="D21" s="339">
        <f t="shared" si="0"/>
        <v>38</v>
      </c>
    </row>
    <row r="22" spans="2:4">
      <c r="B22" s="232" t="s">
        <v>45</v>
      </c>
      <c r="C22" s="271">
        <v>1.36</v>
      </c>
      <c r="D22" s="276">
        <f t="shared" si="0"/>
        <v>30</v>
      </c>
    </row>
    <row r="23" spans="2:4">
      <c r="B23" s="233" t="s">
        <v>46</v>
      </c>
      <c r="C23" s="272">
        <v>1.29</v>
      </c>
      <c r="D23" s="339">
        <f t="shared" si="0"/>
        <v>33</v>
      </c>
    </row>
    <row r="24" spans="2:4">
      <c r="B24" s="232" t="s">
        <v>47</v>
      </c>
      <c r="C24" s="271">
        <v>1.1000000000000001</v>
      </c>
      <c r="D24" s="276">
        <f t="shared" si="0"/>
        <v>36</v>
      </c>
    </row>
    <row r="25" spans="2:4">
      <c r="B25" s="233" t="s">
        <v>48</v>
      </c>
      <c r="C25" s="272">
        <v>1.08</v>
      </c>
      <c r="D25" s="339">
        <f t="shared" si="0"/>
        <v>37</v>
      </c>
    </row>
    <row r="26" spans="2:4">
      <c r="B26" s="232" t="s">
        <v>49</v>
      </c>
      <c r="C26" s="271">
        <v>2</v>
      </c>
      <c r="D26" s="276">
        <f t="shared" si="0"/>
        <v>16</v>
      </c>
    </row>
    <row r="27" spans="2:4">
      <c r="B27" s="233" t="s">
        <v>50</v>
      </c>
      <c r="C27" s="272">
        <v>2</v>
      </c>
      <c r="D27" s="339">
        <f t="shared" si="0"/>
        <v>16</v>
      </c>
    </row>
    <row r="28" spans="2:4">
      <c r="B28" s="232" t="s">
        <v>51</v>
      </c>
      <c r="C28" s="271">
        <v>3.51</v>
      </c>
      <c r="D28" s="276">
        <f t="shared" si="0"/>
        <v>5</v>
      </c>
    </row>
    <row r="29" spans="2:4">
      <c r="B29" s="233" t="s">
        <v>52</v>
      </c>
      <c r="C29" s="272">
        <v>2</v>
      </c>
      <c r="D29" s="339">
        <f t="shared" si="0"/>
        <v>16</v>
      </c>
    </row>
    <row r="30" spans="2:4">
      <c r="B30" s="232" t="s">
        <v>848</v>
      </c>
      <c r="C30" s="271">
        <v>3.65</v>
      </c>
      <c r="D30" s="276">
        <f t="shared" si="0"/>
        <v>4</v>
      </c>
    </row>
    <row r="31" spans="2:4">
      <c r="B31" s="233" t="s">
        <v>54</v>
      </c>
      <c r="C31" s="272">
        <v>0.68</v>
      </c>
      <c r="D31" s="339">
        <f t="shared" si="0"/>
        <v>39</v>
      </c>
    </row>
    <row r="32" spans="2:4">
      <c r="B32" s="232" t="s">
        <v>55</v>
      </c>
      <c r="C32" s="271">
        <v>0.17</v>
      </c>
      <c r="D32" s="276">
        <f t="shared" si="0"/>
        <v>50</v>
      </c>
    </row>
    <row r="33" spans="2:4">
      <c r="B33" s="233" t="s">
        <v>56</v>
      </c>
      <c r="C33" s="272">
        <v>1.7</v>
      </c>
      <c r="D33" s="339">
        <f t="shared" si="0"/>
        <v>25</v>
      </c>
    </row>
    <row r="34" spans="2:4">
      <c r="B34" s="232" t="s">
        <v>57</v>
      </c>
      <c r="C34" s="271">
        <v>0.64</v>
      </c>
      <c r="D34" s="276">
        <f t="shared" si="0"/>
        <v>41</v>
      </c>
    </row>
    <row r="35" spans="2:4">
      <c r="B35" s="233" t="s">
        <v>58</v>
      </c>
      <c r="C35" s="272">
        <v>1.8</v>
      </c>
      <c r="D35" s="339">
        <f t="shared" si="0"/>
        <v>23</v>
      </c>
    </row>
    <row r="36" spans="2:4">
      <c r="B36" s="232" t="s">
        <v>59</v>
      </c>
      <c r="C36" s="271">
        <v>1.78</v>
      </c>
      <c r="D36" s="276">
        <f t="shared" si="0"/>
        <v>24</v>
      </c>
    </row>
    <row r="37" spans="2:4">
      <c r="B37" s="233" t="s">
        <v>60</v>
      </c>
      <c r="C37" s="272">
        <v>2.7</v>
      </c>
      <c r="D37" s="339">
        <f t="shared" si="0"/>
        <v>11</v>
      </c>
    </row>
    <row r="38" spans="2:4">
      <c r="B38" s="232" t="s">
        <v>61</v>
      </c>
      <c r="C38" s="271">
        <v>2</v>
      </c>
      <c r="D38" s="276">
        <f t="shared" si="0"/>
        <v>16</v>
      </c>
    </row>
    <row r="39" spans="2:4">
      <c r="B39" s="233" t="s">
        <v>62</v>
      </c>
      <c r="C39" s="272">
        <v>4.3499999999999996</v>
      </c>
      <c r="D39" s="339">
        <f t="shared" si="0"/>
        <v>1</v>
      </c>
    </row>
    <row r="40" spans="2:4">
      <c r="B40" s="232" t="s">
        <v>63</v>
      </c>
      <c r="C40" s="271">
        <v>0.45</v>
      </c>
      <c r="D40" s="276">
        <f t="shared" si="0"/>
        <v>47</v>
      </c>
    </row>
    <row r="41" spans="2:4">
      <c r="B41" s="233" t="s">
        <v>64</v>
      </c>
      <c r="C41" s="272">
        <v>0.44</v>
      </c>
      <c r="D41" s="339">
        <f t="shared" si="0"/>
        <v>48</v>
      </c>
    </row>
    <row r="42" spans="2:4">
      <c r="B42" s="232" t="s">
        <v>65</v>
      </c>
      <c r="C42" s="271">
        <v>1.6</v>
      </c>
      <c r="D42" s="276">
        <f t="shared" si="0"/>
        <v>27</v>
      </c>
    </row>
    <row r="43" spans="2:4">
      <c r="B43" s="233" t="s">
        <v>66</v>
      </c>
      <c r="C43" s="272">
        <v>2.0299999999999998</v>
      </c>
      <c r="D43" s="339">
        <f t="shared" si="0"/>
        <v>15</v>
      </c>
    </row>
    <row r="44" spans="2:4">
      <c r="B44" s="232" t="s">
        <v>67</v>
      </c>
      <c r="C44" s="271">
        <v>1.33</v>
      </c>
      <c r="D44" s="276">
        <f t="shared" si="0"/>
        <v>32</v>
      </c>
    </row>
    <row r="45" spans="2:4">
      <c r="B45" s="233" t="s">
        <v>68</v>
      </c>
      <c r="C45" s="272">
        <v>2.6</v>
      </c>
      <c r="D45" s="339">
        <f t="shared" si="0"/>
        <v>12</v>
      </c>
    </row>
    <row r="46" spans="2:4">
      <c r="B46" s="232" t="s">
        <v>69</v>
      </c>
      <c r="C46" s="271">
        <v>4.25</v>
      </c>
      <c r="D46" s="276">
        <f t="shared" si="0"/>
        <v>3</v>
      </c>
    </row>
    <row r="47" spans="2:4">
      <c r="B47" s="233" t="s">
        <v>70</v>
      </c>
      <c r="C47" s="272">
        <v>0.56999999999999995</v>
      </c>
      <c r="D47" s="339">
        <f t="shared" si="0"/>
        <v>45</v>
      </c>
    </row>
    <row r="48" spans="2:4">
      <c r="B48" s="232" t="s">
        <v>71</v>
      </c>
      <c r="C48" s="271">
        <v>1.53</v>
      </c>
      <c r="D48" s="276">
        <f t="shared" si="0"/>
        <v>28</v>
      </c>
    </row>
    <row r="49" spans="1:5">
      <c r="B49" s="233" t="s">
        <v>72</v>
      </c>
      <c r="C49" s="272">
        <v>0.62</v>
      </c>
      <c r="D49" s="339">
        <f t="shared" si="0"/>
        <v>42</v>
      </c>
    </row>
    <row r="50" spans="1:5">
      <c r="B50" s="232" t="s">
        <v>73</v>
      </c>
      <c r="C50" s="271">
        <v>1.41</v>
      </c>
      <c r="D50" s="276">
        <f t="shared" si="0"/>
        <v>29</v>
      </c>
    </row>
    <row r="51" spans="1:5">
      <c r="B51" s="233" t="s">
        <v>74</v>
      </c>
      <c r="C51" s="272">
        <v>1.7</v>
      </c>
      <c r="D51" s="339">
        <f t="shared" si="0"/>
        <v>25</v>
      </c>
    </row>
    <row r="52" spans="1:5">
      <c r="B52" s="232" t="s">
        <v>75</v>
      </c>
      <c r="C52" s="271">
        <v>3.08</v>
      </c>
      <c r="D52" s="276">
        <f t="shared" si="0"/>
        <v>7</v>
      </c>
    </row>
    <row r="53" spans="1:5">
      <c r="B53" s="233" t="s">
        <v>76</v>
      </c>
      <c r="C53" s="272">
        <v>0.6</v>
      </c>
      <c r="D53" s="339">
        <f t="shared" si="0"/>
        <v>43</v>
      </c>
    </row>
    <row r="54" spans="1:5">
      <c r="B54" s="232" t="s">
        <v>77</v>
      </c>
      <c r="C54" s="274">
        <v>3.0249999999999999</v>
      </c>
      <c r="D54" s="276">
        <f t="shared" si="0"/>
        <v>8</v>
      </c>
    </row>
    <row r="55" spans="1:5">
      <c r="B55" s="233" t="s">
        <v>78</v>
      </c>
      <c r="C55" s="272">
        <v>1.2</v>
      </c>
      <c r="D55" s="339">
        <f t="shared" si="0"/>
        <v>34</v>
      </c>
    </row>
    <row r="56" spans="1:5">
      <c r="B56" s="232" t="s">
        <v>79</v>
      </c>
      <c r="C56" s="271">
        <v>2.52</v>
      </c>
      <c r="D56" s="276">
        <f>RANK(C56,$C$8:$C$57)</f>
        <v>13</v>
      </c>
    </row>
    <row r="57" spans="1:5">
      <c r="B57" s="233" t="s">
        <v>80</v>
      </c>
      <c r="C57" s="273">
        <v>0.6</v>
      </c>
      <c r="D57" s="339">
        <f t="shared" si="0"/>
        <v>43</v>
      </c>
    </row>
    <row r="58" spans="1:5">
      <c r="B58" s="232" t="s">
        <v>849</v>
      </c>
      <c r="C58" s="277">
        <v>5</v>
      </c>
      <c r="D58" s="502">
        <f>-RANK(C58,$C$8:$C$58)</f>
        <v>-1</v>
      </c>
    </row>
    <row r="59" spans="1:5">
      <c r="B59" s="233"/>
      <c r="C59" s="63"/>
      <c r="D59" s="62"/>
      <c r="E59" s="176"/>
    </row>
    <row r="60" spans="1:5">
      <c r="A60" s="578" t="s">
        <v>850</v>
      </c>
      <c r="B60" s="65"/>
      <c r="C60" s="65"/>
      <c r="D60" s="65"/>
    </row>
    <row r="61" spans="1:5" ht="44.25" customHeight="1">
      <c r="A61" s="762" t="s">
        <v>654</v>
      </c>
      <c r="B61" s="762"/>
      <c r="C61" s="762"/>
      <c r="D61" s="762"/>
    </row>
    <row r="62" spans="1:5">
      <c r="A62" s="65"/>
    </row>
    <row r="63" spans="1:5">
      <c r="A63" s="233" t="s">
        <v>724</v>
      </c>
    </row>
    <row r="64" spans="1:5">
      <c r="B64" s="365"/>
      <c r="C64" s="365"/>
      <c r="D64" s="224"/>
    </row>
  </sheetData>
  <mergeCells count="4">
    <mergeCell ref="A61:D61"/>
    <mergeCell ref="A2:D2"/>
    <mergeCell ref="A4:D4"/>
    <mergeCell ref="A3:D3"/>
  </mergeCells>
  <pageMargins left="0.7" right="0.7" top="0.75" bottom="0.75" header="0.3" footer="0.3"/>
  <pageSetup scale="70" orientation="portrait" r:id="rId1"/>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dimension ref="A1:J46"/>
  <sheetViews>
    <sheetView topLeftCell="A13" workbookViewId="0">
      <selection activeCell="A2" sqref="A2:D2"/>
    </sheetView>
  </sheetViews>
  <sheetFormatPr defaultColWidth="9.23046875" defaultRowHeight="14.15"/>
  <cols>
    <col min="1" max="1" width="15.69140625" style="568" customWidth="1"/>
    <col min="2" max="2" width="10.61328125" style="568" customWidth="1"/>
    <col min="3" max="3" width="26.765625" style="412" customWidth="1"/>
    <col min="4" max="4" width="15.69140625" style="568" customWidth="1"/>
    <col min="5" max="6" width="9.23046875" style="568"/>
    <col min="7" max="7" width="24.3828125" style="568" customWidth="1"/>
    <col min="8" max="8" width="32.69140625" style="568" customWidth="1"/>
    <col min="9" max="9" width="14.61328125" style="568" customWidth="1"/>
    <col min="10" max="10" width="11.23046875" style="568" customWidth="1"/>
    <col min="11" max="11" width="12.23046875" style="568" bestFit="1" customWidth="1"/>
    <col min="12" max="12" width="9.23046875" style="568"/>
    <col min="13" max="13" width="17.61328125" style="568" customWidth="1"/>
    <col min="14" max="16384" width="9.23046875" style="568"/>
  </cols>
  <sheetData>
    <row r="1" spans="1:10" s="420" customFormat="1" ht="15" customHeight="1">
      <c r="B1" s="722" t="s">
        <v>398</v>
      </c>
      <c r="C1" s="722"/>
    </row>
    <row r="2" spans="1:10" s="422" customFormat="1" ht="17.600000000000001">
      <c r="A2" s="738" t="s">
        <v>443</v>
      </c>
      <c r="B2" s="738"/>
      <c r="C2" s="738"/>
      <c r="D2" s="738"/>
    </row>
    <row r="3" spans="1:10" s="422" customFormat="1" ht="17.600000000000001">
      <c r="B3" s="738" t="s">
        <v>862</v>
      </c>
      <c r="C3" s="738"/>
    </row>
    <row r="4" spans="1:10">
      <c r="J4" s="572"/>
    </row>
    <row r="5" spans="1:10" s="426" customFormat="1" ht="15" customHeight="1">
      <c r="B5" s="201" t="s">
        <v>27</v>
      </c>
      <c r="C5" s="413" t="s">
        <v>187</v>
      </c>
      <c r="F5" s="431"/>
    </row>
    <row r="6" spans="1:10">
      <c r="B6" s="656" t="s">
        <v>35</v>
      </c>
      <c r="C6" s="657" t="s">
        <v>887</v>
      </c>
      <c r="D6" s="101"/>
    </row>
    <row r="7" spans="1:10" s="644" customFormat="1">
      <c r="B7" s="65" t="s">
        <v>36</v>
      </c>
      <c r="C7" s="658" t="s">
        <v>888</v>
      </c>
      <c r="D7" s="647"/>
    </row>
    <row r="8" spans="1:10" ht="42.45">
      <c r="B8" s="656" t="s">
        <v>37</v>
      </c>
      <c r="C8" s="648" t="s">
        <v>897</v>
      </c>
      <c r="D8" s="101"/>
      <c r="F8" s="431"/>
    </row>
    <row r="9" spans="1:10">
      <c r="B9" s="65" t="s">
        <v>38</v>
      </c>
      <c r="C9" s="659" t="s">
        <v>436</v>
      </c>
      <c r="D9" s="101"/>
      <c r="E9" s="400"/>
      <c r="F9" s="431"/>
    </row>
    <row r="10" spans="1:10" s="644" customFormat="1" ht="28.3">
      <c r="B10" s="656" t="s">
        <v>40</v>
      </c>
      <c r="C10" s="662" t="s">
        <v>896</v>
      </c>
      <c r="D10" s="647"/>
      <c r="E10" s="649"/>
      <c r="F10" s="646"/>
    </row>
    <row r="11" spans="1:10">
      <c r="B11" s="664" t="s">
        <v>451</v>
      </c>
      <c r="C11" s="661" t="s">
        <v>711</v>
      </c>
      <c r="D11" s="101"/>
      <c r="F11" s="431"/>
    </row>
    <row r="12" spans="1:10">
      <c r="B12" s="656" t="s">
        <v>46</v>
      </c>
      <c r="C12" s="657" t="s">
        <v>436</v>
      </c>
      <c r="D12" s="101"/>
      <c r="F12" s="431"/>
    </row>
    <row r="13" spans="1:10" s="644" customFormat="1" ht="28.3">
      <c r="B13" s="65" t="s">
        <v>47</v>
      </c>
      <c r="C13" s="660" t="s">
        <v>889</v>
      </c>
      <c r="D13" s="647"/>
      <c r="F13" s="646"/>
    </row>
    <row r="14" spans="1:10">
      <c r="B14" s="656" t="s">
        <v>48</v>
      </c>
      <c r="C14" s="657" t="s">
        <v>436</v>
      </c>
      <c r="D14" s="101"/>
      <c r="F14" s="431"/>
    </row>
    <row r="15" spans="1:10">
      <c r="B15" s="65" t="s">
        <v>49</v>
      </c>
      <c r="C15" s="659" t="s">
        <v>712</v>
      </c>
      <c r="D15" s="101"/>
      <c r="F15" s="431"/>
    </row>
    <row r="16" spans="1:10" s="644" customFormat="1">
      <c r="B16" s="656" t="s">
        <v>51</v>
      </c>
      <c r="C16" s="663" t="s">
        <v>890</v>
      </c>
      <c r="D16" s="647"/>
      <c r="F16" s="646"/>
    </row>
    <row r="17" spans="2:6">
      <c r="B17" s="664" t="s">
        <v>848</v>
      </c>
      <c r="C17" s="661" t="s">
        <v>939</v>
      </c>
      <c r="D17" s="101"/>
      <c r="F17" s="431"/>
    </row>
    <row r="18" spans="2:6">
      <c r="B18" s="656" t="s">
        <v>58</v>
      </c>
      <c r="C18" s="657" t="s">
        <v>713</v>
      </c>
      <c r="D18" s="101"/>
      <c r="F18" s="431"/>
    </row>
    <row r="19" spans="2:6" ht="28.3">
      <c r="B19" s="664" t="s">
        <v>59</v>
      </c>
      <c r="C19" s="666" t="s">
        <v>940</v>
      </c>
      <c r="D19" s="101"/>
      <c r="F19" s="431"/>
    </row>
    <row r="20" spans="2:6" ht="28.3">
      <c r="B20" s="656" t="s">
        <v>60</v>
      </c>
      <c r="C20" s="648" t="s">
        <v>941</v>
      </c>
      <c r="F20" s="431"/>
    </row>
    <row r="21" spans="2:6" ht="28.3">
      <c r="B21" s="664" t="s">
        <v>61</v>
      </c>
      <c r="C21" s="666" t="s">
        <v>943</v>
      </c>
      <c r="F21" s="431"/>
    </row>
    <row r="22" spans="2:6">
      <c r="B22" s="656" t="s">
        <v>62</v>
      </c>
      <c r="C22" s="657" t="s">
        <v>714</v>
      </c>
      <c r="F22" s="431"/>
    </row>
    <row r="23" spans="2:6">
      <c r="B23" s="664" t="s">
        <v>63</v>
      </c>
      <c r="C23" s="661" t="s">
        <v>436</v>
      </c>
      <c r="F23" s="431"/>
    </row>
    <row r="24" spans="2:6">
      <c r="B24" s="656" t="s">
        <v>65</v>
      </c>
      <c r="C24" s="657" t="s">
        <v>662</v>
      </c>
      <c r="F24" s="431"/>
    </row>
    <row r="25" spans="2:6" s="644" customFormat="1">
      <c r="B25" s="65" t="s">
        <v>67</v>
      </c>
      <c r="C25" s="658" t="s">
        <v>891</v>
      </c>
      <c r="F25" s="646"/>
    </row>
    <row r="26" spans="2:6">
      <c r="B26" s="656" t="s">
        <v>68</v>
      </c>
      <c r="C26" s="657" t="s">
        <v>663</v>
      </c>
      <c r="F26" s="431"/>
    </row>
    <row r="27" spans="2:6" s="644" customFormat="1">
      <c r="B27" s="664" t="s">
        <v>74</v>
      </c>
      <c r="C27" s="665" t="s">
        <v>892</v>
      </c>
      <c r="F27" s="646"/>
    </row>
    <row r="28" spans="2:6">
      <c r="B28" s="656" t="s">
        <v>75</v>
      </c>
      <c r="C28" s="657" t="s">
        <v>715</v>
      </c>
      <c r="F28" s="431"/>
    </row>
    <row r="29" spans="2:6" s="644" customFormat="1">
      <c r="B29" s="65" t="s">
        <v>76</v>
      </c>
      <c r="C29" s="658" t="s">
        <v>893</v>
      </c>
      <c r="F29" s="646"/>
    </row>
    <row r="30" spans="2:6" ht="28.3">
      <c r="B30" s="656" t="s">
        <v>77</v>
      </c>
      <c r="C30" s="648" t="s">
        <v>942</v>
      </c>
      <c r="F30" s="431"/>
    </row>
    <row r="31" spans="2:6">
      <c r="B31" s="65" t="s">
        <v>78</v>
      </c>
      <c r="C31" s="661" t="s">
        <v>437</v>
      </c>
      <c r="F31" s="431"/>
    </row>
    <row r="32" spans="2:6">
      <c r="B32" s="656" t="s">
        <v>79</v>
      </c>
      <c r="C32" s="657" t="s">
        <v>716</v>
      </c>
      <c r="F32" s="431"/>
    </row>
    <row r="33" spans="1:10" s="644" customFormat="1">
      <c r="B33" s="664" t="s">
        <v>80</v>
      </c>
      <c r="C33" s="665" t="s">
        <v>711</v>
      </c>
      <c r="F33" s="646"/>
    </row>
    <row r="34" spans="1:10" ht="14.25" customHeight="1">
      <c r="B34" s="656" t="s">
        <v>81</v>
      </c>
      <c r="C34" s="657" t="s">
        <v>894</v>
      </c>
    </row>
    <row r="35" spans="1:10" ht="14.25" customHeight="1">
      <c r="C35" s="650"/>
    </row>
    <row r="36" spans="1:10" ht="14.25" customHeight="1">
      <c r="C36" s="568"/>
    </row>
    <row r="37" spans="1:10" ht="14.25" customHeight="1">
      <c r="A37" s="730" t="s">
        <v>895</v>
      </c>
      <c r="B37" s="730"/>
      <c r="C37" s="730"/>
      <c r="D37" s="730"/>
      <c r="E37" s="730"/>
      <c r="F37" s="730"/>
      <c r="G37" s="730"/>
    </row>
    <row r="38" spans="1:10" ht="14.25" customHeight="1">
      <c r="A38" s="730"/>
      <c r="B38" s="730"/>
      <c r="C38" s="730"/>
      <c r="D38" s="730"/>
      <c r="E38" s="730"/>
      <c r="F38" s="730"/>
      <c r="G38" s="730"/>
    </row>
    <row r="39" spans="1:10">
      <c r="A39" s="730"/>
      <c r="B39" s="730"/>
      <c r="C39" s="730"/>
      <c r="D39" s="730"/>
      <c r="E39" s="730"/>
      <c r="F39" s="730"/>
      <c r="G39" s="730"/>
    </row>
    <row r="40" spans="1:10">
      <c r="A40" s="730" t="s">
        <v>944</v>
      </c>
      <c r="B40" s="730"/>
      <c r="C40" s="730"/>
      <c r="D40" s="730"/>
      <c r="E40" s="730"/>
      <c r="F40" s="730"/>
      <c r="G40" s="730"/>
      <c r="H40" s="730"/>
    </row>
    <row r="41" spans="1:10">
      <c r="A41" s="730"/>
      <c r="B41" s="730"/>
      <c r="C41" s="730"/>
      <c r="D41" s="730"/>
      <c r="E41" s="730"/>
      <c r="F41" s="730"/>
      <c r="G41" s="730"/>
      <c r="H41" s="730"/>
    </row>
    <row r="42" spans="1:10">
      <c r="A42" s="568" t="s">
        <v>719</v>
      </c>
      <c r="B42" s="563"/>
      <c r="C42" s="563"/>
      <c r="D42" s="563"/>
      <c r="E42" s="563"/>
      <c r="F42" s="563"/>
      <c r="G42" s="563"/>
    </row>
    <row r="43" spans="1:10">
      <c r="B43" s="563"/>
      <c r="C43" s="563"/>
      <c r="D43" s="563"/>
      <c r="E43" s="563"/>
      <c r="F43" s="563"/>
      <c r="G43" s="563"/>
    </row>
    <row r="44" spans="1:10">
      <c r="B44" s="563"/>
      <c r="C44" s="563"/>
      <c r="D44" s="563"/>
      <c r="E44" s="563"/>
      <c r="F44" s="563"/>
      <c r="G44" s="563"/>
      <c r="J44" s="627"/>
    </row>
    <row r="45" spans="1:10" ht="15" customHeight="1">
      <c r="F45" s="431"/>
    </row>
    <row r="46" spans="1:10" ht="57" customHeight="1"/>
  </sheetData>
  <mergeCells count="5">
    <mergeCell ref="B1:C1"/>
    <mergeCell ref="A2:D2"/>
    <mergeCell ref="B3:C3"/>
    <mergeCell ref="A37:G39"/>
    <mergeCell ref="A40:H41"/>
  </mergeCells>
  <pageMargins left="0.7" right="0.7" top="0.75" bottom="0.75" header="0.3" footer="0.3"/>
  <pageSetup orientation="portrait" r:id="rId1"/>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dimension ref="A1:K35"/>
  <sheetViews>
    <sheetView workbookViewId="0">
      <selection activeCell="A2" sqref="A2:D2"/>
    </sheetView>
  </sheetViews>
  <sheetFormatPr defaultColWidth="9.23046875" defaultRowHeight="14.15"/>
  <cols>
    <col min="1" max="1" width="15.69140625" style="224" customWidth="1"/>
    <col min="2" max="2" width="10.61328125" style="224" customWidth="1"/>
    <col min="3" max="3" width="34.61328125" style="412" bestFit="1" customWidth="1"/>
    <col min="4" max="5" width="9.23046875" style="224"/>
    <col min="6" max="6" width="24.3828125" style="224" customWidth="1"/>
    <col min="7" max="7" width="32.69140625" style="75" customWidth="1"/>
    <col min="8" max="8" width="14.61328125" style="75" customWidth="1"/>
    <col min="9" max="9" width="11.23046875" style="75" customWidth="1"/>
    <col min="10" max="10" width="12.23046875" style="75" bestFit="1" customWidth="1"/>
    <col min="11" max="11" width="9.23046875" style="75"/>
    <col min="12" max="12" width="17.61328125" style="224" customWidth="1"/>
    <col min="13" max="16384" width="9.23046875" style="224"/>
  </cols>
  <sheetData>
    <row r="1" spans="1:11" s="16" customFormat="1" ht="15" customHeight="1">
      <c r="A1" s="420"/>
      <c r="B1" s="722" t="s">
        <v>408</v>
      </c>
      <c r="C1" s="722"/>
      <c r="D1" s="420"/>
      <c r="E1" s="420"/>
      <c r="F1" s="420"/>
      <c r="G1" s="421"/>
      <c r="H1" s="421"/>
      <c r="I1" s="421"/>
      <c r="J1" s="421"/>
      <c r="K1" s="421"/>
    </row>
    <row r="2" spans="1:11" s="64" customFormat="1" ht="17.600000000000001">
      <c r="A2" s="738" t="s">
        <v>444</v>
      </c>
      <c r="B2" s="738"/>
      <c r="C2" s="738"/>
      <c r="D2" s="738"/>
      <c r="E2" s="422"/>
      <c r="F2" s="422"/>
      <c r="G2" s="423"/>
      <c r="H2" s="423"/>
      <c r="I2" s="423"/>
      <c r="J2" s="423"/>
      <c r="K2" s="423"/>
    </row>
    <row r="3" spans="1:11" s="64" customFormat="1" ht="17.600000000000001">
      <c r="A3" s="422"/>
      <c r="B3" s="738" t="s">
        <v>862</v>
      </c>
      <c r="C3" s="738"/>
      <c r="D3" s="422"/>
      <c r="E3" s="422"/>
      <c r="F3" s="422"/>
      <c r="G3" s="423"/>
      <c r="H3" s="423"/>
      <c r="I3" s="423"/>
      <c r="J3" s="423"/>
      <c r="K3" s="423"/>
    </row>
    <row r="4" spans="1:11" ht="14.6">
      <c r="A4" s="419"/>
      <c r="B4" s="419"/>
      <c r="C4" s="419"/>
      <c r="D4" s="419"/>
      <c r="E4" s="419"/>
      <c r="F4" s="419"/>
      <c r="G4" s="419"/>
      <c r="H4" s="419"/>
      <c r="I4" s="425"/>
      <c r="J4" s="419"/>
      <c r="K4" s="419"/>
    </row>
    <row r="5" spans="1:11" s="49" customFormat="1" ht="15" customHeight="1">
      <c r="A5" s="426"/>
      <c r="B5" s="427" t="s">
        <v>27</v>
      </c>
      <c r="C5" s="428" t="s">
        <v>187</v>
      </c>
      <c r="D5" s="426"/>
      <c r="E5" s="426"/>
      <c r="F5" s="426"/>
      <c r="G5" s="426"/>
      <c r="H5" s="426"/>
      <c r="I5" s="426"/>
      <c r="J5" s="426"/>
      <c r="K5" s="426"/>
    </row>
    <row r="6" spans="1:11" ht="42.9">
      <c r="A6" s="419"/>
      <c r="B6" s="656" t="s">
        <v>181</v>
      </c>
      <c r="C6" s="689" t="s">
        <v>951</v>
      </c>
      <c r="D6" s="419"/>
      <c r="E6" s="431"/>
      <c r="F6" s="419"/>
      <c r="G6" s="424"/>
      <c r="H6" s="424"/>
      <c r="I6" s="424"/>
      <c r="J6" s="424"/>
      <c r="K6" s="424"/>
    </row>
    <row r="7" spans="1:11" s="644" customFormat="1" ht="14.6">
      <c r="A7" s="643"/>
      <c r="B7" s="65" t="s">
        <v>33</v>
      </c>
      <c r="C7" s="645" t="s">
        <v>886</v>
      </c>
      <c r="D7" s="643"/>
      <c r="E7" s="646"/>
      <c r="F7" s="643"/>
    </row>
    <row r="8" spans="1:11" ht="71.150000000000006">
      <c r="A8" s="419"/>
      <c r="B8" s="656" t="s">
        <v>35</v>
      </c>
      <c r="C8" s="689" t="s">
        <v>950</v>
      </c>
      <c r="D8" s="419"/>
      <c r="E8" s="431"/>
      <c r="F8" s="419"/>
      <c r="G8" s="424"/>
      <c r="H8" s="424"/>
      <c r="I8" s="424"/>
      <c r="J8" s="424"/>
      <c r="K8" s="424"/>
    </row>
    <row r="9" spans="1:11" ht="42.9">
      <c r="A9" s="419"/>
      <c r="B9" s="65" t="s">
        <v>36</v>
      </c>
      <c r="C9" s="654" t="s">
        <v>949</v>
      </c>
      <c r="D9" s="419"/>
      <c r="E9" s="431"/>
      <c r="F9" s="419"/>
      <c r="G9" s="424"/>
      <c r="H9" s="424"/>
      <c r="I9" s="424"/>
      <c r="J9" s="424"/>
      <c r="K9" s="424"/>
    </row>
    <row r="10" spans="1:11" s="530" customFormat="1" ht="113.15">
      <c r="A10" s="529"/>
      <c r="B10" s="137" t="s">
        <v>43</v>
      </c>
      <c r="C10" s="691" t="s">
        <v>952</v>
      </c>
      <c r="D10" s="529"/>
      <c r="E10" s="431"/>
      <c r="F10" s="529"/>
    </row>
    <row r="11" spans="1:11" ht="71.150000000000006">
      <c r="A11" s="419"/>
      <c r="B11" s="664" t="s">
        <v>49</v>
      </c>
      <c r="C11" s="654" t="s">
        <v>953</v>
      </c>
      <c r="D11" s="419"/>
      <c r="E11" s="431"/>
      <c r="F11" s="444"/>
      <c r="G11" s="424"/>
      <c r="H11" s="424"/>
      <c r="I11" s="424"/>
      <c r="J11" s="424"/>
      <c r="K11" s="424"/>
    </row>
    <row r="12" spans="1:11" ht="14.6">
      <c r="A12" s="419"/>
      <c r="B12" s="667" t="s">
        <v>51</v>
      </c>
      <c r="C12" s="652" t="s">
        <v>717</v>
      </c>
      <c r="D12" s="419"/>
      <c r="E12" s="419"/>
      <c r="F12" s="419"/>
      <c r="G12" s="419"/>
      <c r="H12" s="424"/>
      <c r="I12" s="434"/>
      <c r="J12" s="419"/>
      <c r="K12" s="419"/>
    </row>
    <row r="13" spans="1:11" ht="14.6">
      <c r="A13" s="419"/>
      <c r="B13" s="668" t="s">
        <v>52</v>
      </c>
      <c r="C13" s="537" t="s">
        <v>661</v>
      </c>
      <c r="D13" s="419"/>
      <c r="E13" s="419"/>
      <c r="F13" s="419"/>
      <c r="G13" s="419"/>
      <c r="H13" s="419"/>
      <c r="I13" s="419"/>
      <c r="J13" s="419"/>
      <c r="K13" s="419"/>
    </row>
    <row r="14" spans="1:11" s="644" customFormat="1" ht="14.6">
      <c r="A14" s="643"/>
      <c r="B14" s="670" t="s">
        <v>171</v>
      </c>
      <c r="C14" s="671" t="s">
        <v>900</v>
      </c>
      <c r="D14" s="643"/>
      <c r="E14" s="643"/>
      <c r="F14" s="643"/>
      <c r="G14" s="643"/>
      <c r="H14" s="643"/>
      <c r="I14" s="643"/>
      <c r="J14" s="643"/>
      <c r="K14" s="643"/>
    </row>
    <row r="15" spans="1:11" ht="42.9">
      <c r="A15" s="419"/>
      <c r="B15" s="672" t="s">
        <v>58</v>
      </c>
      <c r="C15" s="690" t="s">
        <v>954</v>
      </c>
      <c r="D15" s="419"/>
      <c r="E15" s="419"/>
      <c r="F15" s="419"/>
      <c r="G15" s="419"/>
      <c r="H15" s="419"/>
      <c r="I15" s="419"/>
      <c r="J15" s="419"/>
      <c r="K15" s="419"/>
    </row>
    <row r="16" spans="1:11" s="644" customFormat="1" ht="198.45">
      <c r="A16" s="643"/>
      <c r="B16" s="667" t="s">
        <v>947</v>
      </c>
      <c r="C16" s="689" t="s">
        <v>948</v>
      </c>
      <c r="D16" s="643"/>
      <c r="E16" s="643"/>
      <c r="F16" s="643"/>
      <c r="G16" s="643"/>
      <c r="H16" s="643"/>
      <c r="I16" s="643"/>
      <c r="J16" s="643"/>
      <c r="K16" s="643"/>
    </row>
    <row r="17" spans="1:11" ht="14.6">
      <c r="A17" s="419"/>
      <c r="B17" s="669" t="s">
        <v>67</v>
      </c>
      <c r="C17" s="430" t="s">
        <v>718</v>
      </c>
      <c r="D17" s="419"/>
      <c r="E17" s="419"/>
      <c r="F17" s="419"/>
      <c r="G17" s="419"/>
      <c r="H17" s="419"/>
      <c r="I17" s="419"/>
      <c r="J17" s="419"/>
      <c r="K17" s="419"/>
    </row>
    <row r="18" spans="1:11" s="644" customFormat="1" ht="14.6">
      <c r="A18" s="643"/>
      <c r="B18" s="667" t="s">
        <v>132</v>
      </c>
      <c r="C18" s="653" t="s">
        <v>898</v>
      </c>
      <c r="D18" s="643"/>
      <c r="E18" s="643"/>
      <c r="F18" s="643"/>
      <c r="G18" s="643"/>
      <c r="H18" s="643"/>
      <c r="I18" s="643"/>
      <c r="J18" s="643"/>
      <c r="K18" s="643"/>
    </row>
    <row r="19" spans="1:11" s="644" customFormat="1" ht="14.6">
      <c r="A19" s="643"/>
      <c r="B19" s="669" t="s">
        <v>406</v>
      </c>
      <c r="C19" s="644" t="s">
        <v>899</v>
      </c>
      <c r="D19" s="643"/>
      <c r="E19" s="643"/>
      <c r="F19" s="643"/>
      <c r="G19" s="643"/>
      <c r="H19" s="643"/>
      <c r="I19" s="643"/>
      <c r="J19" s="643"/>
      <c r="K19" s="643"/>
    </row>
    <row r="20" spans="1:11">
      <c r="B20" s="667" t="s">
        <v>77</v>
      </c>
      <c r="C20" s="433" t="s">
        <v>660</v>
      </c>
    </row>
    <row r="21" spans="1:11">
      <c r="A21" s="424"/>
    </row>
    <row r="22" spans="1:11" s="530" customFormat="1">
      <c r="C22" s="412"/>
      <c r="G22" s="75"/>
      <c r="H22" s="75"/>
      <c r="I22" s="75"/>
      <c r="J22" s="75"/>
      <c r="K22" s="75"/>
    </row>
    <row r="23" spans="1:11" ht="14.15" customHeight="1">
      <c r="A23" s="655" t="s">
        <v>901</v>
      </c>
      <c r="B23" s="651"/>
      <c r="C23" s="651"/>
      <c r="D23" s="651"/>
      <c r="E23" s="651"/>
    </row>
    <row r="24" spans="1:11">
      <c r="A24" s="680" t="s">
        <v>955</v>
      </c>
      <c r="B24" s="651"/>
      <c r="C24" s="651"/>
      <c r="D24" s="651"/>
      <c r="E24" s="651"/>
    </row>
    <row r="25" spans="1:11" ht="13.5" customHeight="1">
      <c r="A25" s="730" t="s">
        <v>945</v>
      </c>
      <c r="B25" s="730"/>
      <c r="C25" s="730"/>
      <c r="D25" s="730"/>
      <c r="E25" s="730"/>
    </row>
    <row r="26" spans="1:11">
      <c r="A26" s="730"/>
      <c r="B26" s="730"/>
      <c r="C26" s="730"/>
      <c r="D26" s="730"/>
      <c r="E26" s="730"/>
    </row>
    <row r="27" spans="1:11">
      <c r="A27" s="730"/>
      <c r="B27" s="730"/>
      <c r="C27" s="730"/>
      <c r="D27" s="730"/>
      <c r="E27" s="730"/>
    </row>
    <row r="28" spans="1:11" ht="13.5" customHeight="1">
      <c r="A28" s="730"/>
      <c r="B28" s="730"/>
      <c r="C28" s="730"/>
      <c r="D28" s="730"/>
      <c r="E28" s="730"/>
    </row>
    <row r="29" spans="1:11">
      <c r="A29" s="730"/>
      <c r="B29" s="730"/>
      <c r="C29" s="730"/>
      <c r="D29" s="730"/>
      <c r="E29" s="730"/>
    </row>
    <row r="30" spans="1:11">
      <c r="A30" s="730"/>
      <c r="B30" s="730"/>
      <c r="C30" s="730"/>
      <c r="D30" s="730"/>
      <c r="E30" s="730"/>
    </row>
    <row r="31" spans="1:11">
      <c r="A31" s="730"/>
      <c r="B31" s="730"/>
      <c r="C31" s="730"/>
      <c r="D31" s="730"/>
      <c r="E31" s="730"/>
    </row>
    <row r="32" spans="1:11">
      <c r="A32" s="730"/>
      <c r="B32" s="730"/>
      <c r="C32" s="730"/>
      <c r="D32" s="730"/>
      <c r="E32" s="730"/>
    </row>
    <row r="33" spans="1:5">
      <c r="A33" s="730"/>
      <c r="B33" s="730"/>
      <c r="C33" s="730"/>
      <c r="D33" s="730"/>
      <c r="E33" s="730"/>
    </row>
    <row r="35" spans="1:5">
      <c r="A35" s="224" t="s">
        <v>720</v>
      </c>
    </row>
  </sheetData>
  <mergeCells count="4">
    <mergeCell ref="B1:C1"/>
    <mergeCell ref="A2:D2"/>
    <mergeCell ref="B3:C3"/>
    <mergeCell ref="A25:E33"/>
  </mergeCells>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sheetPr>
    <pageSetUpPr fitToPage="1"/>
  </sheetPr>
  <dimension ref="A1:H83"/>
  <sheetViews>
    <sheetView tabSelected="1" workbookViewId="0">
      <selection activeCell="G25" sqref="G25"/>
    </sheetView>
  </sheetViews>
  <sheetFormatPr defaultColWidth="9.23046875" defaultRowHeight="14.15"/>
  <cols>
    <col min="1" max="1" width="15.69140625" style="2" customWidth="1"/>
    <col min="2" max="2" width="14.23046875" style="2" customWidth="1"/>
    <col min="3" max="3" width="17" style="2" customWidth="1"/>
    <col min="4" max="4" width="13" style="2" customWidth="1"/>
    <col min="5" max="5" width="15.69140625" style="2" customWidth="1"/>
    <col min="6" max="6" width="14.23046875" style="2" customWidth="1"/>
    <col min="7" max="7" width="17" style="2" customWidth="1"/>
    <col min="8" max="8" width="24.69140625" style="2" customWidth="1"/>
    <col min="9" max="16384" width="9.23046875" style="2"/>
  </cols>
  <sheetData>
    <row r="1" spans="1:8">
      <c r="A1" s="224"/>
      <c r="B1" s="722" t="s">
        <v>409</v>
      </c>
      <c r="C1" s="722"/>
      <c r="D1" s="722"/>
      <c r="E1" s="224"/>
      <c r="F1" s="224"/>
      <c r="G1" s="224"/>
      <c r="H1" s="224"/>
    </row>
    <row r="2" spans="1:8" s="52" customFormat="1" ht="17.600000000000001">
      <c r="A2" s="742" t="s">
        <v>19</v>
      </c>
      <c r="B2" s="742"/>
      <c r="C2" s="742"/>
      <c r="D2" s="742"/>
      <c r="E2" s="742"/>
    </row>
    <row r="3" spans="1:8" s="52" customFormat="1" ht="17.600000000000001">
      <c r="A3" s="742" t="s">
        <v>395</v>
      </c>
      <c r="B3" s="742"/>
      <c r="C3" s="742"/>
      <c r="D3" s="742"/>
      <c r="E3" s="742"/>
    </row>
    <row r="4" spans="1:8" s="52" customFormat="1" ht="17.600000000000001">
      <c r="A4" s="742" t="s">
        <v>904</v>
      </c>
      <c r="B4" s="742"/>
      <c r="C4" s="742"/>
      <c r="D4" s="742"/>
      <c r="E4" s="742"/>
    </row>
    <row r="6" spans="1:8" s="49" customFormat="1">
      <c r="B6" s="69" t="s">
        <v>27</v>
      </c>
      <c r="C6" s="69" t="s">
        <v>187</v>
      </c>
      <c r="D6" s="69" t="s">
        <v>29</v>
      </c>
    </row>
    <row r="7" spans="1:8">
      <c r="A7" s="224"/>
      <c r="B7" s="429" t="s">
        <v>188</v>
      </c>
      <c r="C7" s="76">
        <v>13.5</v>
      </c>
      <c r="D7" s="75"/>
      <c r="E7" s="224"/>
      <c r="F7" s="224"/>
      <c r="G7" s="224"/>
      <c r="H7" s="224"/>
    </row>
    <row r="8" spans="1:8">
      <c r="A8" s="224"/>
      <c r="B8" s="432" t="s">
        <v>397</v>
      </c>
      <c r="C8" s="74">
        <v>19.110942395350673</v>
      </c>
      <c r="D8" s="73">
        <f>RANK(C8,$C$8:$C$57)</f>
        <v>4</v>
      </c>
      <c r="E8" s="224"/>
      <c r="F8" s="68"/>
      <c r="G8" s="224"/>
      <c r="H8" s="224"/>
    </row>
    <row r="9" spans="1:8">
      <c r="A9" s="224"/>
      <c r="B9" s="429" t="s">
        <v>779</v>
      </c>
      <c r="C9" s="72">
        <v>12.8</v>
      </c>
      <c r="D9" s="340">
        <f t="shared" ref="D9:D56" si="0">RANK(C9,$C$8:$C$57)</f>
        <v>8</v>
      </c>
      <c r="E9" s="224"/>
      <c r="F9" s="68"/>
      <c r="G9" s="224"/>
      <c r="H9" s="224"/>
    </row>
    <row r="10" spans="1:8">
      <c r="A10" s="224"/>
      <c r="B10" s="432" t="s">
        <v>33</v>
      </c>
      <c r="C10" s="74">
        <v>3</v>
      </c>
      <c r="D10" s="73">
        <f t="shared" si="0"/>
        <v>43</v>
      </c>
      <c r="E10" s="224"/>
      <c r="F10" s="68"/>
      <c r="G10" s="224"/>
      <c r="H10" s="224"/>
    </row>
    <row r="11" spans="1:8">
      <c r="A11" s="224"/>
      <c r="B11" s="429" t="s">
        <v>780</v>
      </c>
      <c r="C11" s="72">
        <v>8.334120278539066</v>
      </c>
      <c r="D11" s="340">
        <f t="shared" si="0"/>
        <v>17</v>
      </c>
      <c r="E11" s="224"/>
      <c r="F11" s="68"/>
      <c r="G11" s="224"/>
      <c r="H11" s="224"/>
    </row>
    <row r="12" spans="1:8">
      <c r="A12" s="224"/>
      <c r="B12" s="432" t="s">
        <v>160</v>
      </c>
      <c r="C12" s="74">
        <v>3.3</v>
      </c>
      <c r="D12" s="73">
        <f t="shared" si="0"/>
        <v>40</v>
      </c>
      <c r="E12" s="224"/>
      <c r="F12" s="400"/>
      <c r="G12" s="224"/>
      <c r="H12" s="224"/>
    </row>
    <row r="13" spans="1:8">
      <c r="A13" s="224"/>
      <c r="B13" s="429" t="s">
        <v>36</v>
      </c>
      <c r="C13" s="72">
        <v>2.2799999999999998</v>
      </c>
      <c r="D13" s="340">
        <f t="shared" si="0"/>
        <v>47</v>
      </c>
      <c r="E13" s="224"/>
      <c r="F13" s="68"/>
      <c r="G13" s="224"/>
      <c r="H13" s="224"/>
    </row>
    <row r="14" spans="1:8">
      <c r="A14" s="224"/>
      <c r="B14" s="432" t="s">
        <v>781</v>
      </c>
      <c r="C14" s="74">
        <v>5.94</v>
      </c>
      <c r="D14" s="73">
        <f t="shared" si="0"/>
        <v>26</v>
      </c>
      <c r="E14" s="224"/>
      <c r="F14" s="68"/>
      <c r="G14" s="224"/>
      <c r="H14" s="224"/>
    </row>
    <row r="15" spans="1:8">
      <c r="A15" s="224"/>
      <c r="B15" s="429" t="s">
        <v>140</v>
      </c>
      <c r="C15" s="72">
        <v>4.5</v>
      </c>
      <c r="D15" s="340">
        <f t="shared" si="0"/>
        <v>34</v>
      </c>
      <c r="E15" s="224"/>
      <c r="F15" s="68"/>
      <c r="G15" s="224"/>
      <c r="H15" s="224"/>
    </row>
    <row r="16" spans="1:8">
      <c r="A16" s="224"/>
      <c r="B16" s="432" t="s">
        <v>782</v>
      </c>
      <c r="C16" s="74">
        <v>6.5</v>
      </c>
      <c r="D16" s="73">
        <f t="shared" si="0"/>
        <v>22</v>
      </c>
      <c r="E16" s="224"/>
      <c r="F16" s="68"/>
      <c r="G16" s="224"/>
      <c r="H16" s="224"/>
    </row>
    <row r="17" spans="1:8">
      <c r="A17" s="224"/>
      <c r="B17" s="429" t="s">
        <v>783</v>
      </c>
      <c r="C17" s="72">
        <v>3.7854125342579832</v>
      </c>
      <c r="D17" s="340">
        <f t="shared" si="0"/>
        <v>37</v>
      </c>
      <c r="E17" s="224"/>
      <c r="F17" s="68"/>
      <c r="G17" s="224"/>
      <c r="H17" s="224"/>
    </row>
    <row r="18" spans="1:8">
      <c r="A18" s="224"/>
      <c r="B18" s="432" t="s">
        <v>41</v>
      </c>
      <c r="C18" s="74">
        <v>5.98</v>
      </c>
      <c r="D18" s="73">
        <f t="shared" si="0"/>
        <v>25</v>
      </c>
      <c r="E18" s="224"/>
      <c r="F18" s="68"/>
      <c r="G18" s="224"/>
      <c r="H18" s="224"/>
    </row>
    <row r="19" spans="1:8">
      <c r="A19" s="224"/>
      <c r="B19" s="429" t="s">
        <v>302</v>
      </c>
      <c r="C19" s="72">
        <v>10.909457221894645</v>
      </c>
      <c r="D19" s="340">
        <f t="shared" si="0"/>
        <v>11</v>
      </c>
      <c r="E19" s="224"/>
      <c r="F19" s="68"/>
      <c r="G19" s="224"/>
      <c r="H19" s="224"/>
    </row>
    <row r="20" spans="1:8">
      <c r="A20" s="224"/>
      <c r="B20" s="432" t="s">
        <v>784</v>
      </c>
      <c r="C20" s="74">
        <v>8.5500000000000007</v>
      </c>
      <c r="D20" s="73">
        <f t="shared" si="0"/>
        <v>15</v>
      </c>
      <c r="E20" s="224"/>
      <c r="F20" s="68"/>
      <c r="G20" s="224"/>
      <c r="H20" s="224"/>
    </row>
    <row r="21" spans="1:8" ht="14.6">
      <c r="A21" s="281"/>
      <c r="B21" s="429" t="s">
        <v>445</v>
      </c>
      <c r="C21" s="72">
        <v>2.68</v>
      </c>
      <c r="D21" s="340">
        <f t="shared" si="0"/>
        <v>44</v>
      </c>
      <c r="E21" s="224"/>
      <c r="F21" s="68"/>
      <c r="G21" s="224"/>
      <c r="H21" s="224"/>
    </row>
    <row r="22" spans="1:8">
      <c r="A22" s="224"/>
      <c r="B22" s="432" t="s">
        <v>313</v>
      </c>
      <c r="C22" s="74">
        <v>13.029650836148155</v>
      </c>
      <c r="D22" s="73">
        <f t="shared" si="0"/>
        <v>7</v>
      </c>
      <c r="E22" s="224"/>
      <c r="F22" s="68"/>
      <c r="G22" s="224"/>
      <c r="H22" s="224"/>
    </row>
    <row r="23" spans="1:8">
      <c r="A23" s="224"/>
      <c r="B23" s="429" t="s">
        <v>46</v>
      </c>
      <c r="C23" s="72">
        <v>2.5</v>
      </c>
      <c r="D23" s="340">
        <f t="shared" si="0"/>
        <v>45</v>
      </c>
      <c r="E23" s="224"/>
      <c r="F23" s="68"/>
      <c r="G23" s="224"/>
      <c r="H23" s="224"/>
    </row>
    <row r="24" spans="1:8">
      <c r="A24" s="224"/>
      <c r="B24" s="432" t="s">
        <v>785</v>
      </c>
      <c r="C24" s="74">
        <v>8.41</v>
      </c>
      <c r="D24" s="73">
        <f t="shared" si="0"/>
        <v>16</v>
      </c>
      <c r="E24" s="224"/>
      <c r="F24" s="68"/>
      <c r="G24" s="224"/>
      <c r="H24" s="224"/>
    </row>
    <row r="25" spans="1:8">
      <c r="A25" s="224"/>
      <c r="B25" s="429" t="s">
        <v>786</v>
      </c>
      <c r="C25" s="72">
        <v>3.0283300274063869</v>
      </c>
      <c r="D25" s="340">
        <f t="shared" si="0"/>
        <v>42</v>
      </c>
      <c r="E25" s="224"/>
      <c r="F25" s="68"/>
      <c r="G25" s="224"/>
      <c r="H25" s="224"/>
    </row>
    <row r="26" spans="1:8">
      <c r="A26" s="224"/>
      <c r="B26" s="432" t="s">
        <v>400</v>
      </c>
      <c r="C26" s="74">
        <v>11.961095150950843</v>
      </c>
      <c r="D26" s="73">
        <f t="shared" si="0"/>
        <v>9</v>
      </c>
      <c r="E26" s="224"/>
      <c r="F26" s="341"/>
      <c r="G26" s="224"/>
      <c r="H26" s="224"/>
    </row>
    <row r="27" spans="1:8" ht="14.6">
      <c r="A27" s="224"/>
      <c r="B27" s="429" t="s">
        <v>787</v>
      </c>
      <c r="C27" s="72">
        <v>5.0299999999999994</v>
      </c>
      <c r="D27" s="340">
        <f t="shared" si="0"/>
        <v>32</v>
      </c>
      <c r="E27" s="224"/>
      <c r="F27" s="68"/>
      <c r="G27" s="240"/>
      <c r="H27" s="240"/>
    </row>
    <row r="28" spans="1:8" ht="14.6">
      <c r="A28" s="224"/>
      <c r="B28" s="432" t="s">
        <v>788</v>
      </c>
      <c r="C28" s="74">
        <v>4.05</v>
      </c>
      <c r="D28" s="73">
        <f t="shared" si="0"/>
        <v>36</v>
      </c>
      <c r="E28" s="224"/>
      <c r="F28" s="68"/>
      <c r="G28" s="240"/>
      <c r="H28" s="240"/>
    </row>
    <row r="29" spans="1:8" ht="14.6">
      <c r="A29" s="224"/>
      <c r="B29" s="429" t="s">
        <v>401</v>
      </c>
      <c r="C29" s="72">
        <v>11.950272052824978</v>
      </c>
      <c r="D29" s="340">
        <f t="shared" si="0"/>
        <v>10</v>
      </c>
      <c r="E29" s="224"/>
      <c r="F29" s="68"/>
      <c r="G29" s="240"/>
      <c r="H29" s="240" t="s">
        <v>92</v>
      </c>
    </row>
    <row r="30" spans="1:8" ht="14.6">
      <c r="A30" s="224"/>
      <c r="B30" s="432" t="s">
        <v>789</v>
      </c>
      <c r="C30" s="74">
        <v>8.6104721671234401</v>
      </c>
      <c r="D30" s="73">
        <f t="shared" si="0"/>
        <v>14</v>
      </c>
      <c r="E30" s="224"/>
      <c r="F30" s="68"/>
      <c r="G30" s="240"/>
      <c r="H30" s="240"/>
    </row>
    <row r="31" spans="1:8" ht="14.6">
      <c r="A31" s="224"/>
      <c r="B31" s="429" t="s">
        <v>790</v>
      </c>
      <c r="C31" s="72">
        <v>8.1078162188116423</v>
      </c>
      <c r="D31" s="340">
        <f t="shared" si="0"/>
        <v>18</v>
      </c>
      <c r="E31" s="224"/>
      <c r="F31" s="68"/>
      <c r="G31" s="240"/>
      <c r="H31" s="240"/>
    </row>
    <row r="32" spans="1:8" ht="14.6">
      <c r="A32" s="224"/>
      <c r="B32" s="432" t="s">
        <v>55</v>
      </c>
      <c r="C32" s="74">
        <v>2</v>
      </c>
      <c r="D32" s="73">
        <f t="shared" si="0"/>
        <v>48</v>
      </c>
      <c r="E32" s="224"/>
      <c r="F32" s="68"/>
      <c r="G32" s="240"/>
      <c r="H32" s="240"/>
    </row>
    <row r="33" spans="2:8" ht="14.6">
      <c r="B33" s="429" t="s">
        <v>171</v>
      </c>
      <c r="C33" s="72">
        <v>9.8317239825588771</v>
      </c>
      <c r="D33" s="340">
        <f t="shared" si="0"/>
        <v>12</v>
      </c>
      <c r="E33" s="224"/>
      <c r="F33" s="68"/>
      <c r="G33" s="240"/>
      <c r="H33" s="240"/>
    </row>
    <row r="34" spans="2:8" ht="14.6">
      <c r="B34" s="432" t="s">
        <v>57</v>
      </c>
      <c r="C34" s="74">
        <v>3.75</v>
      </c>
      <c r="D34" s="73">
        <f t="shared" si="0"/>
        <v>38</v>
      </c>
      <c r="E34" s="224"/>
      <c r="F34" s="68"/>
      <c r="G34" s="240"/>
      <c r="H34" s="240"/>
    </row>
    <row r="35" spans="2:8" ht="14.6">
      <c r="B35" s="429" t="s">
        <v>791</v>
      </c>
      <c r="C35" s="72">
        <v>3.6</v>
      </c>
      <c r="D35" s="340">
        <f t="shared" si="0"/>
        <v>39</v>
      </c>
      <c r="E35" s="224"/>
      <c r="F35" s="68"/>
      <c r="G35" s="240"/>
      <c r="H35" s="240"/>
    </row>
    <row r="36" spans="2:8" ht="14.6">
      <c r="B36" s="432" t="s">
        <v>172</v>
      </c>
      <c r="C36" s="74" t="s">
        <v>329</v>
      </c>
      <c r="D36" s="343" t="s">
        <v>329</v>
      </c>
      <c r="E36" s="224"/>
      <c r="F36" s="68"/>
      <c r="G36" s="240"/>
      <c r="H36" s="240"/>
    </row>
    <row r="37" spans="2:8" ht="14.6">
      <c r="B37" s="429" t="s">
        <v>60</v>
      </c>
      <c r="C37" s="72">
        <v>5.5</v>
      </c>
      <c r="D37" s="340">
        <f t="shared" si="0"/>
        <v>28</v>
      </c>
      <c r="E37" s="224"/>
      <c r="F37" s="68"/>
      <c r="G37" s="240"/>
      <c r="H37" s="240"/>
    </row>
    <row r="38" spans="2:8">
      <c r="B38" s="432" t="s">
        <v>61</v>
      </c>
      <c r="C38" s="74">
        <v>6.0566600548127738</v>
      </c>
      <c r="D38" s="73">
        <f t="shared" si="0"/>
        <v>24</v>
      </c>
      <c r="E38" s="224"/>
      <c r="F38" s="68"/>
      <c r="G38" s="224"/>
      <c r="H38" s="224"/>
    </row>
    <row r="39" spans="2:8">
      <c r="B39" s="429" t="s">
        <v>792</v>
      </c>
      <c r="C39" s="72">
        <v>6.44</v>
      </c>
      <c r="D39" s="340">
        <f t="shared" si="0"/>
        <v>23</v>
      </c>
      <c r="E39" s="224"/>
      <c r="F39" s="68"/>
      <c r="G39" s="224"/>
      <c r="H39" s="224"/>
    </row>
    <row r="40" spans="2:8">
      <c r="B40" s="432" t="s">
        <v>304</v>
      </c>
      <c r="C40" s="74">
        <v>14.583879079671377</v>
      </c>
      <c r="D40" s="73">
        <f t="shared" si="0"/>
        <v>6</v>
      </c>
      <c r="E40" s="224"/>
      <c r="F40" s="68"/>
      <c r="G40" s="224"/>
      <c r="H40" s="224"/>
    </row>
    <row r="41" spans="2:8">
      <c r="B41" s="429" t="s">
        <v>793</v>
      </c>
      <c r="C41" s="72">
        <v>5.12</v>
      </c>
      <c r="D41" s="340">
        <f t="shared" si="0"/>
        <v>31</v>
      </c>
      <c r="E41" s="224"/>
      <c r="F41" s="68"/>
      <c r="G41" s="224"/>
      <c r="H41" s="224"/>
    </row>
    <row r="42" spans="2:8">
      <c r="B42" s="432" t="s">
        <v>306</v>
      </c>
      <c r="C42" s="74">
        <v>9.83109434659087</v>
      </c>
      <c r="D42" s="73">
        <f t="shared" si="0"/>
        <v>13</v>
      </c>
      <c r="E42" s="224"/>
      <c r="F42" s="68"/>
      <c r="G42" s="224"/>
      <c r="H42" s="224"/>
    </row>
    <row r="43" spans="2:8">
      <c r="B43" s="429" t="s">
        <v>66</v>
      </c>
      <c r="C43" s="72">
        <v>5.56</v>
      </c>
      <c r="D43" s="340">
        <f t="shared" si="0"/>
        <v>27</v>
      </c>
      <c r="E43" s="224"/>
      <c r="F43" s="68"/>
      <c r="G43" s="224"/>
      <c r="H43" s="224"/>
    </row>
    <row r="44" spans="2:8">
      <c r="B44" s="432" t="s">
        <v>174</v>
      </c>
      <c r="C44" s="74">
        <v>21.945272599593221</v>
      </c>
      <c r="D44" s="73">
        <f t="shared" si="0"/>
        <v>2</v>
      </c>
      <c r="E44" s="224"/>
      <c r="F44" s="68"/>
      <c r="G44" s="224"/>
      <c r="H44" s="224"/>
    </row>
    <row r="45" spans="2:8">
      <c r="B45" s="429" t="s">
        <v>794</v>
      </c>
      <c r="C45" s="72">
        <v>7.407378873067846</v>
      </c>
      <c r="D45" s="340">
        <f t="shared" si="0"/>
        <v>21</v>
      </c>
      <c r="E45" s="224"/>
      <c r="F45" s="68"/>
      <c r="G45" s="224"/>
      <c r="H45" s="224"/>
    </row>
    <row r="46" spans="2:8">
      <c r="B46" s="432" t="s">
        <v>795</v>
      </c>
      <c r="C46" s="74">
        <v>5.4</v>
      </c>
      <c r="D46" s="73">
        <f t="shared" si="0"/>
        <v>30</v>
      </c>
      <c r="E46" s="224"/>
      <c r="F46" s="68"/>
      <c r="G46" s="224"/>
      <c r="H46" s="224"/>
    </row>
    <row r="47" spans="2:8">
      <c r="B47" s="429" t="s">
        <v>732</v>
      </c>
      <c r="C47" s="72">
        <v>5.4221215766832049</v>
      </c>
      <c r="D47" s="340">
        <f t="shared" si="0"/>
        <v>29</v>
      </c>
      <c r="E47" s="224"/>
      <c r="F47" s="68"/>
      <c r="G47" s="224"/>
      <c r="H47" s="224"/>
    </row>
    <row r="48" spans="2:8">
      <c r="B48" s="432" t="s">
        <v>796</v>
      </c>
      <c r="C48" s="74">
        <v>4.7300000000000004</v>
      </c>
      <c r="D48" s="73">
        <f t="shared" si="0"/>
        <v>33</v>
      </c>
      <c r="E48" s="224"/>
      <c r="F48" s="68"/>
      <c r="G48" s="224"/>
      <c r="H48" s="224"/>
    </row>
    <row r="49" spans="1:8">
      <c r="A49" s="224"/>
      <c r="B49" s="429" t="s">
        <v>797</v>
      </c>
      <c r="C49" s="72">
        <v>4.4630902089043003</v>
      </c>
      <c r="D49" s="340">
        <f t="shared" si="0"/>
        <v>35</v>
      </c>
      <c r="E49" s="224"/>
      <c r="F49" s="68"/>
      <c r="G49" s="224"/>
      <c r="H49" s="224"/>
    </row>
    <row r="50" spans="1:8">
      <c r="A50" s="224"/>
      <c r="B50" s="432" t="s">
        <v>142</v>
      </c>
      <c r="C50" s="74">
        <v>2.4</v>
      </c>
      <c r="D50" s="73">
        <f t="shared" si="0"/>
        <v>46</v>
      </c>
      <c r="E50" s="224"/>
      <c r="F50" s="68"/>
      <c r="G50" s="224"/>
      <c r="H50" s="224"/>
    </row>
    <row r="51" spans="1:8">
      <c r="A51" s="224"/>
      <c r="B51" s="429" t="s">
        <v>201</v>
      </c>
      <c r="C51" s="72">
        <v>15.917972111766419</v>
      </c>
      <c r="D51" s="340">
        <f t="shared" si="0"/>
        <v>5</v>
      </c>
      <c r="E51" s="224"/>
      <c r="F51" s="68"/>
      <c r="G51" s="224"/>
      <c r="H51" s="224"/>
    </row>
    <row r="52" spans="1:8">
      <c r="A52" s="224"/>
      <c r="B52" s="432" t="s">
        <v>406</v>
      </c>
      <c r="C52" s="74">
        <v>7.6830503295857522</v>
      </c>
      <c r="D52" s="73">
        <f t="shared" si="0"/>
        <v>19</v>
      </c>
      <c r="E52" s="224"/>
      <c r="F52" s="68"/>
      <c r="G52" s="224"/>
      <c r="H52" s="224"/>
    </row>
    <row r="53" spans="1:8">
      <c r="A53" s="224"/>
      <c r="B53" s="429" t="s">
        <v>150</v>
      </c>
      <c r="C53" s="72">
        <v>19.891703641420648</v>
      </c>
      <c r="D53" s="340">
        <f t="shared" si="0"/>
        <v>3</v>
      </c>
      <c r="E53" s="224"/>
      <c r="F53" s="68"/>
      <c r="G53" s="224"/>
      <c r="H53" s="224"/>
    </row>
    <row r="54" spans="1:8">
      <c r="A54" s="224"/>
      <c r="B54" s="432" t="s">
        <v>798</v>
      </c>
      <c r="C54" s="74">
        <v>35.31</v>
      </c>
      <c r="D54" s="73">
        <f t="shared" si="0"/>
        <v>1</v>
      </c>
      <c r="E54" s="224"/>
      <c r="F54" s="68"/>
      <c r="G54" s="224"/>
      <c r="H54" s="224"/>
    </row>
    <row r="55" spans="1:8">
      <c r="A55" s="224"/>
      <c r="B55" s="429" t="s">
        <v>407</v>
      </c>
      <c r="C55" s="72">
        <v>7.6247742158613896</v>
      </c>
      <c r="D55" s="340">
        <f t="shared" si="0"/>
        <v>20</v>
      </c>
      <c r="E55" s="224"/>
      <c r="F55" s="68"/>
      <c r="G55" s="224"/>
      <c r="H55" s="224"/>
    </row>
    <row r="56" spans="1:8">
      <c r="A56" s="224"/>
      <c r="B56" s="432" t="s">
        <v>79</v>
      </c>
      <c r="C56" s="74">
        <v>3.25</v>
      </c>
      <c r="D56" s="73">
        <f t="shared" si="0"/>
        <v>41</v>
      </c>
      <c r="E56" s="224"/>
      <c r="F56" s="68"/>
      <c r="G56" s="224"/>
      <c r="H56" s="224"/>
    </row>
    <row r="57" spans="1:8" ht="15.75" customHeight="1">
      <c r="A57" s="224"/>
      <c r="B57" s="429" t="s">
        <v>135</v>
      </c>
      <c r="C57" s="72" t="s">
        <v>329</v>
      </c>
      <c r="D57" s="399" t="s">
        <v>329</v>
      </c>
      <c r="E57" s="224"/>
      <c r="F57" s="68"/>
      <c r="G57" s="224"/>
      <c r="H57" s="224"/>
    </row>
    <row r="58" spans="1:8" ht="15.75" customHeight="1">
      <c r="A58" s="224"/>
      <c r="B58" s="432" t="s">
        <v>799</v>
      </c>
      <c r="C58" s="74">
        <v>6.2</v>
      </c>
      <c r="D58" s="368">
        <f>-RANK(C58,$C$8:$C$58)</f>
        <v>-24</v>
      </c>
      <c r="E58" s="224"/>
      <c r="F58" s="68"/>
      <c r="G58" s="224"/>
      <c r="H58" s="224"/>
    </row>
    <row r="59" spans="1:8" s="224" customFormat="1" ht="15.75" customHeight="1">
      <c r="B59" s="231"/>
      <c r="C59" s="68"/>
    </row>
    <row r="60" spans="1:8" ht="36.75" customHeight="1">
      <c r="A60" s="762" t="s">
        <v>800</v>
      </c>
      <c r="B60" s="762"/>
      <c r="C60" s="762"/>
      <c r="D60" s="762"/>
      <c r="E60" s="762"/>
      <c r="F60" s="762"/>
      <c r="G60" s="224"/>
      <c r="H60" s="224"/>
    </row>
    <row r="61" spans="1:8" ht="27.75" customHeight="1">
      <c r="A61" s="762" t="s">
        <v>801</v>
      </c>
      <c r="B61" s="762"/>
      <c r="C61" s="762"/>
      <c r="D61" s="762"/>
      <c r="E61" s="762"/>
      <c r="F61" s="762"/>
      <c r="G61" s="224"/>
      <c r="H61" s="224"/>
    </row>
    <row r="62" spans="1:8">
      <c r="A62" s="771" t="s">
        <v>802</v>
      </c>
      <c r="B62" s="771"/>
      <c r="C62" s="771"/>
      <c r="D62" s="771"/>
      <c r="E62" s="771"/>
      <c r="F62" s="771"/>
      <c r="G62" s="224"/>
      <c r="H62" s="224"/>
    </row>
    <row r="63" spans="1:8" ht="15" customHeight="1">
      <c r="A63" s="771" t="s">
        <v>803</v>
      </c>
      <c r="B63" s="771"/>
      <c r="C63" s="771"/>
      <c r="D63" s="771"/>
      <c r="E63" s="771"/>
      <c r="F63" s="771"/>
      <c r="G63" s="224"/>
      <c r="H63" s="224"/>
    </row>
    <row r="64" spans="1:8">
      <c r="A64" s="771" t="s">
        <v>804</v>
      </c>
      <c r="B64" s="771"/>
      <c r="C64" s="771"/>
      <c r="D64" s="771"/>
      <c r="E64" s="771"/>
      <c r="F64" s="771"/>
      <c r="G64" s="224"/>
      <c r="H64" s="224"/>
    </row>
    <row r="65" spans="1:8">
      <c r="A65" s="771" t="s">
        <v>659</v>
      </c>
      <c r="B65" s="771"/>
      <c r="C65" s="771"/>
      <c r="D65" s="771"/>
      <c r="E65" s="771"/>
      <c r="F65" s="771"/>
      <c r="G65" s="224"/>
      <c r="H65" s="224"/>
    </row>
    <row r="66" spans="1:8" s="224" customFormat="1">
      <c r="A66" s="568"/>
      <c r="B66" s="568"/>
      <c r="C66" s="568"/>
      <c r="D66" s="568"/>
      <c r="E66" s="568"/>
      <c r="F66" s="568"/>
    </row>
    <row r="67" spans="1:8" ht="42.75" customHeight="1">
      <c r="A67" s="730" t="s">
        <v>982</v>
      </c>
      <c r="B67" s="730"/>
      <c r="C67" s="730"/>
      <c r="D67" s="730"/>
      <c r="E67" s="730"/>
      <c r="F67" s="730"/>
      <c r="G67" s="224"/>
      <c r="H67" s="224"/>
    </row>
    <row r="68" spans="1:8" s="224" customFormat="1">
      <c r="A68" s="730"/>
      <c r="B68" s="730"/>
      <c r="C68" s="730"/>
      <c r="D68" s="730"/>
      <c r="E68" s="730"/>
      <c r="F68" s="730"/>
    </row>
    <row r="69" spans="1:8" ht="15" customHeight="1">
      <c r="A69" s="730"/>
      <c r="B69" s="730"/>
      <c r="C69" s="730"/>
      <c r="D69" s="730"/>
      <c r="E69" s="730"/>
      <c r="F69" s="730"/>
      <c r="G69" s="224"/>
      <c r="H69" s="224"/>
    </row>
    <row r="70" spans="1:8">
      <c r="A70" s="730"/>
      <c r="B70" s="730"/>
      <c r="C70" s="730"/>
      <c r="D70" s="730"/>
      <c r="E70" s="730"/>
      <c r="F70" s="730"/>
      <c r="G70" s="224"/>
      <c r="H70" s="224"/>
    </row>
    <row r="71" spans="1:8">
      <c r="A71" s="730"/>
      <c r="B71" s="730"/>
      <c r="C71" s="730"/>
      <c r="D71" s="730"/>
      <c r="E71" s="730"/>
      <c r="F71" s="730"/>
      <c r="G71" s="224"/>
      <c r="H71" s="224"/>
    </row>
    <row r="72" spans="1:8" ht="13.5" customHeight="1">
      <c r="A72" s="224" t="s">
        <v>728</v>
      </c>
      <c r="B72" s="224"/>
      <c r="C72" s="224"/>
      <c r="D72" s="224"/>
      <c r="E72" s="224"/>
      <c r="F72" s="224"/>
      <c r="G72" s="224"/>
      <c r="H72" s="224"/>
    </row>
    <row r="73" spans="1:8">
      <c r="B73" s="305"/>
      <c r="C73" s="224"/>
      <c r="D73" s="224"/>
      <c r="E73" s="224"/>
      <c r="F73" s="224"/>
      <c r="G73" s="224"/>
      <c r="H73" s="224"/>
    </row>
    <row r="74" spans="1:8" ht="15" customHeight="1">
      <c r="A74" s="224"/>
      <c r="B74" s="224"/>
      <c r="C74" s="224"/>
      <c r="D74" s="224"/>
      <c r="E74" s="224"/>
      <c r="F74" s="224"/>
      <c r="G74" s="224"/>
      <c r="H74" s="224"/>
    </row>
    <row r="75" spans="1:8" ht="15" customHeight="1">
      <c r="A75" s="224"/>
      <c r="B75" s="224"/>
      <c r="C75" s="224"/>
      <c r="D75" s="224"/>
      <c r="E75" s="224"/>
      <c r="F75" s="224"/>
      <c r="G75" s="224"/>
      <c r="H75" s="224"/>
    </row>
    <row r="83" s="2" customFormat="1" ht="14.25" customHeight="1"/>
  </sheetData>
  <mergeCells count="11">
    <mergeCell ref="A65:F65"/>
    <mergeCell ref="A64:F64"/>
    <mergeCell ref="A63:F63"/>
    <mergeCell ref="A62:F62"/>
    <mergeCell ref="A67:F71"/>
    <mergeCell ref="B1:D1"/>
    <mergeCell ref="A2:E2"/>
    <mergeCell ref="A4:E4"/>
    <mergeCell ref="A3:E3"/>
    <mergeCell ref="A61:F61"/>
    <mergeCell ref="A60:F60"/>
  </mergeCells>
  <pageMargins left="0.7" right="0.7" top="0.75" bottom="0.75" header="0.3" footer="0.3"/>
  <pageSetup scale="63" orientation="portrait" r:id="rId1"/>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sheetPr>
    <pageSetUpPr fitToPage="1"/>
  </sheetPr>
  <dimension ref="A1:F74"/>
  <sheetViews>
    <sheetView zoomScaleNormal="100" workbookViewId="0">
      <selection sqref="A1:XFD1048576"/>
    </sheetView>
  </sheetViews>
  <sheetFormatPr defaultColWidth="9.23046875" defaultRowHeight="14.15"/>
  <cols>
    <col min="1" max="1" width="15.69140625" style="568" customWidth="1"/>
    <col min="2" max="2" width="13.23046875" style="568" customWidth="1"/>
    <col min="3" max="3" width="17.23046875" style="429" customWidth="1"/>
    <col min="4" max="4" width="13.69140625" style="429" customWidth="1"/>
    <col min="5" max="5" width="15.69140625" style="568" customWidth="1"/>
    <col min="6" max="6" width="10.15234375" style="568" bestFit="1" customWidth="1"/>
    <col min="7" max="16384" width="9.23046875" style="568"/>
  </cols>
  <sheetData>
    <row r="1" spans="1:6" s="420" customFormat="1">
      <c r="A1" s="568"/>
      <c r="B1" s="722" t="s">
        <v>412</v>
      </c>
      <c r="C1" s="722"/>
      <c r="D1" s="722"/>
      <c r="E1" s="568"/>
    </row>
    <row r="2" spans="1:6" s="422" customFormat="1" ht="17.600000000000001">
      <c r="A2" s="742" t="s">
        <v>20</v>
      </c>
      <c r="B2" s="742"/>
      <c r="C2" s="742"/>
      <c r="D2" s="742"/>
      <c r="E2" s="742"/>
      <c r="F2" s="566"/>
    </row>
    <row r="3" spans="1:6" s="422" customFormat="1" ht="17.600000000000001">
      <c r="A3" s="742" t="s">
        <v>396</v>
      </c>
      <c r="B3" s="742"/>
      <c r="C3" s="742"/>
      <c r="D3" s="742"/>
      <c r="E3" s="742"/>
    </row>
    <row r="4" spans="1:6" s="422" customFormat="1" ht="17.600000000000001">
      <c r="A4" s="742" t="s">
        <v>862</v>
      </c>
      <c r="B4" s="742"/>
      <c r="C4" s="742"/>
      <c r="D4" s="742"/>
      <c r="E4" s="742"/>
    </row>
    <row r="5" spans="1:6">
      <c r="C5" s="568"/>
      <c r="D5" s="568"/>
    </row>
    <row r="6" spans="1:6" s="55" customFormat="1">
      <c r="A6" s="426"/>
      <c r="B6" s="69" t="s">
        <v>27</v>
      </c>
      <c r="C6" s="69" t="s">
        <v>187</v>
      </c>
      <c r="D6" s="69" t="s">
        <v>29</v>
      </c>
      <c r="E6" s="426"/>
    </row>
    <row r="7" spans="1:6">
      <c r="B7" s="429" t="s">
        <v>188</v>
      </c>
      <c r="C7" s="498">
        <v>1.07</v>
      </c>
      <c r="D7" s="568"/>
    </row>
    <row r="8" spans="1:6">
      <c r="B8" s="432" t="s">
        <v>397</v>
      </c>
      <c r="C8" s="277">
        <v>1.7</v>
      </c>
      <c r="D8" s="432">
        <f>RANK(C8,$C$8:$C$57)</f>
        <v>5</v>
      </c>
      <c r="E8" s="429"/>
      <c r="F8" s="400"/>
    </row>
    <row r="9" spans="1:6">
      <c r="B9" s="429" t="s">
        <v>32</v>
      </c>
      <c r="C9" s="273">
        <v>2.5</v>
      </c>
      <c r="D9" s="429">
        <f t="shared" ref="D9:D55" si="0">RANK(C9,$C$8:$C$57)</f>
        <v>2</v>
      </c>
      <c r="F9" s="400"/>
    </row>
    <row r="10" spans="1:6">
      <c r="B10" s="432" t="s">
        <v>327</v>
      </c>
      <c r="C10" s="277">
        <v>0.84</v>
      </c>
      <c r="D10" s="432">
        <f t="shared" si="0"/>
        <v>26</v>
      </c>
      <c r="E10" s="429"/>
    </row>
    <row r="11" spans="1:6">
      <c r="B11" s="429" t="s">
        <v>805</v>
      </c>
      <c r="C11" s="273">
        <v>1.4710300696347667</v>
      </c>
      <c r="D11" s="429">
        <f t="shared" si="0"/>
        <v>11</v>
      </c>
      <c r="E11" s="429"/>
    </row>
    <row r="12" spans="1:6">
      <c r="B12" s="432" t="s">
        <v>189</v>
      </c>
      <c r="C12" s="277">
        <v>0.2</v>
      </c>
      <c r="D12" s="432">
        <f t="shared" si="0"/>
        <v>45</v>
      </c>
      <c r="E12" s="429"/>
    </row>
    <row r="13" spans="1:6">
      <c r="B13" s="429" t="s">
        <v>399</v>
      </c>
      <c r="C13" s="273">
        <v>0.31532486410368998</v>
      </c>
      <c r="D13" s="429">
        <f t="shared" si="0"/>
        <v>40</v>
      </c>
      <c r="E13" s="429"/>
    </row>
    <row r="14" spans="1:6">
      <c r="B14" s="432" t="s">
        <v>190</v>
      </c>
      <c r="C14" s="780">
        <v>0.79200000000000004</v>
      </c>
      <c r="D14" s="432">
        <f t="shared" si="0"/>
        <v>27</v>
      </c>
      <c r="E14" s="429"/>
    </row>
    <row r="15" spans="1:6">
      <c r="B15" s="429" t="s">
        <v>38</v>
      </c>
      <c r="C15" s="273">
        <v>1.63</v>
      </c>
      <c r="D15" s="429">
        <f t="shared" si="0"/>
        <v>7</v>
      </c>
    </row>
    <row r="16" spans="1:6">
      <c r="B16" s="432" t="s">
        <v>130</v>
      </c>
      <c r="C16" s="277">
        <v>2.25</v>
      </c>
      <c r="D16" s="432">
        <f t="shared" si="0"/>
        <v>3</v>
      </c>
      <c r="E16" s="429"/>
    </row>
    <row r="17" spans="2:6">
      <c r="B17" s="429" t="s">
        <v>191</v>
      </c>
      <c r="C17" s="273">
        <v>1.5141650137031935</v>
      </c>
      <c r="D17" s="429">
        <f t="shared" si="0"/>
        <v>8</v>
      </c>
      <c r="E17" s="429"/>
    </row>
    <row r="18" spans="2:6">
      <c r="B18" s="432" t="s">
        <v>301</v>
      </c>
      <c r="C18" s="277">
        <v>1.38</v>
      </c>
      <c r="D18" s="432">
        <f t="shared" si="0"/>
        <v>14</v>
      </c>
      <c r="E18" s="429"/>
    </row>
    <row r="19" spans="2:6">
      <c r="B19" s="429" t="s">
        <v>302</v>
      </c>
      <c r="C19" s="273">
        <v>0.45</v>
      </c>
      <c r="D19" s="429">
        <f t="shared" si="0"/>
        <v>37</v>
      </c>
      <c r="E19" s="429"/>
    </row>
    <row r="20" spans="2:6">
      <c r="B20" s="432" t="s">
        <v>192</v>
      </c>
      <c r="C20" s="277">
        <v>1.39</v>
      </c>
      <c r="D20" s="432">
        <f t="shared" si="0"/>
        <v>13</v>
      </c>
      <c r="E20" s="429"/>
    </row>
    <row r="21" spans="2:6">
      <c r="B21" s="429" t="s">
        <v>193</v>
      </c>
      <c r="C21" s="273">
        <v>0.47</v>
      </c>
      <c r="D21" s="429">
        <f t="shared" si="0"/>
        <v>36</v>
      </c>
      <c r="E21" s="429"/>
    </row>
    <row r="22" spans="2:6">
      <c r="B22" s="432" t="s">
        <v>313</v>
      </c>
      <c r="C22" s="277">
        <v>1.75</v>
      </c>
      <c r="D22" s="432">
        <f t="shared" si="0"/>
        <v>4</v>
      </c>
      <c r="E22" s="429"/>
    </row>
    <row r="23" spans="2:6">
      <c r="B23" s="429" t="s">
        <v>303</v>
      </c>
      <c r="C23" s="273">
        <v>0.3</v>
      </c>
      <c r="D23" s="429">
        <f t="shared" si="0"/>
        <v>41</v>
      </c>
      <c r="E23" s="429"/>
    </row>
    <row r="24" spans="2:6">
      <c r="B24" s="432" t="s">
        <v>806</v>
      </c>
      <c r="C24" s="277">
        <v>3.23</v>
      </c>
      <c r="D24" s="432">
        <f t="shared" si="0"/>
        <v>1</v>
      </c>
      <c r="E24" s="429"/>
    </row>
    <row r="25" spans="2:6">
      <c r="B25" s="429" t="s">
        <v>194</v>
      </c>
      <c r="C25" s="273">
        <v>0.75708250685159673</v>
      </c>
      <c r="D25" s="429">
        <f t="shared" si="0"/>
        <v>28</v>
      </c>
      <c r="E25" s="429"/>
    </row>
    <row r="26" spans="2:6">
      <c r="B26" s="432" t="s">
        <v>400</v>
      </c>
      <c r="C26" s="277">
        <v>0.6</v>
      </c>
      <c r="D26" s="432">
        <f t="shared" si="0"/>
        <v>32</v>
      </c>
      <c r="E26" s="429"/>
    </row>
    <row r="27" spans="2:6">
      <c r="B27" s="429" t="s">
        <v>807</v>
      </c>
      <c r="C27" s="273">
        <v>1.48</v>
      </c>
      <c r="D27" s="429">
        <f t="shared" si="0"/>
        <v>10</v>
      </c>
      <c r="E27" s="429"/>
      <c r="F27" s="400"/>
    </row>
    <row r="28" spans="2:6">
      <c r="B28" s="432" t="s">
        <v>195</v>
      </c>
      <c r="C28" s="277">
        <v>0.55000000000000004</v>
      </c>
      <c r="D28" s="432">
        <f t="shared" si="0"/>
        <v>33</v>
      </c>
      <c r="E28" s="429"/>
      <c r="F28" s="400"/>
    </row>
    <row r="29" spans="2:6">
      <c r="B29" s="429" t="s">
        <v>401</v>
      </c>
      <c r="C29" s="273">
        <v>0.51</v>
      </c>
      <c r="D29" s="429">
        <f t="shared" si="0"/>
        <v>35</v>
      </c>
      <c r="E29" s="429"/>
    </row>
    <row r="30" spans="2:6">
      <c r="B30" s="432" t="s">
        <v>808</v>
      </c>
      <c r="C30" s="277">
        <v>1.2204721671234398</v>
      </c>
      <c r="D30" s="432">
        <f t="shared" si="0"/>
        <v>17</v>
      </c>
      <c r="E30" s="429"/>
    </row>
    <row r="31" spans="2:6">
      <c r="B31" s="429" t="s">
        <v>809</v>
      </c>
      <c r="C31" s="681" t="s">
        <v>329</v>
      </c>
      <c r="D31" s="429" t="s">
        <v>329</v>
      </c>
      <c r="E31" s="429"/>
    </row>
    <row r="32" spans="2:6">
      <c r="B32" s="432" t="s">
        <v>55</v>
      </c>
      <c r="C32" s="277">
        <v>0.42</v>
      </c>
      <c r="D32" s="432">
        <f t="shared" si="0"/>
        <v>38</v>
      </c>
    </row>
    <row r="33" spans="2:6">
      <c r="B33" s="429" t="s">
        <v>171</v>
      </c>
      <c r="C33" s="273">
        <v>1.0599155095922355</v>
      </c>
      <c r="D33" s="429">
        <f t="shared" si="0"/>
        <v>20</v>
      </c>
      <c r="E33" s="429"/>
    </row>
    <row r="34" spans="2:6">
      <c r="B34" s="432" t="s">
        <v>402</v>
      </c>
      <c r="C34" s="277">
        <v>0.95</v>
      </c>
      <c r="D34" s="432">
        <f t="shared" si="0"/>
        <v>23</v>
      </c>
      <c r="E34" s="429"/>
    </row>
    <row r="35" spans="2:6">
      <c r="B35" s="429" t="s">
        <v>131</v>
      </c>
      <c r="C35" s="273">
        <v>0.7</v>
      </c>
      <c r="D35" s="429">
        <f t="shared" si="0"/>
        <v>30</v>
      </c>
      <c r="E35" s="429"/>
    </row>
    <row r="36" spans="2:6">
      <c r="B36" s="432" t="s">
        <v>905</v>
      </c>
      <c r="C36" s="682" t="s">
        <v>329</v>
      </c>
      <c r="D36" s="432" t="s">
        <v>329</v>
      </c>
      <c r="E36" s="429"/>
    </row>
    <row r="37" spans="2:6">
      <c r="B37" s="429" t="s">
        <v>403</v>
      </c>
      <c r="C37" s="273">
        <v>0.875</v>
      </c>
      <c r="D37" s="429">
        <f t="shared" si="0"/>
        <v>24</v>
      </c>
    </row>
    <row r="38" spans="2:6">
      <c r="B38" s="432" t="s">
        <v>404</v>
      </c>
      <c r="C38" s="277">
        <v>1.7</v>
      </c>
      <c r="D38" s="432">
        <f t="shared" si="0"/>
        <v>5</v>
      </c>
      <c r="E38" s="429"/>
    </row>
    <row r="39" spans="2:6">
      <c r="B39" s="429" t="s">
        <v>62</v>
      </c>
      <c r="C39" s="273">
        <v>0.3</v>
      </c>
      <c r="D39" s="429">
        <f t="shared" si="0"/>
        <v>41</v>
      </c>
    </row>
    <row r="40" spans="2:6">
      <c r="B40" s="432" t="s">
        <v>304</v>
      </c>
      <c r="C40" s="277">
        <v>0.99707766152355282</v>
      </c>
      <c r="D40" s="432">
        <f t="shared" si="0"/>
        <v>22</v>
      </c>
      <c r="E40" s="429"/>
    </row>
    <row r="41" spans="2:6">
      <c r="B41" s="429" t="s">
        <v>305</v>
      </c>
      <c r="C41" s="273">
        <v>1.22</v>
      </c>
      <c r="D41" s="429">
        <f t="shared" si="0"/>
        <v>18</v>
      </c>
      <c r="E41" s="429"/>
    </row>
    <row r="42" spans="2:6">
      <c r="B42" s="432" t="s">
        <v>306</v>
      </c>
      <c r="C42" s="277">
        <v>0.32</v>
      </c>
      <c r="D42" s="432">
        <f t="shared" si="0"/>
        <v>39</v>
      </c>
      <c r="E42" s="429"/>
    </row>
    <row r="43" spans="2:6">
      <c r="B43" s="429" t="s">
        <v>307</v>
      </c>
      <c r="C43" s="273">
        <v>0.72</v>
      </c>
      <c r="D43" s="429">
        <f t="shared" si="0"/>
        <v>29</v>
      </c>
      <c r="E43" s="429"/>
      <c r="F43" s="400"/>
    </row>
    <row r="44" spans="2:6">
      <c r="B44" s="432" t="s">
        <v>174</v>
      </c>
      <c r="C44" s="277">
        <v>0.67</v>
      </c>
      <c r="D44" s="432">
        <f t="shared" si="0"/>
        <v>31</v>
      </c>
      <c r="E44" s="429"/>
      <c r="F44" s="400"/>
    </row>
    <row r="45" spans="2:6">
      <c r="B45" s="429" t="s">
        <v>810</v>
      </c>
      <c r="C45" s="681" t="s">
        <v>329</v>
      </c>
      <c r="D45" s="429" t="s">
        <v>329</v>
      </c>
      <c r="E45" s="429"/>
    </row>
    <row r="46" spans="2:6">
      <c r="B46" s="432" t="s">
        <v>199</v>
      </c>
      <c r="C46" s="277">
        <v>1.4</v>
      </c>
      <c r="D46" s="432">
        <f t="shared" si="0"/>
        <v>12</v>
      </c>
      <c r="E46" s="429"/>
    </row>
    <row r="47" spans="2:6">
      <c r="B47" s="429" t="s">
        <v>405</v>
      </c>
      <c r="C47" s="273">
        <v>1.08</v>
      </c>
      <c r="D47" s="429">
        <f t="shared" si="0"/>
        <v>19</v>
      </c>
      <c r="E47" s="429"/>
    </row>
    <row r="48" spans="2:6">
      <c r="B48" s="432" t="s">
        <v>811</v>
      </c>
      <c r="C48" s="277">
        <v>1.33</v>
      </c>
      <c r="D48" s="432">
        <f t="shared" si="0"/>
        <v>15</v>
      </c>
      <c r="E48" s="429"/>
    </row>
    <row r="49" spans="1:6">
      <c r="B49" s="429" t="s">
        <v>128</v>
      </c>
      <c r="C49" s="273">
        <v>1.2730902089042997</v>
      </c>
      <c r="D49" s="429">
        <f t="shared" si="0"/>
        <v>16</v>
      </c>
      <c r="E49" s="429"/>
    </row>
    <row r="50" spans="1:6">
      <c r="B50" s="432" t="s">
        <v>133</v>
      </c>
      <c r="C50" s="277">
        <v>0.20399999999999999</v>
      </c>
      <c r="D50" s="432">
        <f t="shared" si="0"/>
        <v>44</v>
      </c>
      <c r="E50" s="429"/>
    </row>
    <row r="51" spans="1:6">
      <c r="B51" s="429" t="s">
        <v>812</v>
      </c>
      <c r="C51" s="681" t="s">
        <v>329</v>
      </c>
      <c r="D51" s="429" t="s">
        <v>329</v>
      </c>
      <c r="E51" s="429"/>
    </row>
    <row r="52" spans="1:6">
      <c r="B52" s="432" t="s">
        <v>406</v>
      </c>
      <c r="C52" s="277">
        <v>0.55000000000000004</v>
      </c>
      <c r="D52" s="432">
        <f t="shared" si="0"/>
        <v>33</v>
      </c>
      <c r="E52" s="429"/>
    </row>
    <row r="53" spans="1:6">
      <c r="B53" s="429" t="s">
        <v>150</v>
      </c>
      <c r="C53" s="273">
        <v>1.5141650137031935</v>
      </c>
      <c r="D53" s="429">
        <f t="shared" si="0"/>
        <v>8</v>
      </c>
      <c r="E53" s="429"/>
    </row>
    <row r="54" spans="1:6">
      <c r="B54" s="432" t="s">
        <v>134</v>
      </c>
      <c r="C54" s="277">
        <v>0.86761655285192973</v>
      </c>
      <c r="D54" s="432">
        <f t="shared" si="0"/>
        <v>25</v>
      </c>
      <c r="E54" s="429"/>
    </row>
    <row r="55" spans="1:6">
      <c r="B55" s="429" t="s">
        <v>407</v>
      </c>
      <c r="C55" s="273">
        <v>1</v>
      </c>
      <c r="D55" s="429">
        <f t="shared" si="0"/>
        <v>21</v>
      </c>
      <c r="E55" s="429"/>
      <c r="F55" s="400"/>
    </row>
    <row r="56" spans="1:6">
      <c r="B56" s="432" t="s">
        <v>308</v>
      </c>
      <c r="C56" s="277">
        <v>0.25002649788773978</v>
      </c>
      <c r="D56" s="432">
        <f>RANK(C56,$C$8:$C$57)</f>
        <v>43</v>
      </c>
      <c r="E56" s="429"/>
      <c r="F56" s="400"/>
    </row>
    <row r="57" spans="1:6">
      <c r="B57" s="429" t="s">
        <v>813</v>
      </c>
      <c r="C57" s="681" t="s">
        <v>329</v>
      </c>
      <c r="D57" s="579" t="s">
        <v>329</v>
      </c>
      <c r="E57" s="429"/>
    </row>
    <row r="58" spans="1:6">
      <c r="B58" s="432" t="s">
        <v>814</v>
      </c>
      <c r="C58" s="277">
        <v>1.8900000000000001</v>
      </c>
      <c r="D58" s="580">
        <f>-RANK(C58,$C$8:$C$58)</f>
        <v>-4</v>
      </c>
      <c r="E58" s="429"/>
    </row>
    <row r="60" spans="1:6">
      <c r="A60" s="568" t="s">
        <v>983</v>
      </c>
    </row>
    <row r="61" spans="1:6" ht="15.75" customHeight="1">
      <c r="A61" s="429" t="s">
        <v>815</v>
      </c>
      <c r="B61" s="429"/>
      <c r="E61" s="429"/>
    </row>
    <row r="62" spans="1:6" ht="15" customHeight="1">
      <c r="A62" s="429" t="s">
        <v>816</v>
      </c>
      <c r="B62" s="429"/>
      <c r="D62" s="568"/>
    </row>
    <row r="63" spans="1:6" ht="15" customHeight="1">
      <c r="A63" s="429" t="s">
        <v>817</v>
      </c>
      <c r="B63" s="429"/>
      <c r="D63" s="568"/>
    </row>
    <row r="64" spans="1:6">
      <c r="A64" s="65" t="s">
        <v>984</v>
      </c>
      <c r="B64" s="65"/>
      <c r="C64" s="65"/>
      <c r="D64" s="65"/>
      <c r="E64" s="65"/>
      <c r="F64" s="65"/>
    </row>
    <row r="65" spans="1:6" ht="15" customHeight="1">
      <c r="A65" s="429"/>
      <c r="B65" s="429"/>
      <c r="D65" s="568"/>
    </row>
    <row r="66" spans="1:6" ht="75" customHeight="1">
      <c r="A66" s="729" t="s">
        <v>985</v>
      </c>
      <c r="B66" s="729"/>
      <c r="C66" s="729"/>
      <c r="D66" s="729"/>
      <c r="E66" s="729"/>
      <c r="F66" s="729"/>
    </row>
    <row r="67" spans="1:6" ht="18" customHeight="1">
      <c r="A67" s="562"/>
      <c r="B67" s="562"/>
      <c r="C67" s="562"/>
      <c r="D67" s="562"/>
      <c r="E67" s="562"/>
      <c r="F67" s="562"/>
    </row>
    <row r="68" spans="1:6" ht="15" customHeight="1">
      <c r="A68" s="429" t="s">
        <v>986</v>
      </c>
      <c r="B68" s="429"/>
      <c r="E68" s="429"/>
    </row>
    <row r="69" spans="1:6" ht="15" customHeight="1">
      <c r="A69" s="562"/>
      <c r="B69" s="562"/>
      <c r="C69" s="562"/>
      <c r="D69" s="562"/>
      <c r="E69" s="562"/>
    </row>
    <row r="70" spans="1:6" ht="12.75" customHeight="1"/>
    <row r="72" spans="1:6">
      <c r="B72" s="204"/>
    </row>
    <row r="73" spans="1:6" ht="12.75" customHeight="1"/>
    <row r="74" spans="1:6" ht="12.75" customHeight="1"/>
  </sheetData>
  <mergeCells count="5">
    <mergeCell ref="B1:D1"/>
    <mergeCell ref="A2:E2"/>
    <mergeCell ref="A4:E4"/>
    <mergeCell ref="A3:E3"/>
    <mergeCell ref="A66:F66"/>
  </mergeCells>
  <pageMargins left="0.7" right="0.7" top="0.75" bottom="0.75" header="0.3" footer="0.3"/>
  <pageSetup scale="65" orientation="portrait" r:id="rId1"/>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sheetPr>
    <pageSetUpPr fitToPage="1"/>
  </sheetPr>
  <dimension ref="A1:P77"/>
  <sheetViews>
    <sheetView workbookViewId="0">
      <selection activeCell="H70" sqref="H70"/>
    </sheetView>
  </sheetViews>
  <sheetFormatPr defaultColWidth="9.23046875" defaultRowHeight="14.15"/>
  <cols>
    <col min="1" max="1" width="15.69140625" style="2" customWidth="1"/>
    <col min="2" max="2" width="11.61328125" style="2" customWidth="1"/>
    <col min="3" max="3" width="15.23046875" style="48" customWidth="1"/>
    <col min="4" max="4" width="12.23046875" style="48" customWidth="1"/>
    <col min="5" max="5" width="15.69140625" style="2" customWidth="1"/>
    <col min="6" max="9" width="9.23046875" style="2"/>
    <col min="10" max="10" width="8.3828125" style="2" customWidth="1"/>
    <col min="11" max="16384" width="9.23046875" style="2"/>
  </cols>
  <sheetData>
    <row r="1" spans="1:7" s="16" customFormat="1">
      <c r="B1" s="773" t="s">
        <v>413</v>
      </c>
      <c r="C1" s="773"/>
      <c r="D1" s="773"/>
    </row>
    <row r="2" spans="1:7" s="64" customFormat="1" ht="17.600000000000001">
      <c r="A2" s="738" t="s">
        <v>21</v>
      </c>
      <c r="B2" s="738"/>
      <c r="C2" s="738"/>
      <c r="D2" s="738"/>
      <c r="E2" s="738"/>
    </row>
    <row r="3" spans="1:7" s="64" customFormat="1" ht="17.600000000000001">
      <c r="B3" s="738" t="s">
        <v>396</v>
      </c>
      <c r="C3" s="738"/>
      <c r="D3" s="738"/>
    </row>
    <row r="4" spans="1:7" s="64" customFormat="1" ht="17.600000000000001">
      <c r="A4" s="738" t="s">
        <v>862</v>
      </c>
      <c r="B4" s="738"/>
      <c r="C4" s="738"/>
      <c r="D4" s="738"/>
      <c r="E4" s="738"/>
    </row>
    <row r="5" spans="1:7">
      <c r="A5" s="224"/>
      <c r="B5" s="193"/>
      <c r="C5" s="233"/>
      <c r="D5" s="233"/>
      <c r="E5" s="224"/>
      <c r="F5" s="224"/>
      <c r="G5" s="224"/>
    </row>
    <row r="6" spans="1:7" s="55" customFormat="1">
      <c r="B6" s="291" t="s">
        <v>27</v>
      </c>
      <c r="C6" s="291" t="s">
        <v>187</v>
      </c>
      <c r="D6" s="291" t="s">
        <v>29</v>
      </c>
    </row>
    <row r="7" spans="1:7" ht="15">
      <c r="A7" s="224"/>
      <c r="B7" s="248" t="s">
        <v>188</v>
      </c>
      <c r="C7" s="76">
        <v>0.58064516129032262</v>
      </c>
      <c r="D7" s="75"/>
      <c r="E7" s="224"/>
      <c r="F7" s="1"/>
      <c r="G7" s="224"/>
    </row>
    <row r="8" spans="1:7" ht="15">
      <c r="A8" s="224"/>
      <c r="B8" s="247" t="s">
        <v>397</v>
      </c>
      <c r="C8" s="74">
        <v>0.53333333333333333</v>
      </c>
      <c r="D8" s="73">
        <f>RANK(C8,$C$8:$C$57)</f>
        <v>8</v>
      </c>
      <c r="E8" s="248"/>
      <c r="F8" s="1"/>
      <c r="G8" s="224"/>
    </row>
    <row r="9" spans="1:7" ht="15">
      <c r="A9" s="224"/>
      <c r="B9" s="246" t="s">
        <v>32</v>
      </c>
      <c r="C9" s="72">
        <v>1.07</v>
      </c>
      <c r="D9" s="340">
        <f t="shared" ref="D9:D56" si="0">RANK(C9,$C$8:$C$57)</f>
        <v>2</v>
      </c>
      <c r="E9" s="67"/>
      <c r="F9" s="1"/>
      <c r="G9" s="400"/>
    </row>
    <row r="10" spans="1:7">
      <c r="A10" s="224"/>
      <c r="B10" s="247" t="s">
        <v>33</v>
      </c>
      <c r="C10" s="74">
        <v>0.16</v>
      </c>
      <c r="D10" s="73">
        <f t="shared" si="0"/>
        <v>36</v>
      </c>
      <c r="E10" s="67"/>
      <c r="G10" s="224"/>
    </row>
    <row r="11" spans="1:7">
      <c r="A11" s="224"/>
      <c r="B11" s="246" t="s">
        <v>762</v>
      </c>
      <c r="C11" s="72">
        <v>0.34218749999999998</v>
      </c>
      <c r="D11" s="340">
        <f t="shared" si="0"/>
        <v>19</v>
      </c>
      <c r="E11" s="248"/>
      <c r="G11" s="224"/>
    </row>
    <row r="12" spans="1:7">
      <c r="A12" s="224"/>
      <c r="B12" s="247" t="s">
        <v>35</v>
      </c>
      <c r="C12" s="74">
        <v>0.2</v>
      </c>
      <c r="D12" s="73">
        <f t="shared" si="0"/>
        <v>30</v>
      </c>
      <c r="E12" s="67"/>
      <c r="G12" s="224"/>
    </row>
    <row r="13" spans="1:7">
      <c r="A13" s="224"/>
      <c r="B13" s="246" t="s">
        <v>36</v>
      </c>
      <c r="C13" s="72">
        <v>0.08</v>
      </c>
      <c r="D13" s="340">
        <f t="shared" si="0"/>
        <v>46</v>
      </c>
      <c r="E13" s="67"/>
      <c r="G13" s="224"/>
    </row>
    <row r="14" spans="1:7" ht="15">
      <c r="A14" s="224"/>
      <c r="B14" s="247" t="s">
        <v>37</v>
      </c>
      <c r="C14" s="74">
        <v>0.23225806451612904</v>
      </c>
      <c r="D14" s="73">
        <f t="shared" si="0"/>
        <v>27</v>
      </c>
      <c r="E14" s="67"/>
      <c r="F14" s="1"/>
      <c r="G14" s="224"/>
    </row>
    <row r="15" spans="1:7" ht="15">
      <c r="A15" s="224"/>
      <c r="B15" s="246" t="s">
        <v>38</v>
      </c>
      <c r="C15" s="72">
        <v>0.26290322580645165</v>
      </c>
      <c r="D15" s="340">
        <f t="shared" si="0"/>
        <v>24</v>
      </c>
      <c r="E15" s="67"/>
      <c r="F15" s="1"/>
      <c r="G15" s="224"/>
    </row>
    <row r="16" spans="1:7" ht="15">
      <c r="A16" s="224"/>
      <c r="B16" s="247" t="s">
        <v>763</v>
      </c>
      <c r="C16" s="74">
        <v>0.48</v>
      </c>
      <c r="D16" s="73">
        <f t="shared" si="0"/>
        <v>9</v>
      </c>
      <c r="E16" s="248"/>
      <c r="F16" s="1"/>
      <c r="G16" s="224"/>
    </row>
    <row r="17" spans="2:7" ht="15">
      <c r="B17" s="246" t="s">
        <v>906</v>
      </c>
      <c r="C17" s="72">
        <v>0.48</v>
      </c>
      <c r="D17" s="340">
        <f t="shared" si="0"/>
        <v>9</v>
      </c>
      <c r="E17" s="248"/>
      <c r="F17" s="1"/>
      <c r="G17" s="224"/>
    </row>
    <row r="18" spans="2:7" ht="15">
      <c r="B18" s="247" t="s">
        <v>764</v>
      </c>
      <c r="C18" s="74">
        <v>0.93</v>
      </c>
      <c r="D18" s="73">
        <f t="shared" si="0"/>
        <v>3</v>
      </c>
      <c r="E18" s="248"/>
      <c r="F18" s="1"/>
      <c r="G18" s="224"/>
    </row>
    <row r="19" spans="2:7" ht="15">
      <c r="B19" s="246" t="s">
        <v>765</v>
      </c>
      <c r="C19" s="72">
        <v>0.15</v>
      </c>
      <c r="D19" s="340">
        <f t="shared" si="0"/>
        <v>38</v>
      </c>
      <c r="E19" s="248"/>
      <c r="F19" s="1"/>
      <c r="G19" s="224"/>
    </row>
    <row r="20" spans="2:7" ht="15">
      <c r="B20" s="247" t="s">
        <v>43</v>
      </c>
      <c r="C20" s="74">
        <v>0.23100000000000001</v>
      </c>
      <c r="D20" s="73">
        <f t="shared" si="0"/>
        <v>28</v>
      </c>
      <c r="E20" s="67"/>
      <c r="F20" s="1"/>
      <c r="G20" s="224"/>
    </row>
    <row r="21" spans="2:7" ht="15">
      <c r="B21" s="246" t="s">
        <v>44</v>
      </c>
      <c r="C21" s="72">
        <v>0.115</v>
      </c>
      <c r="D21" s="340">
        <f t="shared" si="0"/>
        <v>43</v>
      </c>
      <c r="E21" s="67"/>
      <c r="F21" s="1"/>
      <c r="G21" s="224"/>
    </row>
    <row r="22" spans="2:7" ht="15">
      <c r="B22" s="247" t="s">
        <v>766</v>
      </c>
      <c r="C22" s="74">
        <v>0.19</v>
      </c>
      <c r="D22" s="73">
        <f t="shared" si="0"/>
        <v>32</v>
      </c>
      <c r="E22" s="248"/>
      <c r="F22" s="1"/>
      <c r="G22" s="224"/>
    </row>
    <row r="23" spans="2:7" ht="15">
      <c r="B23" s="246" t="s">
        <v>46</v>
      </c>
      <c r="C23" s="72">
        <v>0.18</v>
      </c>
      <c r="D23" s="340">
        <f t="shared" si="0"/>
        <v>33</v>
      </c>
      <c r="E23" s="67"/>
      <c r="F23" s="1"/>
      <c r="G23" s="224"/>
    </row>
    <row r="24" spans="2:7" ht="15">
      <c r="B24" s="247" t="s">
        <v>429</v>
      </c>
      <c r="C24" s="74">
        <v>0.89064516129032267</v>
      </c>
      <c r="D24" s="73">
        <f t="shared" si="0"/>
        <v>4</v>
      </c>
      <c r="E24" s="248"/>
      <c r="F24" s="1"/>
      <c r="G24" s="224"/>
    </row>
    <row r="25" spans="2:7" ht="15">
      <c r="B25" s="246" t="s">
        <v>48</v>
      </c>
      <c r="C25" s="72">
        <v>0.40322580645161288</v>
      </c>
      <c r="D25" s="340">
        <f t="shared" si="0"/>
        <v>16</v>
      </c>
      <c r="E25" s="67"/>
      <c r="F25" s="1"/>
      <c r="G25" s="224"/>
    </row>
    <row r="26" spans="2:7" ht="15">
      <c r="B26" s="247" t="s">
        <v>49</v>
      </c>
      <c r="C26" s="74">
        <v>0.35</v>
      </c>
      <c r="D26" s="73">
        <f t="shared" si="0"/>
        <v>18</v>
      </c>
      <c r="E26" s="67"/>
      <c r="F26" s="1"/>
      <c r="G26" s="224"/>
    </row>
    <row r="27" spans="2:7" ht="15">
      <c r="B27" s="246" t="s">
        <v>314</v>
      </c>
      <c r="C27" s="72">
        <v>0.55000000000000004</v>
      </c>
      <c r="D27" s="340">
        <f t="shared" si="0"/>
        <v>7</v>
      </c>
      <c r="E27" s="248"/>
      <c r="F27" s="1"/>
      <c r="G27" s="224"/>
    </row>
    <row r="28" spans="2:7" ht="15">
      <c r="B28" s="247" t="s">
        <v>51</v>
      </c>
      <c r="C28" s="74">
        <v>0.1064516129032258</v>
      </c>
      <c r="D28" s="73">
        <f t="shared" si="0"/>
        <v>44</v>
      </c>
      <c r="E28" s="67"/>
      <c r="F28" s="1"/>
      <c r="G28" s="224"/>
    </row>
    <row r="29" spans="2:7" ht="15">
      <c r="B29" s="246" t="s">
        <v>52</v>
      </c>
      <c r="C29" s="72">
        <v>0.20322580645161289</v>
      </c>
      <c r="D29" s="340">
        <f t="shared" si="0"/>
        <v>29</v>
      </c>
      <c r="E29" s="67"/>
      <c r="F29" s="1"/>
      <c r="G29" s="224"/>
    </row>
    <row r="30" spans="2:7" ht="15">
      <c r="B30" s="247" t="s">
        <v>767</v>
      </c>
      <c r="C30" s="74">
        <v>0.46483870967741936</v>
      </c>
      <c r="D30" s="73">
        <f t="shared" si="0"/>
        <v>11</v>
      </c>
      <c r="E30" s="248"/>
      <c r="F30" s="1"/>
      <c r="G30" s="224"/>
    </row>
    <row r="31" spans="2:7" ht="15">
      <c r="B31" s="246" t="s">
        <v>54</v>
      </c>
      <c r="C31" s="72">
        <v>0.42680000000000001</v>
      </c>
      <c r="D31" s="340">
        <f t="shared" si="0"/>
        <v>13</v>
      </c>
      <c r="E31" s="67"/>
      <c r="F31" s="1"/>
      <c r="G31" s="224"/>
    </row>
    <row r="32" spans="2:7" ht="15">
      <c r="B32" s="247" t="s">
        <v>55</v>
      </c>
      <c r="C32" s="74">
        <v>0.06</v>
      </c>
      <c r="D32" s="73">
        <f t="shared" si="0"/>
        <v>49</v>
      </c>
      <c r="E32" s="67"/>
      <c r="F32" s="1"/>
      <c r="G32" s="224"/>
    </row>
    <row r="33" spans="2:7" ht="15">
      <c r="B33" s="246" t="s">
        <v>56</v>
      </c>
      <c r="C33" s="72">
        <v>0.13870967741935483</v>
      </c>
      <c r="D33" s="340">
        <f t="shared" si="0"/>
        <v>40</v>
      </c>
      <c r="E33" s="67"/>
      <c r="F33" s="1"/>
      <c r="G33" s="224"/>
    </row>
    <row r="34" spans="2:7" ht="15">
      <c r="B34" s="247" t="s">
        <v>57</v>
      </c>
      <c r="C34" s="74">
        <v>0.31</v>
      </c>
      <c r="D34" s="73">
        <f t="shared" si="0"/>
        <v>20</v>
      </c>
      <c r="E34" s="67"/>
      <c r="F34" s="1"/>
      <c r="G34" s="224"/>
    </row>
    <row r="35" spans="2:7" ht="15">
      <c r="B35" s="246" t="s">
        <v>58</v>
      </c>
      <c r="C35" s="72">
        <v>0.16</v>
      </c>
      <c r="D35" s="340">
        <f t="shared" si="0"/>
        <v>36</v>
      </c>
      <c r="E35" s="67"/>
      <c r="F35" s="1"/>
      <c r="G35" s="224"/>
    </row>
    <row r="36" spans="2:7" ht="15">
      <c r="B36" s="247" t="s">
        <v>59</v>
      </c>
      <c r="C36" s="74">
        <v>0.3</v>
      </c>
      <c r="D36" s="73">
        <f t="shared" si="0"/>
        <v>21</v>
      </c>
      <c r="E36" s="67"/>
      <c r="F36" s="1"/>
      <c r="G36" s="224"/>
    </row>
    <row r="37" spans="2:7" ht="15">
      <c r="B37" s="246" t="s">
        <v>60</v>
      </c>
      <c r="C37" s="72">
        <v>0.12</v>
      </c>
      <c r="D37" s="340">
        <f t="shared" si="0"/>
        <v>42</v>
      </c>
      <c r="E37" s="67"/>
      <c r="F37" s="1"/>
      <c r="G37" s="224"/>
    </row>
    <row r="38" spans="2:7" ht="15">
      <c r="B38" s="247" t="s">
        <v>61</v>
      </c>
      <c r="C38" s="74">
        <v>0.41</v>
      </c>
      <c r="D38" s="73">
        <f t="shared" si="0"/>
        <v>15</v>
      </c>
      <c r="E38" s="67"/>
      <c r="F38" s="1"/>
      <c r="G38" s="224"/>
    </row>
    <row r="39" spans="2:7" ht="15">
      <c r="B39" s="246" t="s">
        <v>62</v>
      </c>
      <c r="C39" s="72">
        <v>0.14000000000000001</v>
      </c>
      <c r="D39" s="340">
        <f t="shared" si="0"/>
        <v>39</v>
      </c>
      <c r="E39" s="67"/>
      <c r="F39" s="1"/>
      <c r="G39" s="224"/>
    </row>
    <row r="40" spans="2:7" ht="15">
      <c r="B40" s="247" t="s">
        <v>768</v>
      </c>
      <c r="C40" s="74">
        <v>0.61709999999999998</v>
      </c>
      <c r="D40" s="73">
        <f t="shared" si="0"/>
        <v>6</v>
      </c>
      <c r="E40" s="248"/>
      <c r="F40" s="1"/>
      <c r="G40" s="224"/>
    </row>
    <row r="41" spans="2:7" ht="15">
      <c r="B41" s="246" t="s">
        <v>769</v>
      </c>
      <c r="C41" s="72">
        <v>0.44999999999999996</v>
      </c>
      <c r="D41" s="340">
        <f t="shared" si="0"/>
        <v>12</v>
      </c>
      <c r="E41" s="248"/>
      <c r="F41" s="1"/>
      <c r="G41" s="224"/>
    </row>
    <row r="42" spans="2:7" ht="15">
      <c r="B42" s="247" t="s">
        <v>770</v>
      </c>
      <c r="C42" s="74">
        <v>0.1792</v>
      </c>
      <c r="D42" s="73">
        <f t="shared" si="0"/>
        <v>34</v>
      </c>
      <c r="E42" s="248"/>
      <c r="F42" s="1"/>
      <c r="G42" s="224"/>
    </row>
    <row r="43" spans="2:7" ht="15">
      <c r="B43" s="246" t="s">
        <v>771</v>
      </c>
      <c r="C43" s="72">
        <v>0.40322580645161288</v>
      </c>
      <c r="D43" s="340">
        <f t="shared" si="0"/>
        <v>16</v>
      </c>
      <c r="E43" s="248"/>
      <c r="F43" s="1"/>
      <c r="G43" s="224"/>
    </row>
    <row r="44" spans="2:7" ht="15">
      <c r="B44" s="247" t="s">
        <v>67</v>
      </c>
      <c r="C44" s="74">
        <v>8.387096774193549E-2</v>
      </c>
      <c r="D44" s="73">
        <f t="shared" si="0"/>
        <v>45</v>
      </c>
      <c r="E44" s="67"/>
      <c r="F44" s="1"/>
      <c r="G44" s="224"/>
    </row>
    <row r="45" spans="2:7" ht="15">
      <c r="B45" s="246" t="s">
        <v>68</v>
      </c>
      <c r="C45" s="72">
        <v>0.08</v>
      </c>
      <c r="D45" s="340">
        <f t="shared" si="0"/>
        <v>46</v>
      </c>
      <c r="E45" s="67"/>
      <c r="F45" s="1"/>
      <c r="G45" s="224"/>
    </row>
    <row r="46" spans="2:7" ht="15">
      <c r="B46" s="247" t="s">
        <v>731</v>
      </c>
      <c r="C46" s="74">
        <v>0.12422939068100358</v>
      </c>
      <c r="D46" s="73">
        <f t="shared" si="0"/>
        <v>41</v>
      </c>
      <c r="E46" s="248"/>
      <c r="F46" s="1"/>
      <c r="G46" s="224"/>
    </row>
    <row r="47" spans="2:7" ht="15">
      <c r="B47" s="246" t="s">
        <v>70</v>
      </c>
      <c r="C47" s="72">
        <v>0.76800000000000002</v>
      </c>
      <c r="D47" s="340">
        <f t="shared" si="0"/>
        <v>5</v>
      </c>
      <c r="E47" s="67"/>
      <c r="F47" s="1"/>
      <c r="G47" s="224"/>
    </row>
    <row r="48" spans="2:7" ht="15">
      <c r="B48" s="247" t="s">
        <v>71</v>
      </c>
      <c r="C48" s="74">
        <v>0.27387096774193548</v>
      </c>
      <c r="D48" s="73">
        <f t="shared" si="0"/>
        <v>22</v>
      </c>
      <c r="E48" s="67"/>
      <c r="F48" s="1"/>
      <c r="G48" s="224"/>
    </row>
    <row r="49" spans="1:8" ht="15">
      <c r="A49" s="224"/>
      <c r="B49" s="246" t="s">
        <v>202</v>
      </c>
      <c r="C49" s="72">
        <v>1.2867741935483872</v>
      </c>
      <c r="D49" s="340">
        <f t="shared" si="0"/>
        <v>1</v>
      </c>
      <c r="E49" s="248"/>
      <c r="F49" s="1"/>
      <c r="G49" s="224"/>
      <c r="H49" s="224"/>
    </row>
    <row r="50" spans="1:8" ht="15">
      <c r="A50" s="224"/>
      <c r="B50" s="247" t="s">
        <v>772</v>
      </c>
      <c r="C50" s="74">
        <v>0.19800000000000001</v>
      </c>
      <c r="D50" s="73">
        <f t="shared" si="0"/>
        <v>31</v>
      </c>
      <c r="E50" s="248"/>
      <c r="F50" s="1"/>
      <c r="G50" s="224"/>
      <c r="H50" s="224"/>
    </row>
    <row r="51" spans="1:8" ht="15">
      <c r="A51" s="224"/>
      <c r="B51" s="246" t="s">
        <v>773</v>
      </c>
      <c r="C51" s="72">
        <v>0.41290322580645161</v>
      </c>
      <c r="D51" s="340">
        <f t="shared" si="0"/>
        <v>14</v>
      </c>
      <c r="E51" s="248"/>
      <c r="F51" s="1"/>
      <c r="G51" s="224"/>
      <c r="H51" s="224"/>
    </row>
    <row r="52" spans="1:8" ht="15">
      <c r="A52" s="224"/>
      <c r="B52" s="247" t="s">
        <v>75</v>
      </c>
      <c r="C52" s="74">
        <v>0.26500000000000001</v>
      </c>
      <c r="D52" s="73">
        <f t="shared" si="0"/>
        <v>23</v>
      </c>
      <c r="E52" s="67"/>
      <c r="F52" s="1"/>
      <c r="G52" s="224"/>
      <c r="H52" s="224"/>
    </row>
    <row r="53" spans="1:8" ht="15">
      <c r="A53" s="224"/>
      <c r="B53" s="246" t="s">
        <v>774</v>
      </c>
      <c r="C53" s="72">
        <v>0.25645161290322582</v>
      </c>
      <c r="D53" s="340">
        <f t="shared" si="0"/>
        <v>26</v>
      </c>
      <c r="E53" s="248"/>
      <c r="F53" s="1"/>
      <c r="G53" s="224"/>
      <c r="H53" s="224"/>
    </row>
    <row r="54" spans="1:8" ht="15">
      <c r="A54" s="224"/>
      <c r="B54" s="247" t="s">
        <v>775</v>
      </c>
      <c r="C54" s="74">
        <v>0.26064516129032256</v>
      </c>
      <c r="D54" s="73">
        <f t="shared" si="0"/>
        <v>25</v>
      </c>
      <c r="E54" s="248"/>
      <c r="F54" s="1"/>
      <c r="G54" s="224"/>
      <c r="H54" s="224"/>
    </row>
    <row r="55" spans="1:8" ht="15">
      <c r="A55" s="224"/>
      <c r="B55" s="246" t="s">
        <v>78</v>
      </c>
      <c r="C55" s="72">
        <v>0.17741935483870969</v>
      </c>
      <c r="D55" s="340">
        <f t="shared" si="0"/>
        <v>35</v>
      </c>
      <c r="E55" s="67"/>
      <c r="F55" s="1"/>
      <c r="G55" s="224"/>
      <c r="H55" s="224"/>
    </row>
    <row r="56" spans="1:8" ht="15">
      <c r="A56" s="224"/>
      <c r="B56" s="247" t="s">
        <v>776</v>
      </c>
      <c r="C56" s="74">
        <v>6.4516129032258063E-2</v>
      </c>
      <c r="D56" s="73">
        <f t="shared" si="0"/>
        <v>48</v>
      </c>
      <c r="E56" s="248"/>
      <c r="F56" s="1"/>
      <c r="G56" s="224"/>
      <c r="H56" s="224"/>
    </row>
    <row r="57" spans="1:8" ht="15">
      <c r="A57" s="224"/>
      <c r="B57" s="246" t="s">
        <v>80</v>
      </c>
      <c r="C57" s="72">
        <v>1.8927062671289917E-2</v>
      </c>
      <c r="D57" s="340">
        <f>RANK(C57,$C$8:$C$57)</f>
        <v>50</v>
      </c>
      <c r="E57" s="67"/>
      <c r="F57" s="1"/>
      <c r="G57" s="224"/>
      <c r="H57" s="224"/>
    </row>
    <row r="58" spans="1:8" s="224" customFormat="1" ht="15">
      <c r="B58" s="247" t="s">
        <v>777</v>
      </c>
      <c r="C58" s="74">
        <v>0.72</v>
      </c>
      <c r="D58" s="368">
        <f>-RANK(C58,$C$8:$C$58)</f>
        <v>-6</v>
      </c>
      <c r="E58" s="248"/>
      <c r="F58" s="1"/>
    </row>
    <row r="60" spans="1:8" ht="42" customHeight="1">
      <c r="A60" s="429" t="s">
        <v>907</v>
      </c>
      <c r="B60" s="555"/>
      <c r="C60" s="555"/>
      <c r="D60" s="555"/>
      <c r="E60" s="224"/>
      <c r="F60" s="224"/>
      <c r="G60" s="224"/>
      <c r="H60" s="70"/>
    </row>
    <row r="61" spans="1:8" ht="15" customHeight="1">
      <c r="A61" s="233" t="s">
        <v>759</v>
      </c>
      <c r="B61" s="316"/>
      <c r="C61" s="316"/>
      <c r="D61" s="315"/>
      <c r="E61" s="224"/>
      <c r="F61" s="224"/>
      <c r="G61" s="224"/>
      <c r="H61" s="290"/>
    </row>
    <row r="62" spans="1:8">
      <c r="A62" s="233" t="s">
        <v>760</v>
      </c>
      <c r="B62" s="233"/>
      <c r="C62" s="233"/>
      <c r="D62" s="224"/>
      <c r="E62" s="224"/>
      <c r="F62" s="224"/>
      <c r="G62" s="224"/>
      <c r="H62" s="290"/>
    </row>
    <row r="63" spans="1:8" s="224" customFormat="1" ht="45.75" customHeight="1">
      <c r="A63" s="729" t="s">
        <v>761</v>
      </c>
      <c r="B63" s="729"/>
      <c r="C63" s="729"/>
      <c r="D63" s="729"/>
      <c r="E63" s="729"/>
      <c r="H63" s="290"/>
    </row>
    <row r="64" spans="1:8">
      <c r="A64" s="429" t="s">
        <v>778</v>
      </c>
      <c r="B64" s="233"/>
      <c r="C64" s="233"/>
      <c r="D64" s="224"/>
      <c r="E64" s="224"/>
      <c r="F64" s="224"/>
      <c r="G64" s="224"/>
      <c r="H64" s="290"/>
    </row>
    <row r="65" spans="1:16" s="224" customFormat="1" ht="14.25" customHeight="1">
      <c r="A65" s="728" t="s">
        <v>987</v>
      </c>
      <c r="B65" s="728"/>
      <c r="C65" s="728"/>
      <c r="D65" s="728"/>
      <c r="E65" s="728"/>
      <c r="F65" s="728"/>
      <c r="G65" s="728"/>
      <c r="H65" s="290"/>
    </row>
    <row r="66" spans="1:16" s="71" customFormat="1">
      <c r="A66" s="728"/>
      <c r="B66" s="728"/>
      <c r="C66" s="728"/>
      <c r="D66" s="728"/>
      <c r="E66" s="728"/>
      <c r="F66" s="728"/>
      <c r="G66" s="728"/>
      <c r="H66" s="293"/>
      <c r="I66" s="293"/>
      <c r="M66" s="772"/>
      <c r="N66" s="772"/>
      <c r="O66" s="772"/>
      <c r="P66" s="772"/>
    </row>
    <row r="67" spans="1:16" s="224" customFormat="1">
      <c r="A67" s="728"/>
      <c r="B67" s="728"/>
      <c r="C67" s="728"/>
      <c r="D67" s="728"/>
      <c r="E67" s="728"/>
      <c r="F67" s="728"/>
      <c r="G67" s="728"/>
      <c r="H67" s="290"/>
      <c r="M67" s="315"/>
      <c r="N67" s="316"/>
      <c r="O67" s="316"/>
      <c r="P67" s="315"/>
    </row>
    <row r="68" spans="1:16">
      <c r="A68" s="233" t="s">
        <v>908</v>
      </c>
      <c r="B68" s="233"/>
      <c r="C68" s="233"/>
      <c r="D68" s="224"/>
      <c r="E68" s="224"/>
      <c r="F68" s="224"/>
      <c r="G68" s="224"/>
      <c r="H68" s="290"/>
      <c r="I68" s="224"/>
    </row>
    <row r="69" spans="1:16">
      <c r="A69" s="224"/>
      <c r="B69" s="224"/>
      <c r="C69" s="233"/>
      <c r="D69" s="233"/>
      <c r="E69" s="224"/>
      <c r="F69" s="224"/>
      <c r="G69" s="224"/>
      <c r="H69" s="224"/>
      <c r="I69" s="290"/>
    </row>
    <row r="70" spans="1:16" ht="15" customHeight="1">
      <c r="A70" s="224"/>
      <c r="B70" s="224"/>
      <c r="C70" s="233"/>
      <c r="D70" s="233"/>
      <c r="E70" s="224"/>
      <c r="F70" s="224"/>
      <c r="G70" s="224"/>
      <c r="H70" s="224"/>
      <c r="I70" s="290"/>
      <c r="J70" s="557"/>
    </row>
    <row r="71" spans="1:16" ht="14.25" customHeight="1">
      <c r="A71" s="558"/>
      <c r="B71" s="556"/>
      <c r="C71" s="556"/>
      <c r="D71" s="556"/>
      <c r="E71" s="556"/>
      <c r="F71" s="556"/>
      <c r="G71" s="556"/>
      <c r="H71" s="556"/>
      <c r="I71" s="556"/>
    </row>
    <row r="72" spans="1:16" ht="14.25" customHeight="1">
      <c r="A72" s="556"/>
      <c r="B72" s="556"/>
      <c r="C72" s="556"/>
      <c r="D72" s="556"/>
      <c r="E72" s="556"/>
      <c r="F72" s="556"/>
      <c r="G72" s="556"/>
      <c r="H72" s="556"/>
      <c r="I72" s="556"/>
    </row>
    <row r="73" spans="1:16" ht="15" customHeight="1">
      <c r="A73" s="556"/>
      <c r="B73" s="556"/>
      <c r="C73" s="556"/>
      <c r="D73" s="556"/>
      <c r="E73" s="556"/>
      <c r="F73" s="556"/>
      <c r="G73" s="556"/>
      <c r="H73" s="556"/>
      <c r="I73" s="556"/>
    </row>
    <row r="74" spans="1:16">
      <c r="A74" s="224"/>
      <c r="B74" s="224"/>
      <c r="C74" s="233"/>
      <c r="D74" s="233"/>
      <c r="E74" s="224"/>
      <c r="F74" s="224"/>
      <c r="G74" s="224"/>
      <c r="H74" s="224"/>
      <c r="I74" s="290"/>
    </row>
    <row r="75" spans="1:16">
      <c r="A75" s="224"/>
      <c r="B75" s="224"/>
      <c r="C75" s="233"/>
      <c r="D75" s="233"/>
      <c r="E75" s="224"/>
      <c r="F75" s="224"/>
      <c r="G75" s="224"/>
      <c r="H75" s="224"/>
      <c r="I75" s="290"/>
    </row>
    <row r="76" spans="1:16">
      <c r="A76" s="224"/>
      <c r="B76" s="224"/>
      <c r="C76" s="233"/>
      <c r="D76" s="233"/>
      <c r="E76" s="224"/>
      <c r="F76" s="224"/>
      <c r="G76" s="224"/>
      <c r="H76" s="224"/>
      <c r="I76" s="233"/>
    </row>
    <row r="77" spans="1:16">
      <c r="A77" s="224"/>
      <c r="B77" s="224"/>
      <c r="C77" s="233"/>
      <c r="D77" s="233"/>
      <c r="E77" s="224"/>
      <c r="F77" s="224"/>
      <c r="G77" s="224"/>
      <c r="H77" s="224"/>
      <c r="I77" s="233"/>
    </row>
  </sheetData>
  <mergeCells count="7">
    <mergeCell ref="M66:P66"/>
    <mergeCell ref="B1:D1"/>
    <mergeCell ref="A2:E2"/>
    <mergeCell ref="A4:E4"/>
    <mergeCell ref="B3:D3"/>
    <mergeCell ref="A63:E63"/>
    <mergeCell ref="A65:G67"/>
  </mergeCells>
  <pageMargins left="0.7" right="0.7" top="0.75" bottom="0.75" header="0.3" footer="0.3"/>
  <pageSetup scale="66" orientation="portrait" r:id="rId1"/>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300-000000000000}">
  <sheetPr>
    <pageSetUpPr fitToPage="1"/>
  </sheetPr>
  <dimension ref="A1:J66"/>
  <sheetViews>
    <sheetView workbookViewId="0">
      <selection activeCell="C24" sqref="C24"/>
    </sheetView>
  </sheetViews>
  <sheetFormatPr defaultColWidth="9.23046875" defaultRowHeight="14.15"/>
  <cols>
    <col min="1" max="1" width="15.69140625" style="359" customWidth="1"/>
    <col min="2" max="2" width="11" style="367" customWidth="1"/>
    <col min="3" max="3" width="22" style="359" customWidth="1"/>
    <col min="4" max="4" width="11.69140625" style="359" customWidth="1"/>
    <col min="5" max="5" width="15.69140625" style="359" customWidth="1"/>
    <col min="6" max="6" width="11.23046875" style="359" bestFit="1" customWidth="1"/>
    <col min="7" max="16384" width="9.23046875" style="359"/>
  </cols>
  <sheetData>
    <row r="1" spans="1:10" s="349" customFormat="1">
      <c r="B1" s="80"/>
      <c r="C1" s="349" t="s">
        <v>414</v>
      </c>
    </row>
    <row r="2" spans="1:10" s="358" customFormat="1" ht="17.600000000000001">
      <c r="A2" s="738" t="s">
        <v>22</v>
      </c>
      <c r="B2" s="738"/>
      <c r="C2" s="738"/>
      <c r="D2" s="738"/>
      <c r="E2" s="738"/>
    </row>
    <row r="3" spans="1:10" s="357" customFormat="1" ht="17.600000000000001">
      <c r="B3" s="742" t="str">
        <f>CONCATENATE("As of July 1, ",Pop!F1)</f>
        <v>As of July 1, 2020</v>
      </c>
      <c r="C3" s="742"/>
      <c r="D3" s="742"/>
      <c r="H3" s="78"/>
      <c r="I3" s="78"/>
      <c r="J3" s="359"/>
    </row>
    <row r="4" spans="1:10">
      <c r="B4" s="193"/>
      <c r="H4" s="78"/>
      <c r="I4" s="78"/>
    </row>
    <row r="5" spans="1:10" s="55" customFormat="1" ht="28.3">
      <c r="B5" s="353" t="s">
        <v>27</v>
      </c>
      <c r="C5" s="50" t="s">
        <v>410</v>
      </c>
      <c r="D5" s="353" t="s">
        <v>29</v>
      </c>
      <c r="H5" s="78"/>
      <c r="I5" s="78"/>
      <c r="J5" s="359"/>
    </row>
    <row r="6" spans="1:10" s="259" customFormat="1">
      <c r="A6" s="359"/>
      <c r="B6" s="232" t="s">
        <v>203</v>
      </c>
      <c r="C6" s="156">
        <v>9.8299999999999998E-2</v>
      </c>
      <c r="D6" s="232"/>
      <c r="H6" s="78"/>
      <c r="I6" s="78"/>
      <c r="J6" s="359"/>
    </row>
    <row r="7" spans="1:10">
      <c r="B7" s="233" t="s">
        <v>31</v>
      </c>
      <c r="C7" s="469">
        <v>0.11046120455778621</v>
      </c>
      <c r="D7" s="233">
        <f>IF(C7="$0","--",RANK(C7,$C$7:$C$56))</f>
        <v>26</v>
      </c>
      <c r="F7" s="429"/>
      <c r="G7" s="462"/>
      <c r="H7" s="78"/>
      <c r="I7" s="467"/>
      <c r="J7" s="467"/>
    </row>
    <row r="8" spans="1:10">
      <c r="B8" s="232" t="s">
        <v>32</v>
      </c>
      <c r="C8" s="468">
        <v>0.14324454693434618</v>
      </c>
      <c r="D8" s="232">
        <f>IF(C8="$0","--",RANK(C8,$C$7:$C$56))</f>
        <v>16</v>
      </c>
      <c r="F8" s="429"/>
      <c r="G8" s="462"/>
      <c r="H8" s="78"/>
      <c r="I8" s="467"/>
      <c r="J8" s="467"/>
    </row>
    <row r="9" spans="1:10">
      <c r="B9" s="233" t="s">
        <v>33</v>
      </c>
      <c r="C9" s="469">
        <v>0.12642593597395552</v>
      </c>
      <c r="D9" s="233">
        <f t="shared" ref="D9:D55" si="0">IF(C9="$0","--",RANK(C9,$C$7:$C$56))</f>
        <v>19</v>
      </c>
      <c r="F9" s="429"/>
      <c r="G9" s="462"/>
      <c r="H9" s="78"/>
      <c r="I9" s="467"/>
      <c r="J9" s="467"/>
    </row>
    <row r="10" spans="1:10">
      <c r="B10" s="232" t="s">
        <v>34</v>
      </c>
      <c r="C10" s="468">
        <v>0.20211627102550192</v>
      </c>
      <c r="D10" s="232">
        <f t="shared" si="0"/>
        <v>2</v>
      </c>
      <c r="F10" s="492"/>
      <c r="G10" s="462"/>
      <c r="H10" s="78"/>
      <c r="I10" s="467"/>
      <c r="J10" s="467"/>
    </row>
    <row r="11" spans="1:10">
      <c r="B11" s="233" t="s">
        <v>35</v>
      </c>
      <c r="C11" s="469">
        <v>0.13393010396093327</v>
      </c>
      <c r="D11" s="233">
        <f t="shared" si="0"/>
        <v>17</v>
      </c>
      <c r="F11" s="492"/>
      <c r="G11" s="462"/>
      <c r="H11" s="78"/>
      <c r="I11" s="467"/>
      <c r="J11" s="467"/>
    </row>
    <row r="12" spans="1:10">
      <c r="B12" s="232" t="s">
        <v>36</v>
      </c>
      <c r="C12" s="468">
        <v>0.11977212262615301</v>
      </c>
      <c r="D12" s="232">
        <f t="shared" si="0"/>
        <v>23</v>
      </c>
      <c r="F12" s="429"/>
      <c r="G12" s="462"/>
      <c r="H12" s="78"/>
      <c r="I12" s="467"/>
      <c r="J12" s="467"/>
    </row>
    <row r="13" spans="1:10">
      <c r="B13" s="233" t="s">
        <v>37</v>
      </c>
      <c r="C13" s="469">
        <v>7.9235214324470976E-2</v>
      </c>
      <c r="D13" s="233">
        <f t="shared" si="0"/>
        <v>42</v>
      </c>
      <c r="E13" s="209"/>
      <c r="F13" s="429"/>
      <c r="G13" s="462"/>
      <c r="H13" s="78"/>
      <c r="I13" s="467"/>
      <c r="J13" s="467"/>
    </row>
    <row r="14" spans="1:10">
      <c r="B14" s="232" t="s">
        <v>38</v>
      </c>
      <c r="C14" s="468">
        <v>6.6820401519262079E-2</v>
      </c>
      <c r="D14" s="232">
        <f t="shared" si="0"/>
        <v>47</v>
      </c>
      <c r="F14" s="429"/>
      <c r="G14" s="462"/>
      <c r="H14" s="78"/>
      <c r="I14" s="467"/>
      <c r="J14" s="467"/>
    </row>
    <row r="15" spans="1:10">
      <c r="B15" s="233" t="s">
        <v>39</v>
      </c>
      <c r="C15" s="469">
        <v>0.14885187194791102</v>
      </c>
      <c r="D15" s="233">
        <f t="shared" si="0"/>
        <v>13</v>
      </c>
      <c r="F15" s="429"/>
      <c r="G15" s="462"/>
      <c r="H15" s="78"/>
      <c r="I15" s="467"/>
      <c r="J15" s="467"/>
    </row>
    <row r="16" spans="1:10">
      <c r="B16" s="232" t="s">
        <v>40</v>
      </c>
      <c r="C16" s="468">
        <v>0.12093054801953336</v>
      </c>
      <c r="D16" s="232">
        <f t="shared" si="0"/>
        <v>22</v>
      </c>
      <c r="F16" s="429"/>
      <c r="G16" s="462"/>
      <c r="H16" s="78"/>
      <c r="I16" s="467"/>
      <c r="J16" s="467"/>
    </row>
    <row r="17" spans="2:10">
      <c r="B17" s="233" t="s">
        <v>41</v>
      </c>
      <c r="C17" s="469">
        <v>7.8328088714053168E-2</v>
      </c>
      <c r="D17" s="233">
        <f t="shared" si="0"/>
        <v>43</v>
      </c>
      <c r="F17" s="429"/>
      <c r="G17" s="462"/>
      <c r="H17" s="78"/>
      <c r="I17" s="467"/>
      <c r="J17" s="467"/>
    </row>
    <row r="18" spans="2:10">
      <c r="B18" s="232" t="s">
        <v>42</v>
      </c>
      <c r="C18" s="468">
        <v>2.7129679869777538E-2</v>
      </c>
      <c r="D18" s="232">
        <f t="shared" si="0"/>
        <v>50</v>
      </c>
      <c r="F18" s="429"/>
      <c r="G18" s="462"/>
      <c r="H18" s="467"/>
      <c r="I18" s="467"/>
      <c r="J18" s="467"/>
    </row>
    <row r="19" spans="2:10">
      <c r="B19" s="233" t="s">
        <v>43</v>
      </c>
      <c r="C19" s="469">
        <v>0.22371405317417256</v>
      </c>
      <c r="D19" s="233">
        <f t="shared" si="0"/>
        <v>1</v>
      </c>
      <c r="F19" s="429"/>
      <c r="G19" s="462"/>
      <c r="H19" s="78"/>
      <c r="I19" s="467"/>
      <c r="J19" s="467"/>
    </row>
    <row r="20" spans="2:10">
      <c r="B20" s="232" t="s">
        <v>44</v>
      </c>
      <c r="C20" s="468">
        <v>0.11960101626587086</v>
      </c>
      <c r="D20" s="232">
        <f t="shared" si="0"/>
        <v>24</v>
      </c>
      <c r="F20" s="429"/>
      <c r="G20" s="462"/>
      <c r="H20" s="78"/>
      <c r="I20" s="467"/>
      <c r="J20" s="467"/>
    </row>
    <row r="21" spans="2:10">
      <c r="B21" s="233" t="s">
        <v>45</v>
      </c>
      <c r="C21" s="469">
        <v>9.7943570265870847E-2</v>
      </c>
      <c r="D21" s="233">
        <f t="shared" si="0"/>
        <v>34</v>
      </c>
      <c r="F21" s="429"/>
      <c r="G21" s="462"/>
      <c r="H21" s="78"/>
      <c r="I21" s="467"/>
      <c r="J21" s="467"/>
    </row>
    <row r="22" spans="2:10">
      <c r="B22" s="232" t="s">
        <v>46</v>
      </c>
      <c r="C22" s="468">
        <v>0.16679271188279979</v>
      </c>
      <c r="D22" s="232">
        <f t="shared" si="0"/>
        <v>6</v>
      </c>
      <c r="F22" s="429"/>
      <c r="G22" s="462"/>
      <c r="H22" s="78"/>
      <c r="I22" s="467"/>
      <c r="J22" s="467"/>
    </row>
    <row r="23" spans="2:10">
      <c r="B23" s="233" t="s">
        <v>47</v>
      </c>
      <c r="C23" s="469">
        <v>0.10970374389582202</v>
      </c>
      <c r="D23" s="233">
        <f t="shared" si="0"/>
        <v>27</v>
      </c>
      <c r="F23" s="429"/>
      <c r="G23" s="462"/>
      <c r="H23" s="78"/>
      <c r="I23" s="467"/>
      <c r="J23" s="467"/>
    </row>
    <row r="24" spans="2:10">
      <c r="B24" s="232" t="s">
        <v>48</v>
      </c>
      <c r="C24" s="468">
        <v>9.7983450895279434E-2</v>
      </c>
      <c r="D24" s="232">
        <f t="shared" si="0"/>
        <v>33</v>
      </c>
      <c r="F24" s="429"/>
      <c r="G24" s="462"/>
      <c r="H24" s="78"/>
      <c r="I24" s="467"/>
      <c r="J24" s="467"/>
    </row>
    <row r="25" spans="2:10">
      <c r="B25" s="233" t="s">
        <v>49</v>
      </c>
      <c r="C25" s="469">
        <v>8.7129679869777529E-2</v>
      </c>
      <c r="D25" s="233">
        <f t="shared" si="0"/>
        <v>39</v>
      </c>
      <c r="F25" s="429"/>
      <c r="G25" s="462"/>
      <c r="H25" s="78"/>
      <c r="I25" s="467"/>
      <c r="J25" s="467"/>
    </row>
    <row r="26" spans="2:10">
      <c r="B26" s="232" t="s">
        <v>50</v>
      </c>
      <c r="C26" s="468">
        <v>0.14952794357026586</v>
      </c>
      <c r="D26" s="232">
        <f t="shared" si="0"/>
        <v>11</v>
      </c>
      <c r="F26" s="429"/>
      <c r="G26" s="462"/>
      <c r="H26" s="78"/>
      <c r="I26" s="467"/>
      <c r="J26" s="467"/>
    </row>
    <row r="27" spans="2:10">
      <c r="B27" s="233" t="s">
        <v>51</v>
      </c>
      <c r="C27" s="469">
        <v>0.1031945198046663</v>
      </c>
      <c r="D27" s="233">
        <f t="shared" si="0"/>
        <v>30</v>
      </c>
      <c r="F27" s="429"/>
      <c r="G27" s="462"/>
      <c r="H27" s="78"/>
      <c r="I27" s="467"/>
      <c r="J27" s="467"/>
    </row>
    <row r="28" spans="2:10">
      <c r="B28" s="232" t="s">
        <v>52</v>
      </c>
      <c r="C28" s="468">
        <v>0.10180256462289745</v>
      </c>
      <c r="D28" s="232">
        <f t="shared" si="0"/>
        <v>31</v>
      </c>
      <c r="F28" s="429"/>
      <c r="G28" s="462"/>
      <c r="H28" s="78"/>
      <c r="I28" s="467"/>
      <c r="J28" s="467"/>
    </row>
    <row r="29" spans="2:10">
      <c r="B29" s="233" t="s">
        <v>53</v>
      </c>
      <c r="C29" s="469">
        <v>0.10717227346717309</v>
      </c>
      <c r="D29" s="233">
        <f t="shared" si="0"/>
        <v>28</v>
      </c>
      <c r="F29" s="429"/>
      <c r="G29" s="462"/>
      <c r="H29" s="78"/>
      <c r="I29" s="467"/>
      <c r="J29" s="467"/>
    </row>
    <row r="30" spans="2:10">
      <c r="B30" s="232" t="s">
        <v>54</v>
      </c>
      <c r="C30" s="468">
        <v>9.8486163863266418E-2</v>
      </c>
      <c r="D30" s="232">
        <f t="shared" si="0"/>
        <v>32</v>
      </c>
      <c r="F30" s="429"/>
      <c r="G30" s="462"/>
      <c r="H30" s="78"/>
      <c r="I30" s="467"/>
      <c r="J30" s="467"/>
    </row>
    <row r="31" spans="2:10">
      <c r="B31" s="233" t="s">
        <v>55</v>
      </c>
      <c r="C31" s="469">
        <v>0.14912500000000001</v>
      </c>
      <c r="D31" s="233">
        <f t="shared" si="0"/>
        <v>12</v>
      </c>
      <c r="F31" s="429"/>
      <c r="G31" s="462"/>
      <c r="H31" s="78"/>
      <c r="I31" s="467"/>
      <c r="J31" s="467"/>
    </row>
    <row r="32" spans="2:10">
      <c r="B32" s="232" t="s">
        <v>56</v>
      </c>
      <c r="C32" s="468">
        <v>6.7342647856755297E-2</v>
      </c>
      <c r="D32" s="232">
        <f t="shared" si="0"/>
        <v>46</v>
      </c>
      <c r="F32" s="429"/>
      <c r="G32" s="462"/>
      <c r="H32" s="78"/>
      <c r="I32" s="467"/>
      <c r="J32" s="467"/>
    </row>
    <row r="33" spans="2:10">
      <c r="B33" s="233" t="s">
        <v>57</v>
      </c>
      <c r="C33" s="469">
        <v>0.19299918610960395</v>
      </c>
      <c r="D33" s="233">
        <f t="shared" si="0"/>
        <v>4</v>
      </c>
      <c r="F33" s="429"/>
      <c r="G33" s="462"/>
      <c r="H33" s="78"/>
      <c r="I33" s="467"/>
      <c r="J33" s="467"/>
    </row>
    <row r="34" spans="2:10">
      <c r="B34" s="232" t="s">
        <v>58</v>
      </c>
      <c r="C34" s="468">
        <v>3.4574454639175259E-2</v>
      </c>
      <c r="D34" s="232">
        <f t="shared" si="0"/>
        <v>48</v>
      </c>
      <c r="F34" s="429"/>
      <c r="G34" s="462"/>
      <c r="H34" s="78"/>
      <c r="I34" s="467"/>
      <c r="J34" s="467"/>
    </row>
    <row r="35" spans="2:10">
      <c r="B35" s="233" t="s">
        <v>59</v>
      </c>
      <c r="C35" s="469">
        <v>9.0347259902333166E-2</v>
      </c>
      <c r="D35" s="233">
        <f t="shared" si="0"/>
        <v>36</v>
      </c>
      <c r="F35" s="429"/>
      <c r="G35" s="462"/>
      <c r="H35" s="78"/>
      <c r="I35" s="467"/>
      <c r="J35" s="467"/>
    </row>
    <row r="36" spans="2:10">
      <c r="B36" s="232" t="s">
        <v>60</v>
      </c>
      <c r="C36" s="468">
        <v>9.0666711882799789E-2</v>
      </c>
      <c r="D36" s="232">
        <f t="shared" si="0"/>
        <v>35</v>
      </c>
      <c r="F36" s="429"/>
      <c r="G36" s="462"/>
      <c r="H36" s="78"/>
      <c r="I36" s="467"/>
      <c r="J36" s="467"/>
    </row>
    <row r="37" spans="2:10">
      <c r="B37" s="233" t="s">
        <v>61</v>
      </c>
      <c r="C37" s="469">
        <v>0.12134845501899076</v>
      </c>
      <c r="D37" s="233">
        <f t="shared" si="0"/>
        <v>21</v>
      </c>
      <c r="F37" s="429"/>
      <c r="G37" s="462"/>
      <c r="H37" s="78"/>
      <c r="I37" s="467"/>
      <c r="J37" s="467"/>
    </row>
    <row r="38" spans="2:10">
      <c r="B38" s="232" t="s">
        <v>62</v>
      </c>
      <c r="C38" s="468">
        <v>0.1875445198046663</v>
      </c>
      <c r="D38" s="232">
        <f t="shared" si="0"/>
        <v>5</v>
      </c>
      <c r="F38" s="429"/>
      <c r="G38" s="462"/>
      <c r="H38" s="78"/>
      <c r="I38" s="467"/>
      <c r="J38" s="467"/>
    </row>
    <row r="39" spans="2:10">
      <c r="B39" s="233" t="s">
        <v>63</v>
      </c>
      <c r="C39" s="469">
        <v>8.9804666304937608E-2</v>
      </c>
      <c r="D39" s="233">
        <f t="shared" si="0"/>
        <v>37</v>
      </c>
      <c r="F39" s="429"/>
      <c r="G39" s="462"/>
      <c r="H39" s="78"/>
      <c r="I39" s="467"/>
      <c r="J39" s="467"/>
    </row>
    <row r="40" spans="2:10">
      <c r="B40" s="232" t="s">
        <v>64</v>
      </c>
      <c r="C40" s="468">
        <v>0.1525732501356484</v>
      </c>
      <c r="D40" s="232">
        <f t="shared" si="0"/>
        <v>10</v>
      </c>
      <c r="F40" s="429"/>
      <c r="G40" s="462"/>
      <c r="H40" s="78"/>
      <c r="I40" s="467"/>
      <c r="J40" s="467"/>
    </row>
    <row r="41" spans="2:10">
      <c r="B41" s="233" t="s">
        <v>65</v>
      </c>
      <c r="C41" s="469">
        <v>8.5156729967444389E-2</v>
      </c>
      <c r="D41" s="233">
        <f t="shared" si="0"/>
        <v>40</v>
      </c>
      <c r="F41" s="429"/>
      <c r="G41" s="462"/>
      <c r="H41" s="78"/>
      <c r="I41" s="467"/>
      <c r="J41" s="467"/>
    </row>
    <row r="42" spans="2:10">
      <c r="B42" s="232" t="s">
        <v>66</v>
      </c>
      <c r="C42" s="468">
        <v>0.14555845990233318</v>
      </c>
      <c r="D42" s="232">
        <f t="shared" si="0"/>
        <v>14</v>
      </c>
      <c r="F42" s="429"/>
      <c r="G42" s="462"/>
      <c r="H42" s="78"/>
      <c r="I42" s="467"/>
      <c r="J42" s="467"/>
    </row>
    <row r="43" spans="2:10">
      <c r="B43" s="233" t="s">
        <v>67</v>
      </c>
      <c r="C43" s="469">
        <v>2.9842647856755292E-2</v>
      </c>
      <c r="D43" s="233">
        <f t="shared" si="0"/>
        <v>49</v>
      </c>
      <c r="F43" s="461"/>
      <c r="G43" s="461"/>
      <c r="H43" s="467"/>
      <c r="I43" s="467"/>
      <c r="J43" s="467"/>
    </row>
    <row r="44" spans="2:10">
      <c r="B44" s="232" t="s">
        <v>68</v>
      </c>
      <c r="C44" s="468">
        <v>0.16476397178513291</v>
      </c>
      <c r="D44" s="232">
        <f t="shared" si="0"/>
        <v>8</v>
      </c>
      <c r="F44" s="429"/>
      <c r="G44" s="462"/>
      <c r="H44" s="78"/>
      <c r="I44" s="467"/>
      <c r="J44" s="467"/>
    </row>
    <row r="45" spans="2:10">
      <c r="B45" s="233" t="s">
        <v>69</v>
      </c>
      <c r="C45" s="469">
        <v>0.15391209983722193</v>
      </c>
      <c r="D45" s="233">
        <f t="shared" si="0"/>
        <v>9</v>
      </c>
      <c r="F45" s="210"/>
      <c r="G45" s="462"/>
      <c r="H45" s="78"/>
      <c r="I45" s="467"/>
      <c r="J45" s="467"/>
    </row>
    <row r="46" spans="2:10">
      <c r="B46" s="232" t="s">
        <v>70</v>
      </c>
      <c r="C46" s="468">
        <v>0.12634649191535538</v>
      </c>
      <c r="D46" s="232">
        <f t="shared" si="0"/>
        <v>20</v>
      </c>
      <c r="E46" s="79"/>
      <c r="F46" s="429"/>
      <c r="G46" s="462"/>
      <c r="H46" s="78"/>
      <c r="I46" s="467"/>
      <c r="J46" s="467"/>
    </row>
    <row r="47" spans="2:10">
      <c r="B47" s="233" t="s">
        <v>71</v>
      </c>
      <c r="C47" s="469">
        <v>0.14392505181768855</v>
      </c>
      <c r="D47" s="233">
        <f t="shared" si="0"/>
        <v>15</v>
      </c>
      <c r="F47" s="429"/>
      <c r="G47" s="462"/>
      <c r="H47" s="78"/>
      <c r="I47" s="467"/>
      <c r="J47" s="467"/>
    </row>
    <row r="48" spans="2:10">
      <c r="B48" s="232" t="s">
        <v>72</v>
      </c>
      <c r="C48" s="468">
        <v>0.12647042864894195</v>
      </c>
      <c r="D48" s="232">
        <f t="shared" si="0"/>
        <v>18</v>
      </c>
      <c r="F48" s="429"/>
      <c r="G48" s="462"/>
      <c r="H48" s="78"/>
      <c r="I48" s="467"/>
      <c r="J48" s="467"/>
    </row>
    <row r="49" spans="1:10">
      <c r="B49" s="233" t="s">
        <v>73</v>
      </c>
      <c r="C49" s="469">
        <v>0.11844962072707543</v>
      </c>
      <c r="D49" s="233">
        <f t="shared" si="0"/>
        <v>25</v>
      </c>
      <c r="F49" s="429"/>
      <c r="G49" s="462"/>
      <c r="H49" s="78"/>
      <c r="I49" s="467"/>
      <c r="J49" s="467"/>
    </row>
    <row r="50" spans="1:10">
      <c r="B50" s="232" t="s">
        <v>74</v>
      </c>
      <c r="C50" s="468">
        <v>0.16642973412913731</v>
      </c>
      <c r="D50" s="232">
        <f t="shared" si="0"/>
        <v>7</v>
      </c>
      <c r="F50" s="429"/>
      <c r="G50" s="462"/>
      <c r="H50" s="78"/>
      <c r="I50" s="467"/>
      <c r="J50" s="467"/>
    </row>
    <row r="51" spans="1:10">
      <c r="B51" s="233" t="s">
        <v>75</v>
      </c>
      <c r="C51" s="469">
        <v>8.8999999999999996E-2</v>
      </c>
      <c r="D51" s="233">
        <f t="shared" si="0"/>
        <v>38</v>
      </c>
      <c r="F51" s="429"/>
      <c r="G51" s="462"/>
      <c r="H51" s="78"/>
      <c r="I51" s="467"/>
      <c r="J51" s="467"/>
    </row>
    <row r="52" spans="1:10">
      <c r="B52" s="232" t="s">
        <v>76</v>
      </c>
      <c r="C52" s="468">
        <v>7.0347259902333148E-2</v>
      </c>
      <c r="D52" s="232">
        <f t="shared" si="0"/>
        <v>45</v>
      </c>
      <c r="F52" s="429"/>
      <c r="G52" s="462"/>
      <c r="H52" s="78"/>
      <c r="I52" s="467"/>
      <c r="J52" s="467"/>
    </row>
    <row r="53" spans="1:10">
      <c r="B53" s="233" t="s">
        <v>77</v>
      </c>
      <c r="C53" s="469">
        <v>0.19827319587628864</v>
      </c>
      <c r="D53" s="233">
        <f t="shared" si="0"/>
        <v>3</v>
      </c>
      <c r="F53" s="429"/>
      <c r="G53" s="462"/>
      <c r="H53" s="78"/>
      <c r="I53" s="467"/>
      <c r="J53" s="467"/>
    </row>
    <row r="54" spans="1:10">
      <c r="B54" s="232" t="s">
        <v>78</v>
      </c>
      <c r="C54" s="468">
        <v>0.10417797069994574</v>
      </c>
      <c r="D54" s="232">
        <f t="shared" si="0"/>
        <v>29</v>
      </c>
      <c r="F54" s="429"/>
      <c r="G54" s="462"/>
      <c r="H54" s="78"/>
      <c r="I54" s="467"/>
      <c r="J54" s="467"/>
    </row>
    <row r="55" spans="1:10">
      <c r="B55" s="233" t="s">
        <v>79</v>
      </c>
      <c r="C55" s="469">
        <v>7.7171359902333148E-2</v>
      </c>
      <c r="D55" s="233">
        <f t="shared" si="0"/>
        <v>44</v>
      </c>
      <c r="F55" s="429"/>
      <c r="G55" s="462"/>
      <c r="H55" s="78"/>
      <c r="I55" s="467"/>
      <c r="J55" s="467"/>
    </row>
    <row r="56" spans="1:10">
      <c r="B56" s="232" t="s">
        <v>80</v>
      </c>
      <c r="C56" s="468">
        <v>8.4707931090613142E-2</v>
      </c>
      <c r="D56" s="232">
        <f>IF(C56="$0","--",RANK(C56,$C$7:$C$56))</f>
        <v>41</v>
      </c>
      <c r="F56" s="429"/>
      <c r="G56" s="462"/>
      <c r="H56" s="78"/>
      <c r="I56" s="467"/>
      <c r="J56" s="467"/>
    </row>
    <row r="57" spans="1:10">
      <c r="B57" s="221" t="s">
        <v>81</v>
      </c>
      <c r="C57" s="470">
        <v>0.12061855670103093</v>
      </c>
      <c r="D57" s="123" t="str">
        <f>CONCATENATE("(",RANK(C57,C7:C57),")")</f>
        <v>(23)</v>
      </c>
      <c r="F57" s="429"/>
      <c r="G57" s="462"/>
      <c r="H57" s="78"/>
      <c r="I57" s="467"/>
      <c r="J57" s="467"/>
    </row>
    <row r="58" spans="1:10">
      <c r="F58" s="461" t="s">
        <v>92</v>
      </c>
    </row>
    <row r="59" spans="1:10" ht="14.25" customHeight="1">
      <c r="A59" s="367" t="s">
        <v>411</v>
      </c>
      <c r="B59" s="363"/>
      <c r="C59" s="363"/>
      <c r="D59" s="363"/>
    </row>
    <row r="60" spans="1:10" ht="44.25" customHeight="1">
      <c r="A60" s="730" t="s">
        <v>946</v>
      </c>
      <c r="B60" s="730"/>
      <c r="C60" s="730"/>
      <c r="D60" s="730"/>
      <c r="E60" s="730"/>
      <c r="F60" s="463"/>
    </row>
    <row r="61" spans="1:10" ht="14.25" customHeight="1">
      <c r="A61" s="363"/>
      <c r="B61" s="363"/>
      <c r="C61" s="363"/>
      <c r="D61" s="363"/>
    </row>
    <row r="62" spans="1:10" ht="28.5" customHeight="1">
      <c r="A62" s="774" t="s">
        <v>863</v>
      </c>
      <c r="B62" s="774"/>
      <c r="C62" s="774"/>
      <c r="D62" s="774"/>
      <c r="E62" s="774"/>
      <c r="H62" s="367"/>
    </row>
    <row r="63" spans="1:10">
      <c r="A63" s="367"/>
      <c r="B63" s="352"/>
      <c r="H63" s="367"/>
    </row>
    <row r="65" spans="2:2">
      <c r="B65" s="224"/>
    </row>
    <row r="66" spans="2:2">
      <c r="B66" s="365"/>
    </row>
  </sheetData>
  <sortState xmlns:xlrd2="http://schemas.microsoft.com/office/spreadsheetml/2017/richdata2" ref="F7:J56">
    <sortCondition ref="G7"/>
  </sortState>
  <mergeCells count="4">
    <mergeCell ref="A2:E2"/>
    <mergeCell ref="B3:D3"/>
    <mergeCell ref="A60:E60"/>
    <mergeCell ref="A62:E62"/>
  </mergeCells>
  <pageMargins left="0.7" right="0.7" top="0.75" bottom="0.75" header="0.3" footer="0.3"/>
  <pageSetup scale="70" orientation="portrait" r:id="rId1"/>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400-000000000000}">
  <sheetPr>
    <pageSetUpPr fitToPage="1"/>
  </sheetPr>
  <dimension ref="A1:H68"/>
  <sheetViews>
    <sheetView topLeftCell="A25" workbookViewId="0">
      <selection activeCell="B2" sqref="B2:F2"/>
    </sheetView>
  </sheetViews>
  <sheetFormatPr defaultColWidth="9.23046875" defaultRowHeight="14.15"/>
  <cols>
    <col min="1" max="1" width="15.69140625" style="2" customWidth="1"/>
    <col min="2" max="2" width="12.61328125" style="2" customWidth="1"/>
    <col min="3" max="3" width="14.23046875" style="2" customWidth="1"/>
    <col min="4" max="4" width="17.69140625" style="2" customWidth="1"/>
    <col min="5" max="5" width="16.61328125" style="2" customWidth="1"/>
    <col min="6" max="6" width="15.3828125" style="2" customWidth="1"/>
    <col min="7" max="7" width="15.69140625" style="2" customWidth="1"/>
    <col min="8" max="8" width="10.15234375" style="2" bestFit="1" customWidth="1"/>
    <col min="9" max="16384" width="9.23046875" style="2"/>
  </cols>
  <sheetData>
    <row r="1" spans="2:8" s="16" customFormat="1">
      <c r="C1" s="722" t="s">
        <v>416</v>
      </c>
      <c r="D1" s="722"/>
      <c r="E1" s="722"/>
    </row>
    <row r="2" spans="2:8" s="52" customFormat="1" ht="17.600000000000001">
      <c r="B2" s="775" t="s">
        <v>344</v>
      </c>
      <c r="C2" s="775"/>
      <c r="D2" s="775"/>
      <c r="E2" s="775"/>
      <c r="F2" s="775"/>
      <c r="G2" s="83"/>
    </row>
    <row r="3" spans="2:8" s="52" customFormat="1" ht="17.600000000000001">
      <c r="B3" s="83"/>
      <c r="C3" s="742" t="s">
        <v>862</v>
      </c>
      <c r="D3" s="742"/>
      <c r="E3" s="742"/>
      <c r="F3" s="83"/>
      <c r="G3" s="83"/>
    </row>
    <row r="4" spans="2:8" ht="15.75" customHeight="1">
      <c r="B4" s="221"/>
      <c r="C4" s="221"/>
      <c r="D4" s="221"/>
      <c r="E4" s="221"/>
      <c r="F4" s="221"/>
      <c r="G4" s="221"/>
    </row>
    <row r="5" spans="2:8" s="55" customFormat="1" ht="45.75" customHeight="1">
      <c r="B5" s="87" t="s">
        <v>27</v>
      </c>
      <c r="C5" s="87" t="s">
        <v>204</v>
      </c>
      <c r="D5" s="87" t="s">
        <v>205</v>
      </c>
      <c r="E5" s="87" t="s">
        <v>206</v>
      </c>
      <c r="F5" s="87" t="s">
        <v>207</v>
      </c>
    </row>
    <row r="6" spans="2:8">
      <c r="B6" s="221" t="s">
        <v>31</v>
      </c>
      <c r="C6" s="345">
        <v>0.04</v>
      </c>
      <c r="D6" s="136" t="s">
        <v>208</v>
      </c>
      <c r="E6" s="221" t="s">
        <v>209</v>
      </c>
      <c r="F6" s="221" t="s">
        <v>209</v>
      </c>
      <c r="G6" s="224"/>
    </row>
    <row r="7" spans="2:8">
      <c r="B7" s="232" t="s">
        <v>32</v>
      </c>
      <c r="C7" s="404" t="s">
        <v>329</v>
      </c>
      <c r="D7" s="405" t="s">
        <v>329</v>
      </c>
      <c r="E7" s="406" t="s">
        <v>329</v>
      </c>
      <c r="F7" s="406" t="s">
        <v>329</v>
      </c>
      <c r="G7" s="224"/>
    </row>
    <row r="8" spans="2:8">
      <c r="B8" s="221" t="s">
        <v>33</v>
      </c>
      <c r="C8" s="345">
        <v>5.6000000000000001E-2</v>
      </c>
      <c r="D8" s="136" t="s">
        <v>210</v>
      </c>
      <c r="E8" s="221" t="s">
        <v>209</v>
      </c>
      <c r="F8" s="221" t="s">
        <v>209</v>
      </c>
      <c r="G8" s="224"/>
      <c r="H8" s="400"/>
    </row>
    <row r="9" spans="2:8">
      <c r="B9" s="232" t="s">
        <v>34</v>
      </c>
      <c r="C9" s="236">
        <v>6.5000000000000002E-2</v>
      </c>
      <c r="D9" s="81">
        <v>1.4999999999999999E-2</v>
      </c>
      <c r="E9" s="232" t="s">
        <v>211</v>
      </c>
      <c r="F9" s="232" t="s">
        <v>211</v>
      </c>
      <c r="G9" s="224"/>
    </row>
    <row r="10" spans="2:8">
      <c r="B10" s="221" t="s">
        <v>189</v>
      </c>
      <c r="C10" s="471">
        <v>8.2500000000000004E-2</v>
      </c>
      <c r="D10" s="136" t="s">
        <v>210</v>
      </c>
      <c r="E10" s="221" t="s">
        <v>209</v>
      </c>
      <c r="F10" s="221" t="s">
        <v>211</v>
      </c>
      <c r="G10" s="224"/>
    </row>
    <row r="11" spans="2:8">
      <c r="B11" s="232" t="s">
        <v>36</v>
      </c>
      <c r="C11" s="236">
        <v>2.9000000000000001E-2</v>
      </c>
      <c r="D11" s="81" t="s">
        <v>210</v>
      </c>
      <c r="E11" s="232" t="s">
        <v>211</v>
      </c>
      <c r="F11" s="232" t="s">
        <v>211</v>
      </c>
      <c r="G11" s="224"/>
    </row>
    <row r="12" spans="2:8">
      <c r="B12" s="221" t="s">
        <v>37</v>
      </c>
      <c r="C12" s="345">
        <v>6.3500000000000001E-2</v>
      </c>
      <c r="D12" s="136" t="s">
        <v>210</v>
      </c>
      <c r="E12" s="221" t="s">
        <v>211</v>
      </c>
      <c r="F12" s="221" t="s">
        <v>211</v>
      </c>
      <c r="G12" s="224"/>
      <c r="H12" s="400"/>
    </row>
    <row r="13" spans="2:8">
      <c r="B13" s="232" t="s">
        <v>38</v>
      </c>
      <c r="C13" s="384" t="s">
        <v>329</v>
      </c>
      <c r="D13" s="406" t="s">
        <v>329</v>
      </c>
      <c r="E13" s="406" t="s">
        <v>329</v>
      </c>
      <c r="F13" s="406" t="s">
        <v>329</v>
      </c>
      <c r="G13" s="224"/>
    </row>
    <row r="14" spans="2:8">
      <c r="B14" s="221" t="s">
        <v>39</v>
      </c>
      <c r="C14" s="345">
        <v>0.06</v>
      </c>
      <c r="D14" s="136" t="s">
        <v>210</v>
      </c>
      <c r="E14" s="221" t="s">
        <v>211</v>
      </c>
      <c r="F14" s="221" t="s">
        <v>211</v>
      </c>
      <c r="G14" s="224"/>
    </row>
    <row r="15" spans="2:8">
      <c r="B15" s="232" t="s">
        <v>40</v>
      </c>
      <c r="C15" s="236">
        <v>0.04</v>
      </c>
      <c r="D15" s="81" t="s">
        <v>210</v>
      </c>
      <c r="E15" s="232" t="s">
        <v>209</v>
      </c>
      <c r="F15" s="232" t="s">
        <v>209</v>
      </c>
      <c r="G15" s="224"/>
    </row>
    <row r="16" spans="2:8">
      <c r="B16" s="221" t="s">
        <v>41</v>
      </c>
      <c r="C16" s="345">
        <v>0.04</v>
      </c>
      <c r="D16" s="136" t="s">
        <v>208</v>
      </c>
      <c r="E16" s="221" t="s">
        <v>209</v>
      </c>
      <c r="F16" s="221" t="s">
        <v>209</v>
      </c>
      <c r="G16" s="224"/>
    </row>
    <row r="17" spans="2:6">
      <c r="B17" s="232" t="s">
        <v>42</v>
      </c>
      <c r="C17" s="236">
        <v>0.06</v>
      </c>
      <c r="D17" s="81" t="s">
        <v>208</v>
      </c>
      <c r="E17" s="232" t="s">
        <v>209</v>
      </c>
      <c r="F17" s="232" t="s">
        <v>209</v>
      </c>
    </row>
    <row r="18" spans="2:6">
      <c r="B18" s="221" t="s">
        <v>43</v>
      </c>
      <c r="C18" s="345">
        <v>6.25E-2</v>
      </c>
      <c r="D18" s="136">
        <v>0.01</v>
      </c>
      <c r="E18" s="221" t="s">
        <v>211</v>
      </c>
      <c r="F18" s="221" t="s">
        <v>211</v>
      </c>
    </row>
    <row r="19" spans="2:6">
      <c r="B19" s="232" t="s">
        <v>44</v>
      </c>
      <c r="C19" s="236">
        <v>7.0000000000000007E-2</v>
      </c>
      <c r="D19" s="81" t="s">
        <v>210</v>
      </c>
      <c r="E19" s="232" t="s">
        <v>211</v>
      </c>
      <c r="F19" s="232" t="s">
        <v>211</v>
      </c>
    </row>
    <row r="20" spans="2:6">
      <c r="B20" s="221" t="s">
        <v>45</v>
      </c>
      <c r="C20" s="345">
        <v>0.06</v>
      </c>
      <c r="D20" s="136" t="s">
        <v>210</v>
      </c>
      <c r="E20" s="221" t="s">
        <v>211</v>
      </c>
      <c r="F20" s="221" t="s">
        <v>211</v>
      </c>
    </row>
    <row r="21" spans="2:6">
      <c r="B21" s="232" t="s">
        <v>46</v>
      </c>
      <c r="C21" s="236">
        <v>6.5000000000000002E-2</v>
      </c>
      <c r="D21" s="81" t="s">
        <v>208</v>
      </c>
      <c r="E21" s="232" t="s">
        <v>209</v>
      </c>
      <c r="F21" s="232" t="s">
        <v>209</v>
      </c>
    </row>
    <row r="22" spans="2:6">
      <c r="B22" s="221" t="s">
        <v>47</v>
      </c>
      <c r="C22" s="345">
        <v>0.06</v>
      </c>
      <c r="D22" s="136" t="s">
        <v>210</v>
      </c>
      <c r="E22" s="221" t="s">
        <v>211</v>
      </c>
      <c r="F22" s="221" t="s">
        <v>211</v>
      </c>
    </row>
    <row r="23" spans="2:6">
      <c r="B23" s="232" t="s">
        <v>48</v>
      </c>
      <c r="C23" s="236">
        <v>4.4499999999999998E-2</v>
      </c>
      <c r="D23" s="81" t="s">
        <v>210</v>
      </c>
      <c r="E23" s="232" t="s">
        <v>209</v>
      </c>
      <c r="F23" s="232" t="s">
        <v>209</v>
      </c>
    </row>
    <row r="24" spans="2:6">
      <c r="B24" s="221" t="s">
        <v>49</v>
      </c>
      <c r="C24" s="345">
        <v>5.5E-2</v>
      </c>
      <c r="D24" s="136" t="s">
        <v>210</v>
      </c>
      <c r="E24" s="221" t="s">
        <v>211</v>
      </c>
      <c r="F24" s="221" t="s">
        <v>211</v>
      </c>
    </row>
    <row r="25" spans="2:6">
      <c r="B25" s="232" t="s">
        <v>50</v>
      </c>
      <c r="C25" s="236">
        <v>0.06</v>
      </c>
      <c r="D25" s="81" t="s">
        <v>210</v>
      </c>
      <c r="E25" s="232" t="s">
        <v>211</v>
      </c>
      <c r="F25" s="232" t="s">
        <v>211</v>
      </c>
    </row>
    <row r="26" spans="2:6">
      <c r="B26" s="221" t="s">
        <v>51</v>
      </c>
      <c r="C26" s="345">
        <v>6.25E-2</v>
      </c>
      <c r="D26" s="136" t="s">
        <v>210</v>
      </c>
      <c r="E26" s="221" t="s">
        <v>209</v>
      </c>
      <c r="F26" s="221" t="s">
        <v>209</v>
      </c>
    </row>
    <row r="27" spans="2:6">
      <c r="B27" s="232" t="s">
        <v>52</v>
      </c>
      <c r="C27" s="236">
        <v>0.06</v>
      </c>
      <c r="D27" s="81" t="s">
        <v>210</v>
      </c>
      <c r="E27" s="232" t="s">
        <v>209</v>
      </c>
      <c r="F27" s="232" t="s">
        <v>209</v>
      </c>
    </row>
    <row r="28" spans="2:6">
      <c r="B28" s="221" t="s">
        <v>53</v>
      </c>
      <c r="C28" s="234">
        <v>6.8750000000000006E-2</v>
      </c>
      <c r="D28" s="136" t="s">
        <v>210</v>
      </c>
      <c r="E28" s="221" t="s">
        <v>211</v>
      </c>
      <c r="F28" s="221" t="s">
        <v>211</v>
      </c>
    </row>
    <row r="29" spans="2:6">
      <c r="B29" s="232" t="s">
        <v>54</v>
      </c>
      <c r="C29" s="236">
        <v>7.0000000000000007E-2</v>
      </c>
      <c r="D29" s="81" t="s">
        <v>208</v>
      </c>
      <c r="E29" s="232" t="s">
        <v>209</v>
      </c>
      <c r="F29" s="232" t="s">
        <v>209</v>
      </c>
    </row>
    <row r="30" spans="2:6">
      <c r="B30" s="221" t="s">
        <v>55</v>
      </c>
      <c r="C30" s="234">
        <v>4.2250000000000003E-2</v>
      </c>
      <c r="D30" s="211">
        <v>1.225E-2</v>
      </c>
      <c r="E30" s="221" t="s">
        <v>209</v>
      </c>
      <c r="F30" s="221" t="s">
        <v>209</v>
      </c>
    </row>
    <row r="31" spans="2:6">
      <c r="B31" s="232" t="s">
        <v>56</v>
      </c>
      <c r="C31" s="384" t="s">
        <v>329</v>
      </c>
      <c r="D31" s="406" t="s">
        <v>329</v>
      </c>
      <c r="E31" s="406" t="s">
        <v>329</v>
      </c>
      <c r="F31" s="406" t="s">
        <v>329</v>
      </c>
    </row>
    <row r="32" spans="2:6">
      <c r="B32" s="221" t="s">
        <v>57</v>
      </c>
      <c r="C32" s="345">
        <v>5.5E-2</v>
      </c>
      <c r="D32" s="136" t="s">
        <v>210</v>
      </c>
      <c r="E32" s="221" t="s">
        <v>209</v>
      </c>
      <c r="F32" s="221" t="s">
        <v>209</v>
      </c>
    </row>
    <row r="33" spans="2:6">
      <c r="B33" s="232" t="s">
        <v>58</v>
      </c>
      <c r="C33" s="236">
        <v>6.8500000000000005E-2</v>
      </c>
      <c r="D33" s="81" t="s">
        <v>210</v>
      </c>
      <c r="E33" s="232" t="s">
        <v>209</v>
      </c>
      <c r="F33" s="232" t="s">
        <v>209</v>
      </c>
    </row>
    <row r="34" spans="2:6">
      <c r="B34" s="221" t="s">
        <v>59</v>
      </c>
      <c r="C34" s="408" t="s">
        <v>329</v>
      </c>
      <c r="D34" s="409" t="s">
        <v>329</v>
      </c>
      <c r="E34" s="407" t="s">
        <v>329</v>
      </c>
      <c r="F34" s="407" t="s">
        <v>329</v>
      </c>
    </row>
    <row r="35" spans="2:6">
      <c r="B35" s="232" t="s">
        <v>60</v>
      </c>
      <c r="C35" s="238">
        <v>6.6250000000000003E-2</v>
      </c>
      <c r="D35" s="81" t="s">
        <v>210</v>
      </c>
      <c r="E35" s="232" t="s">
        <v>211</v>
      </c>
      <c r="F35" s="232" t="s">
        <v>211</v>
      </c>
    </row>
    <row r="36" spans="2:6">
      <c r="B36" s="221" t="s">
        <v>61</v>
      </c>
      <c r="C36" s="234">
        <v>5.1249999999999997E-2</v>
      </c>
      <c r="D36" s="136" t="s">
        <v>210</v>
      </c>
      <c r="E36" s="221" t="s">
        <v>209</v>
      </c>
      <c r="F36" s="221" t="s">
        <v>209</v>
      </c>
    </row>
    <row r="37" spans="2:6">
      <c r="B37" s="232" t="s">
        <v>62</v>
      </c>
      <c r="C37" s="236">
        <v>0.04</v>
      </c>
      <c r="D37" s="81" t="s">
        <v>210</v>
      </c>
      <c r="E37" s="232" t="s">
        <v>211</v>
      </c>
      <c r="F37" s="232" t="s">
        <v>211</v>
      </c>
    </row>
    <row r="38" spans="2:6">
      <c r="B38" s="221" t="s">
        <v>63</v>
      </c>
      <c r="C38" s="345">
        <v>4.7500000000000001E-2</v>
      </c>
      <c r="D38" s="136" t="s">
        <v>210</v>
      </c>
      <c r="E38" s="221" t="s">
        <v>211</v>
      </c>
      <c r="F38" s="221" t="s">
        <v>211</v>
      </c>
    </row>
    <row r="39" spans="2:6">
      <c r="B39" s="232" t="s">
        <v>64</v>
      </c>
      <c r="C39" s="236">
        <v>0.05</v>
      </c>
      <c r="D39" s="81" t="s">
        <v>210</v>
      </c>
      <c r="E39" s="232" t="s">
        <v>211</v>
      </c>
      <c r="F39" s="232" t="s">
        <v>211</v>
      </c>
    </row>
    <row r="40" spans="2:6">
      <c r="B40" s="221" t="s">
        <v>65</v>
      </c>
      <c r="C40" s="345">
        <v>5.7500000000000002E-2</v>
      </c>
      <c r="D40" s="136" t="s">
        <v>210</v>
      </c>
      <c r="E40" s="221" t="s">
        <v>209</v>
      </c>
      <c r="F40" s="221" t="s">
        <v>211</v>
      </c>
    </row>
    <row r="41" spans="2:6">
      <c r="B41" s="232" t="s">
        <v>66</v>
      </c>
      <c r="C41" s="236">
        <v>4.4999999999999998E-2</v>
      </c>
      <c r="D41" s="81" t="s">
        <v>208</v>
      </c>
      <c r="E41" s="232" t="s">
        <v>209</v>
      </c>
      <c r="F41" s="232" t="s">
        <v>209</v>
      </c>
    </row>
    <row r="42" spans="2:6">
      <c r="B42" s="221" t="s">
        <v>67</v>
      </c>
      <c r="C42" s="408" t="s">
        <v>329</v>
      </c>
      <c r="D42" s="409" t="s">
        <v>329</v>
      </c>
      <c r="E42" s="407" t="s">
        <v>329</v>
      </c>
      <c r="F42" s="407" t="s">
        <v>329</v>
      </c>
    </row>
    <row r="43" spans="2:6">
      <c r="B43" s="232" t="s">
        <v>68</v>
      </c>
      <c r="C43" s="236">
        <v>0.06</v>
      </c>
      <c r="D43" s="81" t="s">
        <v>210</v>
      </c>
      <c r="E43" s="232" t="s">
        <v>209</v>
      </c>
      <c r="F43" s="232" t="s">
        <v>211</v>
      </c>
    </row>
    <row r="44" spans="2:6">
      <c r="B44" s="221" t="s">
        <v>69</v>
      </c>
      <c r="C44" s="345">
        <v>7.0000000000000007E-2</v>
      </c>
      <c r="D44" s="136" t="s">
        <v>210</v>
      </c>
      <c r="E44" s="221" t="s">
        <v>211</v>
      </c>
      <c r="F44" s="221" t="s">
        <v>211</v>
      </c>
    </row>
    <row r="45" spans="2:6">
      <c r="B45" s="232" t="s">
        <v>70</v>
      </c>
      <c r="C45" s="236">
        <v>0.06</v>
      </c>
      <c r="D45" s="81" t="s">
        <v>210</v>
      </c>
      <c r="E45" s="232" t="s">
        <v>209</v>
      </c>
      <c r="F45" s="232" t="s">
        <v>209</v>
      </c>
    </row>
    <row r="46" spans="2:6">
      <c r="B46" s="221" t="s">
        <v>71</v>
      </c>
      <c r="C46" s="345">
        <v>4.4999999999999998E-2</v>
      </c>
      <c r="D46" s="136" t="s">
        <v>208</v>
      </c>
      <c r="E46" s="221" t="s">
        <v>209</v>
      </c>
      <c r="F46" s="221" t="s">
        <v>209</v>
      </c>
    </row>
    <row r="47" spans="2:6">
      <c r="B47" s="232" t="s">
        <v>667</v>
      </c>
      <c r="C47" s="236">
        <v>7.0000000000000007E-2</v>
      </c>
      <c r="D47" s="81">
        <v>0.04</v>
      </c>
      <c r="E47" s="232" t="s">
        <v>211</v>
      </c>
      <c r="F47" s="232" t="s">
        <v>209</v>
      </c>
    </row>
    <row r="48" spans="2:6">
      <c r="B48" s="221" t="s">
        <v>73</v>
      </c>
      <c r="C48" s="345">
        <v>6.25E-2</v>
      </c>
      <c r="D48" s="136" t="s">
        <v>210</v>
      </c>
      <c r="E48" s="221" t="s">
        <v>211</v>
      </c>
      <c r="F48" s="221" t="s">
        <v>211</v>
      </c>
    </row>
    <row r="49" spans="1:6">
      <c r="A49" s="224"/>
      <c r="B49" s="232" t="s">
        <v>201</v>
      </c>
      <c r="C49" s="236">
        <v>4.8500000000000001E-2</v>
      </c>
      <c r="D49" s="81">
        <v>1.7500000000000002E-2</v>
      </c>
      <c r="E49" s="232" t="s">
        <v>209</v>
      </c>
      <c r="F49" s="232" t="s">
        <v>209</v>
      </c>
    </row>
    <row r="50" spans="1:6">
      <c r="A50" s="224"/>
      <c r="B50" s="221" t="s">
        <v>75</v>
      </c>
      <c r="C50" s="345">
        <v>0.06</v>
      </c>
      <c r="D50" s="136" t="s">
        <v>210</v>
      </c>
      <c r="E50" s="221" t="s">
        <v>209</v>
      </c>
      <c r="F50" s="221" t="s">
        <v>211</v>
      </c>
    </row>
    <row r="51" spans="1:6">
      <c r="A51" s="224"/>
      <c r="B51" s="232" t="s">
        <v>150</v>
      </c>
      <c r="C51" s="236">
        <v>5.2999999999999999E-2</v>
      </c>
      <c r="D51" s="81">
        <v>2.5000000000000001E-2</v>
      </c>
      <c r="E51" s="232" t="s">
        <v>209</v>
      </c>
      <c r="F51" s="232" t="s">
        <v>209</v>
      </c>
    </row>
    <row r="52" spans="1:6">
      <c r="A52" s="224"/>
      <c r="B52" s="221" t="s">
        <v>77</v>
      </c>
      <c r="C52" s="345">
        <v>6.5000000000000002E-2</v>
      </c>
      <c r="D52" s="136" t="s">
        <v>210</v>
      </c>
      <c r="E52" s="221" t="s">
        <v>209</v>
      </c>
      <c r="F52" s="221" t="s">
        <v>211</v>
      </c>
    </row>
    <row r="53" spans="1:6">
      <c r="A53" s="224"/>
      <c r="B53" s="232" t="s">
        <v>78</v>
      </c>
      <c r="C53" s="236">
        <v>0.06</v>
      </c>
      <c r="D53" s="81" t="s">
        <v>210</v>
      </c>
      <c r="E53" s="232" t="s">
        <v>209</v>
      </c>
      <c r="F53" s="232" t="s">
        <v>211</v>
      </c>
    </row>
    <row r="54" spans="1:6">
      <c r="A54" s="224"/>
      <c r="B54" s="221" t="s">
        <v>79</v>
      </c>
      <c r="C54" s="345">
        <v>0.05</v>
      </c>
      <c r="D54" s="136" t="s">
        <v>210</v>
      </c>
      <c r="E54" s="221" t="s">
        <v>211</v>
      </c>
      <c r="F54" s="221" t="s">
        <v>211</v>
      </c>
    </row>
    <row r="55" spans="1:6">
      <c r="A55" s="224"/>
      <c r="B55" s="232" t="s">
        <v>80</v>
      </c>
      <c r="C55" s="236">
        <v>0.04</v>
      </c>
      <c r="D55" s="81" t="s">
        <v>210</v>
      </c>
      <c r="E55" s="232" t="s">
        <v>209</v>
      </c>
      <c r="F55" s="232" t="s">
        <v>209</v>
      </c>
    </row>
    <row r="56" spans="1:6">
      <c r="A56" s="224"/>
      <c r="B56" s="221" t="s">
        <v>81</v>
      </c>
      <c r="C56" s="345">
        <v>0.06</v>
      </c>
      <c r="D56" s="136" t="s">
        <v>210</v>
      </c>
      <c r="E56" s="221" t="s">
        <v>430</v>
      </c>
      <c r="F56" s="221" t="s">
        <v>211</v>
      </c>
    </row>
    <row r="57" spans="1:6" s="197" customFormat="1">
      <c r="A57" s="224"/>
      <c r="B57" s="221"/>
      <c r="C57" s="134"/>
      <c r="D57" s="136"/>
      <c r="E57" s="221"/>
      <c r="F57" s="221"/>
    </row>
    <row r="58" spans="1:6" s="197" customFormat="1" ht="14.6">
      <c r="A58" s="419" t="s">
        <v>818</v>
      </c>
      <c r="B58" s="221"/>
      <c r="C58" s="134"/>
      <c r="D58" s="136"/>
      <c r="E58" s="221"/>
      <c r="F58" s="221"/>
    </row>
    <row r="59" spans="1:6" s="197" customFormat="1">
      <c r="A59" s="224"/>
      <c r="B59" s="221"/>
      <c r="C59" s="134"/>
      <c r="D59" s="136"/>
      <c r="E59" s="221"/>
      <c r="F59" s="221"/>
    </row>
    <row r="60" spans="1:6">
      <c r="A60" s="224"/>
      <c r="B60" s="221"/>
      <c r="C60" s="134"/>
      <c r="D60" s="134"/>
      <c r="E60" s="221"/>
      <c r="F60" s="221"/>
    </row>
    <row r="61" spans="1:6">
      <c r="A61" s="774" t="s">
        <v>672</v>
      </c>
      <c r="B61" s="774"/>
      <c r="C61" s="774"/>
      <c r="D61" s="774"/>
      <c r="E61" s="774"/>
      <c r="F61" s="774"/>
    </row>
    <row r="62" spans="1:6">
      <c r="A62" s="221"/>
      <c r="B62" s="224"/>
      <c r="C62" s="224"/>
      <c r="D62" s="224"/>
      <c r="E62" s="224"/>
      <c r="F62" s="224"/>
    </row>
    <row r="63" spans="1:6">
      <c r="A63" s="221"/>
      <c r="B63" s="224"/>
      <c r="C63" s="224"/>
      <c r="D63" s="224"/>
      <c r="E63" s="224"/>
      <c r="F63" s="224"/>
    </row>
    <row r="67" spans="2:2">
      <c r="B67" s="224"/>
    </row>
    <row r="68" spans="2:2">
      <c r="B68" s="305"/>
    </row>
  </sheetData>
  <mergeCells count="4">
    <mergeCell ref="B2:F2"/>
    <mergeCell ref="C3:E3"/>
    <mergeCell ref="C1:E1"/>
    <mergeCell ref="A61:F61"/>
  </mergeCells>
  <pageMargins left="0.25" right="0.25" top="0.75" bottom="0.75" header="0.3" footer="0.3"/>
  <pageSetup scale="62" orientation="portrait" r:id="rId1"/>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500-000000000000}">
  <sheetPr>
    <pageSetUpPr fitToPage="1"/>
  </sheetPr>
  <dimension ref="B1:L66"/>
  <sheetViews>
    <sheetView topLeftCell="A31" workbookViewId="0">
      <selection activeCell="C15" sqref="C15"/>
    </sheetView>
  </sheetViews>
  <sheetFormatPr defaultColWidth="9.23046875" defaultRowHeight="14.15"/>
  <cols>
    <col min="1" max="1" width="20.61328125" style="75" customWidth="1"/>
    <col min="2" max="2" width="13.3828125" style="75" customWidth="1"/>
    <col min="3" max="3" width="15.23046875" style="75" customWidth="1"/>
    <col min="4" max="4" width="14" style="75" customWidth="1"/>
    <col min="5" max="5" width="20.3828125" style="75" customWidth="1"/>
    <col min="6" max="6" width="11.23046875" style="75" bestFit="1" customWidth="1"/>
    <col min="7" max="7" width="12.3828125" style="75" customWidth="1"/>
    <col min="8" max="8" width="24.23046875" style="75" customWidth="1"/>
    <col min="9" max="9" width="21.61328125" style="75" customWidth="1"/>
    <col min="10" max="10" width="11.3828125" style="75" customWidth="1"/>
    <col min="11" max="11" width="11.69140625" style="75" customWidth="1"/>
    <col min="12" max="13" width="9.23046875" style="75"/>
    <col min="14" max="14" width="18.23046875" style="75" bestFit="1" customWidth="1"/>
    <col min="15" max="16384" width="9.23046875" style="75"/>
  </cols>
  <sheetData>
    <row r="1" spans="2:8" s="421" customFormat="1">
      <c r="C1" s="440" t="s">
        <v>428</v>
      </c>
      <c r="D1" s="440"/>
    </row>
    <row r="2" spans="2:8" s="423" customFormat="1" ht="17.600000000000001">
      <c r="C2" s="466" t="s">
        <v>960</v>
      </c>
      <c r="D2" s="466"/>
      <c r="E2" s="439"/>
    </row>
    <row r="3" spans="2:8" s="423" customFormat="1" ht="17.600000000000001">
      <c r="C3" s="466" t="s">
        <v>961</v>
      </c>
      <c r="D3" s="466"/>
      <c r="E3" s="439"/>
    </row>
    <row r="4" spans="2:8" s="423" customFormat="1" ht="17.600000000000001">
      <c r="C4" s="466" t="str">
        <f>CONCATENATE("Fiscal Year ",Pop!H1)</f>
        <v>Fiscal Year 2018</v>
      </c>
      <c r="D4" s="466"/>
      <c r="H4" s="202"/>
    </row>
    <row r="6" spans="2:8" s="86" customFormat="1" ht="28.3">
      <c r="B6" s="201" t="s">
        <v>27</v>
      </c>
      <c r="C6" s="87" t="s">
        <v>357</v>
      </c>
      <c r="D6" s="87" t="s">
        <v>29</v>
      </c>
    </row>
    <row r="7" spans="2:8">
      <c r="B7" s="200" t="s">
        <v>30</v>
      </c>
      <c r="C7" s="192">
        <f>(SLF!D16/Pop!D4)*1000</f>
        <v>613.30911157204025</v>
      </c>
      <c r="D7" s="200"/>
    </row>
    <row r="8" spans="2:8">
      <c r="B8" s="429" t="s">
        <v>31</v>
      </c>
      <c r="C8" s="430">
        <f>(SLF!I16/Pop!D5)*1000</f>
        <v>647.90889585470075</v>
      </c>
      <c r="D8" s="429">
        <f>RANK(C8,$C$8:$C$57)</f>
        <v>15</v>
      </c>
    </row>
    <row r="9" spans="2:8">
      <c r="B9" s="432" t="s">
        <v>32</v>
      </c>
      <c r="C9" s="433">
        <f>(SLF!L16/Pop!D6)*1000</f>
        <v>510.08856828436524</v>
      </c>
      <c r="D9" s="432">
        <f t="shared" ref="D9:D56" si="0">RANK(C9,$C$8:$C$57)</f>
        <v>37</v>
      </c>
      <c r="F9" s="520"/>
    </row>
    <row r="10" spans="2:8">
      <c r="B10" s="429" t="s">
        <v>33</v>
      </c>
      <c r="C10" s="430">
        <f>(SLF!O16/Pop!D7)*1000</f>
        <v>328.42974541577399</v>
      </c>
      <c r="D10" s="429">
        <f t="shared" si="0"/>
        <v>50</v>
      </c>
    </row>
    <row r="11" spans="2:8">
      <c r="B11" s="432" t="s">
        <v>34</v>
      </c>
      <c r="C11" s="433">
        <f>(SLF!R$16/Pop!D8)*1000</f>
        <v>519.18558888778512</v>
      </c>
      <c r="D11" s="432">
        <f t="shared" si="0"/>
        <v>34</v>
      </c>
    </row>
    <row r="12" spans="2:8">
      <c r="B12" s="429" t="s">
        <v>35</v>
      </c>
      <c r="C12" s="430">
        <f>(SLF!U$16/Pop!D9)*1000</f>
        <v>612.36448467304456</v>
      </c>
      <c r="D12" s="429">
        <f t="shared" si="0"/>
        <v>21</v>
      </c>
    </row>
    <row r="13" spans="2:8">
      <c r="B13" s="432" t="s">
        <v>36</v>
      </c>
      <c r="C13" s="433">
        <f>(SLF!X$16/Pop!D10)*1000</f>
        <v>525.01710070147578</v>
      </c>
      <c r="D13" s="432">
        <f t="shared" si="0"/>
        <v>33</v>
      </c>
    </row>
    <row r="14" spans="2:8">
      <c r="B14" s="429" t="s">
        <v>37</v>
      </c>
      <c r="C14" s="430">
        <f>(SLF!AA$16/Pop!D11)*1000</f>
        <v>887.31072484544393</v>
      </c>
      <c r="D14" s="429">
        <f t="shared" si="0"/>
        <v>6</v>
      </c>
    </row>
    <row r="15" spans="2:8">
      <c r="B15" s="432" t="s">
        <v>38</v>
      </c>
      <c r="C15" s="433">
        <f>(SLF!AD$16/Pop!D12)*1000</f>
        <v>623.68213083868216</v>
      </c>
      <c r="D15" s="432">
        <f t="shared" si="0"/>
        <v>19</v>
      </c>
    </row>
    <row r="16" spans="2:8">
      <c r="B16" s="429" t="s">
        <v>39</v>
      </c>
      <c r="C16" s="430">
        <f>(SLF!AJ$16/Pop!D13)*1000</f>
        <v>606.82633383789175</v>
      </c>
      <c r="D16" s="429">
        <f t="shared" si="0"/>
        <v>23</v>
      </c>
    </row>
    <row r="17" spans="2:4">
      <c r="B17" s="432" t="s">
        <v>40</v>
      </c>
      <c r="C17" s="433">
        <f>(SLF!AM$16/Pop!D14)*1000</f>
        <v>438.09101037747507</v>
      </c>
      <c r="D17" s="432">
        <f t="shared" si="0"/>
        <v>42</v>
      </c>
    </row>
    <row r="18" spans="2:4">
      <c r="B18" s="429" t="s">
        <v>41</v>
      </c>
      <c r="C18" s="430">
        <f>(SLF!AP$16/Pop!D15)*1000</f>
        <v>991.97588612642755</v>
      </c>
      <c r="D18" s="429">
        <f t="shared" si="0"/>
        <v>3</v>
      </c>
    </row>
    <row r="19" spans="2:4">
      <c r="B19" s="432" t="s">
        <v>42</v>
      </c>
      <c r="C19" s="433">
        <f>(SLF!AS$16/Pop!D16)*1000</f>
        <v>371.26971396189509</v>
      </c>
      <c r="D19" s="432">
        <f t="shared" si="0"/>
        <v>47</v>
      </c>
    </row>
    <row r="20" spans="2:4">
      <c r="B20" s="429" t="s">
        <v>43</v>
      </c>
      <c r="C20" s="430">
        <f>(SLF!AV$16/Pop!D17)*1000</f>
        <v>843.28414106940068</v>
      </c>
      <c r="D20" s="429">
        <f t="shared" si="0"/>
        <v>8</v>
      </c>
    </row>
    <row r="21" spans="2:4">
      <c r="B21" s="432" t="s">
        <v>44</v>
      </c>
      <c r="C21" s="433">
        <f>(SLF!AY$16/Pop!D18)*1000</f>
        <v>679.01964559165663</v>
      </c>
      <c r="D21" s="432">
        <f t="shared" si="0"/>
        <v>13</v>
      </c>
    </row>
    <row r="22" spans="2:4">
      <c r="B22" s="429" t="s">
        <v>45</v>
      </c>
      <c r="C22" s="430">
        <f>(SLF!BB$16/Pop!D19)*1000</f>
        <v>532.10424383015015</v>
      </c>
      <c r="D22" s="429">
        <f t="shared" si="0"/>
        <v>30</v>
      </c>
    </row>
    <row r="23" spans="2:4">
      <c r="B23" s="432" t="s">
        <v>46</v>
      </c>
      <c r="C23" s="433">
        <f>(SLF!BE$16/Pop!D20)*1000</f>
        <v>504.5015059977145</v>
      </c>
      <c r="D23" s="432">
        <f t="shared" si="0"/>
        <v>38</v>
      </c>
    </row>
    <row r="24" spans="2:4">
      <c r="B24" s="429" t="s">
        <v>47</v>
      </c>
      <c r="C24" s="430">
        <f>(SLF!BH$16/Pop!D21)*1000</f>
        <v>645.87092171014979</v>
      </c>
      <c r="D24" s="429">
        <f t="shared" si="0"/>
        <v>16</v>
      </c>
    </row>
    <row r="25" spans="2:4">
      <c r="B25" s="432" t="s">
        <v>48</v>
      </c>
      <c r="C25" s="433">
        <f>(SLF!BK$16/Pop!D22)*1000</f>
        <v>637.31621631481926</v>
      </c>
      <c r="D25" s="432">
        <f t="shared" si="0"/>
        <v>17</v>
      </c>
    </row>
    <row r="26" spans="2:4">
      <c r="B26" s="429" t="s">
        <v>49</v>
      </c>
      <c r="C26" s="430">
        <f>(SLF!BN$16/Pop!D23)*1000</f>
        <v>543.52951368014953</v>
      </c>
      <c r="D26" s="429">
        <f t="shared" si="0"/>
        <v>26</v>
      </c>
    </row>
    <row r="27" spans="2:4">
      <c r="B27" s="432" t="s">
        <v>50</v>
      </c>
      <c r="C27" s="433">
        <f>(SLF!BQ$16/Pop!D24)*1000</f>
        <v>967.51649573660632</v>
      </c>
      <c r="D27" s="432">
        <f t="shared" si="0"/>
        <v>4</v>
      </c>
    </row>
    <row r="28" spans="2:4">
      <c r="B28" s="429" t="s">
        <v>51</v>
      </c>
      <c r="C28" s="430">
        <f>(SLF!BT$16/Pop!D25)*1000</f>
        <v>432.34662305933705</v>
      </c>
      <c r="D28" s="429">
        <f t="shared" si="0"/>
        <v>43</v>
      </c>
    </row>
    <row r="29" spans="2:4">
      <c r="B29" s="432" t="s">
        <v>52</v>
      </c>
      <c r="C29" s="433">
        <f>(SLF!BW$16/Pop!D26)*1000</f>
        <v>511.52696014211443</v>
      </c>
      <c r="D29" s="432">
        <f t="shared" si="0"/>
        <v>36</v>
      </c>
    </row>
    <row r="30" spans="2:4">
      <c r="B30" s="429" t="s">
        <v>53</v>
      </c>
      <c r="C30" s="430">
        <f>(SLF!BZ$16/Pop!D27)*1000</f>
        <v>898.5674735460376</v>
      </c>
      <c r="D30" s="429">
        <f t="shared" si="0"/>
        <v>5</v>
      </c>
    </row>
    <row r="31" spans="2:4">
      <c r="B31" s="432" t="s">
        <v>54</v>
      </c>
      <c r="C31" s="433">
        <f>(SLF!CC$16/Pop!D28)*1000</f>
        <v>532.70390671649307</v>
      </c>
      <c r="D31" s="432">
        <f t="shared" si="0"/>
        <v>29</v>
      </c>
    </row>
    <row r="32" spans="2:4">
      <c r="B32" s="429" t="s">
        <v>55</v>
      </c>
      <c r="C32" s="430">
        <f>(SLF!CF$16/Pop!D29)*1000</f>
        <v>405.58035017837591</v>
      </c>
      <c r="D32" s="429">
        <f t="shared" si="0"/>
        <v>44</v>
      </c>
    </row>
    <row r="33" spans="2:4">
      <c r="B33" s="432" t="s">
        <v>56</v>
      </c>
      <c r="C33" s="433">
        <f>(SLF!CI$16/Pop!D30)*1000</f>
        <v>608.384362640419</v>
      </c>
      <c r="D33" s="432">
        <f t="shared" si="0"/>
        <v>22</v>
      </c>
    </row>
    <row r="34" spans="2:4">
      <c r="B34" s="429" t="s">
        <v>57</v>
      </c>
      <c r="C34" s="430">
        <f>(SLF!CL$16/Pop!D31)*1000</f>
        <v>359.36381850152731</v>
      </c>
      <c r="D34" s="429">
        <f t="shared" si="0"/>
        <v>48</v>
      </c>
    </row>
    <row r="35" spans="2:4">
      <c r="B35" s="432" t="s">
        <v>58</v>
      </c>
      <c r="C35" s="433">
        <f>(SLF!CO$16/Pop!D32)*1000</f>
        <v>1071.7246587021416</v>
      </c>
      <c r="D35" s="432">
        <f t="shared" si="0"/>
        <v>2</v>
      </c>
    </row>
    <row r="36" spans="2:4">
      <c r="B36" s="429" t="s">
        <v>59</v>
      </c>
      <c r="C36" s="430">
        <f>(SLF!CR$16/Pop!D33)*1000</f>
        <v>760.73411576952492</v>
      </c>
      <c r="D36" s="429">
        <f t="shared" si="0"/>
        <v>11</v>
      </c>
    </row>
    <row r="37" spans="2:4">
      <c r="B37" s="432" t="s">
        <v>60</v>
      </c>
      <c r="C37" s="433">
        <f>(SLF!CU$16/Pop!D34)*1000</f>
        <v>578.63341595370252</v>
      </c>
      <c r="D37" s="432">
        <f t="shared" si="0"/>
        <v>25</v>
      </c>
    </row>
    <row r="38" spans="2:4">
      <c r="B38" s="429" t="s">
        <v>61</v>
      </c>
      <c r="C38" s="430">
        <f>(SLF!CX$16/Pop!D35)*1000</f>
        <v>440.83285987133621</v>
      </c>
      <c r="D38" s="429">
        <f t="shared" si="0"/>
        <v>41</v>
      </c>
    </row>
    <row r="39" spans="2:4">
      <c r="B39" s="432" t="s">
        <v>62</v>
      </c>
      <c r="C39" s="433">
        <f>(SLF!DA$16/Pop!D36)*1000</f>
        <v>724.83167353213457</v>
      </c>
      <c r="D39" s="432">
        <f t="shared" si="0"/>
        <v>12</v>
      </c>
    </row>
    <row r="40" spans="2:4">
      <c r="B40" s="429" t="s">
        <v>63</v>
      </c>
      <c r="C40" s="430">
        <f>(SLF!DD$16/Pop!D37)*1000</f>
        <v>449.50299158656912</v>
      </c>
      <c r="D40" s="429">
        <f t="shared" si="0"/>
        <v>40</v>
      </c>
    </row>
    <row r="41" spans="2:4">
      <c r="B41" s="432" t="s">
        <v>64</v>
      </c>
      <c r="C41" s="433">
        <f>(SLF!DG$16/Pop!D38)*1000</f>
        <v>673.85104474461798</v>
      </c>
      <c r="D41" s="432">
        <f t="shared" si="0"/>
        <v>14</v>
      </c>
    </row>
    <row r="42" spans="2:4">
      <c r="B42" s="429" t="s">
        <v>65</v>
      </c>
      <c r="C42" s="430">
        <f>(SLF!DJ$16/Pop!D39)*1000</f>
        <v>531.92656843440932</v>
      </c>
      <c r="D42" s="429">
        <f t="shared" si="0"/>
        <v>31</v>
      </c>
    </row>
    <row r="43" spans="2:4">
      <c r="B43" s="432" t="s">
        <v>66</v>
      </c>
      <c r="C43" s="433">
        <f>(SLF!DM$16/Pop!D40)*1000</f>
        <v>380.17148723362948</v>
      </c>
      <c r="D43" s="432">
        <f t="shared" si="0"/>
        <v>46</v>
      </c>
    </row>
    <row r="44" spans="2:4">
      <c r="B44" s="429" t="s">
        <v>67</v>
      </c>
      <c r="C44" s="430">
        <f>(SLF!DP$16/Pop!D41)*1000</f>
        <v>537.74230096181486</v>
      </c>
      <c r="D44" s="429">
        <f t="shared" si="0"/>
        <v>28</v>
      </c>
    </row>
    <row r="45" spans="2:4">
      <c r="B45" s="432" t="s">
        <v>68</v>
      </c>
      <c r="C45" s="433">
        <f>(SLF!DS$16/Pop!D42)*1000</f>
        <v>830.59314008787794</v>
      </c>
      <c r="D45" s="432">
        <f t="shared" si="0"/>
        <v>10</v>
      </c>
    </row>
    <row r="46" spans="2:4">
      <c r="B46" s="429" t="s">
        <v>69</v>
      </c>
      <c r="C46" s="430">
        <f>(SLF!DV$16/Pop!D43)*1000</f>
        <v>629.09777782397407</v>
      </c>
      <c r="D46" s="429">
        <f t="shared" si="0"/>
        <v>18</v>
      </c>
    </row>
    <row r="47" spans="2:4">
      <c r="B47" s="432" t="s">
        <v>70</v>
      </c>
      <c r="C47" s="433">
        <f>(SLF!DY$16/Pop!D44)*1000</f>
        <v>392.8852694527863</v>
      </c>
      <c r="D47" s="432">
        <f t="shared" si="0"/>
        <v>45</v>
      </c>
    </row>
    <row r="48" spans="2:4">
      <c r="B48" s="221" t="s">
        <v>71</v>
      </c>
      <c r="C48" s="220">
        <f>(SLF!EB$16/Pop!D45)*1000</f>
        <v>580.78998700349837</v>
      </c>
      <c r="D48" s="429">
        <f t="shared" si="0"/>
        <v>24</v>
      </c>
    </row>
    <row r="49" spans="2:12">
      <c r="B49" s="432" t="s">
        <v>72</v>
      </c>
      <c r="C49" s="433">
        <f>(SLF!EE$16/Pop!D46)*1000</f>
        <v>519.09045250693669</v>
      </c>
      <c r="D49" s="432">
        <f t="shared" si="0"/>
        <v>35</v>
      </c>
    </row>
    <row r="50" spans="2:12">
      <c r="B50" s="429" t="s">
        <v>73</v>
      </c>
      <c r="C50" s="430">
        <f>(SLF!EH$16/Pop!D47)*1000</f>
        <v>614.92379700821539</v>
      </c>
      <c r="D50" s="429">
        <f t="shared" si="0"/>
        <v>20</v>
      </c>
    </row>
    <row r="51" spans="2:12">
      <c r="B51" s="432" t="s">
        <v>74</v>
      </c>
      <c r="C51" s="433">
        <f>(SLF!EK$16/Pop!D48)*1000</f>
        <v>526.24375703572173</v>
      </c>
      <c r="D51" s="432">
        <f t="shared" si="0"/>
        <v>32</v>
      </c>
    </row>
    <row r="52" spans="2:12">
      <c r="B52" s="429" t="s">
        <v>75</v>
      </c>
      <c r="C52" s="430">
        <f>(SLF!EN$16/Pop!D49)*1000</f>
        <v>1133.9728168774966</v>
      </c>
      <c r="D52" s="429">
        <f t="shared" si="0"/>
        <v>1</v>
      </c>
    </row>
    <row r="53" spans="2:12">
      <c r="B53" s="432" t="s">
        <v>76</v>
      </c>
      <c r="C53" s="433">
        <f>(SLF!EQ$16/Pop!D50)*1000</f>
        <v>543.26992410324749</v>
      </c>
      <c r="D53" s="432">
        <f t="shared" si="0"/>
        <v>27</v>
      </c>
    </row>
    <row r="54" spans="2:12">
      <c r="B54" s="429" t="s">
        <v>77</v>
      </c>
      <c r="C54" s="430">
        <f>(SLF!ET$16/Pop!D51)*1000</f>
        <v>862.36496143141255</v>
      </c>
      <c r="D54" s="429">
        <f t="shared" si="0"/>
        <v>7</v>
      </c>
    </row>
    <row r="55" spans="2:12">
      <c r="B55" s="432" t="s">
        <v>78</v>
      </c>
      <c r="C55" s="433">
        <f>(SLF!EW$16/Pop!D52)*1000</f>
        <v>833.59169890001112</v>
      </c>
      <c r="D55" s="432">
        <f t="shared" si="0"/>
        <v>9</v>
      </c>
    </row>
    <row r="56" spans="2:12">
      <c r="B56" s="429" t="s">
        <v>79</v>
      </c>
      <c r="C56" s="430">
        <f>(SLF!EZ$16/Pop!D53)*1000</f>
        <v>495.3381940232868</v>
      </c>
      <c r="D56" s="429">
        <f t="shared" si="0"/>
        <v>39</v>
      </c>
    </row>
    <row r="57" spans="2:12">
      <c r="B57" s="432" t="s">
        <v>80</v>
      </c>
      <c r="C57" s="433">
        <f>(SLF!FC$16/Pop!D54)*1000</f>
        <v>354.97860980157583</v>
      </c>
      <c r="D57" s="432">
        <f>RANK(C57,$C$8:$C$57)</f>
        <v>49</v>
      </c>
    </row>
    <row r="58" spans="2:12">
      <c r="B58" s="429" t="s">
        <v>81</v>
      </c>
      <c r="C58" s="430">
        <f>(SLF!AG$16/Pop!D55)*1000</f>
        <v>632.06314045958436</v>
      </c>
      <c r="D58" s="372">
        <f>-RANK(C58,$C$8:$C$58)</f>
        <v>-18</v>
      </c>
    </row>
    <row r="59" spans="2:12">
      <c r="B59" s="429"/>
      <c r="C59" s="429"/>
      <c r="D59" s="429"/>
      <c r="L59" s="84"/>
    </row>
    <row r="60" spans="2:12" ht="57.75" customHeight="1">
      <c r="B60" s="776" t="s">
        <v>837</v>
      </c>
      <c r="C60" s="776"/>
      <c r="D60" s="776"/>
      <c r="E60" s="776"/>
      <c r="F60" s="437"/>
    </row>
    <row r="61" spans="2:12">
      <c r="B61" s="776"/>
      <c r="C61" s="776"/>
      <c r="D61" s="776"/>
      <c r="E61" s="776"/>
    </row>
    <row r="62" spans="2:12">
      <c r="B62" s="776"/>
      <c r="C62" s="776"/>
      <c r="D62" s="776"/>
      <c r="E62" s="776"/>
    </row>
    <row r="63" spans="2:12">
      <c r="B63" s="776"/>
      <c r="C63" s="776"/>
      <c r="D63" s="776"/>
      <c r="E63" s="776"/>
    </row>
    <row r="64" spans="2:12">
      <c r="B64" s="776"/>
      <c r="C64" s="776"/>
      <c r="D64" s="776"/>
      <c r="E64" s="776"/>
    </row>
    <row r="65" spans="2:2">
      <c r="B65" s="75" t="s">
        <v>827</v>
      </c>
    </row>
    <row r="66" spans="2:2">
      <c r="B66" s="438"/>
    </row>
  </sheetData>
  <mergeCells count="1">
    <mergeCell ref="B60:E64"/>
  </mergeCells>
  <pageMargins left="0.7" right="0.7" top="0.75" bottom="0.75" header="0.3" footer="0.3"/>
  <pageSetup scale="49" orientation="portrait" r:id="rId1"/>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600-000000000000}">
  <sheetPr>
    <pageSetUpPr fitToPage="1"/>
  </sheetPr>
  <dimension ref="A1:O66"/>
  <sheetViews>
    <sheetView topLeftCell="A34" workbookViewId="0">
      <selection activeCell="A2" sqref="A2:E2"/>
    </sheetView>
  </sheetViews>
  <sheetFormatPr defaultColWidth="9.23046875" defaultRowHeight="14.15"/>
  <cols>
    <col min="1" max="1" width="15.69140625" style="90" customWidth="1"/>
    <col min="2" max="2" width="11.69140625" style="90" customWidth="1"/>
    <col min="3" max="3" width="23" style="90" customWidth="1"/>
    <col min="4" max="4" width="11.69140625" style="90" customWidth="1"/>
    <col min="5" max="5" width="15.69140625" style="90" customWidth="1"/>
    <col min="6" max="6" width="27.69140625" style="90" customWidth="1"/>
    <col min="7" max="7" width="9.23046875" style="90"/>
    <col min="8" max="8" width="14.84375" style="90" bestFit="1" customWidth="1"/>
    <col min="9" max="9" width="17.23046875" style="90" customWidth="1"/>
    <col min="10" max="10" width="9.23046875" style="90"/>
    <col min="11" max="11" width="9.23046875" style="90" customWidth="1"/>
    <col min="12" max="16384" width="9.23046875" style="90"/>
  </cols>
  <sheetData>
    <row r="1" spans="1:15" s="91" customFormat="1" ht="15" customHeight="1">
      <c r="A1" s="193"/>
      <c r="B1" s="773" t="s">
        <v>418</v>
      </c>
      <c r="C1" s="773"/>
      <c r="D1" s="773"/>
      <c r="E1" s="193"/>
      <c r="F1" s="233"/>
      <c r="G1" s="233"/>
      <c r="H1" s="233"/>
      <c r="I1" s="233"/>
      <c r="J1" s="233"/>
      <c r="K1" s="233"/>
      <c r="L1" s="233"/>
      <c r="M1" s="233"/>
      <c r="N1" s="233"/>
      <c r="O1" s="233"/>
    </row>
    <row r="2" spans="1:15" s="92" customFormat="1" ht="17.600000000000001">
      <c r="A2" s="738" t="s">
        <v>212</v>
      </c>
      <c r="B2" s="738"/>
      <c r="C2" s="738"/>
      <c r="D2" s="738"/>
      <c r="E2" s="738"/>
      <c r="F2" s="233"/>
      <c r="G2" s="233"/>
      <c r="H2" s="233"/>
      <c r="I2" s="233"/>
      <c r="J2" s="233"/>
      <c r="K2" s="233"/>
      <c r="L2" s="233"/>
      <c r="M2" s="233"/>
    </row>
    <row r="3" spans="1:15" s="92" customFormat="1" ht="17.600000000000001">
      <c r="A3" s="738" t="s">
        <v>213</v>
      </c>
      <c r="B3" s="738"/>
      <c r="C3" s="738"/>
      <c r="D3" s="738"/>
      <c r="E3" s="738"/>
      <c r="F3" s="233"/>
      <c r="G3" s="233"/>
      <c r="H3" s="233"/>
      <c r="I3" s="233"/>
      <c r="J3" s="233"/>
      <c r="K3" s="233"/>
      <c r="L3" s="233"/>
      <c r="M3" s="233"/>
    </row>
    <row r="4" spans="1:15" s="92" customFormat="1" ht="17.600000000000001">
      <c r="B4" s="738" t="str">
        <f>CONCATENATE("Calendar Year ",Pop!G1)</f>
        <v>Calendar Year 2019</v>
      </c>
      <c r="C4" s="738"/>
      <c r="D4" s="738"/>
      <c r="F4" s="233"/>
      <c r="G4" s="233"/>
      <c r="H4" s="233"/>
      <c r="I4" s="233"/>
      <c r="J4" s="233"/>
      <c r="K4" s="233"/>
      <c r="L4" s="233"/>
      <c r="M4" s="233"/>
    </row>
    <row r="5" spans="1:15">
      <c r="A5" s="233"/>
      <c r="B5" s="193"/>
      <c r="C5" s="233"/>
      <c r="D5" s="233"/>
      <c r="E5" s="233"/>
      <c r="F5" s="233"/>
      <c r="G5" s="233"/>
      <c r="H5" s="233"/>
      <c r="I5" s="233"/>
      <c r="J5" s="233"/>
      <c r="K5" s="233"/>
      <c r="L5" s="233"/>
      <c r="M5" s="233"/>
      <c r="N5" s="233"/>
      <c r="O5" s="233"/>
    </row>
    <row r="6" spans="1:15" s="181" customFormat="1" ht="14.6">
      <c r="B6" s="201" t="s">
        <v>27</v>
      </c>
      <c r="C6" s="201" t="s">
        <v>214</v>
      </c>
      <c r="D6" s="201" t="s">
        <v>29</v>
      </c>
      <c r="G6" s="51"/>
    </row>
    <row r="7" spans="1:15">
      <c r="A7" s="233"/>
      <c r="B7" s="200" t="s">
        <v>30</v>
      </c>
      <c r="C7" s="143">
        <v>1.0283037724760045E-2</v>
      </c>
      <c r="D7" s="196"/>
      <c r="E7" s="233"/>
      <c r="F7" s="233"/>
      <c r="G7" s="402"/>
      <c r="H7" s="233"/>
      <c r="I7" s="233"/>
      <c r="J7" s="233"/>
      <c r="K7" s="233"/>
    </row>
    <row r="8" spans="1:15">
      <c r="A8" s="233"/>
      <c r="B8" s="233" t="s">
        <v>31</v>
      </c>
      <c r="C8" s="314">
        <v>3.7286680379249918E-3</v>
      </c>
      <c r="D8" s="233">
        <f>RANK(C8,$C$8:$C$57)</f>
        <v>49</v>
      </c>
      <c r="E8" s="233"/>
      <c r="F8" s="233"/>
      <c r="G8" s="402"/>
      <c r="H8" s="233"/>
      <c r="I8" s="233"/>
      <c r="J8" s="233"/>
      <c r="K8" s="233"/>
    </row>
    <row r="9" spans="1:15">
      <c r="A9" s="233"/>
      <c r="B9" s="232" t="s">
        <v>32</v>
      </c>
      <c r="C9" s="82">
        <v>9.7677700501875558E-3</v>
      </c>
      <c r="D9" s="232">
        <f t="shared" ref="D9:D57" si="0">RANK(C9,$C$8:$C$57)</f>
        <v>21</v>
      </c>
      <c r="E9" s="233"/>
      <c r="F9" s="492"/>
      <c r="G9" s="402"/>
      <c r="H9" s="233"/>
      <c r="I9" s="435"/>
      <c r="J9" s="233"/>
      <c r="K9" s="233"/>
    </row>
    <row r="10" spans="1:15">
      <c r="A10" s="233"/>
      <c r="B10" s="233" t="s">
        <v>33</v>
      </c>
      <c r="C10" s="314">
        <v>6.013601976405587E-3</v>
      </c>
      <c r="D10" s="233">
        <f t="shared" si="0"/>
        <v>39</v>
      </c>
      <c r="E10" s="233"/>
      <c r="F10" s="233"/>
      <c r="G10" s="402"/>
      <c r="H10" s="233"/>
      <c r="I10" s="435"/>
      <c r="J10" s="233"/>
      <c r="K10" s="233"/>
    </row>
    <row r="11" spans="1:15">
      <c r="A11" s="233"/>
      <c r="B11" s="232" t="s">
        <v>34</v>
      </c>
      <c r="C11" s="82">
        <v>6.1394882208878924E-3</v>
      </c>
      <c r="D11" s="232">
        <f t="shared" si="0"/>
        <v>38</v>
      </c>
      <c r="E11" s="233"/>
      <c r="F11" s="233"/>
      <c r="G11" s="402"/>
      <c r="H11" s="233"/>
      <c r="I11" s="435"/>
      <c r="J11" s="233"/>
      <c r="K11" s="233"/>
    </row>
    <row r="12" spans="1:15">
      <c r="A12" s="233"/>
      <c r="B12" s="233" t="s">
        <v>35</v>
      </c>
      <c r="C12" s="314">
        <v>7.0144686540033327E-3</v>
      </c>
      <c r="D12" s="233">
        <f t="shared" si="0"/>
        <v>34</v>
      </c>
      <c r="E12" s="233"/>
      <c r="F12" s="233"/>
      <c r="G12" s="402"/>
      <c r="H12" s="233"/>
      <c r="I12" s="435"/>
      <c r="J12" s="233"/>
      <c r="K12" s="233"/>
    </row>
    <row r="13" spans="1:15">
      <c r="A13" s="233"/>
      <c r="B13" s="232" t="s">
        <v>36</v>
      </c>
      <c r="C13" s="82">
        <v>5.164350181879441E-3</v>
      </c>
      <c r="D13" s="232">
        <f t="shared" si="0"/>
        <v>46</v>
      </c>
      <c r="E13" s="233"/>
      <c r="F13" s="233"/>
      <c r="G13" s="402"/>
      <c r="H13" s="233"/>
      <c r="I13" s="435"/>
      <c r="J13" s="233"/>
      <c r="K13" s="233"/>
    </row>
    <row r="14" spans="1:15">
      <c r="A14" s="233"/>
      <c r="B14" s="233" t="s">
        <v>37</v>
      </c>
      <c r="C14" s="314">
        <v>1.7291579759154425E-2</v>
      </c>
      <c r="D14" s="233">
        <f t="shared" si="0"/>
        <v>5</v>
      </c>
      <c r="E14" s="233"/>
      <c r="F14" s="233"/>
      <c r="G14" s="402"/>
      <c r="H14" s="233"/>
      <c r="I14" s="435"/>
      <c r="J14" s="233"/>
      <c r="K14" s="233"/>
    </row>
    <row r="15" spans="1:15">
      <c r="A15" s="233"/>
      <c r="B15" s="232" t="s">
        <v>38</v>
      </c>
      <c r="C15" s="82">
        <v>5.8701502251650118E-3</v>
      </c>
      <c r="D15" s="232">
        <f t="shared" si="0"/>
        <v>41</v>
      </c>
      <c r="E15" s="233"/>
      <c r="F15" s="233"/>
      <c r="G15" s="402"/>
      <c r="H15" s="233"/>
      <c r="I15" s="435"/>
      <c r="J15" s="233"/>
      <c r="K15" s="233"/>
    </row>
    <row r="16" spans="1:15">
      <c r="A16" s="233"/>
      <c r="B16" s="233" t="s">
        <v>39</v>
      </c>
      <c r="C16" s="314">
        <v>8.6236169330461514E-3</v>
      </c>
      <c r="D16" s="233">
        <f t="shared" si="0"/>
        <v>26</v>
      </c>
      <c r="E16" s="233"/>
      <c r="F16" s="233"/>
      <c r="G16" s="402"/>
      <c r="H16" s="233"/>
      <c r="I16" s="435"/>
      <c r="J16" s="233"/>
      <c r="K16" s="233"/>
    </row>
    <row r="17" spans="2:9">
      <c r="B17" s="232" t="s">
        <v>40</v>
      </c>
      <c r="C17" s="82">
        <v>8.6946435552669437E-3</v>
      </c>
      <c r="D17" s="232">
        <f t="shared" si="0"/>
        <v>25</v>
      </c>
      <c r="E17" s="233"/>
      <c r="G17" s="402"/>
      <c r="I17" s="435"/>
    </row>
    <row r="18" spans="2:9">
      <c r="B18" s="233" t="s">
        <v>41</v>
      </c>
      <c r="C18" s="314">
        <v>3.0604773192384506E-3</v>
      </c>
      <c r="D18" s="233">
        <f t="shared" si="0"/>
        <v>50</v>
      </c>
      <c r="E18" s="233"/>
      <c r="G18" s="402"/>
      <c r="I18" s="435"/>
    </row>
    <row r="19" spans="2:9">
      <c r="B19" s="232" t="s">
        <v>42</v>
      </c>
      <c r="C19" s="82">
        <v>6.4810989463722872E-3</v>
      </c>
      <c r="D19" s="232">
        <f t="shared" si="0"/>
        <v>35</v>
      </c>
      <c r="E19" s="233"/>
      <c r="G19" s="402"/>
      <c r="I19" s="435"/>
    </row>
    <row r="20" spans="2:9">
      <c r="B20" s="233" t="s">
        <v>43</v>
      </c>
      <c r="C20" s="314">
        <v>1.9685256422195121E-2</v>
      </c>
      <c r="D20" s="233">
        <f t="shared" si="0"/>
        <v>2</v>
      </c>
      <c r="E20" s="233"/>
      <c r="G20" s="402"/>
      <c r="I20" s="435"/>
    </row>
    <row r="21" spans="2:9">
      <c r="B21" s="232" t="s">
        <v>44</v>
      </c>
      <c r="C21" s="82">
        <v>8.1444207731103599E-3</v>
      </c>
      <c r="D21" s="232">
        <f t="shared" si="0"/>
        <v>30</v>
      </c>
      <c r="E21" s="233"/>
      <c r="G21" s="402"/>
      <c r="I21" s="435"/>
    </row>
    <row r="22" spans="2:9">
      <c r="B22" s="233" t="s">
        <v>45</v>
      </c>
      <c r="C22" s="314">
        <v>1.427702519634408E-2</v>
      </c>
      <c r="D22" s="233">
        <f t="shared" si="0"/>
        <v>10</v>
      </c>
      <c r="E22" s="233"/>
      <c r="G22" s="402"/>
      <c r="I22" s="435"/>
    </row>
    <row r="23" spans="2:9">
      <c r="B23" s="232" t="s">
        <v>46</v>
      </c>
      <c r="C23" s="82">
        <v>1.2839670278942216E-2</v>
      </c>
      <c r="D23" s="232">
        <f t="shared" si="0"/>
        <v>15</v>
      </c>
      <c r="E23" s="233"/>
      <c r="G23" s="402"/>
      <c r="I23" s="435"/>
    </row>
    <row r="24" spans="2:9">
      <c r="B24" s="233" t="s">
        <v>47</v>
      </c>
      <c r="C24" s="314">
        <v>7.8248356074207027E-3</v>
      </c>
      <c r="D24" s="233">
        <f t="shared" si="0"/>
        <v>31</v>
      </c>
      <c r="E24" s="233"/>
      <c r="G24" s="402"/>
      <c r="I24" s="435"/>
    </row>
    <row r="25" spans="2:9">
      <c r="B25" s="232" t="s">
        <v>48</v>
      </c>
      <c r="C25" s="82">
        <v>5.0710741791502225E-3</v>
      </c>
      <c r="D25" s="232">
        <f t="shared" si="0"/>
        <v>48</v>
      </c>
      <c r="E25" s="233"/>
      <c r="G25" s="402"/>
      <c r="I25" s="435"/>
    </row>
    <row r="26" spans="2:9">
      <c r="B26" s="233" t="s">
        <v>49</v>
      </c>
      <c r="C26" s="314">
        <v>1.2047273967559832E-2</v>
      </c>
      <c r="D26" s="233">
        <f t="shared" si="0"/>
        <v>16</v>
      </c>
      <c r="E26" s="233"/>
      <c r="G26" s="402"/>
      <c r="I26" s="435"/>
    </row>
    <row r="27" spans="2:9">
      <c r="B27" s="232" t="s">
        <v>50</v>
      </c>
      <c r="C27" s="82">
        <v>1.0140900002758114E-2</v>
      </c>
      <c r="D27" s="232">
        <f t="shared" si="0"/>
        <v>20</v>
      </c>
      <c r="E27" s="233"/>
      <c r="G27" s="402"/>
      <c r="I27" s="435"/>
    </row>
    <row r="28" spans="2:9">
      <c r="B28" s="233" t="s">
        <v>51</v>
      </c>
      <c r="C28" s="314">
        <v>1.0848345344576822E-2</v>
      </c>
      <c r="D28" s="233">
        <f t="shared" si="0"/>
        <v>18</v>
      </c>
      <c r="E28" s="233"/>
      <c r="G28" s="402"/>
      <c r="I28" s="435"/>
    </row>
    <row r="29" spans="2:9">
      <c r="B29" s="232" t="s">
        <v>52</v>
      </c>
      <c r="C29" s="82">
        <v>1.3108342270264691E-2</v>
      </c>
      <c r="D29" s="232">
        <f t="shared" si="0"/>
        <v>13</v>
      </c>
      <c r="E29" s="233"/>
      <c r="G29" s="402"/>
      <c r="I29" s="435"/>
    </row>
    <row r="30" spans="2:9">
      <c r="B30" s="233" t="s">
        <v>53</v>
      </c>
      <c r="C30" s="314">
        <v>1.0540524602437129E-2</v>
      </c>
      <c r="D30" s="233">
        <f t="shared" si="0"/>
        <v>19</v>
      </c>
      <c r="E30" s="233"/>
      <c r="G30" s="402"/>
      <c r="I30" s="435"/>
    </row>
    <row r="31" spans="2:9">
      <c r="B31" s="232" t="s">
        <v>54</v>
      </c>
      <c r="C31" s="82">
        <v>6.2664460762178568E-3</v>
      </c>
      <c r="D31" s="232">
        <f t="shared" si="0"/>
        <v>37</v>
      </c>
      <c r="E31" s="233"/>
      <c r="G31" s="402"/>
      <c r="I31" s="435"/>
    </row>
    <row r="32" spans="2:9">
      <c r="B32" s="233" t="s">
        <v>55</v>
      </c>
      <c r="C32" s="314">
        <v>9.6468609356297162E-3</v>
      </c>
      <c r="D32" s="233">
        <f t="shared" si="0"/>
        <v>22</v>
      </c>
      <c r="E32" s="233"/>
      <c r="G32" s="402"/>
      <c r="I32" s="435"/>
    </row>
    <row r="33" spans="2:9">
      <c r="B33" s="232" t="s">
        <v>56</v>
      </c>
      <c r="C33" s="82">
        <v>7.3758921740745649E-3</v>
      </c>
      <c r="D33" s="232">
        <f t="shared" si="0"/>
        <v>33</v>
      </c>
      <c r="E33" s="233"/>
      <c r="G33" s="402"/>
      <c r="I33" s="435"/>
    </row>
    <row r="34" spans="2:9">
      <c r="B34" s="233" t="s">
        <v>57</v>
      </c>
      <c r="C34" s="314">
        <v>1.5375937180370091E-2</v>
      </c>
      <c r="D34" s="233">
        <f t="shared" si="0"/>
        <v>7</v>
      </c>
      <c r="E34" s="233"/>
      <c r="G34" s="402"/>
      <c r="I34" s="435"/>
    </row>
    <row r="35" spans="2:9">
      <c r="B35" s="232" t="s">
        <v>58</v>
      </c>
      <c r="C35" s="82">
        <v>5.6345061893096357E-3</v>
      </c>
      <c r="D35" s="232">
        <f t="shared" si="0"/>
        <v>42</v>
      </c>
      <c r="E35" s="233"/>
      <c r="G35" s="402"/>
      <c r="I35" s="435"/>
    </row>
    <row r="36" spans="2:9">
      <c r="B36" s="233" t="s">
        <v>59</v>
      </c>
      <c r="C36" s="314">
        <v>1.8930916793183587E-2</v>
      </c>
      <c r="D36" s="233">
        <f t="shared" si="0"/>
        <v>3</v>
      </c>
      <c r="E36" s="233"/>
      <c r="G36" s="402"/>
      <c r="I36" s="435"/>
    </row>
    <row r="37" spans="2:9">
      <c r="B37" s="232" t="s">
        <v>60</v>
      </c>
      <c r="C37" s="82">
        <v>2.1314022736788424E-2</v>
      </c>
      <c r="D37" s="232">
        <f t="shared" si="0"/>
        <v>1</v>
      </c>
      <c r="E37" s="233"/>
      <c r="G37" s="402"/>
      <c r="I37" s="435"/>
    </row>
    <row r="38" spans="2:9">
      <c r="B38" s="233" t="s">
        <v>61</v>
      </c>
      <c r="C38" s="314">
        <v>5.9330722840598531E-3</v>
      </c>
      <c r="D38" s="233">
        <f t="shared" si="0"/>
        <v>40</v>
      </c>
      <c r="E38" s="233"/>
      <c r="G38" s="402"/>
      <c r="I38" s="435"/>
    </row>
    <row r="39" spans="2:9">
      <c r="B39" s="232" t="s">
        <v>62</v>
      </c>
      <c r="C39" s="82">
        <v>1.2966820472758272E-2</v>
      </c>
      <c r="D39" s="232">
        <f t="shared" si="0"/>
        <v>14</v>
      </c>
      <c r="E39" s="233"/>
      <c r="G39" s="402"/>
      <c r="I39" s="435"/>
    </row>
    <row r="40" spans="2:9">
      <c r="B40" s="233" t="s">
        <v>63</v>
      </c>
      <c r="C40" s="314">
        <v>7.8127825649504604E-3</v>
      </c>
      <c r="D40" s="233">
        <f t="shared" si="0"/>
        <v>32</v>
      </c>
      <c r="E40" s="233"/>
      <c r="G40" s="402"/>
      <c r="I40" s="435"/>
    </row>
    <row r="41" spans="2:9">
      <c r="B41" s="232" t="s">
        <v>64</v>
      </c>
      <c r="C41" s="82">
        <v>8.79914105173033E-3</v>
      </c>
      <c r="D41" s="232">
        <f t="shared" si="0"/>
        <v>24</v>
      </c>
      <c r="E41" s="233"/>
      <c r="G41" s="402"/>
      <c r="I41" s="435"/>
    </row>
    <row r="42" spans="2:9">
      <c r="B42" s="233" t="s">
        <v>65</v>
      </c>
      <c r="C42" s="314">
        <v>1.5196269945940092E-2</v>
      </c>
      <c r="D42" s="233">
        <f t="shared" si="0"/>
        <v>9</v>
      </c>
      <c r="E42" s="233"/>
      <c r="G42" s="402"/>
      <c r="I42" s="435"/>
    </row>
    <row r="43" spans="2:9">
      <c r="B43" s="232" t="s">
        <v>66</v>
      </c>
      <c r="C43" s="82">
        <v>8.3293880873375904E-3</v>
      </c>
      <c r="D43" s="232">
        <f t="shared" si="0"/>
        <v>29</v>
      </c>
      <c r="E43" s="233"/>
      <c r="G43" s="402"/>
      <c r="I43" s="435"/>
    </row>
    <row r="44" spans="2:9">
      <c r="B44" s="233" t="s">
        <v>67</v>
      </c>
      <c r="C44" s="314">
        <v>9.1332790950051715E-3</v>
      </c>
      <c r="D44" s="233">
        <f t="shared" si="0"/>
        <v>23</v>
      </c>
      <c r="E44" s="233"/>
      <c r="G44" s="402"/>
      <c r="I44" s="435"/>
    </row>
    <row r="45" spans="2:9">
      <c r="B45" s="232" t="s">
        <v>68</v>
      </c>
      <c r="C45" s="82">
        <v>1.4268065757235295E-2</v>
      </c>
      <c r="D45" s="232">
        <f t="shared" si="0"/>
        <v>11</v>
      </c>
      <c r="E45" s="233"/>
      <c r="G45" s="402"/>
      <c r="I45" s="435"/>
    </row>
    <row r="46" spans="2:9">
      <c r="B46" s="233" t="s">
        <v>69</v>
      </c>
      <c r="C46" s="314">
        <v>1.3743307876925582E-2</v>
      </c>
      <c r="D46" s="233">
        <f t="shared" si="0"/>
        <v>12</v>
      </c>
      <c r="E46" s="233"/>
      <c r="G46" s="402"/>
      <c r="I46" s="435"/>
    </row>
    <row r="47" spans="2:9">
      <c r="B47" s="232" t="s">
        <v>70</v>
      </c>
      <c r="C47" s="82">
        <v>5.3078644068217462E-3</v>
      </c>
      <c r="D47" s="232">
        <f t="shared" si="0"/>
        <v>44</v>
      </c>
      <c r="E47" s="233"/>
      <c r="G47" s="402"/>
      <c r="I47" s="435"/>
    </row>
    <row r="48" spans="2:9">
      <c r="B48" s="233" t="s">
        <v>71</v>
      </c>
      <c r="C48" s="314">
        <v>1.1360343480467609E-2</v>
      </c>
      <c r="D48" s="233">
        <f t="shared" si="0"/>
        <v>17</v>
      </c>
      <c r="E48" s="233"/>
      <c r="G48" s="402"/>
      <c r="I48" s="435"/>
    </row>
    <row r="49" spans="1:9">
      <c r="A49" s="233"/>
      <c r="B49" s="232" t="s">
        <v>72</v>
      </c>
      <c r="C49" s="82">
        <v>6.2932449729835513E-3</v>
      </c>
      <c r="D49" s="232">
        <f t="shared" si="0"/>
        <v>36</v>
      </c>
      <c r="E49" s="233"/>
      <c r="G49" s="402"/>
      <c r="I49" s="435"/>
    </row>
    <row r="50" spans="1:9">
      <c r="A50" s="233"/>
      <c r="B50" s="233" t="s">
        <v>73</v>
      </c>
      <c r="C50" s="314">
        <v>1.5962421128697109E-2</v>
      </c>
      <c r="D50" s="233">
        <f t="shared" si="0"/>
        <v>6</v>
      </c>
      <c r="E50" s="233"/>
      <c r="G50" s="402"/>
      <c r="I50" s="435"/>
    </row>
    <row r="51" spans="1:9">
      <c r="A51" s="233"/>
      <c r="B51" s="232" t="s">
        <v>74</v>
      </c>
      <c r="C51" s="82">
        <v>5.6199981011001328E-3</v>
      </c>
      <c r="D51" s="232">
        <f t="shared" si="0"/>
        <v>43</v>
      </c>
      <c r="E51" s="233"/>
      <c r="G51" s="402"/>
      <c r="I51" s="435"/>
    </row>
    <row r="52" spans="1:9">
      <c r="A52" s="233"/>
      <c r="B52" s="233" t="s">
        <v>75</v>
      </c>
      <c r="C52" s="314">
        <v>1.7566241155112277E-2</v>
      </c>
      <c r="D52" s="233">
        <f t="shared" si="0"/>
        <v>4</v>
      </c>
      <c r="E52" s="233"/>
      <c r="G52" s="402"/>
      <c r="I52" s="435"/>
    </row>
    <row r="53" spans="1:9">
      <c r="A53" s="233"/>
      <c r="B53" s="232" t="s">
        <v>76</v>
      </c>
      <c r="C53" s="82">
        <v>8.364363013499616E-3</v>
      </c>
      <c r="D53" s="232">
        <f t="shared" si="0"/>
        <v>28</v>
      </c>
      <c r="E53" s="233"/>
      <c r="G53" s="402"/>
      <c r="I53" s="435"/>
    </row>
    <row r="54" spans="1:9">
      <c r="A54" s="233"/>
      <c r="B54" s="233" t="s">
        <v>77</v>
      </c>
      <c r="C54" s="314">
        <v>8.3892130224537554E-3</v>
      </c>
      <c r="D54" s="233">
        <f t="shared" si="0"/>
        <v>27</v>
      </c>
      <c r="E54" s="233"/>
      <c r="G54" s="402"/>
      <c r="I54" s="435"/>
    </row>
    <row r="55" spans="1:9">
      <c r="A55" s="233"/>
      <c r="B55" s="232" t="s">
        <v>78</v>
      </c>
      <c r="C55" s="82">
        <v>5.3072699983080949E-3</v>
      </c>
      <c r="D55" s="232">
        <f t="shared" si="0"/>
        <v>45</v>
      </c>
      <c r="E55" s="233"/>
      <c r="G55" s="402"/>
      <c r="I55" s="435"/>
    </row>
    <row r="56" spans="1:9">
      <c r="A56" s="233"/>
      <c r="B56" s="233" t="s">
        <v>79</v>
      </c>
      <c r="C56" s="314">
        <v>1.5274665297583295E-2</v>
      </c>
      <c r="D56" s="233">
        <f t="shared" si="0"/>
        <v>8</v>
      </c>
      <c r="E56" s="233"/>
      <c r="G56" s="402"/>
      <c r="I56" s="435"/>
    </row>
    <row r="57" spans="1:9">
      <c r="A57" s="233"/>
      <c r="B57" s="232" t="s">
        <v>80</v>
      </c>
      <c r="C57" s="82">
        <v>5.0824632838487255E-3</v>
      </c>
      <c r="D57" s="232">
        <f t="shared" si="0"/>
        <v>47</v>
      </c>
      <c r="E57" s="233"/>
      <c r="G57" s="402"/>
      <c r="I57" s="435"/>
    </row>
    <row r="58" spans="1:9">
      <c r="A58" s="233"/>
      <c r="B58" s="233" t="s">
        <v>81</v>
      </c>
      <c r="C58" s="314">
        <v>5.7723562376049194E-3</v>
      </c>
      <c r="D58" s="123" t="str">
        <f>CONCATENATE("(",RANK(C58,$C$8:$C$58),")")</f>
        <v>(42)</v>
      </c>
      <c r="E58" s="233"/>
      <c r="G58" s="402"/>
      <c r="I58" s="435"/>
    </row>
    <row r="59" spans="1:9">
      <c r="I59" s="435"/>
    </row>
    <row r="60" spans="1:9" ht="72" customHeight="1">
      <c r="A60" s="729" t="s">
        <v>721</v>
      </c>
      <c r="B60" s="729"/>
      <c r="C60" s="729"/>
      <c r="D60" s="729"/>
      <c r="E60" s="729"/>
      <c r="I60" s="402"/>
    </row>
    <row r="62" spans="1:9" ht="33" customHeight="1">
      <c r="A62" s="729" t="s">
        <v>861</v>
      </c>
      <c r="B62" s="729"/>
      <c r="C62" s="729"/>
      <c r="D62" s="729"/>
      <c r="E62" s="233"/>
    </row>
    <row r="63" spans="1:9">
      <c r="A63" s="729"/>
      <c r="B63" s="729"/>
      <c r="C63" s="729"/>
      <c r="D63" s="729"/>
    </row>
    <row r="65" spans="2:2">
      <c r="B65" s="224"/>
    </row>
    <row r="66" spans="2:2">
      <c r="B66" s="305"/>
    </row>
  </sheetData>
  <mergeCells count="6">
    <mergeCell ref="A62:D63"/>
    <mergeCell ref="A2:E2"/>
    <mergeCell ref="A3:E3"/>
    <mergeCell ref="B4:D4"/>
    <mergeCell ref="B1:D1"/>
    <mergeCell ref="A60:E60"/>
  </mergeCells>
  <pageMargins left="0.7" right="0.7" top="0.75" bottom="0.75" header="0.3" footer="0.3"/>
  <pageSetup scale="46" orientation="portrait" verticalDpi="0" r:id="rId1"/>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700-000000000000}">
  <sheetPr>
    <pageSetUpPr fitToPage="1"/>
  </sheetPr>
  <dimension ref="A1:K76"/>
  <sheetViews>
    <sheetView topLeftCell="A28" workbookViewId="0">
      <selection activeCell="C19" sqref="C19"/>
    </sheetView>
  </sheetViews>
  <sheetFormatPr defaultColWidth="9.23046875" defaultRowHeight="14.15"/>
  <cols>
    <col min="1" max="1" width="15.69140625" style="224" customWidth="1"/>
    <col min="2" max="2" width="12.61328125" style="224" customWidth="1"/>
    <col min="3" max="3" width="19.23046875" style="224" customWidth="1"/>
    <col min="4" max="4" width="12" style="224" customWidth="1"/>
    <col min="5" max="5" width="15.69140625" style="224" customWidth="1"/>
    <col min="6" max="6" width="11.23046875" style="224" bestFit="1" customWidth="1"/>
    <col min="7" max="7" width="11.23046875" style="224" customWidth="1"/>
    <col min="8" max="8" width="14.61328125" style="224" customWidth="1"/>
    <col min="9" max="9" width="11.69140625" style="224" customWidth="1"/>
    <col min="10" max="10" width="13.69140625" style="224" bestFit="1" customWidth="1"/>
    <col min="11" max="11" width="11.61328125" style="224" bestFit="1" customWidth="1"/>
    <col min="12" max="16384" width="9.23046875" style="224"/>
  </cols>
  <sheetData>
    <row r="1" spans="1:11" s="16" customFormat="1">
      <c r="B1" s="722" t="s">
        <v>419</v>
      </c>
      <c r="C1" s="722"/>
      <c r="D1" s="722"/>
    </row>
    <row r="2" spans="1:11" s="357" customFormat="1" ht="17.600000000000001">
      <c r="A2" s="738" t="s">
        <v>415</v>
      </c>
      <c r="B2" s="738"/>
      <c r="C2" s="738"/>
      <c r="D2" s="738"/>
      <c r="E2" s="738"/>
    </row>
    <row r="3" spans="1:11" s="52" customFormat="1" ht="17.600000000000001">
      <c r="B3" s="738" t="s">
        <v>215</v>
      </c>
      <c r="C3" s="738"/>
      <c r="D3" s="738"/>
      <c r="I3" s="240"/>
      <c r="J3" s="240"/>
      <c r="K3" s="240"/>
    </row>
    <row r="4" spans="1:11" s="52" customFormat="1" ht="17.600000000000001">
      <c r="B4" s="356"/>
      <c r="C4" s="356" t="str">
        <f>CONCATENATE("Fiscal Year ",Pop!H1)</f>
        <v>Fiscal Year 2018</v>
      </c>
      <c r="D4" s="356"/>
      <c r="I4" s="240"/>
      <c r="J4" s="240"/>
      <c r="K4" s="240"/>
    </row>
    <row r="5" spans="1:11">
      <c r="B5" s="193"/>
    </row>
    <row r="6" spans="1:11" s="49" customFormat="1" ht="28.75">
      <c r="B6" s="201" t="s">
        <v>27</v>
      </c>
      <c r="C6" s="50" t="s">
        <v>357</v>
      </c>
      <c r="D6" s="50" t="s">
        <v>29</v>
      </c>
      <c r="G6" s="93"/>
      <c r="H6" s="93"/>
    </row>
    <row r="7" spans="1:11">
      <c r="B7" s="200" t="s">
        <v>30</v>
      </c>
      <c r="C7" s="192">
        <f>(SLF!$D13/Pop!$D$4)*1000</f>
        <v>1674.5009874130446</v>
      </c>
      <c r="D7" s="232"/>
    </row>
    <row r="8" spans="1:11">
      <c r="B8" s="233" t="s">
        <v>31</v>
      </c>
      <c r="C8" s="85">
        <f>(SLF!$I13/Pop!$D$5)*1000</f>
        <v>597.5639572222492</v>
      </c>
      <c r="D8" s="233">
        <f>RANK(C8,$C$8:$C$57)</f>
        <v>50</v>
      </c>
    </row>
    <row r="9" spans="1:11">
      <c r="B9" s="232" t="s">
        <v>32</v>
      </c>
      <c r="C9" s="119">
        <f>(SLF!$L13/Pop!$D$6)*1000</f>
        <v>2195.1032389792949</v>
      </c>
      <c r="D9" s="232">
        <f t="shared" ref="D9:D57" si="0">RANK(C9,$C$8:$C$57)</f>
        <v>10</v>
      </c>
    </row>
    <row r="10" spans="1:11">
      <c r="B10" s="233" t="s">
        <v>33</v>
      </c>
      <c r="C10" s="85">
        <f>(SLF!$O13/Pop!$D$7)*1000</f>
        <v>1125.0901086668612</v>
      </c>
      <c r="D10" s="233">
        <f t="shared" si="0"/>
        <v>34</v>
      </c>
    </row>
    <row r="11" spans="1:11">
      <c r="B11" s="232" t="s">
        <v>34</v>
      </c>
      <c r="C11" s="119">
        <f>(SLF!$R$13/Pop!$D$8)*1000</f>
        <v>775.61365077898938</v>
      </c>
      <c r="D11" s="232">
        <f t="shared" si="0"/>
        <v>48</v>
      </c>
    </row>
    <row r="12" spans="1:11">
      <c r="B12" s="233" t="s">
        <v>35</v>
      </c>
      <c r="C12" s="85">
        <f>(SLF!$U$13/Pop!$D$9)*1000</f>
        <v>1680.2450271387963</v>
      </c>
      <c r="D12" s="233">
        <f t="shared" si="0"/>
        <v>18</v>
      </c>
      <c r="F12" s="400"/>
    </row>
    <row r="13" spans="1:11">
      <c r="B13" s="232" t="s">
        <v>36</v>
      </c>
      <c r="C13" s="119">
        <f>(SLF!$X$13/Pop!$D$10)*1000</f>
        <v>1616.0307853039214</v>
      </c>
      <c r="D13" s="232">
        <f t="shared" si="0"/>
        <v>23</v>
      </c>
    </row>
    <row r="14" spans="1:11">
      <c r="B14" s="233" t="s">
        <v>37</v>
      </c>
      <c r="C14" s="85">
        <f>(SLF!$AA$13/Pop!$D$11)*1000</f>
        <v>3106.5568721440732</v>
      </c>
      <c r="D14" s="233">
        <f t="shared" si="0"/>
        <v>3</v>
      </c>
    </row>
    <row r="15" spans="1:11">
      <c r="B15" s="232" t="s">
        <v>38</v>
      </c>
      <c r="C15" s="119">
        <f>(SLF!$AD$13/Pop!$D$12)*1000</f>
        <v>930.54846350878688</v>
      </c>
      <c r="D15" s="232">
        <f t="shared" si="0"/>
        <v>43</v>
      </c>
    </row>
    <row r="16" spans="1:11">
      <c r="B16" s="233" t="s">
        <v>39</v>
      </c>
      <c r="C16" s="85">
        <f>(SLF!$AJ$13/Pop!$D$13)*1000</f>
        <v>1377.490413083179</v>
      </c>
      <c r="D16" s="233">
        <f t="shared" si="0"/>
        <v>29</v>
      </c>
    </row>
    <row r="17" spans="1:11">
      <c r="B17" s="232" t="s">
        <v>40</v>
      </c>
      <c r="C17" s="119">
        <f>(SLF!$AM$13/Pop!$D$14)*1000</f>
        <v>1204.9811766212408</v>
      </c>
      <c r="D17" s="232">
        <f t="shared" si="0"/>
        <v>33</v>
      </c>
    </row>
    <row r="18" spans="1:11">
      <c r="B18" s="233" t="s">
        <v>41</v>
      </c>
      <c r="C18" s="85">
        <f>(SLF!$AP$13/Pop!$D$15)*1000</f>
        <v>1357.5781381437189</v>
      </c>
      <c r="D18" s="233">
        <f t="shared" si="0"/>
        <v>30</v>
      </c>
    </row>
    <row r="19" spans="1:11">
      <c r="B19" s="232" t="s">
        <v>42</v>
      </c>
      <c r="C19" s="119">
        <f>(SLF!$AS$13/Pop!$D$16)*1000</f>
        <v>1022.397140075954</v>
      </c>
      <c r="D19" s="232">
        <f t="shared" si="0"/>
        <v>40</v>
      </c>
    </row>
    <row r="20" spans="1:11">
      <c r="B20" s="233" t="s">
        <v>43</v>
      </c>
      <c r="C20" s="85">
        <f>(SLF!$AV$13/Pop!$D$17)*1000</f>
        <v>2276.7974807340147</v>
      </c>
      <c r="D20" s="233">
        <f t="shared" si="0"/>
        <v>8</v>
      </c>
    </row>
    <row r="21" spans="1:11">
      <c r="B21" s="232" t="s">
        <v>44</v>
      </c>
      <c r="C21" s="119">
        <f>(SLF!$AY$13/Pop!$D$18)*1000</f>
        <v>1033.2650436554597</v>
      </c>
      <c r="D21" s="232">
        <f t="shared" si="0"/>
        <v>39</v>
      </c>
    </row>
    <row r="22" spans="1:11">
      <c r="B22" s="233" t="s">
        <v>45</v>
      </c>
      <c r="C22" s="85">
        <f>(SLF!$BB$13/Pop!$D$19)*1000</f>
        <v>1701.6046405121231</v>
      </c>
      <c r="D22" s="233">
        <f t="shared" si="0"/>
        <v>15</v>
      </c>
    </row>
    <row r="23" spans="1:11">
      <c r="B23" s="232" t="s">
        <v>46</v>
      </c>
      <c r="C23" s="119">
        <f>(SLF!$BE$13/Pop!$D$20)*1000</f>
        <v>1604.8137656675112</v>
      </c>
      <c r="D23" s="232">
        <f t="shared" si="0"/>
        <v>24</v>
      </c>
    </row>
    <row r="24" spans="1:11">
      <c r="B24" s="233" t="s">
        <v>47</v>
      </c>
      <c r="C24" s="85">
        <f>(SLF!$BH$13/Pop!$D$21)*1000</f>
        <v>845.35388048784694</v>
      </c>
      <c r="D24" s="233">
        <f t="shared" si="0"/>
        <v>45</v>
      </c>
    </row>
    <row r="25" spans="1:11" s="419" customFormat="1" ht="14.6">
      <c r="A25" s="224"/>
      <c r="B25" s="232" t="s">
        <v>48</v>
      </c>
      <c r="C25" s="119">
        <f>(SLF!$BK$13/Pop!$D$22)*1000</f>
        <v>893.81096167341605</v>
      </c>
      <c r="D25" s="232">
        <f t="shared" si="0"/>
        <v>44</v>
      </c>
      <c r="E25" s="224"/>
      <c r="F25" s="224"/>
      <c r="G25" s="224"/>
      <c r="H25" s="224"/>
      <c r="I25" s="224"/>
      <c r="J25" s="224"/>
    </row>
    <row r="26" spans="1:11">
      <c r="B26" s="233" t="s">
        <v>49</v>
      </c>
      <c r="C26" s="85">
        <f>(SLF!$BN$13/Pop!$D$23)*1000</f>
        <v>2249.1417467665678</v>
      </c>
      <c r="D26" s="233">
        <f t="shared" si="0"/>
        <v>9</v>
      </c>
      <c r="K26" s="436"/>
    </row>
    <row r="27" spans="1:11">
      <c r="B27" s="232" t="s">
        <v>50</v>
      </c>
      <c r="C27" s="119">
        <f>(SLF!$BQ$13/Pop!$D$24)*1000</f>
        <v>1693.3767873763916</v>
      </c>
      <c r="D27" s="232">
        <f t="shared" si="0"/>
        <v>17</v>
      </c>
      <c r="K27" s="436"/>
    </row>
    <row r="28" spans="1:11">
      <c r="B28" s="233" t="s">
        <v>51</v>
      </c>
      <c r="C28" s="85">
        <f>(SLF!$BT$13/Pop!$D$25)*1000</f>
        <v>2565.4665691265045</v>
      </c>
      <c r="D28" s="233">
        <f t="shared" si="0"/>
        <v>6</v>
      </c>
      <c r="K28" s="436"/>
    </row>
    <row r="29" spans="1:11">
      <c r="B29" s="232" t="s">
        <v>52</v>
      </c>
      <c r="C29" s="119">
        <f>(SLF!$BW$13/Pop!$D$26)*1000</f>
        <v>1464.5439255646393</v>
      </c>
      <c r="D29" s="232">
        <f t="shared" si="0"/>
        <v>28</v>
      </c>
      <c r="K29" s="436"/>
    </row>
    <row r="30" spans="1:11">
      <c r="B30" s="233" t="s">
        <v>53</v>
      </c>
      <c r="C30" s="85">
        <f>(SLF!$BZ$13/Pop!$D$27)*1000</f>
        <v>1648.5147199134394</v>
      </c>
      <c r="D30" s="233">
        <f t="shared" si="0"/>
        <v>21</v>
      </c>
      <c r="K30" s="436"/>
    </row>
    <row r="31" spans="1:11">
      <c r="B31" s="232" t="s">
        <v>54</v>
      </c>
      <c r="C31" s="119">
        <f>(SLF!$CC$13/Pop!$D$28)*1000</f>
        <v>1061.4175684832708</v>
      </c>
      <c r="D31" s="232">
        <f t="shared" si="0"/>
        <v>37</v>
      </c>
      <c r="K31" s="436"/>
    </row>
    <row r="32" spans="1:11">
      <c r="B32" s="233" t="s">
        <v>55</v>
      </c>
      <c r="C32" s="85">
        <f>(SLF!$CF$13/Pop!$D$29)*1000</f>
        <v>1072.995347802372</v>
      </c>
      <c r="D32" s="233">
        <f t="shared" si="0"/>
        <v>35</v>
      </c>
      <c r="K32" s="436"/>
    </row>
    <row r="33" spans="2:11">
      <c r="B33" s="232" t="s">
        <v>56</v>
      </c>
      <c r="C33" s="119">
        <f>(SLF!$CI$13/Pop!$D$30)*1000</f>
        <v>1711.0963405033635</v>
      </c>
      <c r="D33" s="232">
        <f t="shared" si="0"/>
        <v>14</v>
      </c>
      <c r="K33" s="436"/>
    </row>
    <row r="34" spans="2:11">
      <c r="B34" s="233" t="s">
        <v>57</v>
      </c>
      <c r="C34" s="85">
        <f>(SLF!$CL$13/Pop!$D$31)*1000</f>
        <v>2009.7106689087223</v>
      </c>
      <c r="D34" s="233">
        <f t="shared" si="0"/>
        <v>12</v>
      </c>
      <c r="K34" s="436"/>
    </row>
    <row r="35" spans="2:11">
      <c r="B35" s="232" t="s">
        <v>58</v>
      </c>
      <c r="C35" s="119">
        <f>(SLF!$CO$13/Pop!$D$32)*1000</f>
        <v>1043.9861251177188</v>
      </c>
      <c r="D35" s="232">
        <f t="shared" si="0"/>
        <v>38</v>
      </c>
      <c r="K35" s="436"/>
    </row>
    <row r="36" spans="2:11">
      <c r="B36" s="233" t="s">
        <v>59</v>
      </c>
      <c r="C36" s="85">
        <f>(SLF!$CR$13/Pop!$D$33)*1000</f>
        <v>3362.3595733912584</v>
      </c>
      <c r="D36" s="233">
        <f t="shared" si="0"/>
        <v>2</v>
      </c>
      <c r="K36" s="436"/>
    </row>
    <row r="37" spans="2:11">
      <c r="B37" s="232" t="s">
        <v>60</v>
      </c>
      <c r="C37" s="119">
        <f>(SLF!$CU$13/Pop!$D$34)*1000</f>
        <v>3377.8719956335931</v>
      </c>
      <c r="D37" s="232">
        <f t="shared" si="0"/>
        <v>1</v>
      </c>
      <c r="K37" s="436"/>
    </row>
    <row r="38" spans="2:11">
      <c r="B38" s="233" t="s">
        <v>61</v>
      </c>
      <c r="C38" s="85">
        <f>(SLF!$CX$13/Pop!$D$35)*1000</f>
        <v>832.27785951534372</v>
      </c>
      <c r="D38" s="233">
        <f t="shared" si="0"/>
        <v>46</v>
      </c>
      <c r="K38" s="436"/>
    </row>
    <row r="39" spans="2:11">
      <c r="B39" s="232" t="s">
        <v>62</v>
      </c>
      <c r="C39" s="119">
        <f>(SLF!$DA$13/Pop!$D$36)*1000</f>
        <v>3024.6766174350887</v>
      </c>
      <c r="D39" s="232">
        <f t="shared" si="0"/>
        <v>4</v>
      </c>
      <c r="K39" s="436"/>
    </row>
    <row r="40" spans="2:11">
      <c r="B40" s="233" t="s">
        <v>63</v>
      </c>
      <c r="C40" s="85">
        <f>(SLF!$DD$13/Pop!$D$37)*1000</f>
        <v>993.05560840004182</v>
      </c>
      <c r="D40" s="233">
        <f t="shared" si="0"/>
        <v>41</v>
      </c>
      <c r="K40" s="436"/>
    </row>
    <row r="41" spans="2:11">
      <c r="B41" s="232" t="s">
        <v>64</v>
      </c>
      <c r="C41" s="119">
        <f>(SLF!$DG$13/Pop!$D$38)*1000</f>
        <v>1648.5304981004642</v>
      </c>
      <c r="D41" s="232">
        <f t="shared" si="0"/>
        <v>20</v>
      </c>
      <c r="K41" s="436"/>
    </row>
    <row r="42" spans="2:11">
      <c r="B42" s="233" t="s">
        <v>65</v>
      </c>
      <c r="C42" s="85">
        <f>(SLF!$DJ$13/Pop!$D$39)*1000</f>
        <v>1356.2564676725356</v>
      </c>
      <c r="D42" s="233">
        <f t="shared" si="0"/>
        <v>31</v>
      </c>
      <c r="K42" s="436"/>
    </row>
    <row r="43" spans="2:11">
      <c r="B43" s="232" t="s">
        <v>66</v>
      </c>
      <c r="C43" s="119">
        <f>(SLF!$DM$13/Pop!$D$40)*1000</f>
        <v>770.72179705017595</v>
      </c>
      <c r="D43" s="232">
        <f t="shared" si="0"/>
        <v>49</v>
      </c>
      <c r="K43" s="436"/>
    </row>
    <row r="44" spans="2:11">
      <c r="B44" s="233" t="s">
        <v>67</v>
      </c>
      <c r="C44" s="85">
        <f>(SLF!$DP$13/Pop!$D$41)*1000</f>
        <v>1556.7913616009619</v>
      </c>
      <c r="D44" s="233">
        <f t="shared" si="0"/>
        <v>27</v>
      </c>
      <c r="K44" s="436"/>
    </row>
    <row r="45" spans="2:11">
      <c r="B45" s="232" t="s">
        <v>68</v>
      </c>
      <c r="C45" s="119">
        <f>(SLF!$DS$13/Pop!$D$42)*1000</f>
        <v>1583.886926269842</v>
      </c>
      <c r="D45" s="232">
        <f t="shared" si="0"/>
        <v>26</v>
      </c>
      <c r="K45" s="436"/>
    </row>
    <row r="46" spans="2:11">
      <c r="B46" s="233" t="s">
        <v>69</v>
      </c>
      <c r="C46" s="85">
        <f>(SLF!$DV$13/Pop!$D$43)*1000</f>
        <v>2431.1127321794561</v>
      </c>
      <c r="D46" s="233">
        <f t="shared" si="0"/>
        <v>7</v>
      </c>
      <c r="K46" s="436"/>
    </row>
    <row r="47" spans="2:11">
      <c r="B47" s="232" t="s">
        <v>70</v>
      </c>
      <c r="C47" s="119">
        <f>(SLF!$DY$13/Pop!$D$44)*1000</f>
        <v>1210.7075392651209</v>
      </c>
      <c r="D47" s="232">
        <f t="shared" si="0"/>
        <v>32</v>
      </c>
      <c r="K47" s="436"/>
    </row>
    <row r="48" spans="2:11">
      <c r="B48" s="233" t="s">
        <v>71</v>
      </c>
      <c r="C48" s="85">
        <f>(SLF!$EB$13/Pop!$D$45)*1000</f>
        <v>1585.583442775561</v>
      </c>
      <c r="D48" s="233">
        <f t="shared" si="0"/>
        <v>25</v>
      </c>
      <c r="K48" s="436"/>
    </row>
    <row r="49" spans="1:11">
      <c r="B49" s="232" t="s">
        <v>72</v>
      </c>
      <c r="C49" s="119">
        <f>(SLF!$EE$13/Pop!$D$46)*1000</f>
        <v>799.32559821998575</v>
      </c>
      <c r="D49" s="232">
        <f t="shared" si="0"/>
        <v>47</v>
      </c>
      <c r="K49" s="436"/>
    </row>
    <row r="50" spans="1:11">
      <c r="B50" s="233" t="s">
        <v>73</v>
      </c>
      <c r="C50" s="85">
        <f>(SLF!$EH$13/Pop!$D$47)*1000</f>
        <v>1973.2036414131207</v>
      </c>
      <c r="D50" s="233">
        <f t="shared" si="0"/>
        <v>13</v>
      </c>
      <c r="K50" s="436"/>
    </row>
    <row r="51" spans="1:11">
      <c r="B51" s="232" t="s">
        <v>74</v>
      </c>
      <c r="C51" s="119">
        <f>(SLF!$EK$13/Pop!$D$48)*1000</f>
        <v>1069.5720695723867</v>
      </c>
      <c r="D51" s="232">
        <f t="shared" si="0"/>
        <v>36</v>
      </c>
      <c r="K51" s="436"/>
    </row>
    <row r="52" spans="1:11">
      <c r="B52" s="233" t="s">
        <v>75</v>
      </c>
      <c r="C52" s="85">
        <f>(SLF!$EN$13/Pop!$D$49)*1000</f>
        <v>2738.3744582435079</v>
      </c>
      <c r="D52" s="233">
        <f t="shared" si="0"/>
        <v>5</v>
      </c>
      <c r="K52" s="436"/>
    </row>
    <row r="53" spans="1:11">
      <c r="B53" s="232" t="s">
        <v>76</v>
      </c>
      <c r="C53" s="119">
        <f>(SLF!$EQ$13/Pop!$D$50)*1000</f>
        <v>1699.4641751847896</v>
      </c>
      <c r="D53" s="232">
        <f t="shared" si="0"/>
        <v>16</v>
      </c>
      <c r="K53" s="436"/>
    </row>
    <row r="54" spans="1:11">
      <c r="B54" s="233" t="s">
        <v>77</v>
      </c>
      <c r="C54" s="85">
        <f>(SLF!$ET$13/Pop!$D$51)*1000</f>
        <v>1645.2758547497306</v>
      </c>
      <c r="D54" s="233">
        <f t="shared" si="0"/>
        <v>22</v>
      </c>
      <c r="K54" s="436"/>
    </row>
    <row r="55" spans="1:11">
      <c r="B55" s="232" t="s">
        <v>78</v>
      </c>
      <c r="C55" s="119">
        <f>(SLF!$EW$13/Pop!$D$52)*1000</f>
        <v>949.73316388542651</v>
      </c>
      <c r="D55" s="232">
        <f t="shared" si="0"/>
        <v>42</v>
      </c>
      <c r="K55" s="436"/>
    </row>
    <row r="56" spans="1:11">
      <c r="B56" s="233" t="s">
        <v>79</v>
      </c>
      <c r="C56" s="85">
        <f>(SLF!$EZ$13/Pop!$D$53)*1000</f>
        <v>1679.9245652878412</v>
      </c>
      <c r="D56" s="233">
        <f t="shared" si="0"/>
        <v>19</v>
      </c>
      <c r="K56" s="436"/>
    </row>
    <row r="57" spans="1:11">
      <c r="B57" s="232" t="s">
        <v>80</v>
      </c>
      <c r="C57" s="119">
        <f>(SLF!$FC$13/Pop!$D$54)*1000</f>
        <v>2012.0948544064156</v>
      </c>
      <c r="D57" s="232">
        <f t="shared" si="0"/>
        <v>11</v>
      </c>
      <c r="K57" s="436"/>
    </row>
    <row r="58" spans="1:11">
      <c r="B58" s="199" t="s">
        <v>81</v>
      </c>
      <c r="C58" s="112">
        <f>(SLF!$AG$13/Pop!$D$55)*1000</f>
        <v>3740.4236637032159</v>
      </c>
      <c r="D58" s="123" t="str">
        <f>CONCATENATE("(",RANK(C58,$C$8:$C$58),")")</f>
        <v>(1)</v>
      </c>
      <c r="K58" s="436"/>
    </row>
    <row r="59" spans="1:11">
      <c r="K59" s="436"/>
    </row>
    <row r="60" spans="1:11" ht="14.25" customHeight="1">
      <c r="A60" s="570" t="s">
        <v>838</v>
      </c>
      <c r="B60" s="570"/>
      <c r="C60" s="570"/>
      <c r="D60" s="570"/>
      <c r="E60" s="570"/>
      <c r="K60" s="436"/>
    </row>
    <row r="61" spans="1:11">
      <c r="A61" s="570"/>
      <c r="B61" s="570"/>
      <c r="C61" s="570"/>
      <c r="D61" s="570"/>
      <c r="E61" s="570"/>
      <c r="K61" s="436"/>
    </row>
    <row r="62" spans="1:11">
      <c r="A62" s="75" t="s">
        <v>827</v>
      </c>
      <c r="B62" s="570"/>
      <c r="C62" s="570"/>
      <c r="D62" s="570"/>
      <c r="E62" s="570"/>
      <c r="K62" s="436"/>
    </row>
    <row r="63" spans="1:11">
      <c r="K63" s="436"/>
    </row>
    <row r="64" spans="1:11">
      <c r="K64" s="436"/>
    </row>
    <row r="65" spans="2:11">
      <c r="K65" s="436"/>
    </row>
    <row r="66" spans="2:11">
      <c r="K66" s="436"/>
    </row>
    <row r="67" spans="2:11">
      <c r="B67" s="365"/>
      <c r="K67" s="436"/>
    </row>
    <row r="68" spans="2:11">
      <c r="K68" s="436"/>
    </row>
    <row r="69" spans="2:11">
      <c r="K69" s="436"/>
    </row>
    <row r="70" spans="2:11">
      <c r="K70" s="436"/>
    </row>
    <row r="71" spans="2:11">
      <c r="K71" s="436"/>
    </row>
    <row r="72" spans="2:11">
      <c r="K72" s="436"/>
    </row>
    <row r="73" spans="2:11">
      <c r="K73" s="436"/>
    </row>
    <row r="74" spans="2:11">
      <c r="K74" s="436"/>
    </row>
    <row r="75" spans="2:11">
      <c r="K75" s="436"/>
    </row>
    <row r="76" spans="2:11">
      <c r="K76" s="436"/>
    </row>
  </sheetData>
  <mergeCells count="3">
    <mergeCell ref="A2:E2"/>
    <mergeCell ref="B3:D3"/>
    <mergeCell ref="B1:D1"/>
  </mergeCells>
  <pageMargins left="0.7" right="0.7" top="0.75" bottom="0.75" header="0.3" footer="0.3"/>
  <pageSetup scale="61" orientation="portrait" verticalDpi="0" r:id="rId1"/>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800-000000000000}">
  <dimension ref="A1:I32"/>
  <sheetViews>
    <sheetView workbookViewId="0">
      <selection activeCell="B27" sqref="B27"/>
    </sheetView>
  </sheetViews>
  <sheetFormatPr defaultColWidth="9.23046875" defaultRowHeight="14.6"/>
  <cols>
    <col min="1" max="1" width="16.3828125" style="240" customWidth="1"/>
    <col min="2" max="2" width="17" style="240" customWidth="1"/>
    <col min="3" max="3" width="12" style="240" customWidth="1"/>
    <col min="4" max="4" width="13.69140625" style="240" bestFit="1" customWidth="1"/>
    <col min="5" max="5" width="15.23046875" style="240" customWidth="1"/>
    <col min="6" max="6" width="9.69140625" style="240" bestFit="1" customWidth="1"/>
    <col min="7" max="16384" width="9.23046875" style="240"/>
  </cols>
  <sheetData>
    <row r="1" spans="1:9">
      <c r="A1" s="16"/>
      <c r="B1" s="722" t="s">
        <v>420</v>
      </c>
      <c r="C1" s="722"/>
      <c r="D1" s="722"/>
      <c r="E1" s="16"/>
    </row>
    <row r="2" spans="1:9" ht="17.600000000000001">
      <c r="A2" s="738" t="s">
        <v>347</v>
      </c>
      <c r="B2" s="738"/>
      <c r="C2" s="738"/>
      <c r="D2" s="738"/>
      <c r="E2" s="738"/>
    </row>
    <row r="3" spans="1:9" ht="17.600000000000001">
      <c r="A3" s="52"/>
      <c r="B3" s="742" t="s">
        <v>862</v>
      </c>
      <c r="C3" s="742"/>
      <c r="D3" s="742"/>
      <c r="E3" s="52"/>
    </row>
    <row r="4" spans="1:9" ht="12" customHeight="1">
      <c r="B4" s="233"/>
      <c r="C4" s="221"/>
      <c r="D4" s="221"/>
    </row>
    <row r="5" spans="1:9" s="51" customFormat="1">
      <c r="B5" s="201" t="s">
        <v>27</v>
      </c>
      <c r="C5" s="229" t="s">
        <v>187</v>
      </c>
      <c r="D5" s="229" t="s">
        <v>216</v>
      </c>
    </row>
    <row r="6" spans="1:9">
      <c r="B6" s="200" t="s">
        <v>31</v>
      </c>
      <c r="C6" s="545">
        <v>1.75E-3</v>
      </c>
      <c r="D6" s="97">
        <v>15000</v>
      </c>
      <c r="E6" s="227"/>
      <c r="F6" s="227"/>
    </row>
    <row r="7" spans="1:9">
      <c r="B7" s="221" t="s">
        <v>34</v>
      </c>
      <c r="C7" s="230">
        <v>3.0000000000000001E-3</v>
      </c>
      <c r="D7" s="253" t="s">
        <v>217</v>
      </c>
      <c r="E7" s="225"/>
      <c r="F7" s="494"/>
    </row>
    <row r="8" spans="1:9">
      <c r="B8" s="432" t="s">
        <v>879</v>
      </c>
      <c r="C8" s="143">
        <v>2.5999999999999999E-3</v>
      </c>
      <c r="D8" s="97">
        <v>1000000</v>
      </c>
      <c r="E8" s="226"/>
      <c r="F8" s="494"/>
    </row>
    <row r="9" spans="1:9">
      <c r="B9" s="221" t="s">
        <v>38</v>
      </c>
      <c r="C9" s="688">
        <v>3.5E-4</v>
      </c>
      <c r="D9" s="253">
        <v>200000</v>
      </c>
      <c r="E9" s="228"/>
      <c r="F9" s="228"/>
    </row>
    <row r="10" spans="1:9">
      <c r="B10" s="200" t="s">
        <v>40</v>
      </c>
      <c r="C10" s="256" t="s">
        <v>880</v>
      </c>
      <c r="D10" s="97">
        <v>5000</v>
      </c>
      <c r="E10" s="228"/>
      <c r="F10" s="228"/>
    </row>
    <row r="11" spans="1:9">
      <c r="B11" s="221" t="s">
        <v>707</v>
      </c>
      <c r="C11" s="258">
        <v>1E-3</v>
      </c>
      <c r="D11" s="253">
        <v>2000000</v>
      </c>
      <c r="E11" s="225"/>
      <c r="F11" s="225"/>
    </row>
    <row r="12" spans="1:9">
      <c r="B12" s="200" t="s">
        <v>881</v>
      </c>
      <c r="C12" s="254">
        <v>3.0000000000000001E-3</v>
      </c>
      <c r="D12" s="97" t="s">
        <v>217</v>
      </c>
      <c r="E12" s="225"/>
      <c r="F12" s="225"/>
      <c r="H12" s="630"/>
      <c r="I12" s="630"/>
    </row>
    <row r="13" spans="1:9">
      <c r="B13" s="221" t="s">
        <v>195</v>
      </c>
      <c r="C13" s="257">
        <v>2.5999999999999999E-3</v>
      </c>
      <c r="D13" s="253" t="s">
        <v>217</v>
      </c>
      <c r="E13" s="226"/>
      <c r="F13" s="226"/>
    </row>
    <row r="14" spans="1:9">
      <c r="B14" s="200" t="s">
        <v>882</v>
      </c>
      <c r="C14" s="485">
        <v>1.75E-3</v>
      </c>
      <c r="D14" s="97" t="s">
        <v>217</v>
      </c>
      <c r="E14" s="226"/>
      <c r="F14" s="226"/>
    </row>
    <row r="15" spans="1:9">
      <c r="B15" s="221" t="s">
        <v>57</v>
      </c>
      <c r="C15" s="257" t="s">
        <v>880</v>
      </c>
      <c r="D15" s="253" t="s">
        <v>963</v>
      </c>
      <c r="E15" s="228"/>
      <c r="F15" s="228"/>
    </row>
    <row r="16" spans="1:9">
      <c r="B16" s="432" t="s">
        <v>63</v>
      </c>
      <c r="C16" s="255">
        <v>1.5E-3</v>
      </c>
      <c r="D16" s="283" t="s">
        <v>217</v>
      </c>
      <c r="E16" s="226"/>
      <c r="F16" s="226"/>
    </row>
    <row r="17" spans="2:8">
      <c r="B17" s="67" t="s">
        <v>66</v>
      </c>
      <c r="C17" s="635">
        <v>1.25E-3</v>
      </c>
      <c r="D17" s="484">
        <v>20000</v>
      </c>
      <c r="E17" s="226"/>
      <c r="F17" s="226"/>
    </row>
    <row r="18" spans="2:8">
      <c r="B18" s="432" t="s">
        <v>70</v>
      </c>
      <c r="C18" s="254">
        <v>1E-3</v>
      </c>
      <c r="D18" s="633" t="s">
        <v>217</v>
      </c>
      <c r="E18" s="227"/>
      <c r="F18" s="227"/>
    </row>
    <row r="19" spans="2:8">
      <c r="B19" s="67" t="s">
        <v>72</v>
      </c>
      <c r="C19" s="636">
        <v>2.5000000000000001E-3</v>
      </c>
      <c r="D19" s="484" t="s">
        <v>217</v>
      </c>
      <c r="E19" s="225"/>
      <c r="F19" s="225"/>
    </row>
    <row r="20" spans="2:8">
      <c r="B20" s="432" t="s">
        <v>80</v>
      </c>
      <c r="C20" s="634">
        <v>2.0000000000000001E-4</v>
      </c>
      <c r="D20" s="633" t="s">
        <v>217</v>
      </c>
      <c r="E20" s="226"/>
      <c r="F20" s="226"/>
    </row>
    <row r="21" spans="2:8">
      <c r="E21" s="226"/>
      <c r="F21" s="226"/>
    </row>
    <row r="22" spans="2:8">
      <c r="B22" s="221"/>
      <c r="C22" s="222"/>
      <c r="D22" s="223"/>
    </row>
    <row r="23" spans="2:8">
      <c r="B23" s="224" t="s">
        <v>417</v>
      </c>
    </row>
    <row r="24" spans="2:8" s="641" customFormat="1">
      <c r="B24" s="642" t="s">
        <v>878</v>
      </c>
    </row>
    <row r="25" spans="2:8">
      <c r="B25" s="224" t="s">
        <v>883</v>
      </c>
    </row>
    <row r="26" spans="2:8" ht="15" customHeight="1">
      <c r="B26" s="569" t="s">
        <v>990</v>
      </c>
      <c r="C26" s="569"/>
      <c r="D26" s="569"/>
      <c r="E26" s="569"/>
      <c r="F26" s="569"/>
      <c r="G26" s="569"/>
      <c r="H26" s="569"/>
    </row>
    <row r="27" spans="2:8">
      <c r="B27" s="540" t="s">
        <v>884</v>
      </c>
      <c r="C27" s="540"/>
      <c r="D27" s="540"/>
      <c r="E27" s="540"/>
      <c r="F27" s="540"/>
    </row>
    <row r="28" spans="2:8">
      <c r="B28" s="539" t="s">
        <v>885</v>
      </c>
      <c r="C28" s="540"/>
      <c r="D28" s="540"/>
      <c r="E28" s="540"/>
      <c r="F28" s="540"/>
    </row>
    <row r="29" spans="2:8" s="677" customFormat="1">
      <c r="B29" s="678" t="s">
        <v>962</v>
      </c>
      <c r="C29" s="679"/>
      <c r="D29" s="679"/>
      <c r="E29" s="679"/>
      <c r="F29" s="679"/>
    </row>
    <row r="30" spans="2:8">
      <c r="B30" s="541" t="s">
        <v>331</v>
      </c>
      <c r="C30" s="541"/>
      <c r="D30" s="541"/>
      <c r="E30" s="541"/>
      <c r="F30" s="541"/>
    </row>
    <row r="31" spans="2:8">
      <c r="B31" s="540"/>
      <c r="C31" s="540"/>
      <c r="D31" s="540"/>
      <c r="E31" s="540"/>
      <c r="F31" s="540"/>
    </row>
    <row r="32" spans="2:8">
      <c r="B32" s="540" t="s">
        <v>726</v>
      </c>
      <c r="C32" s="540"/>
      <c r="D32" s="540"/>
      <c r="E32" s="540"/>
      <c r="F32" s="540"/>
    </row>
  </sheetData>
  <mergeCells count="3">
    <mergeCell ref="B1:D1"/>
    <mergeCell ref="A2:E2"/>
    <mergeCell ref="B3:D3"/>
  </mergeCells>
  <pageMargins left="0.7" right="0.7" top="0.75" bottom="0.75" header="0.3" footer="0.3"/>
  <pageSetup orientation="portrait" verticalDpi="0" r:id="rId1"/>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900-000000000000}">
  <dimension ref="A1:I29"/>
  <sheetViews>
    <sheetView workbookViewId="0">
      <selection activeCell="D32" sqref="D32"/>
    </sheetView>
  </sheetViews>
  <sheetFormatPr defaultColWidth="9.23046875" defaultRowHeight="14.15"/>
  <cols>
    <col min="1" max="1" width="15.69140625" style="224" customWidth="1"/>
    <col min="2" max="2" width="10.61328125" style="224" customWidth="1"/>
    <col min="3" max="3" width="15.61328125" style="224" bestFit="1" customWidth="1"/>
    <col min="4" max="4" width="20.69140625" style="224" customWidth="1"/>
    <col min="5" max="5" width="15.69140625" style="224" customWidth="1"/>
    <col min="6" max="6" width="17.23046875" style="224" customWidth="1"/>
    <col min="7" max="16384" width="9.23046875" style="224"/>
  </cols>
  <sheetData>
    <row r="1" spans="1:9" s="16" customFormat="1">
      <c r="B1" s="722" t="s">
        <v>422</v>
      </c>
      <c r="C1" s="722"/>
      <c r="D1" s="722"/>
    </row>
    <row r="2" spans="1:9" s="64" customFormat="1" ht="17.600000000000001">
      <c r="A2" s="742" t="s">
        <v>845</v>
      </c>
      <c r="B2" s="742"/>
      <c r="C2" s="742"/>
      <c r="D2" s="742"/>
      <c r="E2" s="742"/>
    </row>
    <row r="3" spans="1:9" s="64" customFormat="1" ht="17.600000000000001">
      <c r="B3" s="742" t="str">
        <f>CONCATENATE("As of January 1, ",Pop!B1)</f>
        <v>As of January 1, 2021</v>
      </c>
      <c r="C3" s="742"/>
      <c r="D3" s="742"/>
    </row>
    <row r="4" spans="1:9">
      <c r="D4" s="191"/>
    </row>
    <row r="5" spans="1:9" s="94" customFormat="1" ht="15" customHeight="1">
      <c r="B5" s="5" t="s">
        <v>27</v>
      </c>
      <c r="C5" s="96" t="s">
        <v>218</v>
      </c>
      <c r="D5" s="95" t="s">
        <v>219</v>
      </c>
      <c r="E5" s="49"/>
      <c r="F5" s="49"/>
      <c r="G5" s="49"/>
      <c r="H5" s="49"/>
      <c r="I5" s="49"/>
    </row>
    <row r="6" spans="1:9">
      <c r="B6" s="200" t="s">
        <v>190</v>
      </c>
      <c r="C6" s="97">
        <v>7100000</v>
      </c>
      <c r="D6" s="183" t="s">
        <v>864</v>
      </c>
    </row>
    <row r="7" spans="1:9">
      <c r="B7" s="67" t="s">
        <v>41</v>
      </c>
      <c r="C7" s="484">
        <v>5490000</v>
      </c>
      <c r="D7" s="184" t="s">
        <v>300</v>
      </c>
      <c r="E7" s="67"/>
    </row>
    <row r="8" spans="1:9">
      <c r="B8" s="200" t="s">
        <v>43</v>
      </c>
      <c r="C8" s="97">
        <v>4000000</v>
      </c>
      <c r="D8" s="183" t="s">
        <v>220</v>
      </c>
      <c r="E8" s="67"/>
    </row>
    <row r="9" spans="1:9">
      <c r="B9" s="67" t="s">
        <v>49</v>
      </c>
      <c r="C9" s="484">
        <v>5800000</v>
      </c>
      <c r="D9" s="184" t="s">
        <v>221</v>
      </c>
      <c r="F9" s="400"/>
    </row>
    <row r="10" spans="1:9">
      <c r="B10" s="200" t="s">
        <v>314</v>
      </c>
      <c r="C10" s="97">
        <v>5000000</v>
      </c>
      <c r="D10" s="483" t="s">
        <v>220</v>
      </c>
      <c r="F10" s="400"/>
    </row>
    <row r="11" spans="1:9">
      <c r="B11" s="67" t="s">
        <v>51</v>
      </c>
      <c r="C11" s="484">
        <v>1000000</v>
      </c>
      <c r="D11" s="486" t="s">
        <v>220</v>
      </c>
    </row>
    <row r="12" spans="1:9">
      <c r="B12" s="200" t="s">
        <v>53</v>
      </c>
      <c r="C12" s="97">
        <v>3000000</v>
      </c>
      <c r="D12" s="183" t="s">
        <v>668</v>
      </c>
    </row>
    <row r="13" spans="1:9">
      <c r="B13" s="67" t="s">
        <v>62</v>
      </c>
      <c r="C13" s="484">
        <v>5850000</v>
      </c>
      <c r="D13" s="184" t="s">
        <v>299</v>
      </c>
    </row>
    <row r="14" spans="1:9">
      <c r="B14" s="200" t="s">
        <v>67</v>
      </c>
      <c r="C14" s="97">
        <v>1000000</v>
      </c>
      <c r="D14" s="493" t="s">
        <v>665</v>
      </c>
    </row>
    <row r="15" spans="1:9">
      <c r="B15" s="67" t="s">
        <v>69</v>
      </c>
      <c r="C15" s="484">
        <v>1579922</v>
      </c>
      <c r="D15" s="184" t="s">
        <v>220</v>
      </c>
    </row>
    <row r="16" spans="1:9">
      <c r="B16" s="200" t="s">
        <v>75</v>
      </c>
      <c r="C16" s="97">
        <v>5000000</v>
      </c>
      <c r="D16" s="573">
        <v>0.16</v>
      </c>
    </row>
    <row r="17" spans="1:5">
      <c r="B17" s="67" t="s">
        <v>77</v>
      </c>
      <c r="C17" s="484">
        <v>2193000</v>
      </c>
      <c r="D17" s="184" t="s">
        <v>300</v>
      </c>
    </row>
    <row r="18" spans="1:5">
      <c r="B18" s="200" t="s">
        <v>81</v>
      </c>
      <c r="C18" s="97">
        <v>4000000</v>
      </c>
      <c r="D18" s="183" t="s">
        <v>964</v>
      </c>
    </row>
    <row r="20" spans="1:5">
      <c r="D20" s="191"/>
    </row>
    <row r="21" spans="1:5">
      <c r="B21" s="465"/>
      <c r="C21" s="465"/>
      <c r="D21" s="465"/>
    </row>
    <row r="22" spans="1:5" ht="13.5" customHeight="1">
      <c r="A22" s="67" t="s">
        <v>722</v>
      </c>
      <c r="B22" s="472"/>
      <c r="C22" s="472"/>
      <c r="D22" s="472"/>
      <c r="E22" s="465"/>
    </row>
    <row r="23" spans="1:5" ht="13.5" customHeight="1">
      <c r="A23" s="730" t="s">
        <v>991</v>
      </c>
      <c r="B23" s="730"/>
      <c r="C23" s="730"/>
      <c r="D23" s="730"/>
      <c r="E23" s="730"/>
    </row>
    <row r="24" spans="1:5" ht="13.5" customHeight="1">
      <c r="A24" s="730"/>
      <c r="B24" s="730"/>
      <c r="C24" s="730"/>
      <c r="D24" s="730"/>
      <c r="E24" s="472"/>
    </row>
    <row r="25" spans="1:5" ht="13.5" customHeight="1">
      <c r="A25" s="769"/>
      <c r="B25" s="769"/>
      <c r="C25" s="769"/>
      <c r="D25" s="769"/>
      <c r="E25" s="401"/>
    </row>
    <row r="26" spans="1:5" ht="14.6">
      <c r="A26" s="354"/>
      <c r="C26" s="191"/>
      <c r="E26" s="354"/>
    </row>
    <row r="27" spans="1:5">
      <c r="A27" s="224" t="s">
        <v>745</v>
      </c>
    </row>
    <row r="29" spans="1:5">
      <c r="B29" s="365"/>
    </row>
  </sheetData>
  <mergeCells count="6">
    <mergeCell ref="A25:D25"/>
    <mergeCell ref="A2:E2"/>
    <mergeCell ref="B3:D3"/>
    <mergeCell ref="B1:D1"/>
    <mergeCell ref="A23:E23"/>
    <mergeCell ref="A24:D24"/>
  </mergeCells>
  <pageMargins left="0.7" right="0.7" top="0.75" bottom="0.75" header="0.3" footer="0.3"/>
  <pageSetup orientation="portrait" r:id="rId1"/>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A00-000000000000}">
  <dimension ref="A1:G49"/>
  <sheetViews>
    <sheetView workbookViewId="0">
      <selection activeCell="C35" sqref="C35"/>
    </sheetView>
  </sheetViews>
  <sheetFormatPr defaultColWidth="9.23046875" defaultRowHeight="14.15"/>
  <cols>
    <col min="1" max="1" width="15.69140625" style="2" customWidth="1"/>
    <col min="2" max="2" width="11.69140625" style="2" customWidth="1"/>
    <col min="3" max="3" width="19.61328125" style="2" customWidth="1"/>
    <col min="4" max="4" width="16.23046875" style="2" customWidth="1"/>
    <col min="5" max="5" width="20.23046875" style="2" customWidth="1"/>
    <col min="6" max="6" width="15.69140625" style="2" customWidth="1"/>
    <col min="7" max="7" width="10.15234375" style="2" bestFit="1" customWidth="1"/>
    <col min="8" max="16384" width="9.23046875" style="2"/>
  </cols>
  <sheetData>
    <row r="1" spans="1:7" s="16" customFormat="1" ht="15" customHeight="1">
      <c r="B1" s="722" t="s">
        <v>423</v>
      </c>
      <c r="C1" s="722"/>
      <c r="D1" s="722"/>
      <c r="E1" s="722"/>
    </row>
    <row r="2" spans="1:7" s="52" customFormat="1" ht="17.600000000000001">
      <c r="A2" s="742" t="s">
        <v>967</v>
      </c>
      <c r="B2" s="742"/>
      <c r="C2" s="742"/>
      <c r="D2" s="742"/>
      <c r="E2" s="742"/>
      <c r="F2" s="742"/>
    </row>
    <row r="3" spans="1:7" s="52" customFormat="1" ht="17.600000000000001">
      <c r="B3" s="742" t="s">
        <v>862</v>
      </c>
      <c r="C3" s="742"/>
      <c r="D3" s="742"/>
      <c r="E3" s="742"/>
    </row>
    <row r="5" spans="1:7" s="49" customFormat="1" ht="15" customHeight="1">
      <c r="B5" s="69" t="s">
        <v>27</v>
      </c>
      <c r="C5" s="69" t="s">
        <v>222</v>
      </c>
      <c r="D5" s="69" t="s">
        <v>218</v>
      </c>
      <c r="E5" s="95" t="s">
        <v>219</v>
      </c>
    </row>
    <row r="6" spans="1:7">
      <c r="A6" s="224"/>
      <c r="B6" s="200" t="s">
        <v>313</v>
      </c>
      <c r="C6" s="200" t="s">
        <v>223</v>
      </c>
      <c r="D6" s="177" t="s">
        <v>309</v>
      </c>
      <c r="E6" s="183">
        <v>0</v>
      </c>
      <c r="F6" s="224"/>
    </row>
    <row r="7" spans="1:7">
      <c r="A7" s="224"/>
      <c r="B7" s="200"/>
      <c r="C7" s="200" t="s">
        <v>224</v>
      </c>
      <c r="D7" s="182" t="s">
        <v>225</v>
      </c>
      <c r="E7" s="245" t="s">
        <v>226</v>
      </c>
      <c r="F7" s="224"/>
    </row>
    <row r="8" spans="1:7" s="224" customFormat="1">
      <c r="B8" s="200"/>
      <c r="C8" s="200" t="s">
        <v>227</v>
      </c>
      <c r="D8" s="182" t="s">
        <v>225</v>
      </c>
      <c r="E8" s="245" t="s">
        <v>228</v>
      </c>
      <c r="G8" s="400"/>
    </row>
    <row r="9" spans="1:7" s="224" customFormat="1">
      <c r="B9" s="200"/>
      <c r="C9" s="200" t="s">
        <v>233</v>
      </c>
      <c r="D9" s="182" t="s">
        <v>225</v>
      </c>
      <c r="E9" s="183">
        <v>0.15</v>
      </c>
    </row>
    <row r="10" spans="1:7" s="224" customFormat="1">
      <c r="B10" s="200"/>
      <c r="C10" s="200" t="s">
        <v>310</v>
      </c>
      <c r="D10" s="182" t="s">
        <v>225</v>
      </c>
      <c r="E10" s="183">
        <v>0.1</v>
      </c>
    </row>
    <row r="11" spans="1:7" s="224" customFormat="1">
      <c r="B11" s="200"/>
      <c r="C11" s="200" t="s">
        <v>311</v>
      </c>
      <c r="D11" s="182" t="s">
        <v>225</v>
      </c>
      <c r="E11" s="183">
        <v>0.05</v>
      </c>
    </row>
    <row r="12" spans="1:7">
      <c r="A12" s="224"/>
      <c r="B12" s="200"/>
      <c r="C12" s="200" t="s">
        <v>312</v>
      </c>
      <c r="D12" s="182" t="s">
        <v>309</v>
      </c>
      <c r="E12" s="183">
        <v>0</v>
      </c>
      <c r="F12" s="224" t="s">
        <v>92</v>
      </c>
    </row>
    <row r="13" spans="1:7">
      <c r="A13" s="224"/>
      <c r="B13" s="67" t="s">
        <v>47</v>
      </c>
      <c r="C13" s="67" t="s">
        <v>223</v>
      </c>
      <c r="D13" s="185" t="s">
        <v>309</v>
      </c>
      <c r="E13" s="184">
        <v>0</v>
      </c>
      <c r="F13" s="224"/>
    </row>
    <row r="14" spans="1:7">
      <c r="A14" s="224"/>
      <c r="B14" s="224"/>
      <c r="C14" s="224" t="s">
        <v>224</v>
      </c>
      <c r="D14" s="318">
        <v>1000</v>
      </c>
      <c r="E14" s="299" t="s">
        <v>229</v>
      </c>
      <c r="F14" s="224"/>
    </row>
    <row r="15" spans="1:7">
      <c r="A15" s="224"/>
      <c r="B15" s="224"/>
      <c r="C15" s="224" t="s">
        <v>227</v>
      </c>
      <c r="D15" s="318">
        <v>500</v>
      </c>
      <c r="E15" s="299" t="s">
        <v>230</v>
      </c>
      <c r="F15" s="224"/>
    </row>
    <row r="16" spans="1:7" ht="13.5" customHeight="1">
      <c r="A16" s="224"/>
      <c r="B16" s="200" t="s">
        <v>314</v>
      </c>
      <c r="C16" s="200" t="s">
        <v>231</v>
      </c>
      <c r="D16" s="177" t="s">
        <v>309</v>
      </c>
      <c r="E16" s="285">
        <v>0</v>
      </c>
      <c r="F16" s="224"/>
    </row>
    <row r="17" spans="1:6">
      <c r="A17" s="224"/>
      <c r="B17" s="200"/>
      <c r="C17" s="200" t="s">
        <v>232</v>
      </c>
      <c r="D17" s="177" t="s">
        <v>225</v>
      </c>
      <c r="E17" s="285">
        <v>0.1</v>
      </c>
      <c r="F17" s="224"/>
    </row>
    <row r="18" spans="1:6" s="631" customFormat="1">
      <c r="B18" s="67" t="s">
        <v>316</v>
      </c>
      <c r="C18" s="67" t="s">
        <v>234</v>
      </c>
      <c r="D18" s="632" t="s">
        <v>309</v>
      </c>
      <c r="E18" s="286">
        <v>0</v>
      </c>
    </row>
    <row r="19" spans="1:6">
      <c r="A19" s="224"/>
      <c r="C19" s="67" t="s">
        <v>869</v>
      </c>
      <c r="D19" s="185">
        <v>40000</v>
      </c>
      <c r="E19" s="286">
        <v>0.01</v>
      </c>
      <c r="F19" s="224"/>
    </row>
    <row r="20" spans="1:6">
      <c r="A20" s="224"/>
      <c r="B20" s="67"/>
      <c r="C20" s="67" t="s">
        <v>870</v>
      </c>
      <c r="D20" s="185">
        <v>15000</v>
      </c>
      <c r="E20" s="286">
        <v>0.13</v>
      </c>
      <c r="F20" s="224"/>
    </row>
    <row r="21" spans="1:6">
      <c r="A21" s="224"/>
      <c r="B21" s="67"/>
      <c r="C21" s="67" t="s">
        <v>232</v>
      </c>
      <c r="D21" s="319">
        <v>10000</v>
      </c>
      <c r="E21" s="286">
        <v>0.18</v>
      </c>
      <c r="F21" s="224"/>
    </row>
    <row r="22" spans="1:6">
      <c r="A22" s="224"/>
      <c r="B22" s="200" t="s">
        <v>664</v>
      </c>
      <c r="C22" s="200" t="s">
        <v>223</v>
      </c>
      <c r="D22" s="177" t="s">
        <v>309</v>
      </c>
      <c r="E22" s="183">
        <v>0</v>
      </c>
      <c r="F22" s="224"/>
    </row>
    <row r="23" spans="1:6">
      <c r="A23" s="224"/>
      <c r="B23" s="200"/>
      <c r="C23" s="200" t="s">
        <v>227</v>
      </c>
      <c r="D23" s="182">
        <v>25000</v>
      </c>
      <c r="E23" s="183" t="s">
        <v>965</v>
      </c>
      <c r="F23" s="224"/>
    </row>
    <row r="24" spans="1:6">
      <c r="A24" s="224"/>
      <c r="B24" s="200"/>
      <c r="C24" s="200" t="s">
        <v>233</v>
      </c>
      <c r="D24" s="182" t="s">
        <v>225</v>
      </c>
      <c r="E24" s="183" t="s">
        <v>966</v>
      </c>
      <c r="F24" s="224"/>
    </row>
    <row r="25" spans="1:6" s="224" customFormat="1">
      <c r="B25" s="200"/>
      <c r="C25" s="200" t="s">
        <v>310</v>
      </c>
      <c r="D25" s="182" t="s">
        <v>309</v>
      </c>
      <c r="E25" s="183">
        <v>0</v>
      </c>
    </row>
    <row r="26" spans="1:6">
      <c r="A26" s="224"/>
      <c r="B26" s="67" t="s">
        <v>317</v>
      </c>
      <c r="C26" s="67" t="s">
        <v>234</v>
      </c>
      <c r="D26" s="185" t="s">
        <v>309</v>
      </c>
      <c r="E26" s="184" t="s">
        <v>235</v>
      </c>
      <c r="F26" s="224"/>
    </row>
    <row r="27" spans="1:6">
      <c r="A27" s="224"/>
      <c r="B27" s="67"/>
      <c r="C27" s="67" t="s">
        <v>236</v>
      </c>
      <c r="D27" s="185" t="s">
        <v>225</v>
      </c>
      <c r="E27" s="260">
        <v>4.4999999999999998E-2</v>
      </c>
      <c r="F27" s="224"/>
    </row>
    <row r="28" spans="1:6">
      <c r="A28" s="224"/>
      <c r="B28" s="67"/>
      <c r="C28" s="67" t="s">
        <v>237</v>
      </c>
      <c r="D28" s="185" t="s">
        <v>225</v>
      </c>
      <c r="E28" s="184">
        <v>0.12</v>
      </c>
      <c r="F28" s="224"/>
    </row>
    <row r="29" spans="1:6">
      <c r="A29" s="224"/>
      <c r="B29" s="67"/>
      <c r="C29" s="67" t="s">
        <v>238</v>
      </c>
      <c r="D29" s="185" t="s">
        <v>225</v>
      </c>
      <c r="E29" s="184">
        <v>0.15</v>
      </c>
      <c r="F29" s="224"/>
    </row>
    <row r="30" spans="1:6" s="224" customFormat="1">
      <c r="B30" s="67"/>
      <c r="C30" s="67"/>
      <c r="D30" s="185"/>
      <c r="E30" s="184"/>
    </row>
    <row r="31" spans="1:6">
      <c r="A31" s="224" t="s">
        <v>843</v>
      </c>
      <c r="B31" s="224"/>
      <c r="C31" s="224"/>
      <c r="D31" s="224"/>
      <c r="E31" s="224"/>
      <c r="F31" s="224"/>
    </row>
    <row r="32" spans="1:6" s="224" customFormat="1">
      <c r="A32" s="307" t="s">
        <v>989</v>
      </c>
    </row>
    <row r="33" spans="1:6" ht="16.5" customHeight="1">
      <c r="A33" s="224" t="s">
        <v>315</v>
      </c>
      <c r="F33" s="306"/>
    </row>
    <row r="34" spans="1:6" ht="15" customHeight="1">
      <c r="A34" s="224" t="s">
        <v>871</v>
      </c>
      <c r="F34" s="298"/>
    </row>
    <row r="35" spans="1:6" ht="14.6">
      <c r="A35" s="224" t="s">
        <v>988</v>
      </c>
      <c r="F35" s="298"/>
    </row>
    <row r="36" spans="1:6" s="224" customFormat="1">
      <c r="A36" s="769" t="s">
        <v>239</v>
      </c>
      <c r="B36" s="777"/>
      <c r="C36" s="777"/>
      <c r="D36" s="777"/>
      <c r="E36" s="777"/>
    </row>
    <row r="37" spans="1:6" s="224" customFormat="1">
      <c r="A37" s="777"/>
      <c r="B37" s="777"/>
      <c r="C37" s="777"/>
      <c r="D37" s="777"/>
      <c r="E37" s="777"/>
    </row>
    <row r="38" spans="1:6">
      <c r="A38" s="777"/>
      <c r="B38" s="777"/>
      <c r="C38" s="777"/>
      <c r="D38" s="777"/>
      <c r="E38" s="777"/>
      <c r="F38" s="293"/>
    </row>
    <row r="39" spans="1:6">
      <c r="A39" s="777"/>
      <c r="B39" s="777"/>
      <c r="C39" s="777"/>
      <c r="D39" s="777"/>
      <c r="E39" s="777"/>
      <c r="F39" s="224"/>
    </row>
    <row r="40" spans="1:6">
      <c r="A40" s="777"/>
      <c r="B40" s="777"/>
      <c r="C40" s="777"/>
      <c r="D40" s="777"/>
      <c r="E40" s="777"/>
      <c r="F40" s="224"/>
    </row>
    <row r="41" spans="1:6">
      <c r="A41" s="777"/>
      <c r="B41" s="777"/>
      <c r="C41" s="777"/>
      <c r="D41" s="777"/>
      <c r="E41" s="777"/>
      <c r="F41" s="224"/>
    </row>
    <row r="42" spans="1:6" ht="14.6">
      <c r="A42" s="224"/>
      <c r="F42" s="298"/>
    </row>
    <row r="43" spans="1:6" ht="14.6">
      <c r="A43" s="224"/>
      <c r="F43" s="298"/>
    </row>
    <row r="44" spans="1:6">
      <c r="F44" s="293"/>
    </row>
    <row r="45" spans="1:6" s="224" customFormat="1"/>
    <row r="46" spans="1:6">
      <c r="B46" s="224"/>
      <c r="C46" s="224"/>
      <c r="D46" s="224"/>
      <c r="E46" s="224"/>
      <c r="F46" s="224"/>
    </row>
    <row r="47" spans="1:6">
      <c r="A47" s="224" t="s">
        <v>745</v>
      </c>
    </row>
    <row r="48" spans="1:6">
      <c r="A48" s="224"/>
      <c r="B48" s="224"/>
      <c r="C48" s="224"/>
      <c r="D48" s="224"/>
      <c r="E48" s="224"/>
      <c r="F48" s="224"/>
    </row>
    <row r="49" spans="1:6">
      <c r="A49" s="224"/>
      <c r="B49" s="305"/>
      <c r="C49" s="224"/>
      <c r="D49" s="224"/>
      <c r="E49" s="224"/>
      <c r="F49" s="224"/>
    </row>
  </sheetData>
  <mergeCells count="4">
    <mergeCell ref="A2:F2"/>
    <mergeCell ref="B3:E3"/>
    <mergeCell ref="B1:E1"/>
    <mergeCell ref="A36:E41"/>
  </mergeCells>
  <pageMargins left="0.7" right="0.7" top="0.75" bottom="0.75" header="0.3" footer="0.3"/>
  <pageSetup orientation="portrait" verticalDpi="0" r:id="rId1"/>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B00-000000000000}">
  <sheetPr>
    <pageSetUpPr fitToPage="1"/>
  </sheetPr>
  <dimension ref="A1:M64"/>
  <sheetViews>
    <sheetView topLeftCell="A31" workbookViewId="0">
      <selection activeCell="A2" sqref="A2:E2"/>
    </sheetView>
  </sheetViews>
  <sheetFormatPr defaultColWidth="9.23046875" defaultRowHeight="14.15"/>
  <cols>
    <col min="1" max="1" width="15.69140625" style="224" customWidth="1"/>
    <col min="2" max="2" width="10.61328125" style="224" customWidth="1"/>
    <col min="3" max="3" width="19.3828125" style="224" customWidth="1"/>
    <col min="4" max="4" width="10.61328125" style="224" customWidth="1"/>
    <col min="5" max="5" width="15.69140625" style="224" customWidth="1"/>
    <col min="6" max="7" width="9.23046875" style="224"/>
    <col min="8" max="8" width="24.3828125" style="224" customWidth="1"/>
    <col min="9" max="9" width="32.69140625" style="75" customWidth="1"/>
    <col min="10" max="10" width="14.61328125" style="75" customWidth="1"/>
    <col min="11" max="11" width="11.23046875" style="75" customWidth="1"/>
    <col min="12" max="12" width="12.23046875" style="75" bestFit="1" customWidth="1"/>
    <col min="13" max="13" width="9.23046875" style="75"/>
    <col min="14" max="14" width="17.61328125" style="224" customWidth="1"/>
    <col min="15" max="16384" width="9.23046875" style="224"/>
  </cols>
  <sheetData>
    <row r="1" spans="1:13" s="16" customFormat="1" ht="15" customHeight="1">
      <c r="B1" s="722" t="s">
        <v>426</v>
      </c>
      <c r="C1" s="722"/>
      <c r="D1" s="722"/>
      <c r="I1" s="89"/>
      <c r="J1" s="89"/>
      <c r="K1" s="89"/>
      <c r="L1" s="89"/>
      <c r="M1" s="89"/>
    </row>
    <row r="2" spans="1:13" s="64" customFormat="1" ht="17.600000000000001">
      <c r="A2" s="738" t="s">
        <v>348</v>
      </c>
      <c r="B2" s="738"/>
      <c r="C2" s="738"/>
      <c r="D2" s="738"/>
      <c r="E2" s="738"/>
      <c r="I2" s="88"/>
      <c r="J2" s="88"/>
      <c r="K2" s="88"/>
      <c r="L2" s="88"/>
      <c r="M2" s="88"/>
    </row>
    <row r="3" spans="1:13" s="64" customFormat="1" ht="17.600000000000001">
      <c r="B3" s="738" t="s">
        <v>855</v>
      </c>
      <c r="C3" s="738"/>
      <c r="D3" s="738"/>
      <c r="I3" s="88"/>
      <c r="J3" s="88"/>
      <c r="K3" s="88"/>
      <c r="L3" s="88"/>
      <c r="M3" s="88"/>
    </row>
    <row r="4" spans="1:13">
      <c r="K4" s="102"/>
    </row>
    <row r="5" spans="1:13" s="49" customFormat="1" ht="15" customHeight="1">
      <c r="B5" s="201" t="s">
        <v>27</v>
      </c>
      <c r="C5" s="50" t="s">
        <v>421</v>
      </c>
      <c r="D5" s="50" t="s">
        <v>29</v>
      </c>
    </row>
    <row r="6" spans="1:13">
      <c r="B6" s="200" t="s">
        <v>30</v>
      </c>
      <c r="C6" s="192">
        <f>(SGF!D62/Pop!E4)*1000</f>
        <v>3577.7997642288801</v>
      </c>
      <c r="D6" s="200"/>
      <c r="E6" s="101"/>
      <c r="G6" s="191"/>
      <c r="I6" s="224"/>
      <c r="J6" s="224"/>
      <c r="K6" s="224"/>
      <c r="L6" s="224"/>
      <c r="M6" s="224"/>
    </row>
    <row r="7" spans="1:13">
      <c r="B7" s="233" t="s">
        <v>31</v>
      </c>
      <c r="C7" s="85">
        <f>(SGF!G62/Pop!E5)*1000</f>
        <v>2059.4546198032504</v>
      </c>
      <c r="D7" s="233">
        <f>RANK(C7,$C$7:$C$56)</f>
        <v>39</v>
      </c>
      <c r="E7" s="101"/>
      <c r="G7" s="191"/>
      <c r="I7" s="224"/>
      <c r="J7" s="224"/>
      <c r="K7" s="224"/>
      <c r="L7" s="224"/>
      <c r="M7" s="224"/>
    </row>
    <row r="8" spans="1:13">
      <c r="B8" s="232" t="s">
        <v>32</v>
      </c>
      <c r="C8" s="119">
        <f>(SGF!H62/Pop!E6)*1000</f>
        <v>8285.1089133272726</v>
      </c>
      <c r="D8" s="232">
        <f t="shared" ref="D8:D56" si="0">RANK(C8,$C$7:$C$56)</f>
        <v>4</v>
      </c>
      <c r="E8" s="101"/>
      <c r="G8" s="191"/>
      <c r="I8" s="224"/>
      <c r="J8" s="224"/>
      <c r="K8" s="224"/>
      <c r="L8" s="224"/>
      <c r="M8" s="224"/>
    </row>
    <row r="9" spans="1:13">
      <c r="B9" s="233" t="s">
        <v>33</v>
      </c>
      <c r="C9" s="85">
        <f>(SGF!I62/Pop!E7)*1000</f>
        <v>1870.635168258362</v>
      </c>
      <c r="D9" s="233">
        <f t="shared" si="0"/>
        <v>42</v>
      </c>
      <c r="E9" s="101"/>
      <c r="G9" s="191"/>
      <c r="I9" s="224"/>
      <c r="J9" s="224"/>
      <c r="K9" s="224"/>
      <c r="L9" s="224"/>
      <c r="M9" s="224"/>
    </row>
    <row r="10" spans="1:13">
      <c r="B10" s="232" t="s">
        <v>34</v>
      </c>
      <c r="C10" s="119">
        <f>(SGF!J$62/Pop!E8)*1000</f>
        <v>2380.6950351977794</v>
      </c>
      <c r="D10" s="232">
        <f t="shared" si="0"/>
        <v>37</v>
      </c>
      <c r="E10" s="101"/>
      <c r="G10" s="191"/>
      <c r="I10" s="224"/>
      <c r="J10" s="224"/>
      <c r="K10" s="224"/>
      <c r="L10" s="224"/>
      <c r="M10" s="224"/>
    </row>
    <row r="11" spans="1:13">
      <c r="B11" s="233" t="s">
        <v>35</v>
      </c>
      <c r="C11" s="85">
        <f>(SGF!K$62/Pop!E9)*1000</f>
        <v>3677.1572938328477</v>
      </c>
      <c r="D11" s="233">
        <f t="shared" si="0"/>
        <v>20</v>
      </c>
      <c r="E11" s="101"/>
      <c r="G11" s="191"/>
      <c r="I11" s="224"/>
      <c r="J11" s="224"/>
      <c r="K11" s="224"/>
      <c r="L11" s="224"/>
      <c r="M11" s="224"/>
    </row>
    <row r="12" spans="1:13">
      <c r="B12" s="232" t="s">
        <v>36</v>
      </c>
      <c r="C12" s="119">
        <f>(SGF!L$62/Pop!E10)*1000</f>
        <v>3341.2050838934101</v>
      </c>
      <c r="D12" s="232">
        <f t="shared" si="0"/>
        <v>26</v>
      </c>
      <c r="E12" s="101"/>
      <c r="G12" s="191"/>
      <c r="I12" s="224"/>
      <c r="J12" s="224"/>
      <c r="K12" s="224"/>
      <c r="L12" s="224"/>
      <c r="M12" s="224"/>
    </row>
    <row r="13" spans="1:13">
      <c r="B13" s="233" t="s">
        <v>37</v>
      </c>
      <c r="C13" s="85">
        <f>(SGF!M$62/Pop!E11)*1000</f>
        <v>11730.430397328462</v>
      </c>
      <c r="D13" s="233">
        <f t="shared" si="0"/>
        <v>1</v>
      </c>
      <c r="E13" s="101"/>
      <c r="G13" s="191"/>
      <c r="I13" s="224"/>
      <c r="J13" s="224"/>
      <c r="K13" s="224"/>
      <c r="L13" s="224"/>
      <c r="M13" s="224"/>
    </row>
    <row r="14" spans="1:13">
      <c r="B14" s="232" t="s">
        <v>38</v>
      </c>
      <c r="C14" s="119">
        <f>(SGF!N$62/Pop!E12)*1000</f>
        <v>5097.7392879588897</v>
      </c>
      <c r="D14" s="232">
        <f t="shared" si="0"/>
        <v>12</v>
      </c>
      <c r="E14" s="101"/>
      <c r="G14" s="191"/>
      <c r="I14" s="224"/>
      <c r="J14" s="224"/>
      <c r="K14" s="224"/>
      <c r="L14" s="224"/>
      <c r="M14" s="224"/>
    </row>
    <row r="15" spans="1:13">
      <c r="B15" s="233" t="s">
        <v>39</v>
      </c>
      <c r="C15" s="85">
        <f>(SGF!O$62/Pop!E13)*1000</f>
        <v>1212.0649861761508</v>
      </c>
      <c r="D15" s="233">
        <f t="shared" si="0"/>
        <v>47</v>
      </c>
      <c r="E15" s="101"/>
      <c r="G15" s="191"/>
      <c r="I15" s="224"/>
      <c r="J15" s="224"/>
      <c r="K15" s="224"/>
      <c r="L15" s="224"/>
      <c r="M15" s="224"/>
    </row>
    <row r="16" spans="1:13">
      <c r="B16" s="232" t="s">
        <v>40</v>
      </c>
      <c r="C16" s="119">
        <f>(SGF!P$62/Pop!E14)*1000</f>
        <v>1283.1976271454948</v>
      </c>
      <c r="D16" s="232">
        <f t="shared" si="0"/>
        <v>46</v>
      </c>
      <c r="E16" s="101"/>
      <c r="G16" s="191"/>
      <c r="I16" s="224"/>
      <c r="J16" s="224"/>
      <c r="K16" s="224"/>
      <c r="L16" s="224"/>
      <c r="M16" s="224"/>
    </row>
    <row r="17" spans="2:13">
      <c r="B17" s="233" t="s">
        <v>41</v>
      </c>
      <c r="C17" s="85">
        <f>(SGF!Q$62/Pop!E15)*1000</f>
        <v>7064.0757074085795</v>
      </c>
      <c r="D17" s="233">
        <f t="shared" si="0"/>
        <v>7</v>
      </c>
      <c r="E17" s="101"/>
      <c r="G17" s="191"/>
      <c r="I17" s="224"/>
      <c r="J17" s="224"/>
      <c r="K17" s="224"/>
      <c r="L17" s="224"/>
      <c r="M17" s="224"/>
    </row>
    <row r="18" spans="2:13">
      <c r="B18" s="232" t="s">
        <v>42</v>
      </c>
      <c r="C18" s="119">
        <f>(SGF!R$62/Pop!E16)*1000</f>
        <v>1891.711269595678</v>
      </c>
      <c r="D18" s="232">
        <f t="shared" si="0"/>
        <v>41</v>
      </c>
      <c r="E18" s="101"/>
      <c r="G18" s="191"/>
      <c r="I18" s="224"/>
      <c r="J18" s="224"/>
      <c r="K18" s="224"/>
      <c r="L18" s="224"/>
      <c r="M18" s="224"/>
    </row>
    <row r="19" spans="2:13">
      <c r="B19" s="233" t="s">
        <v>43</v>
      </c>
      <c r="C19" s="85">
        <f>(SGF!S$62/Pop!E17)*1000</f>
        <v>5150.9690675081347</v>
      </c>
      <c r="D19" s="233">
        <f t="shared" si="0"/>
        <v>11</v>
      </c>
      <c r="E19" s="101"/>
      <c r="G19" s="191"/>
      <c r="I19" s="224"/>
      <c r="J19" s="224"/>
      <c r="K19" s="224"/>
      <c r="L19" s="224"/>
      <c r="M19" s="224"/>
    </row>
    <row r="20" spans="2:13">
      <c r="B20" s="232" t="s">
        <v>44</v>
      </c>
      <c r="C20" s="119">
        <f>(SGF!T$62/Pop!E18)*1000</f>
        <v>3332.5637505256436</v>
      </c>
      <c r="D20" s="232">
        <f t="shared" si="0"/>
        <v>27</v>
      </c>
      <c r="E20" s="101"/>
      <c r="G20" s="191"/>
      <c r="I20" s="224"/>
      <c r="J20" s="224"/>
      <c r="K20" s="224"/>
      <c r="L20" s="224"/>
      <c r="M20" s="224"/>
    </row>
    <row r="21" spans="2:13">
      <c r="B21" s="233" t="s">
        <v>45</v>
      </c>
      <c r="C21" s="85">
        <f>(SGF!U$62/Pop!E19)*1000</f>
        <v>1960.3802768242861</v>
      </c>
      <c r="D21" s="233">
        <f t="shared" si="0"/>
        <v>40</v>
      </c>
      <c r="E21" s="101"/>
      <c r="G21" s="191"/>
      <c r="I21" s="224"/>
      <c r="J21" s="224"/>
      <c r="K21" s="224"/>
      <c r="L21" s="224"/>
      <c r="M21" s="224"/>
    </row>
    <row r="22" spans="2:13">
      <c r="B22" s="232" t="s">
        <v>46</v>
      </c>
      <c r="C22" s="119">
        <f>(SGF!V$62/Pop!E20)*1000</f>
        <v>2546.1361185234409</v>
      </c>
      <c r="D22" s="232">
        <f t="shared" si="0"/>
        <v>31</v>
      </c>
      <c r="E22" s="101"/>
      <c r="G22" s="191"/>
      <c r="I22" s="224"/>
      <c r="J22" s="224"/>
      <c r="K22" s="224"/>
      <c r="L22" s="224"/>
      <c r="M22" s="224"/>
    </row>
    <row r="23" spans="2:13">
      <c r="B23" s="233" t="s">
        <v>47</v>
      </c>
      <c r="C23" s="85">
        <f>(SGF!W$62/Pop!E21)*1000</f>
        <v>3435.0936158487875</v>
      </c>
      <c r="D23" s="233">
        <f t="shared" si="0"/>
        <v>24</v>
      </c>
      <c r="E23" s="101"/>
      <c r="G23" s="191"/>
      <c r="I23" s="224"/>
      <c r="J23" s="224"/>
      <c r="K23" s="224"/>
      <c r="L23" s="224"/>
      <c r="M23" s="224"/>
    </row>
    <row r="24" spans="2:13">
      <c r="B24" s="232" t="s">
        <v>48</v>
      </c>
      <c r="C24" s="119">
        <f>(SGF!X$62/Pop!E22)*1000</f>
        <v>3752.9245219297736</v>
      </c>
      <c r="D24" s="232">
        <f t="shared" si="0"/>
        <v>19</v>
      </c>
      <c r="E24" s="101"/>
      <c r="G24" s="191"/>
      <c r="I24" s="224"/>
      <c r="J24" s="224"/>
      <c r="K24" s="224"/>
      <c r="L24" s="224"/>
      <c r="M24" s="224"/>
    </row>
    <row r="25" spans="2:13">
      <c r="B25" s="233" t="s">
        <v>49</v>
      </c>
      <c r="C25" s="85">
        <f>(SGF!Y$62/Pop!E23)*1000</f>
        <v>3492.8270243086654</v>
      </c>
      <c r="D25" s="233">
        <f t="shared" si="0"/>
        <v>22</v>
      </c>
      <c r="E25" s="101"/>
      <c r="G25" s="191"/>
      <c r="I25" s="224"/>
      <c r="J25" s="224"/>
      <c r="K25" s="224"/>
      <c r="L25" s="224"/>
      <c r="M25" s="224"/>
    </row>
    <row r="26" spans="2:13">
      <c r="B26" s="232" t="s">
        <v>50</v>
      </c>
      <c r="C26" s="119">
        <f>(SGF!Z$62/Pop!E24)*1000</f>
        <v>4783.5960553651539</v>
      </c>
      <c r="D26" s="232">
        <f t="shared" si="0"/>
        <v>13</v>
      </c>
      <c r="E26" s="101"/>
      <c r="G26" s="191"/>
      <c r="I26" s="224"/>
      <c r="J26" s="224"/>
      <c r="K26" s="224"/>
      <c r="L26" s="224"/>
      <c r="M26" s="224"/>
    </row>
    <row r="27" spans="2:13">
      <c r="B27" s="233" t="s">
        <v>51</v>
      </c>
      <c r="C27" s="85">
        <f>(SGF!AA$62/Pop!E25)*1000</f>
        <v>11412.852196074489</v>
      </c>
      <c r="D27" s="233">
        <f t="shared" si="0"/>
        <v>2</v>
      </c>
      <c r="E27" s="101"/>
      <c r="G27" s="191"/>
      <c r="I27" s="224"/>
      <c r="J27" s="224"/>
      <c r="K27" s="224"/>
      <c r="L27" s="224"/>
      <c r="M27" s="224"/>
    </row>
    <row r="28" spans="2:13">
      <c r="B28" s="232" t="s">
        <v>52</v>
      </c>
      <c r="C28" s="119">
        <f>(SGF!AB$62/Pop!E26)*1000</f>
        <v>3200.5702094262488</v>
      </c>
      <c r="D28" s="232">
        <f t="shared" si="0"/>
        <v>28</v>
      </c>
      <c r="E28" s="101"/>
      <c r="G28" s="191"/>
      <c r="I28" s="224"/>
      <c r="J28" s="224"/>
      <c r="K28" s="224"/>
      <c r="L28" s="224"/>
      <c r="M28" s="224"/>
    </row>
    <row r="29" spans="2:13">
      <c r="B29" s="233" t="s">
        <v>53</v>
      </c>
      <c r="C29" s="85">
        <f>(SGF!AC$62/Pop!E27)*1000</f>
        <v>3034.549949358398</v>
      </c>
      <c r="D29" s="233">
        <f t="shared" si="0"/>
        <v>29</v>
      </c>
      <c r="E29" s="101"/>
      <c r="G29" s="191"/>
      <c r="I29" s="224"/>
      <c r="J29" s="224"/>
      <c r="K29" s="224"/>
      <c r="L29" s="224"/>
      <c r="M29" s="224"/>
    </row>
    <row r="30" spans="2:13">
      <c r="B30" s="232" t="s">
        <v>54</v>
      </c>
      <c r="C30" s="119">
        <f>(SGF!AD$62/Pop!E28)*1000</f>
        <v>2427.7319448723833</v>
      </c>
      <c r="D30" s="232">
        <f t="shared" si="0"/>
        <v>34</v>
      </c>
      <c r="E30" s="101"/>
      <c r="G30" s="191"/>
      <c r="I30" s="224"/>
      <c r="J30" s="224"/>
      <c r="K30" s="224"/>
      <c r="L30" s="224"/>
      <c r="M30" s="224"/>
    </row>
    <row r="31" spans="2:13">
      <c r="B31" s="233" t="s">
        <v>55</v>
      </c>
      <c r="C31" s="85">
        <f>(SGF!AE$62/Pop!E29)*1000</f>
        <v>2780.9942536189424</v>
      </c>
      <c r="D31" s="233">
        <f t="shared" si="0"/>
        <v>30</v>
      </c>
      <c r="E31" s="101"/>
      <c r="G31" s="191"/>
      <c r="I31" s="224"/>
      <c r="J31" s="224"/>
      <c r="K31" s="224"/>
      <c r="L31" s="224"/>
      <c r="M31" s="224"/>
    </row>
    <row r="32" spans="2:13">
      <c r="B32" s="232" t="s">
        <v>56</v>
      </c>
      <c r="C32" s="119">
        <f>(SGF!AF$62/Pop!E30)*1000</f>
        <v>2487.5549459289023</v>
      </c>
      <c r="D32" s="232">
        <f t="shared" si="0"/>
        <v>33</v>
      </c>
      <c r="E32" s="101"/>
      <c r="G32" s="191"/>
      <c r="I32" s="224"/>
      <c r="J32" s="224"/>
      <c r="K32" s="224"/>
      <c r="L32" s="224"/>
      <c r="M32" s="224"/>
    </row>
    <row r="33" spans="2:13">
      <c r="B33" s="233" t="s">
        <v>57</v>
      </c>
      <c r="C33" s="85">
        <f>(SGF!AG$62/Pop!E31)*1000</f>
        <v>1172.5427107414773</v>
      </c>
      <c r="D33" s="233">
        <f t="shared" si="0"/>
        <v>48</v>
      </c>
      <c r="E33" s="101"/>
      <c r="G33" s="191"/>
      <c r="I33" s="224"/>
      <c r="J33" s="224"/>
      <c r="K33" s="224"/>
      <c r="L33" s="224"/>
      <c r="M33" s="224"/>
    </row>
    <row r="34" spans="2:13">
      <c r="B34" s="232" t="s">
        <v>58</v>
      </c>
      <c r="C34" s="119">
        <f>(SGF!AH$62/Pop!E32)*1000</f>
        <v>1073.6657493971084</v>
      </c>
      <c r="D34" s="232">
        <f t="shared" si="0"/>
        <v>49</v>
      </c>
      <c r="E34" s="101"/>
      <c r="G34" s="191"/>
      <c r="I34" s="224"/>
      <c r="J34" s="224"/>
      <c r="K34" s="224"/>
      <c r="L34" s="224"/>
      <c r="M34" s="224"/>
    </row>
    <row r="35" spans="2:13">
      <c r="B35" s="233" t="s">
        <v>59</v>
      </c>
      <c r="C35" s="85">
        <f>(SGF!AI$62/Pop!E33)*1000</f>
        <v>5589.4304010190399</v>
      </c>
      <c r="D35" s="233">
        <f t="shared" si="0"/>
        <v>10</v>
      </c>
      <c r="E35" s="101"/>
      <c r="G35" s="191"/>
      <c r="I35" s="224"/>
      <c r="J35" s="224"/>
      <c r="K35" s="224"/>
      <c r="L35" s="224"/>
      <c r="M35" s="224"/>
    </row>
    <row r="36" spans="2:13">
      <c r="B36" s="232" t="s">
        <v>60</v>
      </c>
      <c r="C36" s="119">
        <f>(SGF!AJ$62/Pop!E34)*1000</f>
        <v>7197.1758091191477</v>
      </c>
      <c r="D36" s="232">
        <f t="shared" si="0"/>
        <v>6</v>
      </c>
      <c r="E36" s="101"/>
      <c r="G36" s="191"/>
      <c r="I36" s="224"/>
      <c r="J36" s="224"/>
      <c r="K36" s="224"/>
      <c r="L36" s="224"/>
      <c r="M36" s="224"/>
    </row>
    <row r="37" spans="2:13">
      <c r="B37" s="233" t="s">
        <v>61</v>
      </c>
      <c r="C37" s="85">
        <f>(SGF!AK$62/Pop!E35)*1000</f>
        <v>3486.1064016188252</v>
      </c>
      <c r="D37" s="233">
        <f t="shared" si="0"/>
        <v>23</v>
      </c>
      <c r="E37" s="101"/>
      <c r="G37" s="191"/>
      <c r="I37" s="224"/>
      <c r="J37" s="224"/>
      <c r="K37" s="224"/>
      <c r="L37" s="224"/>
      <c r="M37" s="224"/>
    </row>
    <row r="38" spans="2:13">
      <c r="B38" s="232" t="s">
        <v>62</v>
      </c>
      <c r="C38" s="119">
        <f>(SGF!AL$62/Pop!E36)*1000</f>
        <v>7748.9426743000931</v>
      </c>
      <c r="D38" s="232">
        <f t="shared" si="0"/>
        <v>5</v>
      </c>
      <c r="E38" s="101"/>
      <c r="G38" s="191"/>
      <c r="I38" s="224"/>
      <c r="J38" s="224"/>
      <c r="K38" s="224"/>
      <c r="L38" s="224"/>
      <c r="M38" s="224"/>
    </row>
    <row r="39" spans="2:13">
      <c r="B39" s="233" t="s">
        <v>63</v>
      </c>
      <c r="C39" s="85">
        <f>(SGF!AM$62/Pop!E37)*1000</f>
        <v>1424.8959104446533</v>
      </c>
      <c r="D39" s="233">
        <f t="shared" si="0"/>
        <v>45</v>
      </c>
      <c r="E39" s="101"/>
      <c r="G39" s="191"/>
      <c r="I39" s="224"/>
      <c r="J39" s="224"/>
      <c r="K39" s="224"/>
      <c r="L39" s="224"/>
      <c r="M39" s="224"/>
    </row>
    <row r="40" spans="2:13">
      <c r="B40" s="232" t="s">
        <v>64</v>
      </c>
      <c r="C40" s="119">
        <f>(SGF!AN$62/Pop!E38)*1000</f>
        <v>4429.1278137474374</v>
      </c>
      <c r="D40" s="232">
        <f t="shared" si="0"/>
        <v>15</v>
      </c>
      <c r="E40" s="101"/>
      <c r="G40" s="191"/>
      <c r="I40" s="224"/>
      <c r="J40" s="224"/>
      <c r="K40" s="224"/>
      <c r="L40" s="224"/>
      <c r="M40" s="224"/>
    </row>
    <row r="41" spans="2:13">
      <c r="B41" s="233" t="s">
        <v>65</v>
      </c>
      <c r="C41" s="85">
        <f>(SGF!AO$62/Pop!E39)*1000</f>
        <v>2392.4646893259533</v>
      </c>
      <c r="D41" s="233">
        <f t="shared" si="0"/>
        <v>36</v>
      </c>
      <c r="E41" s="101"/>
      <c r="G41" s="191"/>
      <c r="I41" s="224"/>
      <c r="J41" s="224"/>
      <c r="K41" s="224"/>
      <c r="L41" s="224"/>
      <c r="M41" s="224"/>
    </row>
    <row r="42" spans="2:13">
      <c r="B42" s="232" t="s">
        <v>66</v>
      </c>
      <c r="C42" s="119">
        <f>(SGF!AP$62/Pop!E40)*1000</f>
        <v>2413.7472829596172</v>
      </c>
      <c r="D42" s="232">
        <f t="shared" si="0"/>
        <v>35</v>
      </c>
      <c r="E42" s="101"/>
      <c r="G42" s="191"/>
      <c r="I42" s="224"/>
      <c r="J42" s="224"/>
      <c r="K42" s="224"/>
      <c r="L42" s="224"/>
      <c r="M42" s="224"/>
    </row>
    <row r="43" spans="2:13">
      <c r="B43" s="233" t="s">
        <v>67</v>
      </c>
      <c r="C43" s="85">
        <f>(SGF!AQ$62/Pop!E41)*1000</f>
        <v>3635.4262961393752</v>
      </c>
      <c r="D43" s="233">
        <f t="shared" si="0"/>
        <v>21</v>
      </c>
      <c r="E43" s="101"/>
      <c r="G43" s="191"/>
      <c r="I43" s="224"/>
      <c r="J43" s="224"/>
      <c r="K43" s="224"/>
      <c r="L43" s="224"/>
      <c r="M43" s="224"/>
    </row>
    <row r="44" spans="2:13">
      <c r="B44" s="232" t="s">
        <v>68</v>
      </c>
      <c r="C44" s="119">
        <f>(SGF!AR$62/Pop!E42)*1000</f>
        <v>3824.3185492504331</v>
      </c>
      <c r="D44" s="232">
        <f t="shared" si="0"/>
        <v>18</v>
      </c>
      <c r="E44" s="101"/>
      <c r="G44" s="191"/>
      <c r="I44" s="224"/>
      <c r="J44" s="224"/>
      <c r="K44" s="224"/>
      <c r="L44" s="224"/>
      <c r="M44" s="224"/>
    </row>
    <row r="45" spans="2:13">
      <c r="B45" s="233" t="s">
        <v>69</v>
      </c>
      <c r="C45" s="85">
        <f>(SGF!AS$62/Pop!E43)*1000</f>
        <v>8755.53564837671</v>
      </c>
      <c r="D45" s="233">
        <f t="shared" si="0"/>
        <v>3</v>
      </c>
      <c r="E45" s="101"/>
      <c r="G45" s="191"/>
      <c r="I45" s="224"/>
      <c r="J45" s="224"/>
      <c r="K45" s="224"/>
      <c r="L45" s="224"/>
      <c r="M45" s="224"/>
    </row>
    <row r="46" spans="2:13">
      <c r="B46" s="232" t="s">
        <v>70</v>
      </c>
      <c r="C46" s="119">
        <f>(SGF!AT$62/Pop!E44)*1000</f>
        <v>2495.9885128597161</v>
      </c>
      <c r="D46" s="232">
        <f t="shared" si="0"/>
        <v>32</v>
      </c>
      <c r="E46" s="101"/>
      <c r="G46" s="191"/>
      <c r="I46" s="224"/>
      <c r="J46" s="224"/>
      <c r="K46" s="224"/>
      <c r="L46" s="224"/>
      <c r="M46" s="224"/>
    </row>
    <row r="47" spans="2:13">
      <c r="B47" s="233" t="s">
        <v>71</v>
      </c>
      <c r="C47" s="85">
        <f>(SGF!AU$62/Pop!E45)*1000</f>
        <v>3966.6628610571984</v>
      </c>
      <c r="D47" s="233">
        <f t="shared" si="0"/>
        <v>16</v>
      </c>
      <c r="E47" s="101"/>
      <c r="G47" s="191"/>
      <c r="I47" s="224"/>
      <c r="J47" s="224"/>
      <c r="K47" s="224"/>
      <c r="L47" s="224"/>
      <c r="M47" s="224"/>
    </row>
    <row r="48" spans="2:13">
      <c r="B48" s="232" t="s">
        <v>72</v>
      </c>
      <c r="C48" s="119">
        <f>(SGF!AV$62/Pop!E46)*1000</f>
        <v>985.67615937154324</v>
      </c>
      <c r="D48" s="232">
        <f t="shared" si="0"/>
        <v>50</v>
      </c>
      <c r="E48" s="101"/>
      <c r="G48" s="191"/>
      <c r="I48" s="224"/>
      <c r="J48" s="224"/>
      <c r="K48" s="224"/>
      <c r="L48" s="224"/>
      <c r="M48" s="224"/>
    </row>
    <row r="49" spans="1:13">
      <c r="B49" s="233" t="s">
        <v>73</v>
      </c>
      <c r="C49" s="85">
        <f>(SGF!AW$62/Pop!E47)*1000</f>
        <v>1855.240853002535</v>
      </c>
      <c r="D49" s="233">
        <f t="shared" si="0"/>
        <v>43</v>
      </c>
      <c r="E49" s="101"/>
      <c r="G49" s="191"/>
      <c r="I49" s="224"/>
      <c r="J49" s="224"/>
      <c r="K49" s="224"/>
      <c r="L49" s="224"/>
      <c r="M49" s="224"/>
    </row>
    <row r="50" spans="1:13">
      <c r="B50" s="232" t="s">
        <v>74</v>
      </c>
      <c r="C50" s="119">
        <f>(SGF!AX$62/Pop!E48)*1000</f>
        <v>2150.7031595548042</v>
      </c>
      <c r="D50" s="232">
        <f t="shared" si="0"/>
        <v>38</v>
      </c>
      <c r="E50" s="101"/>
      <c r="G50" s="191"/>
      <c r="I50" s="224"/>
      <c r="J50" s="224"/>
      <c r="K50" s="224"/>
      <c r="L50" s="224"/>
      <c r="M50" s="224"/>
    </row>
    <row r="51" spans="1:13">
      <c r="B51" s="233" t="s">
        <v>75</v>
      </c>
      <c r="C51" s="85">
        <f>(SGF!AY$62/Pop!E49)*1000</f>
        <v>5593.577771403021</v>
      </c>
      <c r="D51" s="233">
        <f t="shared" si="0"/>
        <v>9</v>
      </c>
      <c r="E51" s="101"/>
      <c r="G51" s="191"/>
      <c r="I51" s="224"/>
      <c r="J51" s="224"/>
      <c r="K51" s="224"/>
      <c r="L51" s="224"/>
      <c r="M51" s="224"/>
    </row>
    <row r="52" spans="1:13">
      <c r="B52" s="232" t="s">
        <v>76</v>
      </c>
      <c r="C52" s="119">
        <f>(SGF!AZ$62/Pop!E50)*1000</f>
        <v>3410.5947160330848</v>
      </c>
      <c r="D52" s="232">
        <f t="shared" si="0"/>
        <v>25</v>
      </c>
      <c r="E52" s="101"/>
      <c r="G52" s="191"/>
      <c r="I52" s="224"/>
      <c r="J52" s="224"/>
      <c r="K52" s="224"/>
      <c r="L52" s="224"/>
      <c r="M52" s="224"/>
    </row>
    <row r="53" spans="1:13">
      <c r="B53" s="233" t="s">
        <v>77</v>
      </c>
      <c r="C53" s="85">
        <f>(SGF!BA$62/Pop!E51)*1000</f>
        <v>4673.0382160327135</v>
      </c>
      <c r="D53" s="233">
        <f t="shared" si="0"/>
        <v>14</v>
      </c>
      <c r="E53" s="101"/>
      <c r="G53" s="191"/>
      <c r="I53" s="224"/>
      <c r="J53" s="224"/>
      <c r="K53" s="224"/>
      <c r="L53" s="224"/>
      <c r="M53" s="224"/>
    </row>
    <row r="54" spans="1:13">
      <c r="B54" s="232" t="s">
        <v>78</v>
      </c>
      <c r="C54" s="119">
        <f>(SGF!BB$62/Pop!E52)*1000</f>
        <v>5898.3068911199807</v>
      </c>
      <c r="D54" s="232">
        <f t="shared" si="0"/>
        <v>8</v>
      </c>
      <c r="E54" s="101"/>
      <c r="G54" s="191"/>
      <c r="I54" s="224"/>
      <c r="J54" s="224"/>
      <c r="K54" s="224"/>
      <c r="L54" s="224"/>
      <c r="M54" s="224"/>
    </row>
    <row r="55" spans="1:13">
      <c r="B55" s="233" t="s">
        <v>79</v>
      </c>
      <c r="C55" s="85">
        <f>(SGF!BC$62/Pop!E53)*1000</f>
        <v>3892.5703580323966</v>
      </c>
      <c r="D55" s="233">
        <f t="shared" si="0"/>
        <v>17</v>
      </c>
      <c r="E55" s="101"/>
      <c r="G55" s="191"/>
      <c r="I55" s="224"/>
      <c r="J55" s="224"/>
      <c r="K55" s="224"/>
      <c r="L55" s="224"/>
      <c r="M55" s="224"/>
    </row>
    <row r="56" spans="1:13">
      <c r="B56" s="232" t="s">
        <v>80</v>
      </c>
      <c r="C56" s="119">
        <f>(SGF!BD$62/Pop!E54)*1000</f>
        <v>1525.3844864615496</v>
      </c>
      <c r="D56" s="232">
        <f t="shared" si="0"/>
        <v>44</v>
      </c>
      <c r="E56" s="101"/>
      <c r="G56" s="191"/>
      <c r="I56" s="224"/>
      <c r="J56" s="224"/>
      <c r="K56" s="224"/>
      <c r="L56" s="224"/>
      <c r="M56" s="224"/>
    </row>
    <row r="57" spans="1:13">
      <c r="B57" s="100"/>
      <c r="C57" s="100"/>
      <c r="D57" s="100"/>
      <c r="K57" s="99"/>
    </row>
    <row r="58" spans="1:13" ht="29.25" customHeight="1">
      <c r="A58" s="729" t="s">
        <v>840</v>
      </c>
      <c r="B58" s="729"/>
      <c r="C58" s="729"/>
      <c r="D58" s="729"/>
      <c r="H58" s="75"/>
      <c r="M58" s="224"/>
    </row>
    <row r="59" spans="1:13" ht="15" customHeight="1">
      <c r="A59" s="729"/>
      <c r="B59" s="729"/>
      <c r="C59" s="729"/>
      <c r="D59" s="729"/>
      <c r="H59" s="75"/>
      <c r="M59" s="224"/>
    </row>
    <row r="60" spans="1:13">
      <c r="A60" s="75" t="s">
        <v>823</v>
      </c>
      <c r="H60" s="75"/>
      <c r="M60" s="224"/>
    </row>
    <row r="64" spans="1:13">
      <c r="B64" s="376"/>
    </row>
  </sheetData>
  <mergeCells count="4">
    <mergeCell ref="A2:E2"/>
    <mergeCell ref="B3:D3"/>
    <mergeCell ref="B1:D1"/>
    <mergeCell ref="A58:D59"/>
  </mergeCells>
  <pageMargins left="0.7" right="0.7" top="0.75" bottom="0.75" header="0.3" footer="0.3"/>
  <pageSetup scale="46" orientation="portrait" r:id="rId1"/>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C00-000000000000}">
  <sheetPr>
    <pageSetUpPr fitToPage="1"/>
  </sheetPr>
  <dimension ref="A1:H66"/>
  <sheetViews>
    <sheetView topLeftCell="A31" workbookViewId="0">
      <selection activeCell="H18" sqref="H18"/>
    </sheetView>
  </sheetViews>
  <sheetFormatPr defaultColWidth="9.23046875" defaultRowHeight="14.15"/>
  <cols>
    <col min="1" max="1" width="15.69140625" style="2" customWidth="1"/>
    <col min="2" max="2" width="11.23046875" style="2" customWidth="1"/>
    <col min="3" max="3" width="19.23046875" style="2" customWidth="1"/>
    <col min="4" max="4" width="11" style="2" customWidth="1"/>
    <col min="5" max="5" width="15.69140625" style="2" customWidth="1"/>
    <col min="6" max="6" width="10.23046875" style="2" bestFit="1" customWidth="1"/>
    <col min="7" max="9" width="14" style="2" customWidth="1"/>
    <col min="10" max="10" width="7.23046875" style="2" customWidth="1"/>
    <col min="11" max="11" width="18.69140625" style="2" bestFit="1" customWidth="1"/>
    <col min="12" max="12" width="11.23046875" style="2" bestFit="1" customWidth="1"/>
    <col min="13" max="13" width="11.61328125" style="2" bestFit="1" customWidth="1"/>
    <col min="14" max="16384" width="9.23046875" style="2"/>
  </cols>
  <sheetData>
    <row r="1" spans="1:8" s="16" customFormat="1">
      <c r="B1" s="722" t="s">
        <v>431</v>
      </c>
      <c r="C1" s="722"/>
      <c r="D1" s="722"/>
    </row>
    <row r="2" spans="1:8" s="52" customFormat="1" ht="17.600000000000001">
      <c r="A2" s="738" t="s">
        <v>349</v>
      </c>
      <c r="B2" s="738"/>
      <c r="C2" s="738"/>
      <c r="D2" s="738"/>
      <c r="E2" s="738"/>
    </row>
    <row r="3" spans="1:8" s="52" customFormat="1" ht="17.600000000000001">
      <c r="B3" s="742" t="str">
        <f>CONCATENATE("Fiscal Year ",Pop!H1)</f>
        <v>Fiscal Year 2018</v>
      </c>
      <c r="C3" s="742"/>
      <c r="D3" s="742"/>
      <c r="E3" s="103"/>
    </row>
    <row r="5" spans="1:8" s="49" customFormat="1" ht="15" customHeight="1">
      <c r="B5" s="201" t="s">
        <v>27</v>
      </c>
      <c r="C5" s="50" t="s">
        <v>421</v>
      </c>
      <c r="D5" s="50" t="s">
        <v>29</v>
      </c>
    </row>
    <row r="6" spans="1:8">
      <c r="A6" s="224"/>
      <c r="B6" s="224" t="s">
        <v>30</v>
      </c>
      <c r="C6" s="191">
        <f>(SLF!D136/Pop!D4)*1000</f>
        <v>9590.5025824664172</v>
      </c>
      <c r="D6" s="198"/>
      <c r="E6" s="267"/>
      <c r="F6" s="150"/>
      <c r="G6" s="267"/>
      <c r="H6" s="67"/>
    </row>
    <row r="7" spans="1:8">
      <c r="A7" s="224"/>
      <c r="B7" s="232" t="s">
        <v>31</v>
      </c>
      <c r="C7" s="192">
        <f>(SLF!I136/Pop!D5)*1000</f>
        <v>6210.9996540281581</v>
      </c>
      <c r="D7" s="232">
        <f t="shared" ref="D7:D38" si="0">RANK(C7,$C$7:$C$56)</f>
        <v>40</v>
      </c>
      <c r="E7" s="267"/>
      <c r="F7" s="67"/>
      <c r="G7" s="267"/>
      <c r="H7" s="67"/>
    </row>
    <row r="8" spans="1:8">
      <c r="A8" s="224"/>
      <c r="B8" s="233" t="s">
        <v>32</v>
      </c>
      <c r="C8" s="191">
        <f>(SLF!L136/Pop!D6)*1000</f>
        <v>12519.388850271855</v>
      </c>
      <c r="D8" s="233">
        <f t="shared" si="0"/>
        <v>6</v>
      </c>
      <c r="E8" s="267"/>
      <c r="F8" s="67"/>
      <c r="G8" s="267"/>
      <c r="H8" s="67"/>
    </row>
    <row r="9" spans="1:8">
      <c r="A9" s="224"/>
      <c r="B9" s="232" t="s">
        <v>33</v>
      </c>
      <c r="C9" s="192">
        <f>(SLF!O136/Pop!D7)*1000</f>
        <v>6453.023348343062</v>
      </c>
      <c r="D9" s="232">
        <f t="shared" si="0"/>
        <v>38</v>
      </c>
      <c r="E9" s="267"/>
      <c r="F9" s="67"/>
      <c r="G9" s="267"/>
      <c r="H9" s="67"/>
    </row>
    <row r="10" spans="1:8">
      <c r="A10" s="224"/>
      <c r="B10" s="429" t="s">
        <v>34</v>
      </c>
      <c r="C10" s="431">
        <f>(SLF!R136/Pop!D8)*1000</f>
        <v>6361.8483765835708</v>
      </c>
      <c r="D10" s="429">
        <f t="shared" si="0"/>
        <v>39</v>
      </c>
      <c r="E10" s="267"/>
      <c r="F10" s="67"/>
      <c r="G10" s="267"/>
      <c r="H10" s="67"/>
    </row>
    <row r="11" spans="1:8">
      <c r="A11" s="224"/>
      <c r="B11" s="432" t="s">
        <v>35</v>
      </c>
      <c r="C11" s="192">
        <f>(SLF!U136/Pop!D9)*1000</f>
        <v>12552.948806824499</v>
      </c>
      <c r="D11" s="432">
        <f t="shared" si="0"/>
        <v>5</v>
      </c>
      <c r="E11" s="267"/>
      <c r="F11" s="67"/>
      <c r="G11" s="267"/>
      <c r="H11" s="67"/>
    </row>
    <row r="12" spans="1:8">
      <c r="A12" s="224"/>
      <c r="B12" s="429" t="s">
        <v>36</v>
      </c>
      <c r="C12" s="431">
        <f>(SLF!X136/Pop!D10)*1000</f>
        <v>9893.9589586678721</v>
      </c>
      <c r="D12" s="429">
        <f t="shared" si="0"/>
        <v>15</v>
      </c>
      <c r="E12" s="267"/>
      <c r="F12" s="67"/>
      <c r="G12" s="267"/>
      <c r="H12" s="67"/>
    </row>
    <row r="13" spans="1:8">
      <c r="A13" s="224"/>
      <c r="B13" s="232" t="s">
        <v>37</v>
      </c>
      <c r="C13" s="192">
        <f>(SLF!AA136/Pop!D11)*1000</f>
        <v>14472.031795986024</v>
      </c>
      <c r="D13" s="232">
        <f t="shared" si="0"/>
        <v>2</v>
      </c>
      <c r="E13" s="267"/>
      <c r="F13" s="67"/>
      <c r="G13" s="267"/>
      <c r="H13" s="67"/>
    </row>
    <row r="14" spans="1:8">
      <c r="A14" s="224"/>
      <c r="B14" s="233" t="s">
        <v>38</v>
      </c>
      <c r="C14" s="191">
        <f>(SLF!AD136/Pop!D12)*1000</f>
        <v>7880.2532214579496</v>
      </c>
      <c r="D14" s="233">
        <f t="shared" si="0"/>
        <v>24</v>
      </c>
      <c r="E14" s="267"/>
      <c r="F14" s="67"/>
      <c r="G14" s="267"/>
      <c r="H14" s="67"/>
    </row>
    <row r="15" spans="1:8">
      <c r="A15" s="224"/>
      <c r="B15" s="232" t="s">
        <v>39</v>
      </c>
      <c r="C15" s="192">
        <f>(SLF!AJ136/Pop!D13)*1000</f>
        <v>6077.5804183302289</v>
      </c>
      <c r="D15" s="232">
        <f t="shared" si="0"/>
        <v>42</v>
      </c>
      <c r="E15" s="267"/>
      <c r="F15" s="521"/>
      <c r="G15" s="267"/>
      <c r="H15" s="67"/>
    </row>
    <row r="16" spans="1:8">
      <c r="A16" s="224"/>
      <c r="B16" s="429" t="s">
        <v>40</v>
      </c>
      <c r="C16" s="431">
        <f>(SLF!AM136/Pop!D14)*1000</f>
        <v>5576.5975136262687</v>
      </c>
      <c r="D16" s="429">
        <f t="shared" si="0"/>
        <v>44</v>
      </c>
      <c r="E16" s="267"/>
      <c r="F16" s="67"/>
      <c r="G16" s="267"/>
      <c r="H16" s="67"/>
    </row>
    <row r="17" spans="2:8">
      <c r="B17" s="232" t="s">
        <v>41</v>
      </c>
      <c r="C17" s="192">
        <f>(SLF!AP136/Pop!D15)*1000</f>
        <v>11994.191158199428</v>
      </c>
      <c r="D17" s="232">
        <f t="shared" si="0"/>
        <v>8</v>
      </c>
      <c r="E17" s="267"/>
      <c r="F17" s="67"/>
      <c r="G17" s="267"/>
      <c r="H17" s="67"/>
    </row>
    <row r="18" spans="2:8">
      <c r="B18" s="233" t="s">
        <v>42</v>
      </c>
      <c r="C18" s="191">
        <f>(SLF!AS136/Pop!D16)*1000</f>
        <v>3494.0115484628705</v>
      </c>
      <c r="D18" s="233">
        <f t="shared" si="0"/>
        <v>49</v>
      </c>
      <c r="E18" s="267"/>
      <c r="F18" s="67"/>
      <c r="G18" s="267"/>
      <c r="H18" s="67"/>
    </row>
    <row r="19" spans="2:8">
      <c r="B19" s="232" t="s">
        <v>43</v>
      </c>
      <c r="C19" s="192">
        <f>(SLF!AV136/Pop!D17)*1000</f>
        <v>12981.256726461716</v>
      </c>
      <c r="D19" s="232">
        <f t="shared" si="0"/>
        <v>4</v>
      </c>
      <c r="E19" s="267"/>
      <c r="F19" s="67"/>
      <c r="G19" s="267"/>
      <c r="H19" s="67"/>
    </row>
    <row r="20" spans="2:8">
      <c r="B20" s="233" t="s">
        <v>44</v>
      </c>
      <c r="C20" s="191">
        <f>(SLF!AY136/Pop!D18)*1000</f>
        <v>7542.9697003822121</v>
      </c>
      <c r="D20" s="233">
        <f t="shared" si="0"/>
        <v>31</v>
      </c>
      <c r="E20" s="267"/>
      <c r="F20" s="67"/>
      <c r="G20" s="267"/>
      <c r="H20" s="67"/>
    </row>
    <row r="21" spans="2:8">
      <c r="B21" s="432" t="s">
        <v>45</v>
      </c>
      <c r="C21" s="192">
        <f>(SLF!BB136/Pop!D19)*1000</f>
        <v>6021.2445587238599</v>
      </c>
      <c r="D21" s="432">
        <f t="shared" si="0"/>
        <v>43</v>
      </c>
      <c r="E21" s="267"/>
      <c r="F21" s="67"/>
      <c r="G21" s="267"/>
      <c r="H21" s="67"/>
    </row>
    <row r="22" spans="2:8">
      <c r="B22" s="233" t="s">
        <v>46</v>
      </c>
      <c r="C22" s="191">
        <f>(SLF!BE136/Pop!D20)*1000</f>
        <v>8759.0688747076529</v>
      </c>
      <c r="D22" s="233">
        <f t="shared" si="0"/>
        <v>20</v>
      </c>
      <c r="E22" s="267"/>
      <c r="F22" s="67"/>
      <c r="G22" s="267"/>
      <c r="H22" s="67"/>
    </row>
    <row r="23" spans="2:8">
      <c r="B23" s="232" t="s">
        <v>47</v>
      </c>
      <c r="C23" s="192">
        <f>(SLF!BH136/Pop!D21)*1000</f>
        <v>10968.122142414753</v>
      </c>
      <c r="D23" s="232">
        <f t="shared" si="0"/>
        <v>10</v>
      </c>
      <c r="E23" s="267"/>
      <c r="F23" s="67"/>
      <c r="G23" s="267"/>
      <c r="H23" s="67"/>
    </row>
    <row r="24" spans="2:8">
      <c r="B24" s="233" t="s">
        <v>48</v>
      </c>
      <c r="C24" s="191">
        <f>(SLF!BK136/Pop!D22)*1000</f>
        <v>7971.2914378424312</v>
      </c>
      <c r="D24" s="233">
        <f t="shared" si="0"/>
        <v>23</v>
      </c>
      <c r="E24" s="267"/>
      <c r="F24" s="67"/>
      <c r="G24" s="267"/>
      <c r="H24" s="67"/>
    </row>
    <row r="25" spans="2:8">
      <c r="B25" s="432" t="s">
        <v>49</v>
      </c>
      <c r="C25" s="192">
        <f>(SLF!BN136/Pop!D23)*1000</f>
        <v>6191.9268559889533</v>
      </c>
      <c r="D25" s="432">
        <f t="shared" si="0"/>
        <v>41</v>
      </c>
      <c r="E25" s="267"/>
      <c r="F25" s="67"/>
      <c r="G25" s="267"/>
      <c r="H25" s="67"/>
    </row>
    <row r="26" spans="2:8">
      <c r="B26" s="233" t="s">
        <v>50</v>
      </c>
      <c r="C26" s="191">
        <f>(SLF!BQ136/Pop!D24)*1000</f>
        <v>8878.2928929742884</v>
      </c>
      <c r="D26" s="233">
        <f t="shared" si="0"/>
        <v>19</v>
      </c>
      <c r="E26" s="267"/>
      <c r="F26" s="67"/>
      <c r="G26" s="267"/>
      <c r="H26" s="67"/>
    </row>
    <row r="27" spans="2:8">
      <c r="B27" s="232" t="s">
        <v>51</v>
      </c>
      <c r="C27" s="192">
        <f>(SLF!BT136/Pop!D25)*1000</f>
        <v>14209.053364009567</v>
      </c>
      <c r="D27" s="232">
        <f t="shared" si="0"/>
        <v>3</v>
      </c>
      <c r="E27" s="267"/>
      <c r="F27" s="67"/>
      <c r="G27" s="267"/>
      <c r="H27" s="67"/>
    </row>
    <row r="28" spans="2:8">
      <c r="B28" s="429" t="s">
        <v>52</v>
      </c>
      <c r="C28" s="431">
        <f>(SLF!BW136/Pop!D26)*1000</f>
        <v>7280.8382191154069</v>
      </c>
      <c r="D28" s="429">
        <f t="shared" si="0"/>
        <v>33</v>
      </c>
      <c r="E28" s="267"/>
      <c r="F28" s="67"/>
      <c r="G28" s="267"/>
      <c r="H28" s="67"/>
    </row>
    <row r="29" spans="2:8">
      <c r="B29" s="232" t="s">
        <v>53</v>
      </c>
      <c r="C29" s="192">
        <f>(SLF!BZ136/Pop!D27)*1000</f>
        <v>9579.3950643291082</v>
      </c>
      <c r="D29" s="232">
        <f t="shared" si="0"/>
        <v>16</v>
      </c>
      <c r="E29" s="267"/>
      <c r="F29" s="67"/>
      <c r="G29" s="267"/>
      <c r="H29" s="67"/>
    </row>
    <row r="30" spans="2:8">
      <c r="B30" s="233" t="s">
        <v>54</v>
      </c>
      <c r="C30" s="191">
        <f>(SLF!CC136/Pop!D28)*1000</f>
        <v>4754.8889306344809</v>
      </c>
      <c r="D30" s="233">
        <f t="shared" si="0"/>
        <v>47</v>
      </c>
      <c r="E30" s="267"/>
      <c r="F30" s="67"/>
      <c r="G30" s="267"/>
      <c r="H30" s="67"/>
    </row>
    <row r="31" spans="2:8">
      <c r="B31" s="432" t="s">
        <v>55</v>
      </c>
      <c r="C31" s="192">
        <f>(SLF!CF136/Pop!D29)*1000</f>
        <v>7608.8699026385648</v>
      </c>
      <c r="D31" s="432">
        <f t="shared" si="0"/>
        <v>29</v>
      </c>
      <c r="E31" s="267"/>
      <c r="F31" s="67"/>
      <c r="G31" s="267"/>
      <c r="H31" s="67"/>
    </row>
    <row r="32" spans="2:8">
      <c r="B32" s="233" t="s">
        <v>56</v>
      </c>
      <c r="C32" s="191">
        <f>(SLF!CI136/Pop!D30)*1000</f>
        <v>5371.0106395516023</v>
      </c>
      <c r="D32" s="233">
        <f t="shared" si="0"/>
        <v>45</v>
      </c>
      <c r="E32" s="267"/>
      <c r="F32" s="67"/>
      <c r="G32" s="267"/>
      <c r="H32" s="67"/>
    </row>
    <row r="33" spans="2:8">
      <c r="B33" s="232" t="s">
        <v>57</v>
      </c>
      <c r="C33" s="192">
        <f>(SLF!CL136/Pop!D31)*1000</f>
        <v>7654.0573552124151</v>
      </c>
      <c r="D33" s="232">
        <f t="shared" si="0"/>
        <v>27</v>
      </c>
      <c r="E33" s="267"/>
      <c r="F33" s="67"/>
      <c r="G33" s="267"/>
      <c r="H33" s="67"/>
    </row>
    <row r="34" spans="2:8">
      <c r="B34" s="429" t="s">
        <v>58</v>
      </c>
      <c r="C34" s="431">
        <f>(SLF!CO136/Pop!D32)*1000</f>
        <v>9400.9046222411016</v>
      </c>
      <c r="D34" s="429">
        <f t="shared" si="0"/>
        <v>17</v>
      </c>
      <c r="E34" s="267"/>
      <c r="F34" s="67"/>
      <c r="G34" s="267"/>
      <c r="H34" s="67"/>
    </row>
    <row r="35" spans="2:8">
      <c r="B35" s="432" t="s">
        <v>59</v>
      </c>
      <c r="C35" s="192">
        <f>(SLF!CR136/Pop!D33)*1000</f>
        <v>7595.2366703239468</v>
      </c>
      <c r="D35" s="432">
        <f t="shared" si="0"/>
        <v>30</v>
      </c>
      <c r="E35" s="267"/>
      <c r="F35" s="67"/>
      <c r="G35" s="267"/>
      <c r="H35" s="67"/>
    </row>
    <row r="36" spans="2:8">
      <c r="B36" s="429" t="s">
        <v>60</v>
      </c>
      <c r="C36" s="431">
        <f>(SLF!CU136/Pop!D34)*1000</f>
        <v>10666.40775824961</v>
      </c>
      <c r="D36" s="429">
        <f t="shared" si="0"/>
        <v>12</v>
      </c>
      <c r="E36" s="267"/>
      <c r="F36" s="67"/>
      <c r="G36" s="267"/>
      <c r="H36" s="67"/>
    </row>
    <row r="37" spans="2:8">
      <c r="B37" s="232" t="s">
        <v>61</v>
      </c>
      <c r="C37" s="192">
        <f>(SLF!CX136/Pop!D35)*1000</f>
        <v>7625.1590617281354</v>
      </c>
      <c r="D37" s="232">
        <f t="shared" si="0"/>
        <v>28</v>
      </c>
      <c r="E37" s="267"/>
      <c r="F37" s="67"/>
      <c r="G37" s="267"/>
      <c r="H37" s="67"/>
    </row>
    <row r="38" spans="2:8">
      <c r="B38" s="429" t="s">
        <v>62</v>
      </c>
      <c r="C38" s="431">
        <f>(SLF!DA136/Pop!D36)*1000</f>
        <v>18168.342801417137</v>
      </c>
      <c r="D38" s="429">
        <f t="shared" si="0"/>
        <v>1</v>
      </c>
      <c r="E38" s="267"/>
      <c r="F38" s="67"/>
      <c r="G38" s="267"/>
      <c r="H38" s="67"/>
    </row>
    <row r="39" spans="2:8">
      <c r="B39" s="432" t="s">
        <v>63</v>
      </c>
      <c r="C39" s="192">
        <f>(SLF!DD136/Pop!D37)*1000</f>
        <v>4443.8524256582423</v>
      </c>
      <c r="D39" s="432">
        <f t="shared" ref="D39:D56" si="1">RANK(C39,$C$7:$C$56)</f>
        <v>48</v>
      </c>
      <c r="E39" s="267"/>
      <c r="F39" s="67"/>
      <c r="G39" s="267"/>
      <c r="H39" s="67"/>
    </row>
    <row r="40" spans="2:8">
      <c r="B40" s="429" t="s">
        <v>64</v>
      </c>
      <c r="C40" s="431">
        <f>(SLF!DG136/Pop!D38)*1000</f>
        <v>10951.502479949346</v>
      </c>
      <c r="D40" s="429">
        <f t="shared" si="1"/>
        <v>11</v>
      </c>
      <c r="E40" s="267"/>
      <c r="F40" s="67"/>
      <c r="G40" s="267"/>
      <c r="H40" s="67"/>
    </row>
    <row r="41" spans="2:8">
      <c r="B41" s="232" t="s">
        <v>65</v>
      </c>
      <c r="C41" s="192">
        <f>(SLF!DJ136/Pop!D39)*1000</f>
        <v>7759.847027420662</v>
      </c>
      <c r="D41" s="232">
        <f t="shared" si="1"/>
        <v>25</v>
      </c>
      <c r="E41" s="267"/>
      <c r="F41" s="67"/>
      <c r="G41" s="267"/>
      <c r="H41" s="67"/>
    </row>
    <row r="42" spans="2:8">
      <c r="B42" s="429" t="s">
        <v>66</v>
      </c>
      <c r="C42" s="431">
        <f>(SLF!DM136/Pop!D40)*1000</f>
        <v>5005.5055091891727</v>
      </c>
      <c r="D42" s="429">
        <f t="shared" si="1"/>
        <v>46</v>
      </c>
      <c r="E42" s="267"/>
      <c r="F42" s="67"/>
      <c r="G42" s="267"/>
      <c r="H42" s="67"/>
    </row>
    <row r="43" spans="2:8">
      <c r="B43" s="432" t="s">
        <v>67</v>
      </c>
      <c r="C43" s="192">
        <f>(SLF!DP136/Pop!D41)*1000</f>
        <v>9219.9065206464256</v>
      </c>
      <c r="D43" s="432">
        <f t="shared" si="1"/>
        <v>18</v>
      </c>
      <c r="E43" s="267"/>
      <c r="F43" s="67"/>
      <c r="G43" s="267"/>
      <c r="H43" s="67"/>
    </row>
    <row r="44" spans="2:8">
      <c r="B44" s="233" t="s">
        <v>68</v>
      </c>
      <c r="C44" s="191">
        <f>(SLF!DS136/Pop!D42)*1000</f>
        <v>9944.6203953121494</v>
      </c>
      <c r="D44" s="233">
        <f t="shared" si="1"/>
        <v>14</v>
      </c>
      <c r="E44" s="267"/>
      <c r="F44" s="67"/>
      <c r="G44" s="267"/>
      <c r="H44" s="67"/>
    </row>
    <row r="45" spans="2:8">
      <c r="B45" s="232" t="s">
        <v>69</v>
      </c>
      <c r="C45" s="192">
        <f>(SLF!DV136/Pop!D43)*1000</f>
        <v>11063.582941111437</v>
      </c>
      <c r="D45" s="232">
        <f t="shared" si="1"/>
        <v>9</v>
      </c>
      <c r="E45" s="267"/>
      <c r="F45" s="67"/>
      <c r="G45" s="267"/>
      <c r="H45" s="67"/>
    </row>
    <row r="46" spans="2:8">
      <c r="B46" s="429" t="s">
        <v>70</v>
      </c>
      <c r="C46" s="431">
        <f>(SLF!DY136/Pop!D44)*1000</f>
        <v>7241.1175030821241</v>
      </c>
      <c r="D46" s="429">
        <f t="shared" si="1"/>
        <v>34</v>
      </c>
      <c r="E46" s="267"/>
      <c r="F46" s="67"/>
      <c r="G46" s="267"/>
      <c r="H46" s="67"/>
    </row>
    <row r="47" spans="2:8">
      <c r="B47" s="432" t="s">
        <v>71</v>
      </c>
      <c r="C47" s="192">
        <f>(SLF!EB136/Pop!D45)*1000</f>
        <v>7476.0418255191198</v>
      </c>
      <c r="D47" s="432">
        <f t="shared" si="1"/>
        <v>32</v>
      </c>
      <c r="E47" s="267"/>
      <c r="F47" s="67"/>
      <c r="G47" s="267"/>
      <c r="H47" s="67"/>
    </row>
    <row r="48" spans="2:8">
      <c r="B48" s="429" t="s">
        <v>72</v>
      </c>
      <c r="C48" s="431">
        <f>(SLF!EE136/Pop!D46)*1000</f>
        <v>6465.124280989322</v>
      </c>
      <c r="D48" s="429">
        <f t="shared" si="1"/>
        <v>37</v>
      </c>
      <c r="E48" s="267"/>
      <c r="F48" s="67"/>
      <c r="G48" s="267"/>
      <c r="H48" s="67"/>
    </row>
    <row r="49" spans="1:8">
      <c r="A49" s="224"/>
      <c r="B49" s="432" t="s">
        <v>73</v>
      </c>
      <c r="C49" s="192">
        <f>(SLF!EH136/Pop!D47)*1000</f>
        <v>10241.626766682039</v>
      </c>
      <c r="D49" s="432">
        <f t="shared" si="1"/>
        <v>13</v>
      </c>
      <c r="E49" s="267"/>
      <c r="F49" s="67"/>
      <c r="G49" s="267"/>
      <c r="H49" s="67"/>
    </row>
    <row r="50" spans="1:8">
      <c r="A50" s="224"/>
      <c r="B50" s="233" t="s">
        <v>74</v>
      </c>
      <c r="C50" s="191">
        <f>(SLF!EK136/Pop!D48)*1000</f>
        <v>7192.8391812401896</v>
      </c>
      <c r="D50" s="233">
        <f t="shared" si="1"/>
        <v>35</v>
      </c>
      <c r="E50" s="267"/>
      <c r="F50" s="67"/>
      <c r="G50" s="267"/>
      <c r="H50" s="67"/>
    </row>
    <row r="51" spans="1:8">
      <c r="A51" s="224"/>
      <c r="B51" s="432" t="s">
        <v>75</v>
      </c>
      <c r="C51" s="192">
        <f>(SLF!EN136/Pop!D49)*1000</f>
        <v>7713.2878893199095</v>
      </c>
      <c r="D51" s="432">
        <f t="shared" si="1"/>
        <v>26</v>
      </c>
      <c r="E51" s="267"/>
      <c r="F51" s="67"/>
      <c r="G51" s="267"/>
      <c r="H51" s="67"/>
    </row>
    <row r="52" spans="1:8">
      <c r="A52" s="224"/>
      <c r="B52" s="233" t="s">
        <v>76</v>
      </c>
      <c r="C52" s="191">
        <f>(SLF!EQ136/Pop!D50)*1000</f>
        <v>8115.5384020723459</v>
      </c>
      <c r="D52" s="233">
        <f t="shared" si="1"/>
        <v>22</v>
      </c>
      <c r="E52" s="267"/>
      <c r="F52" s="67"/>
      <c r="G52" s="267"/>
      <c r="H52" s="67"/>
    </row>
    <row r="53" spans="1:8">
      <c r="A53" s="224"/>
      <c r="B53" s="432" t="s">
        <v>77</v>
      </c>
      <c r="C53" s="192">
        <f>(SLF!ET136/Pop!D51)*1000</f>
        <v>12226.7647137397</v>
      </c>
      <c r="D53" s="432">
        <f t="shared" si="1"/>
        <v>7</v>
      </c>
      <c r="E53" s="267"/>
      <c r="F53" s="67"/>
      <c r="G53" s="267"/>
      <c r="H53" s="67"/>
    </row>
    <row r="54" spans="1:8">
      <c r="A54" s="224"/>
      <c r="B54" s="429" t="s">
        <v>78</v>
      </c>
      <c r="C54" s="431">
        <f>(SLF!EW136/Pop!D52)*1000</f>
        <v>6717.0982951198002</v>
      </c>
      <c r="D54" s="429">
        <f t="shared" si="1"/>
        <v>36</v>
      </c>
      <c r="E54" s="267"/>
      <c r="F54" s="67"/>
      <c r="G54" s="267"/>
      <c r="H54" s="67"/>
    </row>
    <row r="55" spans="1:8">
      <c r="A55" s="224"/>
      <c r="B55" s="432" t="s">
        <v>79</v>
      </c>
      <c r="C55" s="192">
        <f>(SLF!EZ136/Pop!D53)*1000</f>
        <v>8126.8161723151434</v>
      </c>
      <c r="D55" s="432">
        <f t="shared" si="1"/>
        <v>21</v>
      </c>
      <c r="E55" s="267"/>
      <c r="F55" s="67"/>
      <c r="G55" s="267"/>
      <c r="H55" s="67"/>
    </row>
    <row r="56" spans="1:8">
      <c r="A56" s="224"/>
      <c r="B56" s="233" t="s">
        <v>80</v>
      </c>
      <c r="C56" s="191">
        <f>(SLF!FC136/Pop!D54)*1000</f>
        <v>3324.5995072723213</v>
      </c>
      <c r="D56" s="233">
        <f t="shared" si="1"/>
        <v>50</v>
      </c>
      <c r="E56" s="267"/>
      <c r="F56" s="67"/>
      <c r="G56" s="267"/>
      <c r="H56" s="67"/>
    </row>
    <row r="57" spans="1:8">
      <c r="A57" s="224"/>
      <c r="B57" s="194" t="s">
        <v>81</v>
      </c>
      <c r="C57" s="192">
        <f>(SLF!AG136/Pop!D55)*1000</f>
        <v>23031.156857630351</v>
      </c>
      <c r="D57" s="196" t="str">
        <f>CONCATENATE("(",RANK(C57,$C$7:$C$57),")")</f>
        <v>(1)</v>
      </c>
      <c r="E57" s="267"/>
      <c r="F57" s="268"/>
      <c r="G57" s="267"/>
      <c r="H57" s="67"/>
    </row>
    <row r="58" spans="1:8">
      <c r="A58" s="224"/>
      <c r="B58" s="233"/>
      <c r="C58" s="224"/>
      <c r="D58" s="123"/>
      <c r="E58" s="224"/>
      <c r="F58" s="224"/>
      <c r="G58" s="224"/>
      <c r="H58" s="224"/>
    </row>
    <row r="59" spans="1:8" ht="72.75" customHeight="1">
      <c r="A59" s="762" t="s">
        <v>839</v>
      </c>
      <c r="B59" s="762"/>
      <c r="C59" s="762"/>
      <c r="D59" s="762"/>
      <c r="E59" s="224"/>
      <c r="F59" s="224"/>
      <c r="G59" s="224"/>
      <c r="H59" s="224"/>
    </row>
    <row r="60" spans="1:8" ht="15" customHeight="1">
      <c r="A60" s="302"/>
      <c r="B60" s="302"/>
      <c r="C60" s="302"/>
      <c r="D60" s="302"/>
      <c r="E60" s="224"/>
      <c r="F60" s="224"/>
      <c r="G60" s="224"/>
      <c r="H60" s="224"/>
    </row>
    <row r="61" spans="1:8">
      <c r="A61" s="75" t="s">
        <v>824</v>
      </c>
      <c r="B61" s="224"/>
      <c r="C61" s="224"/>
      <c r="D61" s="224"/>
      <c r="E61" s="224"/>
      <c r="F61" s="224"/>
      <c r="G61" s="224"/>
      <c r="H61" s="224"/>
    </row>
    <row r="65" spans="2:2">
      <c r="B65" s="224"/>
    </row>
    <row r="66" spans="2:2">
      <c r="B66" s="305"/>
    </row>
  </sheetData>
  <mergeCells count="4">
    <mergeCell ref="A59:D59"/>
    <mergeCell ref="A2:E2"/>
    <mergeCell ref="B1:D1"/>
    <mergeCell ref="B3:D3"/>
  </mergeCells>
  <pageMargins left="0.7" right="0.7" top="0.75" bottom="0.75" header="0.3" footer="0.3"/>
  <pageSetup scale="60" orientation="portrait" verticalDpi="0" r:id="rId1"/>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D00-000000000000}">
  <dimension ref="A1:K65"/>
  <sheetViews>
    <sheetView topLeftCell="A31" workbookViewId="0">
      <selection activeCell="A2" sqref="A2:E2"/>
    </sheetView>
  </sheetViews>
  <sheetFormatPr defaultColWidth="9.23046875" defaultRowHeight="14.15"/>
  <cols>
    <col min="1" max="1" width="15.69140625" style="224" customWidth="1"/>
    <col min="2" max="2" width="12.61328125" style="224" customWidth="1"/>
    <col min="3" max="3" width="19.23046875" style="224" customWidth="1"/>
    <col min="4" max="4" width="12" style="224" customWidth="1"/>
    <col min="5" max="5" width="15.69140625" style="224" customWidth="1"/>
    <col min="6" max="6" width="10.15234375" style="224" bestFit="1" customWidth="1"/>
    <col min="7" max="7" width="11.23046875" style="224" customWidth="1"/>
    <col min="8" max="8" width="14.61328125" style="224" customWidth="1"/>
    <col min="9" max="9" width="11.69140625" style="224" customWidth="1"/>
    <col min="10" max="10" width="13.69140625" style="224" bestFit="1" customWidth="1"/>
    <col min="11" max="11" width="11.23046875" style="224" bestFit="1" customWidth="1"/>
    <col min="12" max="16384" width="9.23046875" style="224"/>
  </cols>
  <sheetData>
    <row r="1" spans="1:11" s="16" customFormat="1">
      <c r="B1" s="722" t="s">
        <v>441</v>
      </c>
      <c r="C1" s="722"/>
      <c r="D1" s="722"/>
    </row>
    <row r="2" spans="1:11" s="416" customFormat="1" ht="17.600000000000001">
      <c r="A2" s="738" t="s">
        <v>440</v>
      </c>
      <c r="B2" s="738"/>
      <c r="C2" s="738"/>
      <c r="D2" s="738"/>
      <c r="E2" s="738"/>
    </row>
    <row r="3" spans="1:11" s="52" customFormat="1" ht="17.600000000000001">
      <c r="B3" s="415"/>
      <c r="C3" s="415" t="s">
        <v>706</v>
      </c>
      <c r="D3" s="415"/>
      <c r="I3" s="240"/>
      <c r="J3" s="240"/>
      <c r="K3" s="240"/>
    </row>
    <row r="4" spans="1:11">
      <c r="B4" s="193"/>
    </row>
    <row r="5" spans="1:11" s="49" customFormat="1" ht="17.600000000000001">
      <c r="B5" s="201" t="s">
        <v>27</v>
      </c>
      <c r="C5" s="50" t="s">
        <v>439</v>
      </c>
      <c r="D5" s="50" t="s">
        <v>29</v>
      </c>
      <c r="G5" s="93"/>
      <c r="H5" s="93"/>
    </row>
    <row r="6" spans="1:11">
      <c r="B6" s="233" t="s">
        <v>31</v>
      </c>
      <c r="C6" s="282">
        <v>0.71903511721102387</v>
      </c>
      <c r="D6" s="429">
        <f>RANK(C6,$C$6:$C$55)</f>
        <v>25</v>
      </c>
    </row>
    <row r="7" spans="1:11">
      <c r="B7" s="232" t="s">
        <v>32</v>
      </c>
      <c r="C7" s="535">
        <v>0.68394763127664404</v>
      </c>
      <c r="D7" s="432">
        <f t="shared" ref="D7:D55" si="0">RANK(C7,$C$6:$C$55)</f>
        <v>31</v>
      </c>
    </row>
    <row r="8" spans="1:11">
      <c r="B8" s="233" t="s">
        <v>33</v>
      </c>
      <c r="C8" s="282">
        <v>0.65516710586481075</v>
      </c>
      <c r="D8" s="429">
        <f t="shared" si="0"/>
        <v>34</v>
      </c>
      <c r="F8" s="400"/>
    </row>
    <row r="9" spans="1:11">
      <c r="B9" s="232" t="s">
        <v>34</v>
      </c>
      <c r="C9" s="535">
        <v>0.81220936214715078</v>
      </c>
      <c r="D9" s="432">
        <f t="shared" si="0"/>
        <v>17</v>
      </c>
      <c r="F9" s="400"/>
    </row>
    <row r="10" spans="1:11">
      <c r="B10" s="233" t="s">
        <v>35</v>
      </c>
      <c r="C10" s="282">
        <v>0.71138106932861223</v>
      </c>
      <c r="D10" s="429">
        <f t="shared" si="0"/>
        <v>26</v>
      </c>
      <c r="F10" s="400"/>
    </row>
    <row r="11" spans="1:11">
      <c r="B11" s="232" t="s">
        <v>36</v>
      </c>
      <c r="C11" s="535">
        <v>0.58767760727660689</v>
      </c>
      <c r="D11" s="432">
        <f t="shared" si="0"/>
        <v>42</v>
      </c>
    </row>
    <row r="12" spans="1:11">
      <c r="B12" s="233" t="s">
        <v>37</v>
      </c>
      <c r="C12" s="282">
        <v>0.46674856953551436</v>
      </c>
      <c r="D12" s="429">
        <f t="shared" si="0"/>
        <v>47</v>
      </c>
    </row>
    <row r="13" spans="1:11">
      <c r="B13" s="232" t="s">
        <v>38</v>
      </c>
      <c r="C13" s="535">
        <v>0.85107782954567746</v>
      </c>
      <c r="D13" s="432">
        <f t="shared" si="0"/>
        <v>10</v>
      </c>
    </row>
    <row r="14" spans="1:11">
      <c r="B14" s="233" t="s">
        <v>39</v>
      </c>
      <c r="C14" s="282">
        <v>0.79862548589369997</v>
      </c>
      <c r="D14" s="429">
        <f t="shared" si="0"/>
        <v>19</v>
      </c>
    </row>
    <row r="15" spans="1:11">
      <c r="B15" s="232" t="s">
        <v>40</v>
      </c>
      <c r="C15" s="535">
        <v>0.80075080871234794</v>
      </c>
      <c r="D15" s="432">
        <f t="shared" si="0"/>
        <v>18</v>
      </c>
    </row>
    <row r="16" spans="1:11">
      <c r="B16" s="233" t="s">
        <v>41</v>
      </c>
      <c r="C16" s="282">
        <v>0.55480781102972843</v>
      </c>
      <c r="D16" s="429">
        <f t="shared" si="0"/>
        <v>43</v>
      </c>
    </row>
    <row r="17" spans="2:4">
      <c r="B17" s="232" t="s">
        <v>42</v>
      </c>
      <c r="C17" s="535">
        <v>0.92388930778147815</v>
      </c>
      <c r="D17" s="432">
        <f t="shared" si="0"/>
        <v>6</v>
      </c>
    </row>
    <row r="18" spans="2:4">
      <c r="B18" s="233" t="s">
        <v>43</v>
      </c>
      <c r="C18" s="282">
        <v>0.38982996134101272</v>
      </c>
      <c r="D18" s="429">
        <f t="shared" si="0"/>
        <v>49</v>
      </c>
    </row>
    <row r="19" spans="2:4">
      <c r="B19" s="232" t="s">
        <v>44</v>
      </c>
      <c r="C19" s="535">
        <v>0.66535413640064212</v>
      </c>
      <c r="D19" s="432">
        <f t="shared" si="0"/>
        <v>33</v>
      </c>
    </row>
    <row r="20" spans="2:4">
      <c r="B20" s="233" t="s">
        <v>45</v>
      </c>
      <c r="C20" s="282">
        <v>0.83605953949530387</v>
      </c>
      <c r="D20" s="429">
        <f t="shared" si="0"/>
        <v>12</v>
      </c>
    </row>
    <row r="21" spans="2:4">
      <c r="B21" s="232" t="s">
        <v>46</v>
      </c>
      <c r="C21" s="535">
        <v>0.68875772308960237</v>
      </c>
      <c r="D21" s="432">
        <f t="shared" si="0"/>
        <v>29</v>
      </c>
    </row>
    <row r="22" spans="2:4">
      <c r="B22" s="233" t="s">
        <v>47</v>
      </c>
      <c r="C22" s="282">
        <v>0.44871871706569072</v>
      </c>
      <c r="D22" s="429">
        <f t="shared" si="0"/>
        <v>48</v>
      </c>
    </row>
    <row r="23" spans="2:4">
      <c r="B23" s="232" t="s">
        <v>48</v>
      </c>
      <c r="C23" s="535">
        <v>0.67260978419869644</v>
      </c>
      <c r="D23" s="432">
        <f t="shared" si="0"/>
        <v>32</v>
      </c>
    </row>
    <row r="24" spans="2:4">
      <c r="B24" s="233" t="s">
        <v>49</v>
      </c>
      <c r="C24" s="282">
        <v>0.84500810410397831</v>
      </c>
      <c r="D24" s="429">
        <f t="shared" si="0"/>
        <v>11</v>
      </c>
    </row>
    <row r="25" spans="2:4">
      <c r="B25" s="232" t="s">
        <v>50</v>
      </c>
      <c r="C25" s="535">
        <v>0.7036345473103861</v>
      </c>
      <c r="D25" s="432">
        <f t="shared" si="0"/>
        <v>28</v>
      </c>
    </row>
    <row r="26" spans="2:4">
      <c r="B26" s="233" t="s">
        <v>51</v>
      </c>
      <c r="C26" s="282">
        <v>0.60586731819733697</v>
      </c>
      <c r="D26" s="429">
        <f t="shared" si="0"/>
        <v>41</v>
      </c>
    </row>
    <row r="27" spans="2:4">
      <c r="B27" s="232" t="s">
        <v>52</v>
      </c>
      <c r="C27" s="535">
        <v>0.63224628596099242</v>
      </c>
      <c r="D27" s="432">
        <f t="shared" si="0"/>
        <v>38</v>
      </c>
    </row>
    <row r="28" spans="2:4">
      <c r="B28" s="233" t="s">
        <v>53</v>
      </c>
      <c r="C28" s="282">
        <v>0.81834165384485757</v>
      </c>
      <c r="D28" s="429">
        <f t="shared" si="0"/>
        <v>15</v>
      </c>
    </row>
    <row r="29" spans="2:4">
      <c r="B29" s="232" t="s">
        <v>54</v>
      </c>
      <c r="C29" s="535">
        <v>0.62599763844121104</v>
      </c>
      <c r="D29" s="432">
        <f t="shared" si="0"/>
        <v>39</v>
      </c>
    </row>
    <row r="30" spans="2:4">
      <c r="B30" s="233" t="s">
        <v>55</v>
      </c>
      <c r="C30" s="282">
        <v>0.77773883563885016</v>
      </c>
      <c r="D30" s="429">
        <f t="shared" si="0"/>
        <v>21</v>
      </c>
    </row>
    <row r="31" spans="2:4">
      <c r="B31" s="232" t="s">
        <v>56</v>
      </c>
      <c r="C31" s="535">
        <v>0.72556845433231953</v>
      </c>
      <c r="D31" s="432">
        <f t="shared" si="0"/>
        <v>24</v>
      </c>
    </row>
    <row r="32" spans="2:4">
      <c r="B32" s="233" t="s">
        <v>57</v>
      </c>
      <c r="C32" s="282">
        <v>0.90325647546632271</v>
      </c>
      <c r="D32" s="429">
        <f t="shared" si="0"/>
        <v>7</v>
      </c>
    </row>
    <row r="33" spans="2:4">
      <c r="B33" s="232" t="s">
        <v>58</v>
      </c>
      <c r="C33" s="535">
        <v>0.75274510887439905</v>
      </c>
      <c r="D33" s="432">
        <f t="shared" si="0"/>
        <v>23</v>
      </c>
    </row>
    <row r="34" spans="2:4">
      <c r="B34" s="233" t="s">
        <v>59</v>
      </c>
      <c r="C34" s="282">
        <v>0.64701293276928329</v>
      </c>
      <c r="D34" s="429">
        <f t="shared" si="0"/>
        <v>36</v>
      </c>
    </row>
    <row r="35" spans="2:4">
      <c r="B35" s="232" t="s">
        <v>60</v>
      </c>
      <c r="C35" s="535">
        <v>0.38411848785867225</v>
      </c>
      <c r="D35" s="432">
        <f t="shared" si="0"/>
        <v>50</v>
      </c>
    </row>
    <row r="36" spans="2:4">
      <c r="B36" s="233" t="s">
        <v>61</v>
      </c>
      <c r="C36" s="282">
        <v>0.60965857759757069</v>
      </c>
      <c r="D36" s="429">
        <f t="shared" si="0"/>
        <v>40</v>
      </c>
    </row>
    <row r="37" spans="2:4">
      <c r="B37" s="232" t="s">
        <v>62</v>
      </c>
      <c r="C37" s="535">
        <v>0.9804072683572822</v>
      </c>
      <c r="D37" s="432">
        <f t="shared" si="0"/>
        <v>2</v>
      </c>
    </row>
    <row r="38" spans="2:4">
      <c r="B38" s="233" t="s">
        <v>63</v>
      </c>
      <c r="C38" s="282">
        <v>0.8864238436058991</v>
      </c>
      <c r="D38" s="429">
        <f t="shared" si="0"/>
        <v>8</v>
      </c>
    </row>
    <row r="39" spans="2:4">
      <c r="B39" s="232" t="s">
        <v>64</v>
      </c>
      <c r="C39" s="535">
        <v>0.65191906487929985</v>
      </c>
      <c r="D39" s="432">
        <f t="shared" si="0"/>
        <v>35</v>
      </c>
    </row>
    <row r="40" spans="2:4">
      <c r="B40" s="233" t="s">
        <v>65</v>
      </c>
      <c r="C40" s="282">
        <v>0.75845473726495394</v>
      </c>
      <c r="D40" s="429">
        <f t="shared" si="0"/>
        <v>22</v>
      </c>
    </row>
    <row r="41" spans="2:4">
      <c r="B41" s="232" t="s">
        <v>66</v>
      </c>
      <c r="C41" s="535">
        <v>0.8133514594832526</v>
      </c>
      <c r="D41" s="432">
        <f t="shared" si="0"/>
        <v>16</v>
      </c>
    </row>
    <row r="42" spans="2:4">
      <c r="B42" s="233" t="s">
        <v>67</v>
      </c>
      <c r="C42" s="282">
        <v>0.82067590715006966</v>
      </c>
      <c r="D42" s="429">
        <f t="shared" si="0"/>
        <v>14</v>
      </c>
    </row>
    <row r="43" spans="2:4">
      <c r="B43" s="232" t="s">
        <v>68</v>
      </c>
      <c r="C43" s="535">
        <v>0.54753866422968256</v>
      </c>
      <c r="D43" s="432">
        <f t="shared" si="0"/>
        <v>45</v>
      </c>
    </row>
    <row r="44" spans="2:4">
      <c r="B44" s="233" t="s">
        <v>69</v>
      </c>
      <c r="C44" s="282">
        <v>0.54195468037219363</v>
      </c>
      <c r="D44" s="429">
        <f t="shared" si="0"/>
        <v>46</v>
      </c>
    </row>
    <row r="45" spans="2:4">
      <c r="B45" s="232" t="s">
        <v>70</v>
      </c>
      <c r="C45" s="535">
        <v>0.55065372774409638</v>
      </c>
      <c r="D45" s="432">
        <f t="shared" si="0"/>
        <v>44</v>
      </c>
    </row>
    <row r="46" spans="2:4">
      <c r="B46" s="233" t="s">
        <v>71</v>
      </c>
      <c r="C46" s="282">
        <v>1.0001906447491136</v>
      </c>
      <c r="D46" s="429">
        <f t="shared" si="0"/>
        <v>1</v>
      </c>
    </row>
    <row r="47" spans="2:4">
      <c r="B47" s="232" t="s">
        <v>72</v>
      </c>
      <c r="C47" s="535">
        <v>0.97727482611328276</v>
      </c>
      <c r="D47" s="432">
        <f t="shared" si="0"/>
        <v>3</v>
      </c>
    </row>
    <row r="48" spans="2:4">
      <c r="B48" s="233" t="s">
        <v>73</v>
      </c>
      <c r="C48" s="282">
        <v>0.70624863685612205</v>
      </c>
      <c r="D48" s="429">
        <f t="shared" si="0"/>
        <v>27</v>
      </c>
    </row>
    <row r="49" spans="1:4">
      <c r="B49" s="232" t="s">
        <v>74</v>
      </c>
      <c r="C49" s="535">
        <v>0.85156826485082437</v>
      </c>
      <c r="D49" s="432">
        <f t="shared" si="0"/>
        <v>9</v>
      </c>
    </row>
    <row r="50" spans="1:4">
      <c r="B50" s="233" t="s">
        <v>75</v>
      </c>
      <c r="C50" s="282">
        <v>0.6422511282476483</v>
      </c>
      <c r="D50" s="429">
        <f t="shared" si="0"/>
        <v>37</v>
      </c>
    </row>
    <row r="51" spans="1:4">
      <c r="B51" s="232" t="s">
        <v>76</v>
      </c>
      <c r="C51" s="535">
        <v>0.7900998492659197</v>
      </c>
      <c r="D51" s="432">
        <f t="shared" si="0"/>
        <v>20</v>
      </c>
    </row>
    <row r="52" spans="1:4">
      <c r="B52" s="233" t="s">
        <v>77</v>
      </c>
      <c r="C52" s="282">
        <v>0.93869312084079215</v>
      </c>
      <c r="D52" s="429">
        <f t="shared" si="0"/>
        <v>5</v>
      </c>
    </row>
    <row r="53" spans="1:4">
      <c r="B53" s="232" t="s">
        <v>78</v>
      </c>
      <c r="C53" s="535">
        <v>0.82259508275667348</v>
      </c>
      <c r="D53" s="432">
        <f t="shared" si="0"/>
        <v>13</v>
      </c>
    </row>
    <row r="54" spans="1:4">
      <c r="B54" s="233" t="s">
        <v>79</v>
      </c>
      <c r="C54" s="282">
        <v>0.96452769355825219</v>
      </c>
      <c r="D54" s="429">
        <f t="shared" si="0"/>
        <v>4</v>
      </c>
    </row>
    <row r="55" spans="1:4">
      <c r="B55" s="232" t="s">
        <v>80</v>
      </c>
      <c r="C55" s="535">
        <v>0.68480397695188977</v>
      </c>
      <c r="D55" s="432">
        <f t="shared" si="0"/>
        <v>30</v>
      </c>
    </row>
    <row r="56" spans="1:4">
      <c r="B56" s="199"/>
      <c r="C56" s="477"/>
      <c r="D56" s="478"/>
    </row>
    <row r="58" spans="1:4">
      <c r="A58" s="424" t="s">
        <v>750</v>
      </c>
    </row>
    <row r="59" spans="1:4">
      <c r="A59" s="233"/>
    </row>
    <row r="60" spans="1:4">
      <c r="A60" s="233"/>
    </row>
    <row r="61" spans="1:4">
      <c r="A61" s="778" t="s">
        <v>872</v>
      </c>
      <c r="B61" s="778"/>
      <c r="C61" s="778"/>
    </row>
    <row r="62" spans="1:4">
      <c r="A62" s="778"/>
      <c r="B62" s="778"/>
      <c r="C62" s="778"/>
    </row>
    <row r="65" spans="2:2">
      <c r="B65" s="417"/>
    </row>
  </sheetData>
  <mergeCells count="3">
    <mergeCell ref="B1:D1"/>
    <mergeCell ref="A2:E2"/>
    <mergeCell ref="A61:C62"/>
  </mergeCells>
  <pageMargins left="0.7" right="0.7" top="0.75" bottom="0.75" header="0.3" footer="0.3"/>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E00-000000000000}">
  <sheetPr>
    <pageSetUpPr fitToPage="1"/>
  </sheetPr>
  <dimension ref="A1:I65"/>
  <sheetViews>
    <sheetView topLeftCell="A31" workbookViewId="0">
      <selection activeCell="A2" sqref="A2:E2"/>
    </sheetView>
  </sheetViews>
  <sheetFormatPr defaultColWidth="9.23046875" defaultRowHeight="14.15"/>
  <cols>
    <col min="1" max="1" width="15.69140625" style="224" customWidth="1"/>
    <col min="2" max="2" width="11" style="224" customWidth="1"/>
    <col min="3" max="3" width="20.69140625" style="224" customWidth="1"/>
    <col min="4" max="4" width="12.61328125" style="224" customWidth="1"/>
    <col min="5" max="5" width="15.69140625" style="224" customWidth="1"/>
    <col min="6" max="6" width="9.23046875" style="224"/>
    <col min="7" max="7" width="13.23046875" style="224" customWidth="1"/>
    <col min="8" max="8" width="21.61328125" style="224" customWidth="1"/>
    <col min="9" max="9" width="13.23046875" style="224" customWidth="1"/>
    <col min="10" max="10" width="18.69140625" style="224" customWidth="1"/>
    <col min="11" max="11" width="18.23046875" style="224" customWidth="1"/>
    <col min="12" max="16384" width="9.23046875" style="224"/>
  </cols>
  <sheetData>
    <row r="1" spans="1:9" s="16" customFormat="1">
      <c r="B1" s="722" t="s">
        <v>438</v>
      </c>
      <c r="C1" s="722"/>
      <c r="D1" s="722"/>
    </row>
    <row r="2" spans="1:9" s="52" customFormat="1" ht="17.600000000000001">
      <c r="A2" s="738" t="s">
        <v>350</v>
      </c>
      <c r="B2" s="738"/>
      <c r="C2" s="738"/>
      <c r="D2" s="738"/>
      <c r="E2" s="738"/>
    </row>
    <row r="3" spans="1:9" s="52" customFormat="1" ht="17.600000000000001">
      <c r="B3" s="742" t="str">
        <f>CONCATENATE("Calendar Year ",Pop!G1)</f>
        <v>Calendar Year 2019</v>
      </c>
      <c r="C3" s="742"/>
      <c r="D3" s="742"/>
    </row>
    <row r="5" spans="1:9" s="49" customFormat="1" ht="15" customHeight="1">
      <c r="B5" s="201" t="s">
        <v>27</v>
      </c>
      <c r="C5" s="106" t="s">
        <v>424</v>
      </c>
      <c r="D5" s="106" t="s">
        <v>29</v>
      </c>
      <c r="F5" s="105"/>
    </row>
    <row r="6" spans="1:9">
      <c r="B6" s="224" t="s">
        <v>30</v>
      </c>
      <c r="C6" s="431">
        <v>56490</v>
      </c>
      <c r="D6" s="104"/>
      <c r="F6" s="269"/>
      <c r="G6" s="270"/>
      <c r="H6" s="189"/>
    </row>
    <row r="7" spans="1:9">
      <c r="B7" s="232" t="s">
        <v>31</v>
      </c>
      <c r="C7" s="433">
        <v>44145</v>
      </c>
      <c r="D7" s="232">
        <f>RANK(C7,$C$7:$C$56)</f>
        <v>46</v>
      </c>
      <c r="F7" s="269"/>
      <c r="G7" s="270"/>
      <c r="H7" s="189"/>
    </row>
    <row r="8" spans="1:9">
      <c r="B8" s="233" t="s">
        <v>32</v>
      </c>
      <c r="C8" s="430">
        <v>62806</v>
      </c>
      <c r="D8" s="233">
        <f t="shared" ref="D8:D56" si="0">RANK(C8,$C$7:$C$56)</f>
        <v>9</v>
      </c>
      <c r="F8" s="269"/>
      <c r="G8" s="270"/>
      <c r="H8" s="189"/>
    </row>
    <row r="9" spans="1:9">
      <c r="B9" s="232" t="s">
        <v>33</v>
      </c>
      <c r="C9" s="433">
        <v>46058</v>
      </c>
      <c r="D9" s="232">
        <f t="shared" si="0"/>
        <v>42</v>
      </c>
      <c r="F9" s="269"/>
      <c r="G9" s="270"/>
      <c r="H9" s="189"/>
    </row>
    <row r="10" spans="1:9">
      <c r="B10" s="233" t="s">
        <v>34</v>
      </c>
      <c r="C10" s="430">
        <v>44629</v>
      </c>
      <c r="D10" s="233">
        <f t="shared" si="0"/>
        <v>45</v>
      </c>
      <c r="F10" s="400"/>
      <c r="G10" s="270"/>
      <c r="H10" s="189"/>
    </row>
    <row r="11" spans="1:9">
      <c r="B11" s="232" t="s">
        <v>35</v>
      </c>
      <c r="C11" s="433">
        <v>66619</v>
      </c>
      <c r="D11" s="232">
        <f t="shared" si="0"/>
        <v>5</v>
      </c>
      <c r="F11" s="269"/>
      <c r="G11" s="270"/>
      <c r="H11" s="189"/>
    </row>
    <row r="12" spans="1:9">
      <c r="B12" s="233" t="s">
        <v>36</v>
      </c>
      <c r="C12" s="430">
        <v>61157</v>
      </c>
      <c r="D12" s="233">
        <f t="shared" si="0"/>
        <v>11</v>
      </c>
      <c r="F12" s="269"/>
      <c r="G12" s="270"/>
      <c r="H12" s="189"/>
      <c r="I12" s="224" t="s">
        <v>92</v>
      </c>
    </row>
    <row r="13" spans="1:9">
      <c r="B13" s="232" t="s">
        <v>37</v>
      </c>
      <c r="C13" s="433">
        <v>77289</v>
      </c>
      <c r="D13" s="232">
        <f t="shared" si="0"/>
        <v>1</v>
      </c>
      <c r="F13" s="269"/>
      <c r="G13" s="270"/>
      <c r="H13" s="189"/>
    </row>
    <row r="14" spans="1:9">
      <c r="B14" s="233" t="s">
        <v>38</v>
      </c>
      <c r="C14" s="430">
        <v>54485</v>
      </c>
      <c r="D14" s="233">
        <f t="shared" si="0"/>
        <v>21</v>
      </c>
      <c r="F14" s="269"/>
      <c r="G14" s="270"/>
      <c r="H14" s="189"/>
    </row>
    <row r="15" spans="1:9">
      <c r="B15" s="232" t="s">
        <v>39</v>
      </c>
      <c r="C15" s="433">
        <v>52426</v>
      </c>
      <c r="D15" s="232">
        <f t="shared" si="0"/>
        <v>27</v>
      </c>
      <c r="F15" s="269"/>
      <c r="G15" s="270"/>
      <c r="H15" s="189"/>
    </row>
    <row r="16" spans="1:9">
      <c r="B16" s="233" t="s">
        <v>40</v>
      </c>
      <c r="C16" s="430">
        <v>48236</v>
      </c>
      <c r="D16" s="233">
        <f t="shared" si="0"/>
        <v>38</v>
      </c>
      <c r="F16" s="269"/>
      <c r="G16" s="270"/>
      <c r="H16" s="189"/>
    </row>
    <row r="17" spans="2:8">
      <c r="B17" s="232" t="s">
        <v>41</v>
      </c>
      <c r="C17" s="433">
        <v>57015</v>
      </c>
      <c r="D17" s="232">
        <f t="shared" si="0"/>
        <v>17</v>
      </c>
      <c r="F17" s="269"/>
      <c r="G17" s="270"/>
      <c r="H17" s="189"/>
    </row>
    <row r="18" spans="2:8">
      <c r="B18" s="233" t="s">
        <v>42</v>
      </c>
      <c r="C18" s="430">
        <v>45968</v>
      </c>
      <c r="D18" s="233">
        <f t="shared" si="0"/>
        <v>43</v>
      </c>
      <c r="F18" s="269"/>
      <c r="G18" s="270"/>
      <c r="H18" s="189"/>
    </row>
    <row r="19" spans="2:8">
      <c r="B19" s="232" t="s">
        <v>43</v>
      </c>
      <c r="C19" s="433">
        <v>58764</v>
      </c>
      <c r="D19" s="232">
        <f t="shared" si="0"/>
        <v>14</v>
      </c>
      <c r="F19" s="269"/>
      <c r="G19" s="270"/>
      <c r="H19" s="189"/>
    </row>
    <row r="20" spans="2:8">
      <c r="B20" s="233" t="s">
        <v>44</v>
      </c>
      <c r="C20" s="430">
        <v>48678</v>
      </c>
      <c r="D20" s="233">
        <f t="shared" si="0"/>
        <v>36</v>
      </c>
      <c r="F20" s="269"/>
      <c r="G20" s="270"/>
      <c r="H20" s="189"/>
    </row>
    <row r="21" spans="2:8">
      <c r="B21" s="232" t="s">
        <v>45</v>
      </c>
      <c r="C21" s="433">
        <v>51865</v>
      </c>
      <c r="D21" s="232">
        <f t="shared" si="0"/>
        <v>28</v>
      </c>
      <c r="F21" s="269"/>
      <c r="G21" s="270"/>
      <c r="H21" s="189"/>
    </row>
    <row r="22" spans="2:8">
      <c r="B22" s="233" t="s">
        <v>46</v>
      </c>
      <c r="C22" s="430">
        <v>53426</v>
      </c>
      <c r="D22" s="233">
        <f t="shared" si="0"/>
        <v>23</v>
      </c>
      <c r="F22" s="269"/>
      <c r="G22" s="270"/>
      <c r="H22" s="189"/>
    </row>
    <row r="23" spans="2:8">
      <c r="B23" s="232" t="s">
        <v>47</v>
      </c>
      <c r="C23" s="433">
        <v>43770</v>
      </c>
      <c r="D23" s="232">
        <f t="shared" si="0"/>
        <v>47</v>
      </c>
      <c r="F23" s="269"/>
      <c r="G23" s="270"/>
      <c r="H23" s="189"/>
    </row>
    <row r="24" spans="2:8">
      <c r="B24" s="233" t="s">
        <v>48</v>
      </c>
      <c r="C24" s="430">
        <v>47460</v>
      </c>
      <c r="D24" s="233">
        <f t="shared" si="0"/>
        <v>40</v>
      </c>
      <c r="F24" s="269"/>
      <c r="G24" s="270"/>
      <c r="H24" s="189"/>
    </row>
    <row r="25" spans="2:8">
      <c r="B25" s="232" t="s">
        <v>49</v>
      </c>
      <c r="C25" s="433">
        <v>50634</v>
      </c>
      <c r="D25" s="232">
        <f t="shared" si="0"/>
        <v>30</v>
      </c>
      <c r="F25" s="269"/>
      <c r="G25" s="270"/>
      <c r="H25" s="189"/>
    </row>
    <row r="26" spans="2:8">
      <c r="B26" s="233" t="s">
        <v>50</v>
      </c>
      <c r="C26" s="430">
        <v>64640</v>
      </c>
      <c r="D26" s="233">
        <f t="shared" si="0"/>
        <v>7</v>
      </c>
      <c r="F26" s="269"/>
      <c r="G26" s="270"/>
      <c r="H26" s="189"/>
    </row>
    <row r="27" spans="2:8">
      <c r="B27" s="232" t="s">
        <v>51</v>
      </c>
      <c r="C27" s="433">
        <v>74187</v>
      </c>
      <c r="D27" s="232">
        <f t="shared" si="0"/>
        <v>2</v>
      </c>
      <c r="F27" s="269"/>
      <c r="G27" s="270"/>
      <c r="H27" s="189"/>
    </row>
    <row r="28" spans="2:8">
      <c r="B28" s="233" t="s">
        <v>52</v>
      </c>
      <c r="C28" s="430">
        <v>49228</v>
      </c>
      <c r="D28" s="233">
        <f t="shared" si="0"/>
        <v>33</v>
      </c>
      <c r="F28" s="269"/>
      <c r="G28" s="270"/>
      <c r="H28" s="189"/>
    </row>
    <row r="29" spans="2:8">
      <c r="B29" s="232" t="s">
        <v>53</v>
      </c>
      <c r="C29" s="433">
        <v>58834</v>
      </c>
      <c r="D29" s="232">
        <f t="shared" si="0"/>
        <v>13</v>
      </c>
      <c r="F29" s="269"/>
      <c r="G29" s="270"/>
      <c r="H29" s="189"/>
    </row>
    <row r="30" spans="2:8">
      <c r="B30" s="233" t="s">
        <v>54</v>
      </c>
      <c r="C30" s="430">
        <v>38914</v>
      </c>
      <c r="D30" s="233">
        <f t="shared" si="0"/>
        <v>50</v>
      </c>
      <c r="F30" s="269"/>
      <c r="G30" s="270"/>
      <c r="H30" s="189"/>
    </row>
    <row r="31" spans="2:8">
      <c r="B31" s="232" t="s">
        <v>55</v>
      </c>
      <c r="C31" s="433">
        <v>48656</v>
      </c>
      <c r="D31" s="232">
        <f t="shared" si="0"/>
        <v>37</v>
      </c>
      <c r="F31" s="269"/>
      <c r="G31" s="270"/>
      <c r="H31" s="189"/>
    </row>
    <row r="32" spans="2:8">
      <c r="B32" s="233" t="s">
        <v>56</v>
      </c>
      <c r="C32" s="430">
        <v>49747</v>
      </c>
      <c r="D32" s="233">
        <f t="shared" si="0"/>
        <v>32</v>
      </c>
      <c r="F32" s="269"/>
      <c r="G32" s="270"/>
      <c r="H32" s="189"/>
    </row>
    <row r="33" spans="2:8">
      <c r="B33" s="232" t="s">
        <v>57</v>
      </c>
      <c r="C33" s="433">
        <v>54515</v>
      </c>
      <c r="D33" s="232">
        <f t="shared" si="0"/>
        <v>20</v>
      </c>
      <c r="F33" s="269"/>
      <c r="G33" s="270"/>
      <c r="H33" s="189"/>
    </row>
    <row r="34" spans="2:8">
      <c r="B34" s="233" t="s">
        <v>58</v>
      </c>
      <c r="C34" s="430">
        <v>51161</v>
      </c>
      <c r="D34" s="233">
        <f t="shared" si="0"/>
        <v>29</v>
      </c>
      <c r="F34" s="269"/>
      <c r="G34" s="270"/>
      <c r="H34" s="189"/>
    </row>
    <row r="35" spans="2:8">
      <c r="B35" s="232" t="s">
        <v>59</v>
      </c>
      <c r="C35" s="433">
        <v>63502</v>
      </c>
      <c r="D35" s="232">
        <f t="shared" si="0"/>
        <v>8</v>
      </c>
      <c r="F35" s="269"/>
      <c r="G35" s="270"/>
      <c r="H35" s="189"/>
    </row>
    <row r="36" spans="2:8">
      <c r="B36" s="233" t="s">
        <v>60</v>
      </c>
      <c r="C36" s="430">
        <v>70471</v>
      </c>
      <c r="D36" s="233">
        <f t="shared" si="0"/>
        <v>4</v>
      </c>
      <c r="F36" s="269"/>
      <c r="G36" s="270"/>
      <c r="H36" s="189"/>
    </row>
    <row r="37" spans="2:8">
      <c r="B37" s="232" t="s">
        <v>61</v>
      </c>
      <c r="C37" s="433">
        <v>43326</v>
      </c>
      <c r="D37" s="232">
        <f t="shared" si="0"/>
        <v>48</v>
      </c>
      <c r="F37" s="269"/>
      <c r="G37" s="270"/>
      <c r="H37" s="189"/>
    </row>
    <row r="38" spans="2:8">
      <c r="B38" s="233" t="s">
        <v>62</v>
      </c>
      <c r="C38" s="430">
        <v>71717</v>
      </c>
      <c r="D38" s="233">
        <f t="shared" si="0"/>
        <v>3</v>
      </c>
      <c r="F38" s="269"/>
      <c r="G38" s="270"/>
      <c r="H38" s="189"/>
    </row>
    <row r="39" spans="2:8">
      <c r="B39" s="232" t="s">
        <v>63</v>
      </c>
      <c r="C39" s="433">
        <v>47766</v>
      </c>
      <c r="D39" s="232">
        <f t="shared" si="0"/>
        <v>39</v>
      </c>
      <c r="F39" s="269"/>
      <c r="G39" s="270"/>
      <c r="H39" s="189"/>
    </row>
    <row r="40" spans="2:8">
      <c r="B40" s="233" t="s">
        <v>64</v>
      </c>
      <c r="C40" s="430">
        <v>57232</v>
      </c>
      <c r="D40" s="233">
        <f t="shared" si="0"/>
        <v>16</v>
      </c>
      <c r="F40" s="269"/>
      <c r="G40" s="270"/>
      <c r="H40" s="189"/>
    </row>
    <row r="41" spans="2:8">
      <c r="B41" s="232" t="s">
        <v>65</v>
      </c>
      <c r="C41" s="433">
        <v>50199</v>
      </c>
      <c r="D41" s="232">
        <f t="shared" si="0"/>
        <v>31</v>
      </c>
      <c r="F41" s="269"/>
      <c r="G41" s="270"/>
      <c r="H41" s="189"/>
    </row>
    <row r="42" spans="2:8">
      <c r="B42" s="233" t="s">
        <v>66</v>
      </c>
      <c r="C42" s="430">
        <v>47341</v>
      </c>
      <c r="D42" s="233">
        <f t="shared" si="0"/>
        <v>41</v>
      </c>
      <c r="F42" s="269"/>
      <c r="G42" s="270"/>
      <c r="H42" s="189"/>
    </row>
    <row r="43" spans="2:8">
      <c r="B43" s="232" t="s">
        <v>67</v>
      </c>
      <c r="C43" s="433">
        <v>53191</v>
      </c>
      <c r="D43" s="232">
        <f t="shared" si="0"/>
        <v>25</v>
      </c>
      <c r="F43" s="269"/>
      <c r="G43" s="270"/>
      <c r="H43" s="189"/>
    </row>
    <row r="44" spans="2:8">
      <c r="B44" s="233" t="s">
        <v>68</v>
      </c>
      <c r="C44" s="430">
        <v>58032</v>
      </c>
      <c r="D44" s="233">
        <f t="shared" si="0"/>
        <v>15</v>
      </c>
      <c r="F44" s="269"/>
      <c r="G44" s="270"/>
      <c r="H44" s="189"/>
    </row>
    <row r="45" spans="2:8">
      <c r="B45" s="232" t="s">
        <v>69</v>
      </c>
      <c r="C45" s="433">
        <v>56361</v>
      </c>
      <c r="D45" s="232">
        <f t="shared" si="0"/>
        <v>18</v>
      </c>
      <c r="F45" s="269"/>
      <c r="G45" s="270"/>
      <c r="H45" s="189"/>
    </row>
    <row r="46" spans="2:8">
      <c r="B46" s="233" t="s">
        <v>70</v>
      </c>
      <c r="C46" s="430">
        <v>45438</v>
      </c>
      <c r="D46" s="233">
        <f t="shared" si="0"/>
        <v>44</v>
      </c>
      <c r="F46" s="269"/>
      <c r="G46" s="270"/>
      <c r="H46" s="189"/>
    </row>
    <row r="47" spans="2:8">
      <c r="B47" s="232" t="s">
        <v>71</v>
      </c>
      <c r="C47" s="433">
        <v>53962</v>
      </c>
      <c r="D47" s="232">
        <f t="shared" si="0"/>
        <v>22</v>
      </c>
      <c r="F47" s="269"/>
      <c r="G47" s="270"/>
      <c r="H47" s="189"/>
    </row>
    <row r="48" spans="2:8">
      <c r="B48" s="233" t="s">
        <v>72</v>
      </c>
      <c r="C48" s="430">
        <v>48684</v>
      </c>
      <c r="D48" s="233">
        <f t="shared" si="0"/>
        <v>35</v>
      </c>
      <c r="F48" s="269"/>
      <c r="G48" s="270"/>
      <c r="H48" s="189"/>
    </row>
    <row r="49" spans="1:8">
      <c r="B49" s="232" t="s">
        <v>73</v>
      </c>
      <c r="C49" s="433">
        <v>52813</v>
      </c>
      <c r="D49" s="232">
        <f t="shared" si="0"/>
        <v>26</v>
      </c>
      <c r="F49" s="269"/>
      <c r="G49" s="270"/>
      <c r="H49" s="189"/>
    </row>
    <row r="50" spans="1:8">
      <c r="B50" s="233" t="s">
        <v>74</v>
      </c>
      <c r="C50" s="430">
        <v>48939</v>
      </c>
      <c r="D50" s="233">
        <f t="shared" si="0"/>
        <v>34</v>
      </c>
      <c r="F50" s="269"/>
      <c r="G50" s="270"/>
      <c r="H50" s="189"/>
    </row>
    <row r="51" spans="1:8">
      <c r="B51" s="232" t="s">
        <v>75</v>
      </c>
      <c r="C51" s="433">
        <v>55293</v>
      </c>
      <c r="D51" s="232">
        <f t="shared" si="0"/>
        <v>19</v>
      </c>
      <c r="F51" s="269"/>
      <c r="G51" s="270"/>
      <c r="H51" s="189"/>
    </row>
    <row r="52" spans="1:8">
      <c r="B52" s="233" t="s">
        <v>76</v>
      </c>
      <c r="C52" s="430">
        <v>59657</v>
      </c>
      <c r="D52" s="233">
        <f t="shared" si="0"/>
        <v>12</v>
      </c>
      <c r="F52" s="269"/>
      <c r="G52" s="270"/>
      <c r="H52" s="189"/>
    </row>
    <row r="53" spans="1:8">
      <c r="B53" s="232" t="s">
        <v>77</v>
      </c>
      <c r="C53" s="433">
        <v>64758</v>
      </c>
      <c r="D53" s="232">
        <f t="shared" si="0"/>
        <v>6</v>
      </c>
      <c r="F53" s="269"/>
      <c r="G53" s="270"/>
      <c r="H53" s="189"/>
    </row>
    <row r="54" spans="1:8">
      <c r="B54" s="233" t="s">
        <v>78</v>
      </c>
      <c r="C54" s="430">
        <v>42315</v>
      </c>
      <c r="D54" s="233">
        <f t="shared" si="0"/>
        <v>49</v>
      </c>
      <c r="F54" s="269"/>
      <c r="G54" s="270"/>
      <c r="H54" s="189"/>
    </row>
    <row r="55" spans="1:8">
      <c r="B55" s="232" t="s">
        <v>79</v>
      </c>
      <c r="C55" s="433">
        <v>53227</v>
      </c>
      <c r="D55" s="232">
        <f t="shared" si="0"/>
        <v>24</v>
      </c>
      <c r="F55" s="269"/>
      <c r="G55" s="270"/>
      <c r="H55" s="189"/>
    </row>
    <row r="56" spans="1:8">
      <c r="B56" s="233" t="s">
        <v>80</v>
      </c>
      <c r="C56" s="430">
        <v>62189</v>
      </c>
      <c r="D56" s="233">
        <f t="shared" si="0"/>
        <v>10</v>
      </c>
      <c r="F56" s="269"/>
      <c r="G56" s="270"/>
      <c r="H56" s="189"/>
    </row>
    <row r="57" spans="1:8">
      <c r="B57" s="232" t="s">
        <v>81</v>
      </c>
      <c r="C57" s="433">
        <v>83406</v>
      </c>
      <c r="D57" s="196" t="str">
        <f>CONCATENATE("(",RANK(C57,$C$7:$C$57),")")</f>
        <v>(1)</v>
      </c>
      <c r="F57" s="269"/>
      <c r="G57" s="270"/>
      <c r="H57" s="189"/>
    </row>
    <row r="58" spans="1:8">
      <c r="G58" s="189"/>
      <c r="H58" s="224" t="s">
        <v>92</v>
      </c>
    </row>
    <row r="59" spans="1:8" ht="74.25" customHeight="1">
      <c r="A59" s="762" t="s">
        <v>425</v>
      </c>
      <c r="B59" s="762"/>
      <c r="C59" s="762"/>
      <c r="D59" s="762"/>
      <c r="H59" s="224" t="s">
        <v>92</v>
      </c>
    </row>
    <row r="60" spans="1:8" ht="15" customHeight="1">
      <c r="A60" s="363"/>
      <c r="B60" s="363"/>
      <c r="C60" s="363"/>
      <c r="D60" s="363"/>
      <c r="H60" s="224" t="s">
        <v>92</v>
      </c>
    </row>
    <row r="61" spans="1:8">
      <c r="A61" s="224" t="s">
        <v>842</v>
      </c>
      <c r="H61" s="224" t="s">
        <v>92</v>
      </c>
    </row>
    <row r="62" spans="1:8">
      <c r="H62" s="224" t="s">
        <v>92</v>
      </c>
    </row>
    <row r="63" spans="1:8">
      <c r="H63" s="224" t="s">
        <v>92</v>
      </c>
    </row>
    <row r="64" spans="1:8">
      <c r="H64" s="224" t="s">
        <v>92</v>
      </c>
    </row>
    <row r="65" spans="2:8">
      <c r="B65" s="365"/>
      <c r="H65" s="224" t="s">
        <v>92</v>
      </c>
    </row>
  </sheetData>
  <mergeCells count="4">
    <mergeCell ref="A59:D59"/>
    <mergeCell ref="A2:E2"/>
    <mergeCell ref="B3:D3"/>
    <mergeCell ref="B1:D1"/>
  </mergeCells>
  <pageMargins left="0.7" right="0.7" top="0.75" bottom="0.75" header="0.3" footer="0.3"/>
  <pageSetup scale="45" orientation="portrait" verticalDpi="0" r:id="rId1"/>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F00-000000000000}">
  <sheetPr>
    <pageSetUpPr fitToPage="1"/>
  </sheetPr>
  <dimension ref="A1:G66"/>
  <sheetViews>
    <sheetView workbookViewId="0">
      <selection activeCell="B6" sqref="B6"/>
    </sheetView>
  </sheetViews>
  <sheetFormatPr defaultColWidth="9.23046875" defaultRowHeight="14.15"/>
  <cols>
    <col min="1" max="1" width="15.69140625" style="424" customWidth="1"/>
    <col min="2" max="2" width="11.23046875" style="424" customWidth="1"/>
    <col min="3" max="3" width="13.61328125" style="424" customWidth="1"/>
    <col min="4" max="4" width="12.69140625" style="424" customWidth="1"/>
    <col min="5" max="5" width="15.69140625" style="424" customWidth="1"/>
    <col min="6" max="6" width="10.15234375" style="424" bestFit="1" customWidth="1"/>
    <col min="7" max="16384" width="9.23046875" style="424"/>
  </cols>
  <sheetData>
    <row r="1" spans="1:7" s="420" customFormat="1">
      <c r="B1" s="722" t="s">
        <v>976</v>
      </c>
      <c r="C1" s="722"/>
      <c r="D1" s="722"/>
    </row>
    <row r="2" spans="1:7" s="422" customFormat="1" ht="17.600000000000001">
      <c r="A2" s="779" t="s">
        <v>351</v>
      </c>
      <c r="B2" s="779"/>
      <c r="C2" s="779"/>
      <c r="D2" s="779"/>
      <c r="E2" s="779"/>
    </row>
    <row r="3" spans="1:7" s="422" customFormat="1" ht="17.600000000000001">
      <c r="B3" s="779" t="s">
        <v>853</v>
      </c>
      <c r="C3" s="779"/>
      <c r="D3" s="779"/>
      <c r="E3" s="423"/>
    </row>
    <row r="4" spans="1:7">
      <c r="B4" s="110"/>
      <c r="C4" s="110"/>
      <c r="D4" s="110"/>
    </row>
    <row r="5" spans="1:7" s="426" customFormat="1">
      <c r="B5" s="201" t="s">
        <v>27</v>
      </c>
      <c r="C5" s="69">
        <v>2018</v>
      </c>
      <c r="D5" s="69">
        <v>2019</v>
      </c>
    </row>
    <row r="6" spans="1:7">
      <c r="B6" s="424" t="s">
        <v>30</v>
      </c>
      <c r="C6" s="479">
        <v>2.63</v>
      </c>
      <c r="D6" s="479">
        <v>2.61</v>
      </c>
      <c r="E6" s="108"/>
      <c r="F6" s="108"/>
      <c r="G6" s="108"/>
    </row>
    <row r="7" spans="1:7" ht="12.75" customHeight="1">
      <c r="B7" s="432" t="s">
        <v>31</v>
      </c>
      <c r="C7" s="480">
        <v>2.57</v>
      </c>
      <c r="D7" s="480">
        <v>2.52</v>
      </c>
      <c r="G7" s="108"/>
    </row>
    <row r="8" spans="1:7" s="441" customFormat="1">
      <c r="B8" s="429" t="s">
        <v>32</v>
      </c>
      <c r="C8" s="481">
        <v>2.79</v>
      </c>
      <c r="D8" s="481">
        <v>2.79</v>
      </c>
      <c r="E8" s="424"/>
      <c r="F8" s="424"/>
      <c r="G8" s="109"/>
    </row>
    <row r="9" spans="1:7">
      <c r="B9" s="432" t="s">
        <v>33</v>
      </c>
      <c r="C9" s="480">
        <v>2.68</v>
      </c>
      <c r="D9" s="480">
        <v>2.67</v>
      </c>
      <c r="F9" s="400"/>
      <c r="G9" s="108"/>
    </row>
    <row r="10" spans="1:7">
      <c r="B10" s="429" t="s">
        <v>34</v>
      </c>
      <c r="C10" s="481">
        <v>2.5299999999999998</v>
      </c>
      <c r="D10" s="481">
        <v>2.52</v>
      </c>
      <c r="F10" s="108"/>
      <c r="G10" s="108"/>
    </row>
    <row r="11" spans="1:7">
      <c r="B11" s="432" t="s">
        <v>35</v>
      </c>
      <c r="C11" s="480">
        <v>2.96</v>
      </c>
      <c r="D11" s="480">
        <v>2.94</v>
      </c>
      <c r="F11" s="108"/>
      <c r="G11" s="108"/>
    </row>
    <row r="12" spans="1:7">
      <c r="B12" s="429" t="s">
        <v>36</v>
      </c>
      <c r="C12" s="481">
        <v>2.56</v>
      </c>
      <c r="D12" s="481">
        <v>2.52</v>
      </c>
      <c r="F12" s="108"/>
      <c r="G12" s="108"/>
    </row>
    <row r="13" spans="1:7">
      <c r="B13" s="432" t="s">
        <v>37</v>
      </c>
      <c r="C13" s="480">
        <v>2.5099999999999998</v>
      </c>
      <c r="D13" s="480">
        <v>2.5099999999999998</v>
      </c>
      <c r="F13" s="108"/>
      <c r="G13" s="108"/>
    </row>
    <row r="14" spans="1:7">
      <c r="B14" s="429" t="s">
        <v>38</v>
      </c>
      <c r="C14" s="481">
        <v>2.56</v>
      </c>
      <c r="D14" s="481">
        <v>2.52</v>
      </c>
      <c r="F14" s="108"/>
      <c r="G14" s="108"/>
    </row>
    <row r="15" spans="1:7">
      <c r="B15" s="432" t="s">
        <v>39</v>
      </c>
      <c r="C15" s="480">
        <v>2.67</v>
      </c>
      <c r="D15" s="480">
        <v>2.66</v>
      </c>
      <c r="F15" s="108"/>
      <c r="G15" s="108"/>
    </row>
    <row r="16" spans="1:7">
      <c r="B16" s="429" t="s">
        <v>40</v>
      </c>
      <c r="C16" s="481">
        <v>2.7</v>
      </c>
      <c r="D16" s="481">
        <v>2.69</v>
      </c>
      <c r="F16" s="108"/>
      <c r="G16" s="108"/>
    </row>
    <row r="17" spans="2:7">
      <c r="B17" s="432" t="s">
        <v>41</v>
      </c>
      <c r="C17" s="480">
        <v>3.02</v>
      </c>
      <c r="D17" s="480">
        <v>2.95</v>
      </c>
      <c r="F17" s="108"/>
      <c r="G17" s="108"/>
    </row>
    <row r="18" spans="2:7">
      <c r="B18" s="429" t="s">
        <v>42</v>
      </c>
      <c r="C18" s="481">
        <v>2.69</v>
      </c>
      <c r="D18" s="481">
        <v>2.68</v>
      </c>
      <c r="F18" s="108"/>
      <c r="G18" s="108"/>
    </row>
    <row r="19" spans="2:7">
      <c r="B19" s="432" t="s">
        <v>43</v>
      </c>
      <c r="C19" s="480">
        <v>2.56</v>
      </c>
      <c r="D19" s="480">
        <v>2.54</v>
      </c>
      <c r="F19" s="108"/>
      <c r="G19" s="108"/>
    </row>
    <row r="20" spans="2:7">
      <c r="B20" s="429" t="s">
        <v>44</v>
      </c>
      <c r="C20" s="481">
        <v>2.5</v>
      </c>
      <c r="D20" s="481">
        <v>2.52</v>
      </c>
      <c r="F20" s="108"/>
      <c r="G20" s="108"/>
    </row>
    <row r="21" spans="2:7">
      <c r="B21" s="432" t="s">
        <v>45</v>
      </c>
      <c r="C21" s="480">
        <v>2.41</v>
      </c>
      <c r="D21" s="480">
        <v>2.38</v>
      </c>
      <c r="F21" s="108"/>
      <c r="G21" s="108"/>
    </row>
    <row r="22" spans="2:7">
      <c r="B22" s="429" t="s">
        <v>46</v>
      </c>
      <c r="C22" s="481">
        <v>2.5</v>
      </c>
      <c r="D22" s="481">
        <v>2.4900000000000002</v>
      </c>
      <c r="F22" s="108"/>
      <c r="G22" s="108"/>
    </row>
    <row r="23" spans="2:7">
      <c r="B23" s="432" t="s">
        <v>47</v>
      </c>
      <c r="C23" s="480">
        <v>2.5</v>
      </c>
      <c r="D23" s="480">
        <v>2.48</v>
      </c>
      <c r="F23" s="108"/>
      <c r="G23" s="108"/>
    </row>
    <row r="24" spans="2:7">
      <c r="B24" s="429" t="s">
        <v>48</v>
      </c>
      <c r="C24" s="481">
        <v>2.61</v>
      </c>
      <c r="D24" s="481">
        <v>2.6</v>
      </c>
      <c r="F24" s="108"/>
      <c r="G24" s="108"/>
    </row>
    <row r="25" spans="2:7">
      <c r="B25" s="432" t="s">
        <v>49</v>
      </c>
      <c r="C25" s="480">
        <v>2.2799999999999998</v>
      </c>
      <c r="D25" s="480">
        <v>2.2799999999999998</v>
      </c>
      <c r="F25" s="108"/>
      <c r="G25" s="108"/>
    </row>
    <row r="26" spans="2:7">
      <c r="B26" s="429" t="s">
        <v>50</v>
      </c>
      <c r="C26" s="481">
        <v>2.66</v>
      </c>
      <c r="D26" s="481">
        <v>2.65</v>
      </c>
      <c r="F26" s="108"/>
      <c r="G26" s="108"/>
    </row>
    <row r="27" spans="2:7">
      <c r="B27" s="432" t="s">
        <v>51</v>
      </c>
      <c r="C27" s="480">
        <v>2.54</v>
      </c>
      <c r="D27" s="480">
        <v>2.5099999999999998</v>
      </c>
      <c r="F27" s="108"/>
      <c r="G27" s="108"/>
    </row>
    <row r="28" spans="2:7">
      <c r="B28" s="429" t="s">
        <v>52</v>
      </c>
      <c r="C28" s="481">
        <v>2.4700000000000002</v>
      </c>
      <c r="D28" s="481">
        <v>2.46</v>
      </c>
      <c r="F28" s="108"/>
      <c r="G28" s="108"/>
    </row>
    <row r="29" spans="2:7">
      <c r="B29" s="432" t="s">
        <v>53</v>
      </c>
      <c r="C29" s="480">
        <v>2.5</v>
      </c>
      <c r="D29" s="480">
        <v>2.48</v>
      </c>
      <c r="F29" s="108"/>
      <c r="G29" s="108"/>
    </row>
    <row r="30" spans="2:7">
      <c r="B30" s="429" t="s">
        <v>54</v>
      </c>
      <c r="C30" s="481">
        <v>2.61</v>
      </c>
      <c r="D30" s="481">
        <v>2.62</v>
      </c>
      <c r="F30" s="108"/>
      <c r="G30" s="108"/>
    </row>
    <row r="31" spans="2:7">
      <c r="B31" s="432" t="s">
        <v>55</v>
      </c>
      <c r="C31" s="480">
        <v>2.44</v>
      </c>
      <c r="D31" s="480">
        <v>2.4300000000000002</v>
      </c>
      <c r="F31" s="108"/>
      <c r="G31" s="108"/>
    </row>
    <row r="32" spans="2:7">
      <c r="B32" s="429" t="s">
        <v>56</v>
      </c>
      <c r="C32" s="481">
        <v>2.4</v>
      </c>
      <c r="D32" s="481">
        <v>2.38</v>
      </c>
      <c r="F32" s="108"/>
      <c r="G32" s="108"/>
    </row>
    <row r="33" spans="2:7">
      <c r="B33" s="432" t="s">
        <v>57</v>
      </c>
      <c r="C33" s="480">
        <v>2.4500000000000002</v>
      </c>
      <c r="D33" s="480">
        <v>2.44</v>
      </c>
      <c r="F33" s="108"/>
      <c r="G33" s="108"/>
    </row>
    <row r="34" spans="2:7">
      <c r="B34" s="429" t="s">
        <v>58</v>
      </c>
      <c r="C34" s="481">
        <v>2.65</v>
      </c>
      <c r="D34" s="481">
        <v>2.66</v>
      </c>
      <c r="F34" s="108"/>
      <c r="G34" s="108"/>
    </row>
    <row r="35" spans="2:7">
      <c r="B35" s="432" t="s">
        <v>59</v>
      </c>
      <c r="C35" s="480">
        <v>2.4700000000000002</v>
      </c>
      <c r="D35" s="480">
        <v>2.44</v>
      </c>
      <c r="F35" s="108"/>
      <c r="G35" s="108"/>
    </row>
    <row r="36" spans="2:7">
      <c r="B36" s="429" t="s">
        <v>60</v>
      </c>
      <c r="C36" s="481">
        <v>2.69</v>
      </c>
      <c r="D36" s="481">
        <v>2.65</v>
      </c>
      <c r="F36" s="108"/>
      <c r="G36" s="108"/>
    </row>
    <row r="37" spans="2:7">
      <c r="B37" s="432" t="s">
        <v>61</v>
      </c>
      <c r="C37" s="480">
        <v>2.58</v>
      </c>
      <c r="D37" s="480">
        <v>2.59</v>
      </c>
      <c r="F37" s="108"/>
      <c r="G37" s="108"/>
    </row>
    <row r="38" spans="2:7">
      <c r="B38" s="429" t="s">
        <v>62</v>
      </c>
      <c r="C38" s="481">
        <v>2.57</v>
      </c>
      <c r="D38" s="481">
        <v>2.54</v>
      </c>
      <c r="F38" s="108"/>
      <c r="G38" s="108"/>
    </row>
    <row r="39" spans="2:7">
      <c r="B39" s="432" t="s">
        <v>63</v>
      </c>
      <c r="C39" s="480">
        <v>2.52</v>
      </c>
      <c r="D39" s="480">
        <v>2.52</v>
      </c>
      <c r="F39" s="108"/>
      <c r="G39" s="108"/>
    </row>
    <row r="40" spans="2:7">
      <c r="B40" s="429" t="s">
        <v>64</v>
      </c>
      <c r="C40" s="481">
        <v>2.2999999999999998</v>
      </c>
      <c r="D40" s="481">
        <v>2.2799999999999998</v>
      </c>
      <c r="F40" s="108"/>
      <c r="G40" s="108"/>
    </row>
    <row r="41" spans="2:7">
      <c r="B41" s="432" t="s">
        <v>65</v>
      </c>
      <c r="C41" s="480">
        <v>2.4300000000000002</v>
      </c>
      <c r="D41" s="480">
        <v>2.4</v>
      </c>
      <c r="F41" s="108"/>
      <c r="G41" s="108"/>
    </row>
    <row r="42" spans="2:7">
      <c r="B42" s="429" t="s">
        <v>66</v>
      </c>
      <c r="C42" s="481">
        <v>2.58</v>
      </c>
      <c r="D42" s="481">
        <v>2.57</v>
      </c>
      <c r="F42" s="108"/>
      <c r="G42" s="108"/>
    </row>
    <row r="43" spans="2:7">
      <c r="B43" s="432" t="s">
        <v>67</v>
      </c>
      <c r="C43" s="480">
        <v>2.5</v>
      </c>
      <c r="D43" s="480">
        <v>2.5</v>
      </c>
      <c r="F43" s="108"/>
      <c r="G43" s="108"/>
    </row>
    <row r="44" spans="2:7">
      <c r="B44" s="429" t="s">
        <v>68</v>
      </c>
      <c r="C44" s="481">
        <v>2.44</v>
      </c>
      <c r="D44" s="481">
        <v>2.42</v>
      </c>
      <c r="F44" s="108"/>
      <c r="G44" s="108"/>
    </row>
    <row r="45" spans="2:7">
      <c r="B45" s="432" t="s">
        <v>69</v>
      </c>
      <c r="C45" s="480">
        <v>2.5</v>
      </c>
      <c r="D45" s="480">
        <v>2.5</v>
      </c>
      <c r="F45" s="108"/>
      <c r="G45" s="108"/>
    </row>
    <row r="46" spans="2:7">
      <c r="B46" s="429" t="s">
        <v>70</v>
      </c>
      <c r="C46" s="481">
        <v>2.57</v>
      </c>
      <c r="D46" s="481">
        <v>2.54</v>
      </c>
      <c r="F46" s="108"/>
      <c r="G46" s="108"/>
    </row>
    <row r="47" spans="2:7">
      <c r="B47" s="432" t="s">
        <v>71</v>
      </c>
      <c r="C47" s="480">
        <v>2.46</v>
      </c>
      <c r="D47" s="480">
        <v>2.4</v>
      </c>
      <c r="F47" s="108"/>
      <c r="G47" s="108"/>
    </row>
    <row r="48" spans="2:7">
      <c r="B48" s="429" t="s">
        <v>72</v>
      </c>
      <c r="C48" s="481">
        <v>2.54</v>
      </c>
      <c r="D48" s="481">
        <v>2.5099999999999998</v>
      </c>
      <c r="F48" s="108"/>
      <c r="G48" s="108"/>
    </row>
    <row r="49" spans="1:7">
      <c r="B49" s="432" t="s">
        <v>73</v>
      </c>
      <c r="C49" s="480">
        <v>2.87</v>
      </c>
      <c r="D49" s="480">
        <v>2.84</v>
      </c>
      <c r="F49" s="108"/>
      <c r="G49" s="108"/>
    </row>
    <row r="50" spans="1:7">
      <c r="B50" s="429" t="s">
        <v>74</v>
      </c>
      <c r="C50" s="481">
        <v>3.12</v>
      </c>
      <c r="D50" s="481">
        <v>3.08</v>
      </c>
      <c r="F50" s="108"/>
      <c r="G50" s="108"/>
    </row>
    <row r="51" spans="1:7">
      <c r="B51" s="432" t="s">
        <v>75</v>
      </c>
      <c r="C51" s="480">
        <v>2.2999999999999998</v>
      </c>
      <c r="D51" s="480">
        <v>2.2799999999999998</v>
      </c>
      <c r="F51" s="108"/>
      <c r="G51" s="108"/>
    </row>
    <row r="52" spans="1:7">
      <c r="B52" s="429" t="s">
        <v>76</v>
      </c>
      <c r="C52" s="481">
        <v>2.61</v>
      </c>
      <c r="D52" s="481">
        <v>2.6</v>
      </c>
      <c r="F52" s="108"/>
      <c r="G52" s="108"/>
    </row>
    <row r="53" spans="1:7">
      <c r="B53" s="432" t="s">
        <v>77</v>
      </c>
      <c r="C53" s="480">
        <v>2.5499999999999998</v>
      </c>
      <c r="D53" s="480">
        <v>2.5499999999999998</v>
      </c>
      <c r="F53" s="108"/>
      <c r="G53" s="108"/>
    </row>
    <row r="54" spans="1:7">
      <c r="B54" s="429" t="s">
        <v>78</v>
      </c>
      <c r="C54" s="481">
        <v>2.39</v>
      </c>
      <c r="D54" s="481">
        <v>2.4</v>
      </c>
      <c r="F54" s="108"/>
      <c r="G54" s="108"/>
    </row>
    <row r="55" spans="1:7">
      <c r="B55" s="432" t="s">
        <v>79</v>
      </c>
      <c r="C55" s="480">
        <v>2.39</v>
      </c>
      <c r="D55" s="480">
        <v>2.38</v>
      </c>
      <c r="F55" s="108"/>
      <c r="G55" s="108"/>
    </row>
    <row r="56" spans="1:7">
      <c r="B56" s="429" t="s">
        <v>80</v>
      </c>
      <c r="C56" s="481">
        <v>2.4500000000000002</v>
      </c>
      <c r="D56" s="481">
        <v>2.42</v>
      </c>
      <c r="F56" s="108"/>
      <c r="G56" s="108"/>
    </row>
    <row r="57" spans="1:7">
      <c r="B57" s="194" t="s">
        <v>81</v>
      </c>
      <c r="C57" s="482">
        <v>2.31</v>
      </c>
      <c r="D57" s="482">
        <v>2.29</v>
      </c>
      <c r="F57" s="108"/>
      <c r="G57" s="108"/>
    </row>
    <row r="58" spans="1:7">
      <c r="B58" s="248"/>
      <c r="C58" s="75"/>
      <c r="D58" s="107"/>
      <c r="E58" s="434"/>
    </row>
    <row r="59" spans="1:7" ht="48.75" customHeight="1">
      <c r="A59" s="776" t="s">
        <v>427</v>
      </c>
      <c r="B59" s="776"/>
      <c r="C59" s="776"/>
      <c r="D59" s="776"/>
      <c r="E59" s="776"/>
      <c r="F59" s="776"/>
    </row>
    <row r="60" spans="1:7">
      <c r="A60" s="248"/>
      <c r="B60" s="75"/>
      <c r="C60" s="107"/>
      <c r="D60" s="434"/>
    </row>
    <row r="61" spans="1:7">
      <c r="A61" s="75" t="s">
        <v>828</v>
      </c>
      <c r="B61" s="75"/>
      <c r="C61" s="107"/>
      <c r="D61" s="434"/>
    </row>
    <row r="66" spans="2:2">
      <c r="B66" s="442"/>
    </row>
  </sheetData>
  <mergeCells count="4">
    <mergeCell ref="A2:E2"/>
    <mergeCell ref="B3:D3"/>
    <mergeCell ref="B1:D1"/>
    <mergeCell ref="A59:F59"/>
  </mergeCells>
  <pageMargins left="0.7" right="0.7" top="0.75" bottom="0.75" header="0.3" footer="0.3"/>
  <pageSetup scale="72"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DB1BD7C7A02EED48A2D408C311A12F82" ma:contentTypeVersion="1" ma:contentTypeDescription="Create a new document." ma:contentTypeScope="" ma:versionID="7fcb1c57753ce70714644566a1cd8579">
  <xsd:schema xmlns:xsd="http://www.w3.org/2001/XMLSchema" xmlns:xs="http://www.w3.org/2001/XMLSchema" xmlns:p="http://schemas.microsoft.com/office/2006/metadata/properties" xmlns:ns3="1e67ffb8-e677-403b-9ea3-0a183af7271f" targetNamespace="http://schemas.microsoft.com/office/2006/metadata/properties" ma:root="true" ma:fieldsID="957dfd47b36c48484439bfe6eceec244" ns3:_="">
    <xsd:import namespace="1e67ffb8-e677-403b-9ea3-0a183af7271f"/>
    <xsd:element name="properties">
      <xsd:complexType>
        <xsd:sequence>
          <xsd:element name="documentManagement">
            <xsd:complexType>
              <xsd:all>
                <xsd:element ref="ns3:SharedWithUser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e67ffb8-e677-403b-9ea3-0a183af7271f"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4EAE69FF-7C31-4666-9B18-B64677B0823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e67ffb8-e677-403b-9ea3-0a183af7271f"/>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2AB52C46-7D35-4BDF-9842-4C5753A3ECC5}">
  <ds:schemaRefs>
    <ds:schemaRef ds:uri="http://schemas.microsoft.com/sharepoint/v3/contenttype/forms"/>
  </ds:schemaRefs>
</ds:datastoreItem>
</file>

<file path=customXml/itemProps3.xml><?xml version="1.0" encoding="utf-8"?>
<ds:datastoreItem xmlns:ds="http://schemas.openxmlformats.org/officeDocument/2006/customXml" ds:itemID="{8B51901C-E5C7-44F0-9B18-15DAF018755A}">
  <ds:schemaRefs>
    <ds:schemaRef ds:uri="http://schemas.microsoft.com/office/infopath/2007/PartnerControls"/>
    <ds:schemaRef ds:uri="http://purl.org/dc/elements/1.1/"/>
    <ds:schemaRef ds:uri="1e67ffb8-e677-403b-9ea3-0a183af7271f"/>
    <ds:schemaRef ds:uri="http://schemas.microsoft.com/office/2006/documentManagement/types"/>
    <ds:schemaRef ds:uri="http://purl.org/dc/terms/"/>
    <ds:schemaRef ds:uri="http://purl.org/dc/dcmitype/"/>
    <ds:schemaRef ds:uri="http://schemas.openxmlformats.org/package/2006/metadata/core-properties"/>
    <ds:schemaRef ds:uri="http://schemas.microsoft.com/office/2006/metadata/properties"/>
    <ds:schemaRef ds:uri="http://www.w3.org/XML/1998/namespac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48</vt:i4>
      </vt:variant>
    </vt:vector>
  </HeadingPairs>
  <TitlesOfParts>
    <vt:vector size="48" baseType="lpstr">
      <vt:lpstr>Pop</vt:lpstr>
      <vt:lpstr>SLF</vt:lpstr>
      <vt:lpstr>SGF</vt:lpstr>
      <vt:lpstr>STC</vt:lpstr>
      <vt:lpstr>Table of Contents</vt:lpstr>
      <vt:lpstr>1</vt:lpstr>
      <vt:lpstr>2</vt:lpstr>
      <vt:lpstr>3</vt:lpstr>
      <vt:lpstr>4</vt:lpstr>
      <vt:lpstr>5</vt:lpstr>
      <vt:lpstr>6</vt:lpstr>
      <vt:lpstr>7</vt:lpstr>
      <vt:lpstr>8</vt:lpstr>
      <vt:lpstr>9</vt:lpstr>
      <vt:lpstr>10</vt:lpstr>
      <vt:lpstr>11</vt:lpstr>
      <vt:lpstr>12</vt:lpstr>
      <vt:lpstr>13</vt:lpstr>
      <vt:lpstr>14</vt:lpstr>
      <vt:lpstr>15</vt:lpstr>
      <vt:lpstr>16</vt:lpstr>
      <vt:lpstr>17</vt:lpstr>
      <vt:lpstr>18</vt:lpstr>
      <vt:lpstr>19</vt:lpstr>
      <vt:lpstr>20</vt:lpstr>
      <vt:lpstr>21</vt:lpstr>
      <vt:lpstr>22</vt:lpstr>
      <vt:lpstr>23</vt:lpstr>
      <vt:lpstr>24</vt:lpstr>
      <vt:lpstr>25</vt:lpstr>
      <vt:lpstr>26</vt:lpstr>
      <vt:lpstr>27</vt:lpstr>
      <vt:lpstr>28</vt:lpstr>
      <vt:lpstr>29</vt:lpstr>
      <vt:lpstr>30</vt:lpstr>
      <vt:lpstr>31</vt:lpstr>
      <vt:lpstr>32</vt:lpstr>
      <vt:lpstr>33</vt:lpstr>
      <vt:lpstr>34</vt:lpstr>
      <vt:lpstr>35</vt:lpstr>
      <vt:lpstr>36</vt:lpstr>
      <vt:lpstr>37</vt:lpstr>
      <vt:lpstr>38</vt:lpstr>
      <vt:lpstr>39</vt:lpstr>
      <vt:lpstr>40</vt:lpstr>
      <vt:lpstr>41</vt:lpstr>
      <vt:lpstr>42</vt:lpstr>
      <vt:lpstr>43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Jared Walczak</dc:creator>
  <cp:keywords/>
  <dc:description/>
  <cp:lastModifiedBy>Janelle Cammenga</cp:lastModifiedBy>
  <cp:revision/>
  <cp:lastPrinted>2019-02-20T21:41:08Z</cp:lastPrinted>
  <dcterms:created xsi:type="dcterms:W3CDTF">2012-02-10T19:30:42Z</dcterms:created>
  <dcterms:modified xsi:type="dcterms:W3CDTF">2021-02-27T16:58:16Z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0x010100DB1BD7C7A02EED48A2D408C311A12F82</vt:lpwstr>
  </property>
</Properties>
</file>