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2dc4f98529639/Desktop/PythonWorkspace/"/>
    </mc:Choice>
  </mc:AlternateContent>
  <xr:revisionPtr revIDLastSave="57" documentId="8_{E30BB2B5-09DE-4035-A7ED-5C011FB3C727}" xr6:coauthVersionLast="47" xr6:coauthVersionMax="47" xr10:uidLastSave="{74F58D11-767D-4B85-B6EE-BC80DF5AB755}"/>
  <bookViews>
    <workbookView xWindow="1170" yWindow="1170" windowWidth="22395" windowHeight="13725" firstSheet="2" activeTab="2" xr2:uid="{00000000-000D-0000-FFFF-FFFF00000000}"/>
  </bookViews>
  <sheets>
    <sheet name="Sheet1" sheetId="1" r:id="rId1"/>
    <sheet name="Sheet1_Copy" sheetId="2" r:id="rId2"/>
    <sheet name="Risk Matrix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X14" i="1"/>
  <c r="Y14" i="1"/>
  <c r="AA14" i="1"/>
  <c r="AB14" i="1"/>
  <c r="X15" i="1"/>
  <c r="Y15" i="1"/>
  <c r="AA15" i="1"/>
  <c r="AB15" i="1"/>
  <c r="X16" i="1"/>
  <c r="Y16" i="1"/>
  <c r="AA16" i="1"/>
  <c r="AB16" i="1"/>
  <c r="X17" i="1"/>
  <c r="Y17" i="1"/>
  <c r="AA17" i="1"/>
  <c r="AB17" i="1"/>
  <c r="X18" i="1"/>
  <c r="Y18" i="1"/>
  <c r="AA18" i="1"/>
  <c r="AB18" i="1"/>
  <c r="X19" i="1"/>
  <c r="Y19" i="1"/>
  <c r="AA19" i="1"/>
  <c r="AB19" i="1"/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Y3" i="1"/>
  <c r="Y4" i="1"/>
  <c r="Y5" i="1"/>
  <c r="Y6" i="1"/>
  <c r="Y7" i="1"/>
  <c r="Y8" i="1"/>
  <c r="Y9" i="1"/>
  <c r="Y10" i="1"/>
  <c r="Y11" i="1"/>
  <c r="Y12" i="1"/>
  <c r="Y13" i="1"/>
  <c r="X4" i="1"/>
  <c r="X5" i="1"/>
  <c r="X6" i="1"/>
  <c r="X7" i="1"/>
  <c r="X8" i="1"/>
  <c r="X9" i="1"/>
  <c r="X10" i="1"/>
  <c r="X11" i="1"/>
  <c r="X12" i="1"/>
  <c r="X13" i="1"/>
  <c r="X3" i="1"/>
  <c r="V19" i="1"/>
  <c r="AC19" i="1" s="1"/>
  <c r="V18" i="1"/>
  <c r="AC18" i="1" s="1"/>
  <c r="V17" i="1"/>
  <c r="AC17" i="1" s="1"/>
  <c r="V16" i="1"/>
  <c r="AC16" i="1" s="1"/>
  <c r="V15" i="1"/>
  <c r="AC15" i="1" s="1"/>
  <c r="V14" i="1"/>
  <c r="AC14" i="1" s="1"/>
  <c r="V13" i="1"/>
  <c r="AC13" i="1" s="1"/>
  <c r="V12" i="1"/>
  <c r="AC12" i="1" s="1"/>
  <c r="V11" i="1"/>
  <c r="AC11" i="1" s="1"/>
  <c r="V10" i="1"/>
  <c r="AC10" i="1" s="1"/>
  <c r="V9" i="1"/>
  <c r="AC9" i="1" s="1"/>
  <c r="V8" i="1"/>
  <c r="AC8" i="1" s="1"/>
  <c r="V7" i="1"/>
  <c r="AC7" i="1" s="1"/>
  <c r="V6" i="1"/>
  <c r="AC6" i="1" s="1"/>
  <c r="V5" i="1"/>
  <c r="AC5" i="1" s="1"/>
  <c r="V4" i="1"/>
  <c r="AC4" i="1" s="1"/>
  <c r="V3" i="1"/>
  <c r="AC3" i="1" s="1"/>
  <c r="S4" i="1"/>
  <c r="Z4" i="1" s="1"/>
  <c r="S5" i="1"/>
  <c r="Z5" i="1" s="1"/>
  <c r="S6" i="1"/>
  <c r="Z6" i="1" s="1"/>
  <c r="S7" i="1"/>
  <c r="Z7" i="1" s="1"/>
  <c r="S8" i="1"/>
  <c r="Z8" i="1" s="1"/>
  <c r="S9" i="1"/>
  <c r="Z9" i="1" s="1"/>
  <c r="S10" i="1"/>
  <c r="Z10" i="1" s="1"/>
  <c r="S11" i="1"/>
  <c r="Z11" i="1" s="1"/>
  <c r="S12" i="1"/>
  <c r="Z12" i="1" s="1"/>
  <c r="S13" i="1"/>
  <c r="Z13" i="1" s="1"/>
  <c r="S14" i="1"/>
  <c r="Z14" i="1" s="1"/>
  <c r="S15" i="1"/>
  <c r="Z15" i="1" s="1"/>
  <c r="S16" i="1"/>
  <c r="Z16" i="1" s="1"/>
  <c r="S17" i="1"/>
  <c r="Z17" i="1" s="1"/>
  <c r="S18" i="1"/>
  <c r="Z18" i="1" s="1"/>
  <c r="S19" i="1"/>
  <c r="Z19" i="1" s="1"/>
  <c r="S3" i="1"/>
  <c r="Z3" i="1" s="1"/>
</calcChain>
</file>

<file path=xl/sharedStrings.xml><?xml version="1.0" encoding="utf-8"?>
<sst xmlns="http://schemas.openxmlformats.org/spreadsheetml/2006/main" count="343" uniqueCount="117">
  <si>
    <t>Risk #</t>
  </si>
  <si>
    <t>Risk Description</t>
  </si>
  <si>
    <t>Teamport_Sim_Description</t>
  </si>
  <si>
    <t>Teamport_Sim_#</t>
  </si>
  <si>
    <t>Mitigation Measures</t>
  </si>
  <si>
    <t>Implementation in Teamport</t>
  </si>
  <si>
    <t>Cost</t>
  </si>
  <si>
    <t>Duration</t>
  </si>
  <si>
    <t>Before_Likelihood</t>
  </si>
  <si>
    <t>Before_Impact</t>
  </si>
  <si>
    <t>Before_Risk Rank</t>
  </si>
  <si>
    <t>After_Likelihood</t>
  </si>
  <si>
    <t>After_Impact</t>
  </si>
  <si>
    <t>After_Risk Rank</t>
  </si>
  <si>
    <t>Our Preferred Scenario from OS16 (1_3_10_3)</t>
  </si>
  <si>
    <t>OS17_0</t>
  </si>
  <si>
    <t xml:space="preserve">No Risk Mitigation </t>
  </si>
  <si>
    <t>System Integration Risk: Unexpected delays and rework in System Integration with External teams due to low concurrency between design activities and refinement</t>
  </si>
  <si>
    <t>OS17_1</t>
  </si>
  <si>
    <t>Increase Work Effort for Arch. Refinement; High Concurrency between FCS - H2 Team</t>
  </si>
  <si>
    <t>Increase Scope(Work Effort) for Architecture Refinement (60W-&gt;70W); Increase Concurrency among dependent teams (FCS-H2)</t>
  </si>
  <si>
    <t>L-7</t>
  </si>
  <si>
    <t>I-8</t>
  </si>
  <si>
    <t>L-6</t>
  </si>
  <si>
    <t>I-7</t>
  </si>
  <si>
    <t>Unexpected delays and rework in System Integration with External teams due to low concurrency between design activities and refinement</t>
  </si>
  <si>
    <t>OS17_1_1</t>
  </si>
  <si>
    <t>Increase concurrency between Arch. Refinement and Design Activities</t>
  </si>
  <si>
    <t>Increased concurrency between Arch Refinement and design activitie</t>
  </si>
  <si>
    <t>OS17_1_2</t>
  </si>
  <si>
    <t>Increase Work Effort for Arch Refinement and Design Review; Increase Resources for Teams</t>
  </si>
  <si>
    <t>Increased Work Effort for Arch Definement and Design Review(80W); Increase Aero and SE team to 40 each</t>
  </si>
  <si>
    <t>L-4</t>
  </si>
  <si>
    <t>OS17_1_3</t>
  </si>
  <si>
    <t>Enhance collaboration between design teams for Quality assurance</t>
  </si>
  <si>
    <t>Checked "Q" - Quality for design activities to involve various teams</t>
  </si>
  <si>
    <t>OS17_1_4</t>
  </si>
  <si>
    <t>Add Scope for Planned Rework (More iterations)</t>
  </si>
  <si>
    <t>Added Planned Rework by increasing Work Effort for Refinements (100W)</t>
  </si>
  <si>
    <t>L-5</t>
  </si>
  <si>
    <t>I-5</t>
  </si>
  <si>
    <t>Volatility in Labor Costs due to centralized geographical teams</t>
  </si>
  <si>
    <t>OS17_2</t>
  </si>
  <si>
    <t>Diversify Locations of Teams</t>
  </si>
  <si>
    <t>Created new locations (Korea, Perth - $100/hr) and assigned FCS/HEX/Battery teams to new locations outside of Europe</t>
  </si>
  <si>
    <t>L-8</t>
  </si>
  <si>
    <t>I-3</t>
  </si>
  <si>
    <t>OS17_2_1</t>
  </si>
  <si>
    <t>Diversify Locations of Teams with the same rate</t>
  </si>
  <si>
    <t>Set the same rate for Korean and Perth as European teams ($180/hr)</t>
  </si>
  <si>
    <t>L-3</t>
  </si>
  <si>
    <t>I-4</t>
  </si>
  <si>
    <t>OS17_2_2</t>
  </si>
  <si>
    <t>Diversify Locations, Reflect the increased complexity in communiating with different teams</t>
  </si>
  <si>
    <t>Increase Work Effort for Arch Refinement (80W, Med-High Complexity)</t>
  </si>
  <si>
    <t>I-2</t>
  </si>
  <si>
    <t>Labor Strike in One Team (Manufacturing, etc.)</t>
  </si>
  <si>
    <t>OS17_3</t>
  </si>
  <si>
    <t>Shuffle people between internal teams (cross-training) so they can take on different tasks</t>
  </si>
  <si>
    <t xml:space="preserve">Add multiple internal teams to do Quality / Assistance roles for Production Tooling &amp; manufacturing </t>
  </si>
  <si>
    <t>L-2</t>
  </si>
  <si>
    <t>Critical Design Review Discovery</t>
  </si>
  <si>
    <t>OS17_4</t>
  </si>
  <si>
    <t>Add external consultants for design review; Added scope (work effort)</t>
  </si>
  <si>
    <t>Added a new team (ext_DesignReview) for Design Review Tasks with high efficiency in review/design tasks; Increased Work Effort for Design Review from 60W to 100W</t>
  </si>
  <si>
    <t>I-9</t>
  </si>
  <si>
    <t>Global Pandemic - Supply Chain Impacted</t>
  </si>
  <si>
    <t>OS17_5</t>
  </si>
  <si>
    <t>Added a new internal team (resources) to enable remote work</t>
  </si>
  <si>
    <t>Added a new team(Remote Work) and assigned Assist role for most of the tasks</t>
  </si>
  <si>
    <t>OS17_5_1</t>
  </si>
  <si>
    <t>Added a buffer to represent delay in external supplier (supply chain)</t>
  </si>
  <si>
    <t>Added a buffer tasks in the System Design phase (10W) and assigned Remote Work Team as P</t>
  </si>
  <si>
    <t>OS17_5_2</t>
  </si>
  <si>
    <t>Adjusted Remote Work Team Rate ($150/hr) and Remote Work Buffer (30W)</t>
  </si>
  <si>
    <t>1+3 (C1)</t>
  </si>
  <si>
    <t xml:space="preserve">System Design Rework + Labor </t>
  </si>
  <si>
    <t>OS17_Combined_1_3</t>
  </si>
  <si>
    <t>Mitigated System Design Risk with added team resource cross-training/allocation</t>
  </si>
  <si>
    <t>OS17_1_4 + OS17_3</t>
  </si>
  <si>
    <t>1+3+4 (C2)</t>
  </si>
  <si>
    <t>SyStem Design Rework + Labor + External Design Review (Added Resources) - This combined mitigation measures for Risk 1, 4, 11</t>
  </si>
  <si>
    <t>OS17_Combined_1_3_4</t>
  </si>
  <si>
    <t>Combined 1+3+4</t>
  </si>
  <si>
    <t>OS17_1_4 + OS17_3 + OS17_4; Increased Design Review Scope to 120W; Arch Refinement 120W; Design Review Team 8</t>
  </si>
  <si>
    <t>System Failure due to subsystem incompatibility, component interface failure, or other unknown-unknown related to total product architecture.</t>
  </si>
  <si>
    <t>OS17_6</t>
  </si>
  <si>
    <t>Increase SE team &amp; add additional coordination and overlap between Ses and between connected vendor components</t>
  </si>
  <si>
    <t>I-6</t>
  </si>
  <si>
    <t>Early to market Competitor</t>
  </si>
  <si>
    <t>OS17_7</t>
  </si>
  <si>
    <t>Increase External Vendor Resources for Design Phase</t>
  </si>
  <si>
    <t>* May need to revisit this one not much change</t>
  </si>
  <si>
    <t xml:space="preserve">Low TRL maturity for longer time </t>
  </si>
  <si>
    <t>L-1</t>
  </si>
  <si>
    <t>I-1</t>
  </si>
  <si>
    <t>L2</t>
  </si>
  <si>
    <t>Simulation</t>
  </si>
  <si>
    <t>Before Likelihood</t>
  </si>
  <si>
    <t>Before Impact</t>
  </si>
  <si>
    <t>Before Risk</t>
  </si>
  <si>
    <t>After Likelihood</t>
  </si>
  <si>
    <t>After Impact</t>
  </si>
  <si>
    <t>After Risk</t>
  </si>
  <si>
    <t>Combined (1+3)</t>
  </si>
  <si>
    <t>Combined (1+3+4)</t>
  </si>
  <si>
    <t>OS16_1_3_10</t>
  </si>
  <si>
    <t>Baseline (No Risk Mitigation)</t>
  </si>
  <si>
    <t>Duration (Years)</t>
  </si>
  <si>
    <t>Risk 1 (System Integration Risk)</t>
  </si>
  <si>
    <t>Risk 2 (Volatility in Labor Costs)</t>
  </si>
  <si>
    <t>Risk 3 (Labor Strike)</t>
  </si>
  <si>
    <t>Risk 4 (Critial Design Review Rework)</t>
  </si>
  <si>
    <t>Risk 5 (Global Pandemic -Supply Chain Impacted)</t>
  </si>
  <si>
    <t>Risk 6 (System Failure due to unk unk)</t>
  </si>
  <si>
    <t>Risk 7 (Losing Market Share due to competitors)</t>
  </si>
  <si>
    <t>Risk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</si>
</sst>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2" fillId="3" borderId="0" xfId="0" applyFont="1" applyFill="1"/>
    <xf numFmtId="0" fontId="0" fillId="3" borderId="0" xfId="0" applyFill="1"/>
    <xf numFmtId="0" fontId="2" fillId="0" borderId="0" xfId="0" applyFont="1" applyBorder="1"/>
    <xf numFmtId="0" fontId="3" fillId="0" borderId="1" xfId="0" applyFont="1" applyBorder="1"/>
    <xf numFmtId="0" fontId="2" fillId="0" borderId="0" xfId="0" applyFont="1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Mitigation</a:t>
            </a:r>
            <a:r>
              <a:rPr lang="en-US" baseline="0"/>
              <a:t> Exploration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Scenarios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Sheet1!$G$2:$G$15</c:f>
            </c:numRef>
          </c:xVal>
          <c:yVal>
            <c:numRef>
              <c:f>Sheet1!$H$2:$H$15</c:f>
            </c:numRef>
          </c:yVal>
          <c:smooth val="0"/>
          <c:extLst>
            <c:ext xmlns:c16="http://schemas.microsoft.com/office/drawing/2014/chart" uri="{C3380CC4-5D6E-409C-BE32-E72D297353CC}">
              <c16:uniqueId val="{00000000-4AE5-4629-B30E-A89B7060679C}"/>
            </c:ext>
          </c:extLst>
        </c:ser>
        <c:ser>
          <c:idx val="1"/>
          <c:order val="1"/>
          <c:tx>
            <c:v>Highlighted Scenarios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(Sheet1!$G$2,Sheet1!$G$7,Sheet1!$G$10:$G$12)</c:f>
            </c:numRef>
          </c:xVal>
          <c:yVal>
            <c:numRef>
              <c:f>(Sheet1!$H$2,Sheet1!$H$7,Sheet1!$H$10:$H$12)</c:f>
            </c:numRef>
          </c:yVal>
          <c:smooth val="0"/>
          <c:extLst>
            <c:ext xmlns:c16="http://schemas.microsoft.com/office/drawing/2014/chart" uri="{C3380CC4-5D6E-409C-BE32-E72D297353CC}">
              <c16:uniqueId val="{00000001-4AE5-4629-B30E-A89B7060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1127"/>
        <c:axId val="1025366008"/>
      </c:scatterChart>
      <c:valAx>
        <c:axId val="4025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66008"/>
        <c:crosses val="autoZero"/>
        <c:crossBetween val="midCat"/>
      </c:valAx>
      <c:valAx>
        <c:axId val="1025366008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Sheet1!$X$3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Sheet1!$Y$3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F-4AB7-8D16-46431CACA0F7}"/>
            </c:ext>
          </c:extLst>
        </c:ser>
        <c:ser>
          <c:idx val="2"/>
          <c:order val="2"/>
          <c:tx>
            <c:v>Risk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Sheet1!$X$10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Sheet1!$Y$10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F-4AB7-8D16-46431CACA0F7}"/>
            </c:ext>
          </c:extLst>
        </c:ser>
        <c:ser>
          <c:idx val="3"/>
          <c:order val="3"/>
          <c:tx>
            <c:v>Risk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Sheet1!$X$11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Sheet1!$Y$11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F-4AB7-8D16-46431CACA0F7}"/>
            </c:ext>
          </c:extLst>
        </c:ser>
        <c:ser>
          <c:idx val="4"/>
          <c:order val="4"/>
          <c:tx>
            <c:v>Risk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Sheet1!$X$12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Sheet1!$Y$12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F-4AB7-8D16-46431CACA0F7}"/>
            </c:ext>
          </c:extLst>
        </c:ser>
        <c:ser>
          <c:idx val="5"/>
          <c:order val="5"/>
          <c:tx>
            <c:v>Risk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Sheet1!$X$15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Sheet1!$Y$15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3F-4AB7-8D16-46431CACA0F7}"/>
            </c:ext>
          </c:extLst>
        </c:ser>
        <c:ser>
          <c:idx val="6"/>
          <c:order val="6"/>
          <c:tx>
            <c:v>Risk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Sheet1!$Y$18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3F-4AB7-8D16-46431CACA0F7}"/>
            </c:ext>
          </c:extLst>
        </c:ser>
        <c:ser>
          <c:idx val="7"/>
          <c:order val="7"/>
          <c:tx>
            <c:v>Risk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Sheet1!$X$19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Sheet1!$Y$19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3F-4AB7-8D16-46431CACA0F7}"/>
            </c:ext>
          </c:extLst>
        </c:ser>
        <c:ser>
          <c:idx val="8"/>
          <c:order val="8"/>
          <c:tx>
            <c:v>Risks 1&amp;3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Sheet1!$X$16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Sheet1!$Y$16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3F-4AB7-8D16-46431CACA0F7}"/>
            </c:ext>
          </c:extLst>
        </c:ser>
        <c:ser>
          <c:idx val="9"/>
          <c:order val="9"/>
          <c:tx>
            <c:v>Risks 1, 3, and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Sheet1!$X$17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Sheet1!$Y$17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3F-4AB7-8D16-46431CACA0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3137096"/>
        <c:axId val="1207010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Risk 1 Mitigations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5.5</c:v>
                      </c:pt>
                      <c:pt idx="1">
                        <c:v>5.5</c:v>
                      </c:pt>
                      <c:pt idx="2">
                        <c:v>3.5</c:v>
                      </c:pt>
                      <c:pt idx="3">
                        <c:v>5.5</c:v>
                      </c:pt>
                      <c:pt idx="4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Sheet1!$AB$3:$AB$7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</c:v>
                      </c:pt>
                      <c:pt idx="1">
                        <c:v>7.5</c:v>
                      </c:pt>
                      <c:pt idx="2">
                        <c:v>6.5</c:v>
                      </c:pt>
                      <c:pt idx="3">
                        <c:v>6.5</c:v>
                      </c:pt>
                      <c:pt idx="4">
                        <c:v>4.5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63F-4AB7-8D16-46431CACA0F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Risk 2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Sheet1!$AA$8:$AA$10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2.5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Sheet1!$AB$8:$AB$10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2.5</c:v>
                      </c:pt>
                      <c:pt idx="1">
                        <c:v>3.5</c:v>
                      </c:pt>
                      <c:pt idx="2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3F-4AB7-8D16-46431CACA0F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Risk 3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3F-4AB7-8D16-46431CACA0F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Risk 4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3F-4AB7-8D16-46431CACA0F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Risk 5 Mitigations+Sheet1!$AA$13:$AA$15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Sheet1!$AA$13:$AA$15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1.5</c:v>
                      </c:pt>
                      <c:pt idx="2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Sheet1!$AB$13:$AB$15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4.5</c:v>
                      </c:pt>
                      <c:pt idx="2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63F-4AB7-8D16-46431CACA0F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Risk 6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63F-4AB7-8D16-46431CACA0F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Risk 7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63F-4AB7-8D16-46431CACA0F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Risks 1&amp;3 Mitigation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63F-4AB7-8D16-46431CACA0F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Risks 1,3, and 4 Mitigations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3F-4AB7-8D16-46431CACA0F7}"/>
                  </c:ext>
                </c:extLst>
              </c15:ser>
            </c15:filteredScatterSeries>
          </c:ext>
        </c:extLst>
      </c:scatterChart>
      <c:valAx>
        <c:axId val="1043137096"/>
        <c:scaling>
          <c:orientation val="maxMin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0904"/>
        <c:crosses val="autoZero"/>
        <c:crossBetween val="midCat"/>
      </c:valAx>
      <c:valAx>
        <c:axId val="1207010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3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Risk 1 Mitigations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Sheet1!$AA$3:$AA$7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3.5</c:v>
                </c:pt>
                <c:pt idx="3">
                  <c:v>5.5</c:v>
                </c:pt>
                <c:pt idx="4">
                  <c:v>4.5</c:v>
                </c:pt>
              </c:numCache>
            </c:numRef>
          </c:xVal>
          <c:yVal>
            <c:numRef>
              <c:f>Sheet1!$AB$3:$AB$7</c:f>
              <c:numCache>
                <c:formatCode>General</c:formatCode>
                <c:ptCount val="5"/>
                <c:pt idx="0">
                  <c:v>6.5</c:v>
                </c:pt>
                <c:pt idx="1">
                  <c:v>7.5</c:v>
                </c:pt>
                <c:pt idx="2">
                  <c:v>6.5</c:v>
                </c:pt>
                <c:pt idx="3">
                  <c:v>6.5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9-4AED-9424-0ABEBCFA5327}"/>
            </c:ext>
          </c:extLst>
        </c:ser>
        <c:ser>
          <c:idx val="10"/>
          <c:order val="10"/>
          <c:tx>
            <c:v>Risk 2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Sheet1!$AA$8:$AA$10</c:f>
              <c:numCache>
                <c:formatCode>General</c:formatCode>
                <c:ptCount val="3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</c:numCache>
            </c:numRef>
          </c:xVal>
          <c:yVal>
            <c:numRef>
              <c:f>Sheet1!$AB$8:$AB$10</c:f>
              <c:numCache>
                <c:formatCode>General</c:formatCode>
                <c:ptCount val="3"/>
                <c:pt idx="0">
                  <c:v>2.5</c:v>
                </c:pt>
                <c:pt idx="1">
                  <c:v>3.5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59-4AED-9424-0ABEBCFA5327}"/>
            </c:ext>
          </c:extLst>
        </c:ser>
        <c:ser>
          <c:idx val="11"/>
          <c:order val="11"/>
          <c:tx>
            <c:v>Risk 3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Sheet1!$AA$11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Sheet1!$AB$11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59-4AED-9424-0ABEBCFA5327}"/>
            </c:ext>
          </c:extLst>
        </c:ser>
        <c:ser>
          <c:idx val="12"/>
          <c:order val="12"/>
          <c:tx>
            <c:v>Risk 4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Sheet1!$AA$12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Sheet1!$AB$12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59-4AED-9424-0ABEBCFA5327}"/>
            </c:ext>
          </c:extLst>
        </c:ser>
        <c:ser>
          <c:idx val="13"/>
          <c:order val="13"/>
          <c:tx>
            <c:v>Risk 5 Mitigations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Sheet1!$AA$13:$AA$15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Sheet1!$AB$13:$AB$15</c:f>
              <c:numCache>
                <c:formatCode>General</c:formatCode>
                <c:ptCount val="3"/>
                <c:pt idx="0">
                  <c:v>4.5</c:v>
                </c:pt>
                <c:pt idx="1">
                  <c:v>4.5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59-4AED-9424-0ABEBCFA5327}"/>
            </c:ext>
          </c:extLst>
        </c:ser>
        <c:ser>
          <c:idx val="14"/>
          <c:order val="14"/>
          <c:tx>
            <c:v>Risk 6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Sheet1!$AA$18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Sheet1!$AB$18</c:f>
              <c:numCache>
                <c:formatCode>General</c:formatCode>
                <c:ptCount val="1"/>
                <c:pt idx="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59-4AED-9424-0ABEBCFA5327}"/>
            </c:ext>
          </c:extLst>
        </c:ser>
        <c:ser>
          <c:idx val="15"/>
          <c:order val="15"/>
          <c:tx>
            <c:v>Risk 7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Sheet1!$AA$19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Sheet1!$AB$19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59-4AED-9424-0ABEBCFA5327}"/>
            </c:ext>
          </c:extLst>
        </c:ser>
        <c:ser>
          <c:idx val="16"/>
          <c:order val="16"/>
          <c:tx>
            <c:v>Risks 1&amp;3 Mitigation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Sheet1!$AB$16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59-4AED-9424-0ABEBCFA5327}"/>
            </c:ext>
          </c:extLst>
        </c:ser>
        <c:ser>
          <c:idx val="17"/>
          <c:order val="17"/>
          <c:tx>
            <c:v>Risks 1,3, and 4 Mitigations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Sheet1!$AA$17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Sheet1!$AB$17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59-4AED-9424-0ABEBCFA5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3137096"/>
        <c:axId val="1207010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Risk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Sheet1!$X$3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Sheet1!$Y$3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B59-4AED-9424-0ABEBCFA53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Risk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59-4AED-9424-0ABEBCFA53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Risk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59-4AED-9424-0ABEBCFA53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Risk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59-4AED-9424-0ABEBCFA53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Risk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59-4AED-9424-0ABEBCFA53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Risk 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59-4AED-9424-0ABEBCFA53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Risk 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59-4AED-9424-0ABEBCFA532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Risks 1&amp;3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59-4AED-9424-0ABEBCFA532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Risks 1, 3, and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59-4AED-9424-0ABEBCFA5327}"/>
                  </c:ext>
                </c:extLst>
              </c15:ser>
            </c15:filteredScatterSeries>
          </c:ext>
        </c:extLst>
      </c:scatterChart>
      <c:valAx>
        <c:axId val="1043137096"/>
        <c:scaling>
          <c:orientation val="maxMin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0904"/>
        <c:crosses val="autoZero"/>
        <c:crossBetween val="midCat"/>
      </c:valAx>
      <c:valAx>
        <c:axId val="1207010904"/>
        <c:scaling>
          <c:orientation val="minMax"/>
          <c:max val="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3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695325</xdr:colOff>
      <xdr:row>26</xdr:row>
      <xdr:rowOff>28575</xdr:rowOff>
    </xdr:from>
    <xdr:to>
      <xdr:col>20</xdr:col>
      <xdr:colOff>406400</xdr:colOff>
      <xdr:row>50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DB86D-BBAE-F9D3-DDA8-0358EC708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0" y="14411325"/>
          <a:ext cx="2771775" cy="4543425"/>
        </a:xfrm>
        <a:prstGeom prst="rect">
          <a:avLst/>
        </a:prstGeom>
      </xdr:spPr>
    </xdr:pic>
    <xdr:clientData/>
  </xdr:twoCellAnchor>
  <xdr:twoCellAnchor>
    <xdr:from>
      <xdr:col>3</xdr:col>
      <xdr:colOff>1409700</xdr:colOff>
      <xdr:row>34</xdr:row>
      <xdr:rowOff>63500</xdr:rowOff>
    </xdr:from>
    <xdr:to>
      <xdr:col>8</xdr:col>
      <xdr:colOff>73025</xdr:colOff>
      <xdr:row>66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9336D-53DC-37EA-A712-F69DFE8650F6}"/>
            </a:ext>
            <a:ext uri="{147F2762-F138-4A5C-976F-8EAC2B608ADB}">
              <a16:predDERef xmlns:a16="http://schemas.microsoft.com/office/drawing/2014/main" pred="{A0EDB86D-BBAE-F9D3-DDA8-0358EC70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154782</xdr:colOff>
      <xdr:row>2</xdr:row>
      <xdr:rowOff>130969</xdr:rowOff>
    </xdr:from>
    <xdr:to>
      <xdr:col>50</xdr:col>
      <xdr:colOff>372268</xdr:colOff>
      <xdr:row>12</xdr:row>
      <xdr:rowOff>350837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8BA97-6A72-82AA-3F8E-3D31B7FB5FF0}"/>
            </a:ext>
            <a:ext uri="{147F2762-F138-4A5C-976F-8EAC2B608ADB}">
              <a16:predDERef xmlns:a16="http://schemas.microsoft.com/office/drawing/2014/main" pred="{9F49336D-53DC-37EA-A712-F69DFE86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50</xdr:col>
      <xdr:colOff>214311</xdr:colOff>
      <xdr:row>36</xdr:row>
      <xdr:rowOff>115886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8E285-78D4-4C90-A5B3-F9C68485EAF2}"/>
            </a:ext>
            <a:ext uri="{147F2762-F138-4A5C-976F-8EAC2B608ADB}">
              <a16:predDERef xmlns:a16="http://schemas.microsoft.com/office/drawing/2014/main" pred="{2098BA97-6A72-82AA-3F8E-3D31B7FB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zoomScale="80" zoomScaleNormal="8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T3" sqref="T3:U19"/>
    </sheetView>
  </sheetViews>
  <sheetFormatPr defaultColWidth="8.85546875" defaultRowHeight="15" x14ac:dyDescent="0.25"/>
  <cols>
    <col min="2" max="2" width="51.7109375" customWidth="1"/>
    <col min="3" max="3" width="14.5703125" customWidth="1"/>
    <col min="4" max="4" width="22" customWidth="1"/>
    <col min="5" max="5" width="28.42578125" hidden="1" customWidth="1"/>
    <col min="6" max="6" width="35.42578125" hidden="1" customWidth="1"/>
    <col min="7" max="8" width="26.85546875" hidden="1" customWidth="1"/>
    <col min="9" max="9" width="17.140625" hidden="1" customWidth="1"/>
    <col min="10" max="10" width="14.140625" hidden="1" customWidth="1"/>
    <col min="11" max="11" width="16.42578125" style="11" hidden="1" customWidth="1"/>
    <col min="12" max="12" width="15.7109375" hidden="1" customWidth="1"/>
    <col min="13" max="13" width="12.7109375" hidden="1" customWidth="1"/>
    <col min="14" max="14" width="15" style="11" hidden="1" customWidth="1"/>
    <col min="15" max="16" width="0" hidden="1" customWidth="1"/>
  </cols>
  <sheetData>
    <row r="1" spans="1:2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0" t="s">
        <v>10</v>
      </c>
      <c r="L1" s="2" t="s">
        <v>11</v>
      </c>
      <c r="M1" s="2" t="s">
        <v>12</v>
      </c>
      <c r="N1" s="10" t="s">
        <v>13</v>
      </c>
    </row>
    <row r="2" spans="1:29" x14ac:dyDescent="0.25">
      <c r="A2" s="4">
        <v>0</v>
      </c>
      <c r="B2" s="4" t="s">
        <v>14</v>
      </c>
      <c r="C2" s="4" t="s">
        <v>15</v>
      </c>
      <c r="D2" s="4">
        <v>124</v>
      </c>
      <c r="E2" s="4" t="s">
        <v>16</v>
      </c>
      <c r="F2" s="4"/>
      <c r="G2" s="4">
        <v>28527996</v>
      </c>
      <c r="H2" s="4">
        <v>1733.1</v>
      </c>
      <c r="S2" s="11"/>
      <c r="V2" s="11"/>
    </row>
    <row r="3" spans="1:29" ht="59.25" customHeight="1" x14ac:dyDescent="0.25">
      <c r="A3" s="16">
        <v>1</v>
      </c>
      <c r="B3" s="6" t="s">
        <v>17</v>
      </c>
      <c r="C3" s="4" t="s">
        <v>18</v>
      </c>
      <c r="D3" s="4">
        <v>129</v>
      </c>
      <c r="E3" s="7" t="s">
        <v>19</v>
      </c>
      <c r="F3" s="7" t="s">
        <v>20</v>
      </c>
      <c r="G3" s="4">
        <v>28895839</v>
      </c>
      <c r="H3" s="4">
        <v>1746.1</v>
      </c>
      <c r="I3" t="s">
        <v>21</v>
      </c>
      <c r="J3" t="s">
        <v>22</v>
      </c>
      <c r="K3" s="11">
        <v>5</v>
      </c>
      <c r="L3" t="s">
        <v>23</v>
      </c>
      <c r="M3" t="s">
        <v>24</v>
      </c>
      <c r="N3" s="11">
        <v>3</v>
      </c>
      <c r="Q3">
        <v>7</v>
      </c>
      <c r="R3">
        <v>8</v>
      </c>
      <c r="S3" s="11">
        <f>Q3+R3</f>
        <v>15</v>
      </c>
      <c r="T3">
        <v>6</v>
      </c>
      <c r="U3">
        <v>7</v>
      </c>
      <c r="V3" s="11">
        <f>T3+U3</f>
        <v>13</v>
      </c>
      <c r="X3">
        <f>Q3-0.5</f>
        <v>6.5</v>
      </c>
      <c r="Y3">
        <f>R3-0.5</f>
        <v>7.5</v>
      </c>
      <c r="Z3">
        <f t="shared" ref="Z3:AC13" si="0">S3-0.5</f>
        <v>14.5</v>
      </c>
      <c r="AA3">
        <f t="shared" si="0"/>
        <v>5.5</v>
      </c>
      <c r="AB3">
        <f t="shared" si="0"/>
        <v>6.5</v>
      </c>
      <c r="AC3">
        <f t="shared" si="0"/>
        <v>12.5</v>
      </c>
    </row>
    <row r="4" spans="1:29" ht="45" x14ac:dyDescent="0.25">
      <c r="A4" s="16"/>
      <c r="B4" s="6" t="s">
        <v>25</v>
      </c>
      <c r="C4" s="4" t="s">
        <v>26</v>
      </c>
      <c r="D4" s="4">
        <v>130</v>
      </c>
      <c r="E4" s="7" t="s">
        <v>27</v>
      </c>
      <c r="F4" s="7" t="s">
        <v>28</v>
      </c>
      <c r="G4" s="4">
        <v>29041320</v>
      </c>
      <c r="H4" s="4">
        <v>1701.6</v>
      </c>
      <c r="I4" t="s">
        <v>21</v>
      </c>
      <c r="J4" t="s">
        <v>22</v>
      </c>
      <c r="K4" s="11">
        <v>5</v>
      </c>
      <c r="L4" t="s">
        <v>23</v>
      </c>
      <c r="M4" t="s">
        <v>22</v>
      </c>
      <c r="N4" s="11">
        <v>4</v>
      </c>
      <c r="Q4">
        <v>7</v>
      </c>
      <c r="R4">
        <v>8</v>
      </c>
      <c r="S4" s="11">
        <f t="shared" ref="S4:S19" si="1">Q4+R4</f>
        <v>15</v>
      </c>
      <c r="T4">
        <v>6</v>
      </c>
      <c r="U4">
        <v>8</v>
      </c>
      <c r="V4" s="11">
        <f t="shared" ref="V4:V19" si="2">T4+U4</f>
        <v>14</v>
      </c>
      <c r="X4">
        <f t="shared" ref="X4:Y13" si="3">Q4-0.5</f>
        <v>6.5</v>
      </c>
      <c r="Y4">
        <f t="shared" si="3"/>
        <v>7.5</v>
      </c>
      <c r="Z4">
        <f t="shared" si="0"/>
        <v>14.5</v>
      </c>
      <c r="AA4">
        <f t="shared" si="0"/>
        <v>5.5</v>
      </c>
      <c r="AB4">
        <f t="shared" si="0"/>
        <v>7.5</v>
      </c>
      <c r="AC4">
        <f t="shared" si="0"/>
        <v>13.5</v>
      </c>
    </row>
    <row r="5" spans="1:29" ht="60" x14ac:dyDescent="0.25">
      <c r="A5" s="16"/>
      <c r="B5" s="6" t="s">
        <v>25</v>
      </c>
      <c r="C5" s="4" t="s">
        <v>29</v>
      </c>
      <c r="D5" s="4">
        <v>131</v>
      </c>
      <c r="E5" s="7" t="s">
        <v>30</v>
      </c>
      <c r="F5" s="7" t="s">
        <v>31</v>
      </c>
      <c r="G5" s="4">
        <v>30462718</v>
      </c>
      <c r="H5" s="4">
        <v>1617.1</v>
      </c>
      <c r="I5" t="s">
        <v>21</v>
      </c>
      <c r="J5" t="s">
        <v>22</v>
      </c>
      <c r="K5" s="11">
        <v>5</v>
      </c>
      <c r="L5" t="s">
        <v>32</v>
      </c>
      <c r="M5" t="s">
        <v>24</v>
      </c>
      <c r="N5" s="11">
        <v>3</v>
      </c>
      <c r="Q5">
        <v>7</v>
      </c>
      <c r="R5">
        <v>8</v>
      </c>
      <c r="S5" s="11">
        <f t="shared" si="1"/>
        <v>15</v>
      </c>
      <c r="T5">
        <v>4</v>
      </c>
      <c r="U5">
        <v>7</v>
      </c>
      <c r="V5" s="11">
        <f t="shared" si="2"/>
        <v>11</v>
      </c>
      <c r="X5">
        <f t="shared" si="3"/>
        <v>6.5</v>
      </c>
      <c r="Y5">
        <f t="shared" si="3"/>
        <v>7.5</v>
      </c>
      <c r="Z5">
        <f t="shared" si="0"/>
        <v>14.5</v>
      </c>
      <c r="AA5">
        <f t="shared" si="0"/>
        <v>3.5</v>
      </c>
      <c r="AB5">
        <f t="shared" si="0"/>
        <v>6.5</v>
      </c>
      <c r="AC5">
        <f t="shared" si="0"/>
        <v>10.5</v>
      </c>
    </row>
    <row r="6" spans="1:29" ht="45" x14ac:dyDescent="0.25">
      <c r="A6" s="16"/>
      <c r="B6" s="6" t="s">
        <v>25</v>
      </c>
      <c r="C6" s="4" t="s">
        <v>33</v>
      </c>
      <c r="D6" s="4">
        <v>132</v>
      </c>
      <c r="E6" s="7" t="s">
        <v>34</v>
      </c>
      <c r="F6" s="7" t="s">
        <v>35</v>
      </c>
      <c r="G6" s="4">
        <v>30433112</v>
      </c>
      <c r="H6" s="4">
        <v>1591.1</v>
      </c>
      <c r="I6" t="s">
        <v>21</v>
      </c>
      <c r="J6" t="s">
        <v>22</v>
      </c>
      <c r="K6" s="11">
        <v>5</v>
      </c>
      <c r="L6" t="s">
        <v>23</v>
      </c>
      <c r="M6" t="s">
        <v>24</v>
      </c>
      <c r="N6" s="11">
        <v>4</v>
      </c>
      <c r="Q6">
        <v>7</v>
      </c>
      <c r="R6">
        <v>8</v>
      </c>
      <c r="S6" s="11">
        <f t="shared" si="1"/>
        <v>15</v>
      </c>
      <c r="T6">
        <v>6</v>
      </c>
      <c r="U6">
        <v>7</v>
      </c>
      <c r="V6" s="11">
        <f t="shared" si="2"/>
        <v>13</v>
      </c>
      <c r="X6">
        <f t="shared" si="3"/>
        <v>6.5</v>
      </c>
      <c r="Y6">
        <f t="shared" si="3"/>
        <v>7.5</v>
      </c>
      <c r="Z6">
        <f t="shared" si="0"/>
        <v>14.5</v>
      </c>
      <c r="AA6">
        <f t="shared" si="0"/>
        <v>5.5</v>
      </c>
      <c r="AB6">
        <f t="shared" si="0"/>
        <v>6.5</v>
      </c>
      <c r="AC6">
        <f t="shared" si="0"/>
        <v>12.5</v>
      </c>
    </row>
    <row r="7" spans="1:29" ht="45" x14ac:dyDescent="0.25">
      <c r="A7" s="16"/>
      <c r="B7" s="6" t="s">
        <v>25</v>
      </c>
      <c r="C7" s="8" t="s">
        <v>36</v>
      </c>
      <c r="D7" s="8">
        <v>133</v>
      </c>
      <c r="E7" s="7" t="s">
        <v>37</v>
      </c>
      <c r="F7" s="7" t="s">
        <v>38</v>
      </c>
      <c r="G7" s="4">
        <v>30759460</v>
      </c>
      <c r="H7" s="4">
        <v>1619.8</v>
      </c>
      <c r="I7" s="1" t="s">
        <v>21</v>
      </c>
      <c r="J7" s="1" t="s">
        <v>22</v>
      </c>
      <c r="K7" s="11">
        <v>5</v>
      </c>
      <c r="L7" s="1" t="s">
        <v>39</v>
      </c>
      <c r="M7" s="1" t="s">
        <v>40</v>
      </c>
      <c r="N7" s="11">
        <v>2</v>
      </c>
      <c r="Q7" s="1">
        <v>7</v>
      </c>
      <c r="R7" s="1">
        <v>8</v>
      </c>
      <c r="S7" s="11">
        <f t="shared" si="1"/>
        <v>15</v>
      </c>
      <c r="T7" s="1">
        <v>5</v>
      </c>
      <c r="U7" s="1">
        <v>5</v>
      </c>
      <c r="V7" s="11">
        <f t="shared" si="2"/>
        <v>10</v>
      </c>
      <c r="X7">
        <f t="shared" si="3"/>
        <v>6.5</v>
      </c>
      <c r="Y7">
        <f t="shared" si="3"/>
        <v>7.5</v>
      </c>
      <c r="Z7">
        <f t="shared" si="0"/>
        <v>14.5</v>
      </c>
      <c r="AA7">
        <f t="shared" si="0"/>
        <v>4.5</v>
      </c>
      <c r="AB7">
        <f t="shared" si="0"/>
        <v>4.5</v>
      </c>
      <c r="AC7">
        <f t="shared" si="0"/>
        <v>9.5</v>
      </c>
    </row>
    <row r="8" spans="1:29" ht="60" x14ac:dyDescent="0.25">
      <c r="A8" s="16">
        <v>2</v>
      </c>
      <c r="B8" s="7" t="s">
        <v>41</v>
      </c>
      <c r="C8" s="4" t="s">
        <v>42</v>
      </c>
      <c r="D8" s="4">
        <v>135</v>
      </c>
      <c r="E8" s="4" t="s">
        <v>43</v>
      </c>
      <c r="F8" s="7" t="s">
        <v>44</v>
      </c>
      <c r="G8" s="4">
        <v>26445313</v>
      </c>
      <c r="H8" s="4">
        <v>1742.8</v>
      </c>
      <c r="I8" t="s">
        <v>45</v>
      </c>
      <c r="J8" t="s">
        <v>40</v>
      </c>
      <c r="K8" s="11">
        <v>5</v>
      </c>
      <c r="L8" t="s">
        <v>39</v>
      </c>
      <c r="M8" t="s">
        <v>46</v>
      </c>
      <c r="N8" s="11">
        <v>3</v>
      </c>
      <c r="Q8">
        <v>8</v>
      </c>
      <c r="R8">
        <v>5</v>
      </c>
      <c r="S8" s="11">
        <f t="shared" si="1"/>
        <v>13</v>
      </c>
      <c r="T8">
        <v>5</v>
      </c>
      <c r="U8">
        <v>3</v>
      </c>
      <c r="V8" s="11">
        <f t="shared" si="2"/>
        <v>8</v>
      </c>
      <c r="X8">
        <f t="shared" si="3"/>
        <v>7.5</v>
      </c>
      <c r="Y8">
        <f t="shared" si="3"/>
        <v>4.5</v>
      </c>
      <c r="Z8">
        <f t="shared" si="0"/>
        <v>12.5</v>
      </c>
      <c r="AA8">
        <f t="shared" si="0"/>
        <v>4.5</v>
      </c>
      <c r="AB8">
        <f t="shared" si="0"/>
        <v>2.5</v>
      </c>
      <c r="AC8">
        <f t="shared" si="0"/>
        <v>7.5</v>
      </c>
    </row>
    <row r="9" spans="1:29" ht="30" x14ac:dyDescent="0.25">
      <c r="A9" s="16"/>
      <c r="B9" s="7" t="s">
        <v>41</v>
      </c>
      <c r="C9" s="4" t="s">
        <v>47</v>
      </c>
      <c r="D9" s="4">
        <v>136</v>
      </c>
      <c r="E9" s="7" t="s">
        <v>48</v>
      </c>
      <c r="F9" s="7" t="s">
        <v>49</v>
      </c>
      <c r="G9" s="4">
        <v>28743314</v>
      </c>
      <c r="H9" s="4">
        <v>1732.3</v>
      </c>
      <c r="I9" t="s">
        <v>45</v>
      </c>
      <c r="J9" t="s">
        <v>40</v>
      </c>
      <c r="K9" s="11">
        <v>5</v>
      </c>
      <c r="L9" t="s">
        <v>50</v>
      </c>
      <c r="M9" t="s">
        <v>51</v>
      </c>
      <c r="N9" s="11">
        <v>4</v>
      </c>
      <c r="Q9">
        <v>8</v>
      </c>
      <c r="R9">
        <v>5</v>
      </c>
      <c r="S9" s="11">
        <f t="shared" si="1"/>
        <v>13</v>
      </c>
      <c r="T9">
        <v>3</v>
      </c>
      <c r="U9">
        <v>4</v>
      </c>
      <c r="V9" s="11">
        <f t="shared" si="2"/>
        <v>7</v>
      </c>
      <c r="X9">
        <f t="shared" si="3"/>
        <v>7.5</v>
      </c>
      <c r="Y9">
        <f t="shared" si="3"/>
        <v>4.5</v>
      </c>
      <c r="Z9">
        <f t="shared" si="0"/>
        <v>12.5</v>
      </c>
      <c r="AA9">
        <f t="shared" si="0"/>
        <v>2.5</v>
      </c>
      <c r="AB9">
        <f t="shared" si="0"/>
        <v>3.5</v>
      </c>
      <c r="AC9">
        <f t="shared" si="0"/>
        <v>6.5</v>
      </c>
    </row>
    <row r="10" spans="1:29" ht="60" x14ac:dyDescent="0.25">
      <c r="A10" s="16"/>
      <c r="B10" s="7" t="s">
        <v>41</v>
      </c>
      <c r="C10" s="8" t="s">
        <v>52</v>
      </c>
      <c r="D10" s="8">
        <v>137</v>
      </c>
      <c r="E10" s="7" t="s">
        <v>53</v>
      </c>
      <c r="F10" s="6" t="s">
        <v>54</v>
      </c>
      <c r="G10" s="4">
        <v>29150950</v>
      </c>
      <c r="H10" s="4">
        <v>1760.8</v>
      </c>
      <c r="I10" s="1" t="s">
        <v>45</v>
      </c>
      <c r="J10" s="1" t="s">
        <v>40</v>
      </c>
      <c r="K10" s="11">
        <v>5</v>
      </c>
      <c r="L10" s="1" t="s">
        <v>50</v>
      </c>
      <c r="M10" s="1" t="s">
        <v>55</v>
      </c>
      <c r="N10" s="11">
        <v>2</v>
      </c>
      <c r="Q10" s="1">
        <v>8</v>
      </c>
      <c r="R10" s="1">
        <v>5</v>
      </c>
      <c r="S10" s="11">
        <f t="shared" si="1"/>
        <v>13</v>
      </c>
      <c r="T10" s="1">
        <v>3</v>
      </c>
      <c r="U10" s="1">
        <v>2</v>
      </c>
      <c r="V10" s="11">
        <f t="shared" si="2"/>
        <v>5</v>
      </c>
      <c r="X10">
        <f t="shared" si="3"/>
        <v>7.5</v>
      </c>
      <c r="Y10">
        <f t="shared" si="3"/>
        <v>4.5</v>
      </c>
      <c r="Z10">
        <f t="shared" si="0"/>
        <v>12.5</v>
      </c>
      <c r="AA10">
        <f t="shared" si="0"/>
        <v>2.5</v>
      </c>
      <c r="AB10">
        <f t="shared" si="0"/>
        <v>1.5</v>
      </c>
      <c r="AC10">
        <f t="shared" si="0"/>
        <v>4.5</v>
      </c>
    </row>
    <row r="11" spans="1:29" ht="60" x14ac:dyDescent="0.25">
      <c r="A11" s="5">
        <v>3</v>
      </c>
      <c r="B11" s="4" t="s">
        <v>56</v>
      </c>
      <c r="C11" s="8" t="s">
        <v>57</v>
      </c>
      <c r="D11" s="8">
        <v>139</v>
      </c>
      <c r="E11" s="7" t="s">
        <v>58</v>
      </c>
      <c r="F11" s="6" t="s">
        <v>59</v>
      </c>
      <c r="G11" s="4">
        <v>29794043</v>
      </c>
      <c r="H11" s="4">
        <v>1413.8</v>
      </c>
      <c r="I11" s="1" t="s">
        <v>60</v>
      </c>
      <c r="J11" s="1" t="s">
        <v>22</v>
      </c>
      <c r="K11" s="11">
        <v>4</v>
      </c>
      <c r="L11" s="1" t="s">
        <v>60</v>
      </c>
      <c r="M11" s="1" t="s">
        <v>51</v>
      </c>
      <c r="N11" s="11">
        <v>3</v>
      </c>
      <c r="Q11" s="1">
        <v>2</v>
      </c>
      <c r="R11" s="1">
        <v>8</v>
      </c>
      <c r="S11" s="11">
        <f t="shared" si="1"/>
        <v>10</v>
      </c>
      <c r="T11" s="1">
        <v>2</v>
      </c>
      <c r="U11" s="1">
        <v>4</v>
      </c>
      <c r="V11" s="11">
        <f t="shared" si="2"/>
        <v>6</v>
      </c>
      <c r="X11">
        <f t="shared" si="3"/>
        <v>1.5</v>
      </c>
      <c r="Y11">
        <f t="shared" si="3"/>
        <v>7.5</v>
      </c>
      <c r="Z11">
        <f t="shared" si="0"/>
        <v>9.5</v>
      </c>
      <c r="AA11">
        <f t="shared" si="0"/>
        <v>1.5</v>
      </c>
      <c r="AB11">
        <f t="shared" si="0"/>
        <v>3.5</v>
      </c>
      <c r="AC11">
        <f t="shared" si="0"/>
        <v>5.5</v>
      </c>
    </row>
    <row r="12" spans="1:29" ht="90" x14ac:dyDescent="0.25">
      <c r="A12" s="5">
        <v>4</v>
      </c>
      <c r="B12" s="4" t="s">
        <v>61</v>
      </c>
      <c r="C12" s="8" t="s">
        <v>62</v>
      </c>
      <c r="D12" s="8">
        <v>141</v>
      </c>
      <c r="E12" s="7" t="s">
        <v>63</v>
      </c>
      <c r="F12" s="7" t="s">
        <v>64</v>
      </c>
      <c r="G12" s="4">
        <v>29558726</v>
      </c>
      <c r="H12" s="4">
        <v>1850.3</v>
      </c>
      <c r="I12" s="1" t="s">
        <v>39</v>
      </c>
      <c r="J12" s="1" t="s">
        <v>65</v>
      </c>
      <c r="K12" s="11">
        <v>5</v>
      </c>
      <c r="L12" s="1" t="s">
        <v>50</v>
      </c>
      <c r="M12" s="1" t="s">
        <v>40</v>
      </c>
      <c r="N12" s="11">
        <v>3</v>
      </c>
      <c r="Q12" s="1">
        <v>5</v>
      </c>
      <c r="R12" s="1">
        <v>9</v>
      </c>
      <c r="S12" s="11">
        <f t="shared" si="1"/>
        <v>14</v>
      </c>
      <c r="T12" s="1">
        <v>3</v>
      </c>
      <c r="U12" s="1">
        <v>5</v>
      </c>
      <c r="V12" s="11">
        <f t="shared" si="2"/>
        <v>8</v>
      </c>
      <c r="X12">
        <f t="shared" si="3"/>
        <v>4.5</v>
      </c>
      <c r="Y12">
        <f t="shared" si="3"/>
        <v>8.5</v>
      </c>
      <c r="Z12">
        <f t="shared" si="0"/>
        <v>13.5</v>
      </c>
      <c r="AA12">
        <f t="shared" si="0"/>
        <v>2.5</v>
      </c>
      <c r="AB12">
        <f t="shared" si="0"/>
        <v>4.5</v>
      </c>
      <c r="AC12">
        <f t="shared" si="0"/>
        <v>7.5</v>
      </c>
    </row>
    <row r="13" spans="1:29" ht="45" x14ac:dyDescent="0.25">
      <c r="A13" s="16">
        <v>5</v>
      </c>
      <c r="B13" s="17" t="s">
        <v>66</v>
      </c>
      <c r="C13" s="4" t="s">
        <v>67</v>
      </c>
      <c r="D13" s="4">
        <v>143</v>
      </c>
      <c r="E13" s="7" t="s">
        <v>68</v>
      </c>
      <c r="F13" s="7" t="s">
        <v>69</v>
      </c>
      <c r="G13" s="4">
        <v>28455782</v>
      </c>
      <c r="H13" s="4">
        <v>1703</v>
      </c>
      <c r="I13" t="s">
        <v>60</v>
      </c>
      <c r="J13" t="s">
        <v>22</v>
      </c>
      <c r="K13" s="11">
        <v>4</v>
      </c>
      <c r="L13" t="s">
        <v>60</v>
      </c>
      <c r="M13" t="s">
        <v>40</v>
      </c>
      <c r="N13" s="11">
        <v>2</v>
      </c>
      <c r="Q13">
        <v>2</v>
      </c>
      <c r="R13">
        <v>8</v>
      </c>
      <c r="S13" s="11">
        <f t="shared" si="1"/>
        <v>10</v>
      </c>
      <c r="T13">
        <v>2</v>
      </c>
      <c r="U13">
        <v>5</v>
      </c>
      <c r="V13" s="11">
        <f t="shared" si="2"/>
        <v>7</v>
      </c>
      <c r="X13">
        <f t="shared" si="3"/>
        <v>1.5</v>
      </c>
      <c r="Y13">
        <f t="shared" si="3"/>
        <v>7.5</v>
      </c>
      <c r="Z13">
        <f t="shared" si="0"/>
        <v>9.5</v>
      </c>
      <c r="AA13">
        <f t="shared" si="0"/>
        <v>1.5</v>
      </c>
      <c r="AB13">
        <f t="shared" si="0"/>
        <v>4.5</v>
      </c>
      <c r="AC13">
        <f t="shared" si="0"/>
        <v>6.5</v>
      </c>
    </row>
    <row r="14" spans="1:29" ht="45" x14ac:dyDescent="0.25">
      <c r="A14" s="16"/>
      <c r="B14" s="17"/>
      <c r="C14" s="4" t="s">
        <v>70</v>
      </c>
      <c r="D14" s="4">
        <v>144</v>
      </c>
      <c r="E14" s="7" t="s">
        <v>71</v>
      </c>
      <c r="F14" s="7" t="s">
        <v>72</v>
      </c>
      <c r="G14" s="4">
        <v>27844108</v>
      </c>
      <c r="H14" s="4">
        <v>1689</v>
      </c>
      <c r="I14" t="s">
        <v>60</v>
      </c>
      <c r="J14" t="s">
        <v>22</v>
      </c>
      <c r="K14" s="11">
        <v>4</v>
      </c>
      <c r="L14" t="s">
        <v>60</v>
      </c>
      <c r="M14" t="s">
        <v>40</v>
      </c>
      <c r="N14" s="11">
        <v>2</v>
      </c>
      <c r="Q14">
        <v>2</v>
      </c>
      <c r="R14">
        <v>8</v>
      </c>
      <c r="S14" s="11">
        <f t="shared" si="1"/>
        <v>10</v>
      </c>
      <c r="T14">
        <v>2</v>
      </c>
      <c r="U14">
        <v>5</v>
      </c>
      <c r="V14" s="11">
        <f t="shared" si="2"/>
        <v>7</v>
      </c>
      <c r="X14">
        <f t="shared" ref="X14:X19" si="4">Q14-0.5</f>
        <v>1.5</v>
      </c>
      <c r="Y14">
        <f t="shared" ref="Y14:Y19" si="5">R14-0.5</f>
        <v>7.5</v>
      </c>
      <c r="Z14">
        <f t="shared" ref="Z14:Z19" si="6">S14-0.5</f>
        <v>9.5</v>
      </c>
      <c r="AA14">
        <f t="shared" ref="AA14:AA19" si="7">T14-0.5</f>
        <v>1.5</v>
      </c>
      <c r="AB14">
        <f t="shared" ref="AB14:AB19" si="8">U14-0.5</f>
        <v>4.5</v>
      </c>
      <c r="AC14">
        <f t="shared" ref="AC14:AC19" si="9">V14-0.5</f>
        <v>6.5</v>
      </c>
    </row>
    <row r="15" spans="1:29" ht="45" x14ac:dyDescent="0.25">
      <c r="A15" s="16"/>
      <c r="B15" s="17"/>
      <c r="C15" s="8" t="s">
        <v>73</v>
      </c>
      <c r="D15" s="8">
        <v>145</v>
      </c>
      <c r="E15" s="7" t="s">
        <v>74</v>
      </c>
      <c r="F15" s="4"/>
      <c r="G15" s="4">
        <v>28929948</v>
      </c>
      <c r="H15" s="4">
        <v>1712</v>
      </c>
      <c r="I15" s="1" t="s">
        <v>60</v>
      </c>
      <c r="J15" s="1" t="s">
        <v>22</v>
      </c>
      <c r="K15" s="11">
        <v>4</v>
      </c>
      <c r="L15" s="1" t="s">
        <v>60</v>
      </c>
      <c r="M15" s="1" t="s">
        <v>46</v>
      </c>
      <c r="N15" s="11">
        <v>2</v>
      </c>
      <c r="Q15" s="1">
        <v>2</v>
      </c>
      <c r="R15" s="1">
        <v>8</v>
      </c>
      <c r="S15" s="11">
        <f t="shared" si="1"/>
        <v>10</v>
      </c>
      <c r="T15" s="1">
        <v>2</v>
      </c>
      <c r="U15" s="1">
        <v>3</v>
      </c>
      <c r="V15" s="11">
        <f t="shared" si="2"/>
        <v>5</v>
      </c>
      <c r="X15">
        <f t="shared" si="4"/>
        <v>1.5</v>
      </c>
      <c r="Y15">
        <f t="shared" si="5"/>
        <v>7.5</v>
      </c>
      <c r="Z15">
        <f t="shared" si="6"/>
        <v>9.5</v>
      </c>
      <c r="AA15">
        <f t="shared" si="7"/>
        <v>1.5</v>
      </c>
      <c r="AB15">
        <f t="shared" si="8"/>
        <v>2.5</v>
      </c>
      <c r="AC15">
        <f t="shared" si="9"/>
        <v>4.5</v>
      </c>
    </row>
    <row r="16" spans="1:29" ht="45" x14ac:dyDescent="0.25">
      <c r="A16" s="5" t="s">
        <v>75</v>
      </c>
      <c r="B16" s="4" t="s">
        <v>76</v>
      </c>
      <c r="C16" s="8" t="s">
        <v>77</v>
      </c>
      <c r="D16" s="8">
        <v>148</v>
      </c>
      <c r="E16" s="7" t="s">
        <v>78</v>
      </c>
      <c r="F16" s="4" t="s">
        <v>79</v>
      </c>
      <c r="G16" s="4">
        <v>32354303</v>
      </c>
      <c r="H16" s="4">
        <v>1186</v>
      </c>
      <c r="I16" t="s">
        <v>21</v>
      </c>
      <c r="J16" t="s">
        <v>22</v>
      </c>
      <c r="K16" s="11">
        <v>5</v>
      </c>
      <c r="L16" s="1" t="s">
        <v>60</v>
      </c>
      <c r="M16" s="1" t="s">
        <v>55</v>
      </c>
      <c r="N16" s="11">
        <v>2</v>
      </c>
      <c r="Q16">
        <v>7</v>
      </c>
      <c r="R16">
        <v>8</v>
      </c>
      <c r="S16" s="11">
        <f t="shared" si="1"/>
        <v>15</v>
      </c>
      <c r="T16" s="1">
        <v>2</v>
      </c>
      <c r="U16" s="1">
        <v>2</v>
      </c>
      <c r="V16" s="11">
        <f t="shared" si="2"/>
        <v>4</v>
      </c>
      <c r="X16">
        <f t="shared" si="4"/>
        <v>6.5</v>
      </c>
      <c r="Y16">
        <f t="shared" si="5"/>
        <v>7.5</v>
      </c>
      <c r="Z16">
        <f t="shared" si="6"/>
        <v>14.5</v>
      </c>
      <c r="AA16">
        <f t="shared" si="7"/>
        <v>1.5</v>
      </c>
      <c r="AB16">
        <f t="shared" si="8"/>
        <v>1.5</v>
      </c>
      <c r="AC16">
        <f t="shared" si="9"/>
        <v>3.5</v>
      </c>
    </row>
    <row r="17" spans="1:29" ht="60" x14ac:dyDescent="0.25">
      <c r="A17" s="5" t="s">
        <v>80</v>
      </c>
      <c r="B17" s="7" t="s">
        <v>81</v>
      </c>
      <c r="C17" s="8" t="s">
        <v>82</v>
      </c>
      <c r="D17" s="8">
        <v>151</v>
      </c>
      <c r="E17" s="4" t="s">
        <v>83</v>
      </c>
      <c r="F17" s="7" t="s">
        <v>84</v>
      </c>
      <c r="G17" s="4">
        <v>32630501</v>
      </c>
      <c r="H17" s="4">
        <v>1198.8</v>
      </c>
      <c r="I17" t="s">
        <v>45</v>
      </c>
      <c r="J17" t="s">
        <v>65</v>
      </c>
      <c r="K17" s="11">
        <v>5</v>
      </c>
      <c r="L17" s="1" t="s">
        <v>50</v>
      </c>
      <c r="M17" s="1" t="s">
        <v>55</v>
      </c>
      <c r="N17" s="11">
        <v>2</v>
      </c>
      <c r="Q17">
        <v>8</v>
      </c>
      <c r="R17">
        <v>9</v>
      </c>
      <c r="S17" s="11">
        <f t="shared" si="1"/>
        <v>17</v>
      </c>
      <c r="T17" s="1">
        <v>3</v>
      </c>
      <c r="U17" s="1">
        <v>2</v>
      </c>
      <c r="V17" s="11">
        <f t="shared" si="2"/>
        <v>5</v>
      </c>
      <c r="X17">
        <f t="shared" si="4"/>
        <v>7.5</v>
      </c>
      <c r="Y17">
        <f t="shared" si="5"/>
        <v>8.5</v>
      </c>
      <c r="Z17">
        <f t="shared" si="6"/>
        <v>16.5</v>
      </c>
      <c r="AA17">
        <f t="shared" si="7"/>
        <v>2.5</v>
      </c>
      <c r="AB17">
        <f t="shared" si="8"/>
        <v>1.5</v>
      </c>
      <c r="AC17">
        <f t="shared" si="9"/>
        <v>4.5</v>
      </c>
    </row>
    <row r="18" spans="1:29" ht="75" x14ac:dyDescent="0.25">
      <c r="A18" s="4">
        <v>6</v>
      </c>
      <c r="B18" s="7" t="s">
        <v>85</v>
      </c>
      <c r="C18" s="4" t="s">
        <v>86</v>
      </c>
      <c r="D18" s="4">
        <v>158</v>
      </c>
      <c r="E18" s="7" t="s">
        <v>87</v>
      </c>
      <c r="F18" s="4"/>
      <c r="G18" s="4">
        <v>30222076</v>
      </c>
      <c r="H18" s="4">
        <v>1763.3</v>
      </c>
      <c r="I18" t="s">
        <v>32</v>
      </c>
      <c r="J18" t="s">
        <v>65</v>
      </c>
      <c r="L18" t="s">
        <v>60</v>
      </c>
      <c r="M18" t="s">
        <v>88</v>
      </c>
      <c r="Q18">
        <v>4</v>
      </c>
      <c r="R18">
        <v>9</v>
      </c>
      <c r="S18" s="11">
        <f t="shared" si="1"/>
        <v>13</v>
      </c>
      <c r="T18">
        <v>2</v>
      </c>
      <c r="U18">
        <v>6</v>
      </c>
      <c r="V18" s="11">
        <f t="shared" si="2"/>
        <v>8</v>
      </c>
      <c r="X18">
        <f t="shared" si="4"/>
        <v>3.5</v>
      </c>
      <c r="Y18">
        <f t="shared" si="5"/>
        <v>8.5</v>
      </c>
      <c r="Z18">
        <f t="shared" si="6"/>
        <v>12.5</v>
      </c>
      <c r="AA18">
        <f t="shared" si="7"/>
        <v>1.5</v>
      </c>
      <c r="AB18">
        <f t="shared" si="8"/>
        <v>5.5</v>
      </c>
      <c r="AC18">
        <f t="shared" si="9"/>
        <v>7.5</v>
      </c>
    </row>
    <row r="19" spans="1:29" ht="30" x14ac:dyDescent="0.25">
      <c r="A19" s="4">
        <v>7</v>
      </c>
      <c r="B19" s="4" t="s">
        <v>89</v>
      </c>
      <c r="C19" s="4" t="s">
        <v>90</v>
      </c>
      <c r="D19" s="4">
        <v>160</v>
      </c>
      <c r="E19" s="7" t="s">
        <v>91</v>
      </c>
      <c r="F19" s="4" t="s">
        <v>92</v>
      </c>
      <c r="G19" s="4">
        <v>28149079</v>
      </c>
      <c r="H19" s="4">
        <v>1704.2</v>
      </c>
      <c r="I19" t="s">
        <v>39</v>
      </c>
      <c r="J19" t="s">
        <v>40</v>
      </c>
      <c r="L19" t="s">
        <v>32</v>
      </c>
      <c r="M19" t="s">
        <v>55</v>
      </c>
      <c r="Q19">
        <v>5</v>
      </c>
      <c r="R19">
        <v>5</v>
      </c>
      <c r="S19" s="11">
        <f t="shared" si="1"/>
        <v>10</v>
      </c>
      <c r="T19">
        <v>4</v>
      </c>
      <c r="U19">
        <v>2</v>
      </c>
      <c r="V19" s="11">
        <f t="shared" si="2"/>
        <v>6</v>
      </c>
      <c r="X19">
        <f t="shared" si="4"/>
        <v>4.5</v>
      </c>
      <c r="Y19">
        <f t="shared" si="5"/>
        <v>4.5</v>
      </c>
      <c r="Z19">
        <f t="shared" si="6"/>
        <v>9.5</v>
      </c>
      <c r="AA19">
        <f t="shared" si="7"/>
        <v>3.5</v>
      </c>
      <c r="AB19">
        <f t="shared" si="8"/>
        <v>1.5</v>
      </c>
      <c r="AC19">
        <f t="shared" si="9"/>
        <v>5.5</v>
      </c>
    </row>
    <row r="20" spans="1:29" ht="30" customHeight="1" x14ac:dyDescent="0.25">
      <c r="A20" s="9">
        <v>8</v>
      </c>
      <c r="B20" s="9" t="s">
        <v>93</v>
      </c>
      <c r="C20" s="9"/>
      <c r="D20" s="9"/>
      <c r="E20" s="9"/>
      <c r="F20" s="9"/>
      <c r="G20" s="9"/>
      <c r="H20" s="9"/>
    </row>
  </sheetData>
  <mergeCells count="4">
    <mergeCell ref="A3:A7"/>
    <mergeCell ref="A8:A10"/>
    <mergeCell ref="B13:B15"/>
    <mergeCell ref="A13: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B9F2-4D19-405C-9B9E-64F2B150BC9E}">
  <dimension ref="A1:N20"/>
  <sheetViews>
    <sheetView workbookViewId="0">
      <selection activeCell="J3" sqref="J3"/>
    </sheetView>
  </sheetViews>
  <sheetFormatPr defaultRowHeight="15" x14ac:dyDescent="0.25"/>
  <cols>
    <col min="2" max="2" width="28.57031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4">
        <v>0</v>
      </c>
      <c r="B2" s="4" t="s">
        <v>14</v>
      </c>
      <c r="C2" s="4" t="s">
        <v>15</v>
      </c>
      <c r="D2" s="4">
        <v>124</v>
      </c>
      <c r="E2" s="4" t="s">
        <v>16</v>
      </c>
      <c r="F2" s="4"/>
      <c r="G2" s="4">
        <v>28527996</v>
      </c>
      <c r="H2" s="4">
        <v>1733.1</v>
      </c>
    </row>
    <row r="3" spans="1:14" ht="255" x14ac:dyDescent="0.25">
      <c r="A3" s="16">
        <v>1</v>
      </c>
      <c r="B3" s="6" t="s">
        <v>17</v>
      </c>
      <c r="C3" s="4" t="s">
        <v>18</v>
      </c>
      <c r="D3" s="4">
        <v>129</v>
      </c>
      <c r="E3" s="7" t="s">
        <v>19</v>
      </c>
      <c r="F3" s="7" t="s">
        <v>20</v>
      </c>
      <c r="G3" s="4">
        <v>28895839</v>
      </c>
      <c r="H3" s="4">
        <v>1746.1</v>
      </c>
      <c r="I3" t="s">
        <v>60</v>
      </c>
      <c r="J3" t="s">
        <v>46</v>
      </c>
      <c r="K3">
        <v>5</v>
      </c>
      <c r="L3" t="s">
        <v>94</v>
      </c>
      <c r="M3" t="s">
        <v>55</v>
      </c>
      <c r="N3">
        <v>3</v>
      </c>
    </row>
    <row r="4" spans="1:14" ht="150" x14ac:dyDescent="0.25">
      <c r="A4" s="16"/>
      <c r="B4" s="6" t="s">
        <v>25</v>
      </c>
      <c r="C4" s="4" t="s">
        <v>26</v>
      </c>
      <c r="D4" s="4">
        <v>130</v>
      </c>
      <c r="E4" s="7" t="s">
        <v>27</v>
      </c>
      <c r="F4" s="7" t="s">
        <v>28</v>
      </c>
      <c r="G4" s="4">
        <v>29041320</v>
      </c>
      <c r="H4" s="4">
        <v>1701.6</v>
      </c>
      <c r="I4" t="s">
        <v>60</v>
      </c>
      <c r="J4" t="s">
        <v>46</v>
      </c>
      <c r="K4">
        <v>5</v>
      </c>
      <c r="L4" t="s">
        <v>60</v>
      </c>
      <c r="M4" t="s">
        <v>55</v>
      </c>
      <c r="N4">
        <v>4</v>
      </c>
    </row>
    <row r="5" spans="1:14" ht="210" x14ac:dyDescent="0.25">
      <c r="A5" s="16"/>
      <c r="B5" s="6" t="s">
        <v>25</v>
      </c>
      <c r="C5" s="4" t="s">
        <v>29</v>
      </c>
      <c r="D5" s="4">
        <v>131</v>
      </c>
      <c r="E5" s="7" t="s">
        <v>30</v>
      </c>
      <c r="F5" s="7" t="s">
        <v>31</v>
      </c>
      <c r="G5" s="4">
        <v>30462718</v>
      </c>
      <c r="H5" s="4">
        <v>1617.1</v>
      </c>
      <c r="I5" t="s">
        <v>60</v>
      </c>
      <c r="J5" t="s">
        <v>46</v>
      </c>
      <c r="K5">
        <v>5</v>
      </c>
      <c r="L5" t="s">
        <v>94</v>
      </c>
      <c r="M5" t="s">
        <v>55</v>
      </c>
      <c r="N5">
        <v>3</v>
      </c>
    </row>
    <row r="6" spans="1:14" ht="150" x14ac:dyDescent="0.25">
      <c r="A6" s="16"/>
      <c r="B6" s="6" t="s">
        <v>25</v>
      </c>
      <c r="C6" s="4" t="s">
        <v>33</v>
      </c>
      <c r="D6" s="4">
        <v>132</v>
      </c>
      <c r="E6" s="7" t="s">
        <v>34</v>
      </c>
      <c r="F6" s="7" t="s">
        <v>35</v>
      </c>
      <c r="G6" s="4">
        <v>30433112</v>
      </c>
      <c r="H6" s="4">
        <v>1591.1</v>
      </c>
      <c r="I6" t="s">
        <v>60</v>
      </c>
      <c r="J6" t="s">
        <v>46</v>
      </c>
      <c r="K6">
        <v>5</v>
      </c>
      <c r="L6" t="s">
        <v>60</v>
      </c>
      <c r="M6" t="s">
        <v>55</v>
      </c>
      <c r="N6">
        <v>4</v>
      </c>
    </row>
    <row r="7" spans="1:14" ht="150" x14ac:dyDescent="0.25">
      <c r="A7" s="16"/>
      <c r="B7" s="6" t="s">
        <v>25</v>
      </c>
      <c r="C7" s="8" t="s">
        <v>36</v>
      </c>
      <c r="D7" s="8">
        <v>133</v>
      </c>
      <c r="E7" s="7" t="s">
        <v>37</v>
      </c>
      <c r="F7" s="7" t="s">
        <v>38</v>
      </c>
      <c r="G7" s="4">
        <v>30759460</v>
      </c>
      <c r="H7" s="4">
        <v>1619.8</v>
      </c>
      <c r="I7" s="1" t="s">
        <v>60</v>
      </c>
      <c r="J7" s="1" t="s">
        <v>46</v>
      </c>
      <c r="K7" s="1">
        <v>5</v>
      </c>
      <c r="L7" s="1" t="s">
        <v>94</v>
      </c>
      <c r="M7" s="1" t="s">
        <v>95</v>
      </c>
      <c r="N7" s="1">
        <v>2</v>
      </c>
    </row>
    <row r="8" spans="1:14" ht="240" x14ac:dyDescent="0.25">
      <c r="A8" s="16">
        <v>2</v>
      </c>
      <c r="B8" s="7" t="s">
        <v>41</v>
      </c>
      <c r="C8" s="4" t="s">
        <v>42</v>
      </c>
      <c r="D8" s="4">
        <v>135</v>
      </c>
      <c r="E8" s="4" t="s">
        <v>43</v>
      </c>
      <c r="F8" s="7" t="s">
        <v>44</v>
      </c>
      <c r="G8" s="4">
        <v>26445313</v>
      </c>
      <c r="H8" s="4">
        <v>1742.8</v>
      </c>
      <c r="I8" t="s">
        <v>50</v>
      </c>
      <c r="J8" t="s">
        <v>55</v>
      </c>
      <c r="K8">
        <v>5</v>
      </c>
      <c r="L8" t="s">
        <v>96</v>
      </c>
      <c r="M8" t="s">
        <v>95</v>
      </c>
      <c r="N8">
        <v>3</v>
      </c>
    </row>
    <row r="9" spans="1:14" ht="135" x14ac:dyDescent="0.25">
      <c r="A9" s="16"/>
      <c r="B9" s="7" t="s">
        <v>41</v>
      </c>
      <c r="C9" s="4" t="s">
        <v>47</v>
      </c>
      <c r="D9" s="4">
        <v>136</v>
      </c>
      <c r="E9" s="7" t="s">
        <v>48</v>
      </c>
      <c r="F9" s="7" t="s">
        <v>49</v>
      </c>
      <c r="G9" s="4">
        <v>28743314</v>
      </c>
      <c r="H9" s="4">
        <v>1732.3</v>
      </c>
      <c r="I9" t="s">
        <v>50</v>
      </c>
      <c r="J9" t="s">
        <v>55</v>
      </c>
      <c r="K9">
        <v>5</v>
      </c>
      <c r="L9" t="s">
        <v>60</v>
      </c>
      <c r="M9" t="s">
        <v>55</v>
      </c>
      <c r="N9">
        <v>4</v>
      </c>
    </row>
    <row r="10" spans="1:14" ht="195" x14ac:dyDescent="0.25">
      <c r="A10" s="16"/>
      <c r="B10" s="7" t="s">
        <v>41</v>
      </c>
      <c r="C10" s="8" t="s">
        <v>52</v>
      </c>
      <c r="D10" s="8">
        <v>137</v>
      </c>
      <c r="E10" s="7" t="s">
        <v>53</v>
      </c>
      <c r="F10" s="6" t="s">
        <v>54</v>
      </c>
      <c r="G10" s="4">
        <v>29150950</v>
      </c>
      <c r="H10" s="4">
        <v>1760.8</v>
      </c>
      <c r="I10" s="1" t="s">
        <v>50</v>
      </c>
      <c r="J10" s="1" t="s">
        <v>55</v>
      </c>
      <c r="K10" s="1">
        <v>5</v>
      </c>
      <c r="L10" s="1" t="s">
        <v>94</v>
      </c>
      <c r="M10" s="1" t="s">
        <v>95</v>
      </c>
      <c r="N10" s="1">
        <v>2</v>
      </c>
    </row>
    <row r="11" spans="1:14" ht="225" x14ac:dyDescent="0.25">
      <c r="A11" s="5">
        <v>3</v>
      </c>
      <c r="B11" s="4" t="s">
        <v>56</v>
      </c>
      <c r="C11" s="8" t="s">
        <v>57</v>
      </c>
      <c r="D11" s="8">
        <v>139</v>
      </c>
      <c r="E11" s="7" t="s">
        <v>58</v>
      </c>
      <c r="F11" s="6" t="s">
        <v>59</v>
      </c>
      <c r="G11" s="4">
        <v>29794043</v>
      </c>
      <c r="H11" s="4">
        <v>1413.8</v>
      </c>
      <c r="I11" s="1" t="s">
        <v>94</v>
      </c>
      <c r="J11" s="1" t="s">
        <v>46</v>
      </c>
      <c r="K11" s="1">
        <v>4</v>
      </c>
      <c r="L11" s="1" t="s">
        <v>94</v>
      </c>
      <c r="M11" s="1" t="s">
        <v>55</v>
      </c>
      <c r="N11" s="1">
        <v>3</v>
      </c>
    </row>
    <row r="12" spans="1:14" ht="360" x14ac:dyDescent="0.25">
      <c r="A12" s="5">
        <v>4</v>
      </c>
      <c r="B12" s="4" t="s">
        <v>61</v>
      </c>
      <c r="C12" s="8" t="s">
        <v>62</v>
      </c>
      <c r="D12" s="8">
        <v>141</v>
      </c>
      <c r="E12" s="7" t="s">
        <v>63</v>
      </c>
      <c r="F12" s="7" t="s">
        <v>64</v>
      </c>
      <c r="G12" s="4">
        <v>29558726</v>
      </c>
      <c r="H12" s="4">
        <v>1850.3</v>
      </c>
      <c r="I12" s="1" t="s">
        <v>60</v>
      </c>
      <c r="J12" s="1" t="s">
        <v>46</v>
      </c>
      <c r="K12" s="1">
        <v>5</v>
      </c>
      <c r="L12" s="1" t="s">
        <v>94</v>
      </c>
      <c r="M12" s="1" t="s">
        <v>55</v>
      </c>
      <c r="N12" s="1">
        <v>3</v>
      </c>
    </row>
    <row r="13" spans="1:14" ht="165" x14ac:dyDescent="0.25">
      <c r="A13" s="16">
        <v>5</v>
      </c>
      <c r="B13" s="17" t="s">
        <v>66</v>
      </c>
      <c r="C13" s="4" t="s">
        <v>67</v>
      </c>
      <c r="D13" s="4">
        <v>143</v>
      </c>
      <c r="E13" s="7" t="s">
        <v>68</v>
      </c>
      <c r="F13" s="7" t="s">
        <v>69</v>
      </c>
      <c r="G13" s="4">
        <v>28455782</v>
      </c>
      <c r="H13" s="4">
        <v>1703</v>
      </c>
      <c r="I13" t="s">
        <v>94</v>
      </c>
      <c r="J13" t="s">
        <v>46</v>
      </c>
      <c r="K13">
        <v>4</v>
      </c>
      <c r="L13" t="s">
        <v>94</v>
      </c>
      <c r="M13" t="s">
        <v>95</v>
      </c>
      <c r="N13">
        <v>2</v>
      </c>
    </row>
    <row r="14" spans="1:14" ht="210" x14ac:dyDescent="0.25">
      <c r="A14" s="16"/>
      <c r="B14" s="17"/>
      <c r="C14" s="4" t="s">
        <v>70</v>
      </c>
      <c r="D14" s="4">
        <v>144</v>
      </c>
      <c r="E14" s="7" t="s">
        <v>71</v>
      </c>
      <c r="F14" s="7" t="s">
        <v>72</v>
      </c>
      <c r="G14" s="4">
        <v>27844108</v>
      </c>
      <c r="H14" s="4">
        <v>1689</v>
      </c>
      <c r="I14" t="s">
        <v>94</v>
      </c>
      <c r="J14" t="s">
        <v>46</v>
      </c>
      <c r="K14">
        <v>4</v>
      </c>
      <c r="L14" t="s">
        <v>94</v>
      </c>
      <c r="M14" t="s">
        <v>95</v>
      </c>
      <c r="N14">
        <v>2</v>
      </c>
    </row>
    <row r="15" spans="1:14" ht="165" x14ac:dyDescent="0.25">
      <c r="A15" s="16"/>
      <c r="B15" s="17"/>
      <c r="C15" s="8" t="s">
        <v>73</v>
      </c>
      <c r="D15" s="8">
        <v>145</v>
      </c>
      <c r="E15" s="7" t="s">
        <v>74</v>
      </c>
      <c r="F15" s="4"/>
      <c r="G15" s="4">
        <v>28929948</v>
      </c>
      <c r="H15" s="4">
        <v>1712</v>
      </c>
      <c r="I15" s="1" t="s">
        <v>94</v>
      </c>
      <c r="J15" s="1" t="s">
        <v>46</v>
      </c>
      <c r="K15" s="1">
        <v>4</v>
      </c>
      <c r="L15" s="1" t="s">
        <v>94</v>
      </c>
      <c r="M15" s="1" t="s">
        <v>95</v>
      </c>
      <c r="N15" s="1">
        <v>2</v>
      </c>
    </row>
    <row r="16" spans="1:14" ht="165" x14ac:dyDescent="0.25">
      <c r="A16" s="5" t="s">
        <v>75</v>
      </c>
      <c r="B16" s="4" t="s">
        <v>76</v>
      </c>
      <c r="C16" s="8" t="s">
        <v>77</v>
      </c>
      <c r="D16" s="8">
        <v>148</v>
      </c>
      <c r="E16" s="7" t="s">
        <v>78</v>
      </c>
      <c r="F16" s="4" t="s">
        <v>79</v>
      </c>
      <c r="G16" s="4">
        <v>32354303</v>
      </c>
      <c r="H16" s="4">
        <v>1186</v>
      </c>
      <c r="I16" t="s">
        <v>60</v>
      </c>
      <c r="J16" t="s">
        <v>46</v>
      </c>
      <c r="K16">
        <v>5</v>
      </c>
      <c r="L16" s="1" t="s">
        <v>94</v>
      </c>
      <c r="M16" s="1" t="s">
        <v>95</v>
      </c>
      <c r="N16" s="1">
        <v>2</v>
      </c>
    </row>
    <row r="17" spans="1:14" ht="240" x14ac:dyDescent="0.25">
      <c r="A17" s="5" t="s">
        <v>80</v>
      </c>
      <c r="B17" s="7" t="s">
        <v>81</v>
      </c>
      <c r="C17" s="8" t="s">
        <v>82</v>
      </c>
      <c r="D17" s="8">
        <v>151</v>
      </c>
      <c r="E17" s="4" t="s">
        <v>83</v>
      </c>
      <c r="F17" s="7" t="s">
        <v>84</v>
      </c>
      <c r="G17" s="4">
        <v>32630501</v>
      </c>
      <c r="H17" s="4">
        <v>1198.8</v>
      </c>
      <c r="I17" t="s">
        <v>60</v>
      </c>
      <c r="J17" t="s">
        <v>46</v>
      </c>
      <c r="K17">
        <v>5</v>
      </c>
      <c r="L17" s="1" t="s">
        <v>94</v>
      </c>
      <c r="M17" s="1" t="s">
        <v>95</v>
      </c>
      <c r="N17" s="1">
        <v>2</v>
      </c>
    </row>
    <row r="18" spans="1:14" ht="225" x14ac:dyDescent="0.25">
      <c r="A18" s="4">
        <v>6</v>
      </c>
      <c r="B18" s="7" t="s">
        <v>85</v>
      </c>
      <c r="C18" s="4" t="s">
        <v>86</v>
      </c>
      <c r="D18" s="4">
        <v>158</v>
      </c>
      <c r="E18" s="7" t="s">
        <v>87</v>
      </c>
      <c r="F18" s="4"/>
      <c r="G18" s="4">
        <v>30222076</v>
      </c>
      <c r="H18" s="4">
        <v>1763.3</v>
      </c>
    </row>
    <row r="19" spans="1:14" ht="105" x14ac:dyDescent="0.25">
      <c r="A19" s="4">
        <v>7</v>
      </c>
      <c r="B19" s="4" t="s">
        <v>89</v>
      </c>
      <c r="C19" s="4" t="s">
        <v>90</v>
      </c>
      <c r="D19" s="4">
        <v>160</v>
      </c>
      <c r="E19" s="7" t="s">
        <v>91</v>
      </c>
      <c r="F19" s="4" t="s">
        <v>92</v>
      </c>
      <c r="G19" s="4">
        <v>28149079</v>
      </c>
      <c r="H19" s="4">
        <v>1704.2</v>
      </c>
    </row>
    <row r="20" spans="1:14" x14ac:dyDescent="0.25">
      <c r="A20" s="9">
        <v>8</v>
      </c>
      <c r="B20" s="9" t="s">
        <v>93</v>
      </c>
      <c r="C20" s="9"/>
      <c r="D20" s="9"/>
      <c r="E20" s="9"/>
      <c r="F20" s="9"/>
      <c r="G20" s="9"/>
      <c r="H20" s="9"/>
    </row>
  </sheetData>
  <mergeCells count="4">
    <mergeCell ref="A3:A7"/>
    <mergeCell ref="A8:A10"/>
    <mergeCell ref="A13:A15"/>
    <mergeCell ref="B13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074D-7274-41CE-AB50-E31490EBD26C}">
  <dimension ref="A1:K19"/>
  <sheetViews>
    <sheetView tabSelected="1" workbookViewId="0">
      <selection activeCell="H1" sqref="H1"/>
    </sheetView>
  </sheetViews>
  <sheetFormatPr defaultRowHeight="15" x14ac:dyDescent="0.25"/>
  <cols>
    <col min="1" max="1" width="26" bestFit="1" customWidth="1"/>
    <col min="2" max="3" width="26" customWidth="1"/>
    <col min="4" max="4" width="10.85546875" bestFit="1" customWidth="1"/>
    <col min="5" max="5" width="10.85546875" customWidth="1"/>
    <col min="6" max="6" width="12.140625" bestFit="1" customWidth="1"/>
    <col min="8" max="8" width="17.5703125" bestFit="1" customWidth="1"/>
    <col min="11" max="11" width="9.5703125" bestFit="1" customWidth="1"/>
  </cols>
  <sheetData>
    <row r="1" spans="1:11" x14ac:dyDescent="0.25">
      <c r="A1" s="3" t="s">
        <v>97</v>
      </c>
      <c r="B1" s="12" t="s">
        <v>98</v>
      </c>
      <c r="C1" s="12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116</v>
      </c>
      <c r="I1" t="s">
        <v>6</v>
      </c>
      <c r="J1" t="s">
        <v>7</v>
      </c>
      <c r="K1" t="s">
        <v>108</v>
      </c>
    </row>
    <row r="2" spans="1:11" x14ac:dyDescent="0.25">
      <c r="A2" s="3" t="s">
        <v>106</v>
      </c>
      <c r="B2" s="12">
        <v>9</v>
      </c>
      <c r="C2" s="12">
        <v>9</v>
      </c>
      <c r="D2">
        <v>18</v>
      </c>
      <c r="E2" s="14">
        <v>9</v>
      </c>
      <c r="F2" s="14">
        <v>9</v>
      </c>
      <c r="G2" s="14">
        <v>18</v>
      </c>
      <c r="H2" t="s">
        <v>107</v>
      </c>
      <c r="I2" s="14">
        <v>28527996</v>
      </c>
      <c r="J2" s="14">
        <v>1733.1</v>
      </c>
      <c r="K2" s="15">
        <f>J2/365</f>
        <v>4.7482191780821914</v>
      </c>
    </row>
    <row r="3" spans="1:11" x14ac:dyDescent="0.25">
      <c r="A3" s="4" t="s">
        <v>18</v>
      </c>
      <c r="B3">
        <v>7</v>
      </c>
      <c r="C3">
        <v>8</v>
      </c>
      <c r="D3">
        <v>15</v>
      </c>
      <c r="E3">
        <v>6</v>
      </c>
      <c r="F3">
        <v>7</v>
      </c>
      <c r="G3">
        <v>13</v>
      </c>
      <c r="H3" t="s">
        <v>109</v>
      </c>
      <c r="I3" s="13">
        <v>28895839</v>
      </c>
      <c r="J3" s="13">
        <v>1746.1</v>
      </c>
      <c r="K3" s="15">
        <f t="shared" ref="K3:K19" si="0">J3/365</f>
        <v>4.7838356164383562</v>
      </c>
    </row>
    <row r="4" spans="1:11" x14ac:dyDescent="0.25">
      <c r="A4" s="4" t="s">
        <v>26</v>
      </c>
      <c r="B4">
        <v>7</v>
      </c>
      <c r="C4">
        <v>8</v>
      </c>
      <c r="D4">
        <v>15</v>
      </c>
      <c r="E4">
        <v>6</v>
      </c>
      <c r="F4">
        <v>8</v>
      </c>
      <c r="G4">
        <v>14</v>
      </c>
      <c r="H4" t="s">
        <v>109</v>
      </c>
      <c r="I4" s="13">
        <v>29041320</v>
      </c>
      <c r="J4" s="13">
        <v>1701.6</v>
      </c>
      <c r="K4" s="15">
        <f t="shared" si="0"/>
        <v>4.6619178082191777</v>
      </c>
    </row>
    <row r="5" spans="1:11" x14ac:dyDescent="0.25">
      <c r="A5" s="4" t="s">
        <v>29</v>
      </c>
      <c r="B5">
        <v>7</v>
      </c>
      <c r="C5">
        <v>8</v>
      </c>
      <c r="D5">
        <v>15</v>
      </c>
      <c r="E5">
        <v>4</v>
      </c>
      <c r="F5">
        <v>7</v>
      </c>
      <c r="G5">
        <v>11</v>
      </c>
      <c r="H5" t="s">
        <v>109</v>
      </c>
      <c r="I5" s="13">
        <v>30462718</v>
      </c>
      <c r="J5" s="13">
        <v>1617.1</v>
      </c>
      <c r="K5" s="15">
        <f t="shared" si="0"/>
        <v>4.4304109589041092</v>
      </c>
    </row>
    <row r="6" spans="1:11" x14ac:dyDescent="0.25">
      <c r="A6" s="4" t="s">
        <v>33</v>
      </c>
      <c r="B6">
        <v>7</v>
      </c>
      <c r="C6">
        <v>8</v>
      </c>
      <c r="D6">
        <v>15</v>
      </c>
      <c r="E6">
        <v>6</v>
      </c>
      <c r="F6">
        <v>7</v>
      </c>
      <c r="G6">
        <v>13</v>
      </c>
      <c r="H6" t="s">
        <v>109</v>
      </c>
      <c r="I6" s="13">
        <v>30433112</v>
      </c>
      <c r="J6" s="13">
        <v>1591.1</v>
      </c>
      <c r="K6" s="15">
        <f t="shared" si="0"/>
        <v>4.3591780821917805</v>
      </c>
    </row>
    <row r="7" spans="1:11" x14ac:dyDescent="0.25">
      <c r="A7" s="8" t="s">
        <v>36</v>
      </c>
      <c r="B7" s="1">
        <v>7</v>
      </c>
      <c r="C7" s="1">
        <v>8</v>
      </c>
      <c r="D7">
        <v>15</v>
      </c>
      <c r="E7" s="1">
        <v>5</v>
      </c>
      <c r="F7" s="1">
        <v>5</v>
      </c>
      <c r="G7">
        <v>10</v>
      </c>
      <c r="H7" t="s">
        <v>109</v>
      </c>
      <c r="I7" s="13">
        <v>30759460</v>
      </c>
      <c r="J7" s="13">
        <v>1619.8</v>
      </c>
      <c r="K7" s="15">
        <f t="shared" si="0"/>
        <v>4.4378082191780823</v>
      </c>
    </row>
    <row r="8" spans="1:11" x14ac:dyDescent="0.25">
      <c r="A8" s="4" t="s">
        <v>42</v>
      </c>
      <c r="B8">
        <v>8</v>
      </c>
      <c r="C8">
        <v>5</v>
      </c>
      <c r="D8">
        <v>13</v>
      </c>
      <c r="E8">
        <v>5</v>
      </c>
      <c r="F8">
        <v>3</v>
      </c>
      <c r="G8">
        <v>8</v>
      </c>
      <c r="H8" t="s">
        <v>110</v>
      </c>
      <c r="I8" s="13">
        <v>26445313</v>
      </c>
      <c r="J8" s="13">
        <v>1742.8</v>
      </c>
      <c r="K8" s="15">
        <f t="shared" si="0"/>
        <v>4.7747945205479452</v>
      </c>
    </row>
    <row r="9" spans="1:11" x14ac:dyDescent="0.25">
      <c r="A9" s="4" t="s">
        <v>47</v>
      </c>
      <c r="B9">
        <v>8</v>
      </c>
      <c r="C9">
        <v>5</v>
      </c>
      <c r="D9">
        <v>13</v>
      </c>
      <c r="E9">
        <v>3</v>
      </c>
      <c r="F9">
        <v>4</v>
      </c>
      <c r="G9">
        <v>7</v>
      </c>
      <c r="H9" t="s">
        <v>110</v>
      </c>
      <c r="I9" s="13">
        <v>28743314</v>
      </c>
      <c r="J9" s="13">
        <v>1732.3</v>
      </c>
      <c r="K9" s="15">
        <f t="shared" si="0"/>
        <v>4.7460273972602742</v>
      </c>
    </row>
    <row r="10" spans="1:11" x14ac:dyDescent="0.25">
      <c r="A10" s="8" t="s">
        <v>52</v>
      </c>
      <c r="B10" s="1">
        <v>8</v>
      </c>
      <c r="C10" s="1">
        <v>5</v>
      </c>
      <c r="D10">
        <v>13</v>
      </c>
      <c r="E10" s="1">
        <v>3</v>
      </c>
      <c r="F10" s="1">
        <v>2</v>
      </c>
      <c r="G10">
        <v>5</v>
      </c>
      <c r="H10" t="s">
        <v>110</v>
      </c>
      <c r="I10" s="13">
        <v>29150950</v>
      </c>
      <c r="J10" s="13">
        <v>1760.8</v>
      </c>
      <c r="K10" s="15">
        <f t="shared" si="0"/>
        <v>4.8241095890410959</v>
      </c>
    </row>
    <row r="11" spans="1:11" x14ac:dyDescent="0.25">
      <c r="A11" s="8" t="s">
        <v>57</v>
      </c>
      <c r="B11" s="1">
        <v>2</v>
      </c>
      <c r="C11" s="1">
        <v>8</v>
      </c>
      <c r="D11">
        <v>10</v>
      </c>
      <c r="E11" s="1">
        <v>2</v>
      </c>
      <c r="F11" s="1">
        <v>4</v>
      </c>
      <c r="G11">
        <v>6</v>
      </c>
      <c r="H11" t="s">
        <v>111</v>
      </c>
      <c r="I11" s="13">
        <v>29794043</v>
      </c>
      <c r="J11" s="13">
        <v>1413.8</v>
      </c>
      <c r="K11" s="15">
        <f t="shared" si="0"/>
        <v>3.8734246575342466</v>
      </c>
    </row>
    <row r="12" spans="1:11" x14ac:dyDescent="0.25">
      <c r="A12" s="8" t="s">
        <v>62</v>
      </c>
      <c r="B12" s="1">
        <v>5</v>
      </c>
      <c r="C12" s="1">
        <v>9</v>
      </c>
      <c r="D12">
        <v>14</v>
      </c>
      <c r="E12" s="1">
        <v>3</v>
      </c>
      <c r="F12" s="1">
        <v>5</v>
      </c>
      <c r="G12">
        <v>8</v>
      </c>
      <c r="H12" t="s">
        <v>112</v>
      </c>
      <c r="I12" s="13">
        <v>29558726</v>
      </c>
      <c r="J12" s="13">
        <v>1850.3</v>
      </c>
      <c r="K12" s="15">
        <f t="shared" si="0"/>
        <v>5.0693150684931503</v>
      </c>
    </row>
    <row r="13" spans="1:11" x14ac:dyDescent="0.25">
      <c r="A13" s="4" t="s">
        <v>67</v>
      </c>
      <c r="B13">
        <v>2</v>
      </c>
      <c r="C13">
        <v>8</v>
      </c>
      <c r="D13">
        <v>10</v>
      </c>
      <c r="E13">
        <v>2</v>
      </c>
      <c r="F13">
        <v>5</v>
      </c>
      <c r="G13">
        <v>7</v>
      </c>
      <c r="H13" t="s">
        <v>113</v>
      </c>
      <c r="I13" s="13">
        <v>28455782</v>
      </c>
      <c r="J13" s="13">
        <v>1703</v>
      </c>
      <c r="K13" s="15">
        <f t="shared" si="0"/>
        <v>4.6657534246575345</v>
      </c>
    </row>
    <row r="14" spans="1:11" x14ac:dyDescent="0.25">
      <c r="A14" s="4" t="s">
        <v>70</v>
      </c>
      <c r="B14">
        <v>2</v>
      </c>
      <c r="C14">
        <v>8</v>
      </c>
      <c r="D14">
        <v>10</v>
      </c>
      <c r="E14">
        <v>2</v>
      </c>
      <c r="F14">
        <v>5</v>
      </c>
      <c r="G14">
        <v>7</v>
      </c>
      <c r="H14" t="s">
        <v>113</v>
      </c>
      <c r="I14" s="13">
        <v>27844108</v>
      </c>
      <c r="J14" s="13">
        <v>1689</v>
      </c>
      <c r="K14" s="15">
        <f t="shared" si="0"/>
        <v>4.6273972602739724</v>
      </c>
    </row>
    <row r="15" spans="1:11" x14ac:dyDescent="0.25">
      <c r="A15" s="8" t="s">
        <v>73</v>
      </c>
      <c r="B15" s="1">
        <v>2</v>
      </c>
      <c r="C15" s="1">
        <v>8</v>
      </c>
      <c r="D15">
        <v>10</v>
      </c>
      <c r="E15" s="1">
        <v>2</v>
      </c>
      <c r="F15" s="1">
        <v>3</v>
      </c>
      <c r="G15">
        <v>5</v>
      </c>
      <c r="H15" t="s">
        <v>113</v>
      </c>
      <c r="I15" s="13">
        <v>28929948</v>
      </c>
      <c r="J15" s="13">
        <v>1712</v>
      </c>
      <c r="K15" s="15">
        <f t="shared" si="0"/>
        <v>4.6904109589041099</v>
      </c>
    </row>
    <row r="16" spans="1:11" x14ac:dyDescent="0.25">
      <c r="A16" s="8" t="s">
        <v>77</v>
      </c>
      <c r="B16">
        <v>7</v>
      </c>
      <c r="C16">
        <v>8</v>
      </c>
      <c r="D16">
        <v>15</v>
      </c>
      <c r="E16" s="1">
        <v>2</v>
      </c>
      <c r="F16" s="1">
        <v>2</v>
      </c>
      <c r="G16">
        <v>4</v>
      </c>
      <c r="H16" t="s">
        <v>104</v>
      </c>
      <c r="I16" s="13">
        <v>32354303</v>
      </c>
      <c r="J16" s="13">
        <v>1186</v>
      </c>
      <c r="K16" s="15">
        <f t="shared" si="0"/>
        <v>3.2493150684931509</v>
      </c>
    </row>
    <row r="17" spans="1:11" x14ac:dyDescent="0.25">
      <c r="A17" s="8" t="s">
        <v>82</v>
      </c>
      <c r="B17">
        <v>8</v>
      </c>
      <c r="C17">
        <v>9</v>
      </c>
      <c r="D17">
        <v>17</v>
      </c>
      <c r="E17" s="1">
        <v>3</v>
      </c>
      <c r="F17" s="1">
        <v>2</v>
      </c>
      <c r="G17">
        <v>5</v>
      </c>
      <c r="H17" t="s">
        <v>105</v>
      </c>
      <c r="I17" s="13">
        <v>32630501</v>
      </c>
      <c r="J17" s="13">
        <v>1198.8</v>
      </c>
      <c r="K17" s="15">
        <f t="shared" si="0"/>
        <v>3.2843835616438355</v>
      </c>
    </row>
    <row r="18" spans="1:11" x14ac:dyDescent="0.25">
      <c r="A18" s="4" t="s">
        <v>86</v>
      </c>
      <c r="B18">
        <v>4</v>
      </c>
      <c r="C18">
        <v>9</v>
      </c>
      <c r="D18">
        <v>13</v>
      </c>
      <c r="E18">
        <v>2</v>
      </c>
      <c r="F18">
        <v>6</v>
      </c>
      <c r="G18">
        <v>8</v>
      </c>
      <c r="H18" t="s">
        <v>114</v>
      </c>
      <c r="I18" s="13">
        <v>30222076</v>
      </c>
      <c r="J18" s="13">
        <v>1763.3</v>
      </c>
      <c r="K18" s="15">
        <f t="shared" si="0"/>
        <v>4.8309589041095888</v>
      </c>
    </row>
    <row r="19" spans="1:11" x14ac:dyDescent="0.25">
      <c r="A19" s="4" t="s">
        <v>90</v>
      </c>
      <c r="B19">
        <v>5</v>
      </c>
      <c r="C19">
        <v>5</v>
      </c>
      <c r="D19">
        <v>10</v>
      </c>
      <c r="E19">
        <v>4</v>
      </c>
      <c r="F19">
        <v>2</v>
      </c>
      <c r="G19">
        <v>6</v>
      </c>
      <c r="H19" t="s">
        <v>115</v>
      </c>
      <c r="I19" s="13">
        <v>28149079</v>
      </c>
      <c r="J19" s="13">
        <v>1704.2</v>
      </c>
      <c r="K19" s="15">
        <f t="shared" si="0"/>
        <v>4.6690410958904112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C517A4E30014795F0DEF63EC8FB07" ma:contentTypeVersion="13" ma:contentTypeDescription="Create a new document." ma:contentTypeScope="" ma:versionID="ae708ed191762c6656e3b5c4891acd42">
  <xsd:schema xmlns:xsd="http://www.w3.org/2001/XMLSchema" xmlns:xs="http://www.w3.org/2001/XMLSchema" xmlns:p="http://schemas.microsoft.com/office/2006/metadata/properties" xmlns:ns3="8f92a7f0-f2e5-4ab0-bcc2-95b612104b74" xmlns:ns4="83fe7be1-a558-4f3c-bee1-6d57b5614969" targetNamespace="http://schemas.microsoft.com/office/2006/metadata/properties" ma:root="true" ma:fieldsID="191a211a75d3ad95b00d905c19564468" ns3:_="" ns4:_="">
    <xsd:import namespace="8f92a7f0-f2e5-4ab0-bcc2-95b612104b74"/>
    <xsd:import namespace="83fe7be1-a558-4f3c-bee1-6d57b56149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a7f0-f2e5-4ab0-bcc2-95b612104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e7be1-a558-4f3c-bee1-6d57b561496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49BE6C-0D74-43EF-80A1-CB6664142B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39410B-A644-4E6F-BFEC-9ABD398451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66C84A-F509-4AB0-8970-CBE503E72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92a7f0-f2e5-4ab0-bcc2-95b612104b74"/>
    <ds:schemaRef ds:uri="83fe7be1-a558-4f3c-bee1-6d57b5614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Sheet1_Copy</vt:lpstr>
      <vt:lpstr>Risk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Ravassipour</dc:creator>
  <cp:keywords/>
  <dc:description/>
  <cp:lastModifiedBy>Tara Hong</cp:lastModifiedBy>
  <cp:revision/>
  <dcterms:created xsi:type="dcterms:W3CDTF">2022-04-22T13:46:44Z</dcterms:created>
  <dcterms:modified xsi:type="dcterms:W3CDTF">2022-04-25T01:45:14Z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2022-04-23T04:32:12Z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74c3c0cd-88c4-48f1-b660-73c035c7130c</vt:lpwstr>
  </property>
  <property fmtid="{D5CDD505-2E9C-101B-9397-08002B2CF9AE}" pid="8" name="MSIP_Label_6e4db608-ddec-4a44-8ad7-7d5a79b7448e_ContentBits">
    <vt:lpwstr>0</vt:lpwstr>
  </property>
  <property fmtid="{D5CDD505-2E9C-101B-9397-08002B2CF9AE}" pid="9" name="ContentTypeId">
    <vt:lpwstr>0x0101007ADC517A4E30014795F0DEF63EC8FB07</vt:lpwstr>
  </property>
</Properties>
</file>