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owtam\Desktop\ICT EDGE Training\Workshop file\"/>
    </mc:Choice>
  </mc:AlternateContent>
  <xr:revisionPtr revIDLastSave="0" documentId="13_ncr:1_{85EC061F-8D6D-4C3B-9468-C4294B14D44F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Formular" sheetId="1" r:id="rId1"/>
    <sheet name="Vlookup" sheetId="2" r:id="rId2"/>
    <sheet name="Pivot " sheetId="3" r:id="rId3"/>
    <sheet name="Pivot-2" sheetId="4" r:id="rId4"/>
    <sheet name="Pivot-chart" sheetId="5" r:id="rId5"/>
    <sheet name="Sheet1" sheetId="6" r:id="rId6"/>
  </sheets>
  <definedNames>
    <definedName name="_xlnm._FilterDatabase" localSheetId="0" hidden="1">Formular!$B$7:$H$31</definedName>
  </definedNames>
  <calcPr calcId="191029"/>
  <pivotCaches>
    <pivotCache cacheId="0" r:id="rId7"/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O11" i="1"/>
  <c r="O8" i="1"/>
  <c r="D3" i="1"/>
  <c r="H9" i="1"/>
  <c r="H8" i="1"/>
  <c r="I8" i="1" s="1"/>
  <c r="H10" i="1"/>
  <c r="H11" i="1"/>
  <c r="N11" i="1" s="1"/>
  <c r="H12" i="1"/>
  <c r="M11" i="1" s="1"/>
  <c r="H13" i="1"/>
  <c r="I13" i="1" s="1"/>
  <c r="H14" i="1"/>
  <c r="I14" i="1" s="1"/>
  <c r="H15" i="1"/>
  <c r="I15" i="1" s="1"/>
  <c r="H16" i="1"/>
  <c r="I16" i="1" s="1"/>
  <c r="H17" i="1"/>
  <c r="N10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J3" i="2"/>
  <c r="I3" i="2"/>
  <c r="I4" i="2"/>
  <c r="J4" i="2" s="1"/>
  <c r="J2" i="2"/>
  <c r="I2" i="2"/>
  <c r="K2" i="1"/>
  <c r="D2" i="1"/>
  <c r="I17" i="1" l="1"/>
  <c r="N8" i="1"/>
  <c r="I12" i="1"/>
  <c r="I11" i="1"/>
  <c r="M10" i="1"/>
  <c r="I10" i="1"/>
  <c r="I9" i="1"/>
  <c r="D1" i="1"/>
  <c r="D4" i="1" s="1"/>
  <c r="M8" i="1"/>
  <c r="M9" i="1"/>
  <c r="N9" i="1"/>
  <c r="D5" i="1"/>
</calcChain>
</file>

<file path=xl/sharedStrings.xml><?xml version="1.0" encoding="utf-8"?>
<sst xmlns="http://schemas.openxmlformats.org/spreadsheetml/2006/main" count="353" uniqueCount="55">
  <si>
    <t>SN</t>
  </si>
  <si>
    <t>Name</t>
  </si>
  <si>
    <t>Area</t>
  </si>
  <si>
    <t>Total</t>
  </si>
  <si>
    <t xml:space="preserve">Abu Rayhan </t>
  </si>
  <si>
    <t>Abid Hasan</t>
  </si>
  <si>
    <t>Tanvir Mahmud</t>
  </si>
  <si>
    <t>Sohel Khan</t>
  </si>
  <si>
    <t>Ashek Mia</t>
  </si>
  <si>
    <t>Pias Hasan</t>
  </si>
  <si>
    <t xml:space="preserve">Tasnuva </t>
  </si>
  <si>
    <t>Hanif Mia</t>
  </si>
  <si>
    <t>Dhaka</t>
  </si>
  <si>
    <t>Rajshahi</t>
  </si>
  <si>
    <t>Khulna</t>
  </si>
  <si>
    <t>Jessore</t>
  </si>
  <si>
    <t>Tangail</t>
  </si>
  <si>
    <t>Bogura</t>
  </si>
  <si>
    <t>Dinajpur</t>
  </si>
  <si>
    <t>Natore</t>
  </si>
  <si>
    <t>Capainababgonj</t>
  </si>
  <si>
    <t>Sylhet</t>
  </si>
  <si>
    <t>Chittogram</t>
  </si>
  <si>
    <t>Count</t>
  </si>
  <si>
    <t>Avearge</t>
  </si>
  <si>
    <t>Sum</t>
  </si>
  <si>
    <t>Average</t>
  </si>
  <si>
    <t>ID</t>
  </si>
  <si>
    <t>Designation</t>
  </si>
  <si>
    <t>Salary</t>
  </si>
  <si>
    <t>Ibrahim Mia</t>
  </si>
  <si>
    <t>Najmul Basher</t>
  </si>
  <si>
    <t>Najbul Basar</t>
  </si>
  <si>
    <t>Kalam Hossain</t>
  </si>
  <si>
    <t>Sr. Officer</t>
  </si>
  <si>
    <t>Officer</t>
  </si>
  <si>
    <t>Principal Officer</t>
  </si>
  <si>
    <t>Deputy General Manager</t>
  </si>
  <si>
    <t>Genaral Manager</t>
  </si>
  <si>
    <t>Assist. Officer</t>
  </si>
  <si>
    <t xml:space="preserve">Tanvir Pias </t>
  </si>
  <si>
    <t>Assist. Manager</t>
  </si>
  <si>
    <t>Assist. General Manager</t>
  </si>
  <si>
    <t>Data validation</t>
  </si>
  <si>
    <t>Jan</t>
  </si>
  <si>
    <t>Feb</t>
  </si>
  <si>
    <t>Counta</t>
  </si>
  <si>
    <t>Mymensingh</t>
  </si>
  <si>
    <t>Condiction</t>
  </si>
  <si>
    <t>Total&gt;1000</t>
  </si>
  <si>
    <t>Mar</t>
  </si>
  <si>
    <t>Sales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</si>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</sst>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0" fillId="4" borderId="1" xfId="0" applyFill="1" applyBorder="1"/>
    <xf numFmtId="0" fontId="0" fillId="6" borderId="1" xfId="0" applyFill="1" applyBorder="1"/>
    <xf numFmtId="2" fontId="0" fillId="0" borderId="1" xfId="0" applyNumberFormat="1" applyBorder="1"/>
    <xf numFmtId="0" fontId="0" fillId="5" borderId="1" xfId="0" applyFill="1" applyBorder="1"/>
    <xf numFmtId="2" fontId="0" fillId="0" borderId="0" xfId="0" applyNumberFormat="1"/>
    <xf numFmtId="0" fontId="1" fillId="2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NumberFormat="1" applyBorder="1"/>
    <xf numFmtId="0" fontId="0" fillId="3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5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 MS Excel.xlsx]Pivot-chart!PivotTable4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'Pivot-chart'!$B$3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E50-48B1-9522-E18D2A8D8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E50-48B1-9522-E18D2A8D8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E50-48B1-9522-E18D2A8D8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E50-48B1-9522-E18D2A8D8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E50-48B1-9522-E18D2A8D8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E50-48B1-9522-E18D2A8D8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E50-48B1-9522-E18D2A8D8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E50-48B1-9522-E18D2A8D81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'Pivot-chart'!$A$4:$A$12</c:f>
              <c:strCache>
                <c:ptCount val="8"/>
                <c:pt idx="0">
                  <c:v>Assist. General Manager</c:v>
                </c:pt>
                <c:pt idx="1">
                  <c:v>Assist. Manager</c:v>
                </c:pt>
                <c:pt idx="2">
                  <c:v>Assist. Officer</c:v>
                </c:pt>
                <c:pt idx="3">
                  <c:v>Deputy General Manager</c:v>
                </c:pt>
                <c:pt idx="4">
                  <c:v>Genaral Manager</c:v>
                </c:pt>
                <c:pt idx="5">
                  <c:v>Officer</c:v>
                </c:pt>
                <c:pt idx="6">
                  <c:v>Principal Officer</c:v>
                </c:pt>
                <c:pt idx="7">
                  <c:v>Sr. Officer</c:v>
                </c:pt>
              </c:strCache>
            </c:strRef>
          </c:cat>
          <c:val>
            <c:numRef>
              <c:f>'Pivot-chart'!$B$4:$B$12</c:f>
              <c:numCache>
                <c:formatCode>General</c:formatCode>
                <c:ptCount val="8"/>
                <c:pt idx="0">
                  <c:v>107000</c:v>
                </c:pt>
                <c:pt idx="1">
                  <c:v>134000</c:v>
                </c:pt>
                <c:pt idx="2">
                  <c:v>84000</c:v>
                </c:pt>
                <c:pt idx="3">
                  <c:v>210000</c:v>
                </c:pt>
                <c:pt idx="4">
                  <c:v>195000</c:v>
                </c:pt>
                <c:pt idx="5">
                  <c:v>208000</c:v>
                </c:pt>
                <c:pt idx="6">
                  <c:v>233000</c:v>
                </c:pt>
                <c:pt idx="7">
                  <c:v>172000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4-4073-A5DA-420E7C2716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147636</xdr:rowOff>
    </xdr:from>
    <xdr:to>
      <xdr:col>11</xdr:col>
      <xdr:colOff>495300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83841-C550-6375-0683-DC895BBC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IT" refreshedDate="45440.806070601851" createdVersion="8" refreshedVersion="8" minRefreshableVersion="3" recordCount="30" xr:uid="{CECA28BE-C74D-400C-97BB-741F1579AAC9}">
  <cacheSource type="worksheet">
    <worksheetSource ref="A1:D31" sheet="Pivot "/>
  </cacheSource>
  <cacheFields count="4">
    <cacheField name="ID" numFmtId="0">
      <sharedItems containsSemiMixedTypes="0" containsString="0" containsNumber="1" containsInteger="1" minValue="1001" maxValue="1030"/>
    </cacheField>
    <cacheField name="Name" numFmtId="0">
      <sharedItems count="13">
        <s v="Pias Hasan"/>
        <s v="Ashek Mia"/>
        <s v="Sohel Khan"/>
        <s v="Tanvir Mahmud"/>
        <s v="Tasnuva "/>
        <s v="Hanif Mia"/>
        <s v="Tanvir Pias "/>
        <s v="Abu Rayhan "/>
        <s v="Abid Hasan"/>
        <s v="Ibrahim Mia"/>
        <s v="Najmul Basher"/>
        <s v="Najbul Basar"/>
        <s v="Kalam Hossain"/>
      </sharedItems>
    </cacheField>
    <cacheField name="Designation" numFmtId="0">
      <sharedItems count="8">
        <s v="Sr. Officer"/>
        <s v="Officer"/>
        <s v="Principal Officer"/>
        <s v="Deputy General Manager"/>
        <s v="Genaral Manager"/>
        <s v="Assist. Manager"/>
        <s v="Assist. Officer"/>
        <s v="Assist. General Manager"/>
      </sharedItems>
    </cacheField>
    <cacheField name="Sales" numFmtId="0">
      <sharedItems containsSemiMixedTypes="0" containsString="0" containsNumber="1" containsInteger="1" minValue="250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wtam" refreshedDate="45443.525606481482" createdVersion="8" refreshedVersion="8" minRefreshableVersion="3" recordCount="30" xr:uid="{699DD5B5-4C13-40B7-9E79-9106B40F2F2F}">
  <cacheSource type="worksheet">
    <worksheetSource ref="A1:D31" sheet="Sheet1"/>
  </cacheSource>
  <cacheFields count="4">
    <cacheField name="ID" numFmtId="0">
      <sharedItems containsSemiMixedTypes="0" containsString="0" containsNumber="1" containsInteger="1" minValue="1001" maxValue="1030"/>
    </cacheField>
    <cacheField name="Name" numFmtId="0">
      <sharedItems count="13">
        <s v="Pias Hasan"/>
        <s v="Ashek Mia"/>
        <s v="Sohel Khan"/>
        <s v="Tanvir Mahmud"/>
        <s v="Tasnuva "/>
        <s v="Hanif Mia"/>
        <s v="Tanvir Pias "/>
        <s v="Abu Rayhan "/>
        <s v="Abid Hasan"/>
        <s v="Ibrahim Mia"/>
        <s v="Najmul Basher"/>
        <s v="Najbul Basar"/>
        <s v="Kalam Hossain"/>
      </sharedItems>
    </cacheField>
    <cacheField name="Designation" numFmtId="0">
      <sharedItems count="8">
        <s v="Sr. Officer"/>
        <s v="Officer"/>
        <s v="Principal Officer"/>
        <s v="Deputy General Manager"/>
        <s v="Genaral Manager"/>
        <s v="Assist. Manager"/>
        <s v="Assist. Officer"/>
        <s v="Assist. General Manager"/>
      </sharedItems>
    </cacheField>
    <cacheField name="Sales" numFmtId="0">
      <sharedItems containsSemiMixedTypes="0" containsString="0" containsNumber="1" containsInteger="1" minValue="25000" maxValue="70000" count="6">
        <n v="34000"/>
        <n v="25000"/>
        <n v="48000"/>
        <n v="65000"/>
        <n v="70000"/>
        <n v="5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x v="0"/>
    <x v="0"/>
    <n v="34000"/>
  </r>
  <r>
    <n v="1002"/>
    <x v="1"/>
    <x v="1"/>
    <n v="25000"/>
  </r>
  <r>
    <n v="1003"/>
    <x v="2"/>
    <x v="2"/>
    <n v="48000"/>
  </r>
  <r>
    <n v="1004"/>
    <x v="3"/>
    <x v="3"/>
    <n v="65000"/>
  </r>
  <r>
    <n v="1005"/>
    <x v="4"/>
    <x v="4"/>
    <n v="70000"/>
  </r>
  <r>
    <n v="1006"/>
    <x v="5"/>
    <x v="5"/>
    <n v="50000"/>
  </r>
  <r>
    <n v="1007"/>
    <x v="6"/>
    <x v="6"/>
    <n v="25000"/>
  </r>
  <r>
    <n v="1008"/>
    <x v="7"/>
    <x v="7"/>
    <n v="34000"/>
  </r>
  <r>
    <n v="1009"/>
    <x v="4"/>
    <x v="0"/>
    <n v="25000"/>
  </r>
  <r>
    <n v="1010"/>
    <x v="3"/>
    <x v="1"/>
    <n v="48000"/>
  </r>
  <r>
    <n v="1011"/>
    <x v="8"/>
    <x v="2"/>
    <n v="65000"/>
  </r>
  <r>
    <n v="1012"/>
    <x v="9"/>
    <x v="3"/>
    <n v="70000"/>
  </r>
  <r>
    <n v="1013"/>
    <x v="2"/>
    <x v="4"/>
    <n v="50000"/>
  </r>
  <r>
    <n v="1014"/>
    <x v="3"/>
    <x v="5"/>
    <n v="25000"/>
  </r>
  <r>
    <n v="1015"/>
    <x v="0"/>
    <x v="6"/>
    <n v="34000"/>
  </r>
  <r>
    <n v="1016"/>
    <x v="5"/>
    <x v="7"/>
    <n v="25000"/>
  </r>
  <r>
    <n v="1017"/>
    <x v="10"/>
    <x v="0"/>
    <n v="48000"/>
  </r>
  <r>
    <n v="1018"/>
    <x v="1"/>
    <x v="1"/>
    <n v="65000"/>
  </r>
  <r>
    <n v="1019"/>
    <x v="11"/>
    <x v="2"/>
    <n v="70000"/>
  </r>
  <r>
    <n v="1020"/>
    <x v="7"/>
    <x v="3"/>
    <n v="50000"/>
  </r>
  <r>
    <n v="1021"/>
    <x v="2"/>
    <x v="4"/>
    <n v="25000"/>
  </r>
  <r>
    <n v="1022"/>
    <x v="4"/>
    <x v="5"/>
    <n v="34000"/>
  </r>
  <r>
    <n v="1023"/>
    <x v="7"/>
    <x v="6"/>
    <n v="25000"/>
  </r>
  <r>
    <n v="1024"/>
    <x v="8"/>
    <x v="7"/>
    <n v="48000"/>
  </r>
  <r>
    <n v="1025"/>
    <x v="1"/>
    <x v="0"/>
    <n v="65000"/>
  </r>
  <r>
    <n v="1026"/>
    <x v="12"/>
    <x v="1"/>
    <n v="70000"/>
  </r>
  <r>
    <n v="1027"/>
    <x v="7"/>
    <x v="2"/>
    <n v="50000"/>
  </r>
  <r>
    <n v="1028"/>
    <x v="2"/>
    <x v="3"/>
    <n v="25000"/>
  </r>
  <r>
    <n v="1029"/>
    <x v="4"/>
    <x v="4"/>
    <n v="50000"/>
  </r>
  <r>
    <n v="1030"/>
    <x v="7"/>
    <x v="5"/>
    <n v="2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x v="0"/>
    <x v="0"/>
    <x v="0"/>
  </r>
  <r>
    <n v="1002"/>
    <x v="1"/>
    <x v="1"/>
    <x v="1"/>
  </r>
  <r>
    <n v="1003"/>
    <x v="2"/>
    <x v="2"/>
    <x v="2"/>
  </r>
  <r>
    <n v="1004"/>
    <x v="3"/>
    <x v="3"/>
    <x v="3"/>
  </r>
  <r>
    <n v="1005"/>
    <x v="4"/>
    <x v="4"/>
    <x v="4"/>
  </r>
  <r>
    <n v="1006"/>
    <x v="5"/>
    <x v="5"/>
    <x v="5"/>
  </r>
  <r>
    <n v="1007"/>
    <x v="6"/>
    <x v="6"/>
    <x v="1"/>
  </r>
  <r>
    <n v="1008"/>
    <x v="7"/>
    <x v="7"/>
    <x v="0"/>
  </r>
  <r>
    <n v="1009"/>
    <x v="4"/>
    <x v="0"/>
    <x v="1"/>
  </r>
  <r>
    <n v="1010"/>
    <x v="3"/>
    <x v="1"/>
    <x v="2"/>
  </r>
  <r>
    <n v="1011"/>
    <x v="8"/>
    <x v="2"/>
    <x v="3"/>
  </r>
  <r>
    <n v="1012"/>
    <x v="9"/>
    <x v="3"/>
    <x v="4"/>
  </r>
  <r>
    <n v="1013"/>
    <x v="2"/>
    <x v="4"/>
    <x v="5"/>
  </r>
  <r>
    <n v="1014"/>
    <x v="3"/>
    <x v="5"/>
    <x v="1"/>
  </r>
  <r>
    <n v="1015"/>
    <x v="0"/>
    <x v="6"/>
    <x v="0"/>
  </r>
  <r>
    <n v="1016"/>
    <x v="5"/>
    <x v="7"/>
    <x v="1"/>
  </r>
  <r>
    <n v="1017"/>
    <x v="10"/>
    <x v="0"/>
    <x v="2"/>
  </r>
  <r>
    <n v="1018"/>
    <x v="1"/>
    <x v="1"/>
    <x v="3"/>
  </r>
  <r>
    <n v="1019"/>
    <x v="11"/>
    <x v="2"/>
    <x v="4"/>
  </r>
  <r>
    <n v="1020"/>
    <x v="7"/>
    <x v="3"/>
    <x v="5"/>
  </r>
  <r>
    <n v="1021"/>
    <x v="2"/>
    <x v="4"/>
    <x v="1"/>
  </r>
  <r>
    <n v="1022"/>
    <x v="4"/>
    <x v="5"/>
    <x v="0"/>
  </r>
  <r>
    <n v="1023"/>
    <x v="7"/>
    <x v="6"/>
    <x v="1"/>
  </r>
  <r>
    <n v="1024"/>
    <x v="8"/>
    <x v="7"/>
    <x v="2"/>
  </r>
  <r>
    <n v="1025"/>
    <x v="1"/>
    <x v="0"/>
    <x v="3"/>
  </r>
  <r>
    <n v="1026"/>
    <x v="12"/>
    <x v="1"/>
    <x v="4"/>
  </r>
  <r>
    <n v="1027"/>
    <x v="7"/>
    <x v="2"/>
    <x v="5"/>
  </r>
  <r>
    <n v="1028"/>
    <x v="2"/>
    <x v="3"/>
    <x v="1"/>
  </r>
  <r>
    <n v="1029"/>
    <x v="4"/>
    <x v="4"/>
    <x v="5"/>
  </r>
  <r>
    <n v="1030"/>
    <x v="7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D32-491C-4BA4-9E05-A8831C50CE6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ignation">
  <location ref="I1:J10" firstHeaderRow="1" firstDataRow="1" firstDataCol="1"/>
  <pivotFields count="4">
    <pivotField showAll="0"/>
    <pivotField showAll="0"/>
    <pivotField axis="axisRow" showAll="0">
      <items count="9">
        <item x="7"/>
        <item x="5"/>
        <item x="6"/>
        <item x="3"/>
        <item x="4"/>
        <item x="1"/>
        <item x="2"/>
        <item x="0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3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889CF-4E1E-4FA5-A9AD-917727B122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>
  <location ref="F1:G12" firstHeaderRow="1" firstDataRow="1" firstDataCol="1"/>
  <pivotFields count="4">
    <pivotField showAll="0"/>
    <pivotField axis="axisRow" showAll="0" measureFilter="1">
      <items count="14">
        <item x="8"/>
        <item x="7"/>
        <item x="1"/>
        <item x="5"/>
        <item x="9"/>
        <item x="12"/>
        <item x="11"/>
        <item x="10"/>
        <item x="0"/>
        <item x="2"/>
        <item x="3"/>
        <item x="6"/>
        <item x="4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2"/>
    </i>
    <i t="grand">
      <x/>
    </i>
  </rowItems>
  <colItems count="1">
    <i/>
  </colItems>
  <dataFields count="1">
    <dataField name="Sum of Sales" fld="3" baseField="0" baseItem="0"/>
  </dataFields>
  <formats count="6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10">
            <x v="0"/>
            <x v="1"/>
            <x v="2"/>
            <x v="3"/>
            <x v="4"/>
            <x v="5"/>
            <x v="6"/>
            <x v="9"/>
            <x v="10"/>
            <x v="12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A2F50-211E-437A-B3F0-DAB2C3D1BD3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>
  <location ref="A3:J18" firstHeaderRow="1" firstDataRow="2" firstDataCol="1"/>
  <pivotFields count="4">
    <pivotField showAll="0"/>
    <pivotField axis="axisRow" showAll="0">
      <items count="14">
        <item x="8"/>
        <item x="7"/>
        <item x="1"/>
        <item x="5"/>
        <item x="9"/>
        <item x="12"/>
        <item x="11"/>
        <item x="10"/>
        <item x="0"/>
        <item x="2"/>
        <item x="3"/>
        <item x="6"/>
        <item x="4"/>
        <item t="default"/>
      </items>
    </pivotField>
    <pivotField axis="axisCol" showAll="0">
      <items count="9">
        <item x="7"/>
        <item x="5"/>
        <item x="6"/>
        <item x="3"/>
        <item x="4"/>
        <item x="1"/>
        <item x="2"/>
        <item x="0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" fld="3" baseField="0" baseItem="0"/>
  </dataFields>
  <formats count="6"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5BFD1-791D-4755-89F9-D84E0C932B8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signation">
  <location ref="A3:B12" firstHeaderRow="1" firstDataRow="1" firstDataCol="1"/>
  <pivotFields count="4">
    <pivotField showAll="0"/>
    <pivotField showAll="0"/>
    <pivotField axis="axisRow" showAll="0">
      <items count="9">
        <item x="7"/>
        <item x="5"/>
        <item x="6"/>
        <item x="3"/>
        <item x="4"/>
        <item x="1"/>
        <item x="2"/>
        <item x="0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3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77E03-7FA2-4AF0-95C2-EA0D2F04981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>
  <location ref="F3:O18" firstHeaderRow="1" firstDataRow="2" firstDataCol="1"/>
  <pivotFields count="4">
    <pivotField showAll="0"/>
    <pivotField axis="axisRow" showAll="0">
      <items count="14">
        <item x="8"/>
        <item x="7"/>
        <item x="1"/>
        <item x="5"/>
        <item x="9"/>
        <item x="12"/>
        <item x="11"/>
        <item x="10"/>
        <item x="0"/>
        <item x="2"/>
        <item x="3"/>
        <item x="6"/>
        <item x="4"/>
        <item t="default"/>
      </items>
    </pivotField>
    <pivotField axis="axisCol" showAll="0">
      <items count="9">
        <item x="7"/>
        <item x="5"/>
        <item x="6"/>
        <item x="3"/>
        <item x="4"/>
        <item x="1"/>
        <item x="2"/>
        <item x="0"/>
        <item t="default"/>
      </items>
    </pivotField>
    <pivotField dataField="1" showAll="0">
      <items count="7">
        <item x="1"/>
        <item x="0"/>
        <item x="2"/>
        <item x="5"/>
        <item x="3"/>
        <item x="4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" fld="3" baseField="0" baseItem="0"/>
  </dataFields>
  <formats count="6"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topLeftCell="B1" zoomScale="130" zoomScaleNormal="130" workbookViewId="0">
      <selection activeCell="E11" sqref="E11"/>
    </sheetView>
  </sheetViews>
  <sheetFormatPr defaultRowHeight="14.5" x14ac:dyDescent="0.35"/>
  <cols>
    <col min="1" max="1" width="6" customWidth="1"/>
    <col min="2" max="2" width="4.81640625" customWidth="1"/>
    <col min="3" max="3" width="14.1796875" bestFit="1" customWidth="1"/>
    <col min="4" max="4" width="14.36328125" bestFit="1" customWidth="1"/>
    <col min="5" max="5" width="6.1796875" bestFit="1" customWidth="1"/>
    <col min="6" max="6" width="6.54296875" bestFit="1" customWidth="1"/>
    <col min="7" max="7" width="7.54296875" bestFit="1" customWidth="1"/>
    <col min="8" max="8" width="9.7265625" customWidth="1"/>
    <col min="9" max="9" width="12.1796875" customWidth="1"/>
    <col min="10" max="10" width="8" bestFit="1" customWidth="1"/>
    <col min="11" max="11" width="5" bestFit="1" customWidth="1"/>
    <col min="14" max="14" width="9.7265625" customWidth="1"/>
    <col min="15" max="15" width="6.26953125" bestFit="1" customWidth="1"/>
  </cols>
  <sheetData>
    <row r="1" spans="2:15" x14ac:dyDescent="0.35">
      <c r="C1" s="8" t="s">
        <v>25</v>
      </c>
      <c r="D1" s="3">
        <f>SUM(H8:H31)</f>
        <v>36492</v>
      </c>
      <c r="I1" s="26" t="s">
        <v>43</v>
      </c>
      <c r="J1" s="26"/>
      <c r="K1" s="26"/>
    </row>
    <row r="2" spans="2:15" x14ac:dyDescent="0.35">
      <c r="C2" s="9" t="s">
        <v>23</v>
      </c>
      <c r="D2" s="3">
        <f>COUNTA(C8:C31)</f>
        <v>24</v>
      </c>
      <c r="I2" s="3"/>
      <c r="J2" s="8" t="s">
        <v>18</v>
      </c>
      <c r="K2" s="11">
        <f>SUMIF($D$8:$D$31,J2,$H$8:$H$31)</f>
        <v>2581</v>
      </c>
    </row>
    <row r="3" spans="2:15" x14ac:dyDescent="0.35">
      <c r="C3" s="9" t="s">
        <v>46</v>
      </c>
      <c r="D3" s="3">
        <f>COUNTA(C8:C31)</f>
        <v>24</v>
      </c>
    </row>
    <row r="4" spans="2:15" x14ac:dyDescent="0.35">
      <c r="C4" s="9" t="s">
        <v>24</v>
      </c>
      <c r="D4" s="10">
        <f>D1/D2</f>
        <v>1520.5</v>
      </c>
      <c r="E4" s="12"/>
      <c r="F4" s="12"/>
      <c r="G4" s="12"/>
    </row>
    <row r="5" spans="2:15" x14ac:dyDescent="0.35">
      <c r="C5" s="3"/>
      <c r="D5" s="10">
        <f>AVERAGE(H8:H31)</f>
        <v>1520.5</v>
      </c>
      <c r="E5" s="12"/>
      <c r="F5" s="12"/>
      <c r="G5" s="12"/>
    </row>
    <row r="6" spans="2:15" x14ac:dyDescent="0.35">
      <c r="L6" s="27" t="s">
        <v>48</v>
      </c>
      <c r="M6" s="27"/>
      <c r="N6" s="27"/>
      <c r="O6" s="27"/>
    </row>
    <row r="7" spans="2:15" x14ac:dyDescent="0.35">
      <c r="B7" s="13" t="s">
        <v>0</v>
      </c>
      <c r="C7" s="13" t="s">
        <v>1</v>
      </c>
      <c r="D7" s="13" t="s">
        <v>2</v>
      </c>
      <c r="E7" s="13" t="s">
        <v>44</v>
      </c>
      <c r="F7" s="13" t="s">
        <v>45</v>
      </c>
      <c r="G7" s="13" t="s">
        <v>50</v>
      </c>
      <c r="H7" s="13" t="s">
        <v>3</v>
      </c>
      <c r="I7" s="18" t="s">
        <v>49</v>
      </c>
      <c r="L7" s="5" t="s">
        <v>2</v>
      </c>
      <c r="M7" s="5" t="s">
        <v>3</v>
      </c>
      <c r="N7" s="6" t="s">
        <v>26</v>
      </c>
      <c r="O7" s="7" t="s">
        <v>23</v>
      </c>
    </row>
    <row r="8" spans="2:15" x14ac:dyDescent="0.35">
      <c r="B8" s="14">
        <v>14</v>
      </c>
      <c r="C8" s="29" t="s">
        <v>9</v>
      </c>
      <c r="D8" s="29" t="s">
        <v>13</v>
      </c>
      <c r="E8" s="14">
        <v>521</v>
      </c>
      <c r="F8" s="14">
        <v>335</v>
      </c>
      <c r="G8" s="14">
        <v>331</v>
      </c>
      <c r="H8" s="14">
        <f>SUM(E8:G8)</f>
        <v>1187</v>
      </c>
      <c r="I8" s="19" t="str">
        <f>IF(H8&gt;1000,"Good","Bad")</f>
        <v>Good</v>
      </c>
      <c r="L8" s="2" t="s">
        <v>12</v>
      </c>
      <c r="M8" s="21">
        <f>SUMIF($D$8:$D$31,L8,$H$8:$H$31)</f>
        <v>7172</v>
      </c>
      <c r="N8" s="21">
        <f>AVERAGEIF($D$8:$D$31,L8,$H$8:$H$31)</f>
        <v>1793</v>
      </c>
      <c r="O8" s="22">
        <f>COUNTIF($D$8:$D$31,L8)</f>
        <v>4</v>
      </c>
    </row>
    <row r="9" spans="2:15" x14ac:dyDescent="0.35">
      <c r="B9" s="14">
        <v>13</v>
      </c>
      <c r="C9" s="29" t="s">
        <v>8</v>
      </c>
      <c r="D9" s="30" t="s">
        <v>12</v>
      </c>
      <c r="E9" s="15">
        <v>865</v>
      </c>
      <c r="F9" s="15">
        <v>594</v>
      </c>
      <c r="G9" s="15">
        <v>891</v>
      </c>
      <c r="H9" s="14">
        <f>SUM(E9:G9)</f>
        <v>2350</v>
      </c>
      <c r="I9" s="20" t="str">
        <f t="shared" ref="I9:I31" si="0">IF(H9&gt;1000,"Good","Bad")</f>
        <v>Good</v>
      </c>
      <c r="L9" s="3" t="s">
        <v>13</v>
      </c>
      <c r="M9" s="10">
        <f>SUMIF($D$8:$D$31,L9,$H$8:$H$31)</f>
        <v>5521</v>
      </c>
      <c r="N9" s="10">
        <f t="shared" ref="N9:N11" si="1">AVERAGEIF($D$8:$D$31,L9,$H$8:$H$31)</f>
        <v>1840.3333333333333</v>
      </c>
      <c r="O9" s="22">
        <f t="shared" ref="O9:O11" si="2">COUNTIF($D$8:$D$31,L9)</f>
        <v>3</v>
      </c>
    </row>
    <row r="10" spans="2:15" x14ac:dyDescent="0.35">
      <c r="B10" s="14">
        <v>12</v>
      </c>
      <c r="C10" s="29" t="s">
        <v>7</v>
      </c>
      <c r="D10" s="29" t="s">
        <v>47</v>
      </c>
      <c r="E10" s="14">
        <v>117</v>
      </c>
      <c r="F10" s="14">
        <v>745</v>
      </c>
      <c r="G10" s="14">
        <v>205</v>
      </c>
      <c r="H10" s="14">
        <f t="shared" ref="H10:H31" si="3">SUM(E10:G10)</f>
        <v>1067</v>
      </c>
      <c r="I10" s="19" t="str">
        <f t="shared" si="0"/>
        <v>Good</v>
      </c>
      <c r="L10" s="2" t="s">
        <v>14</v>
      </c>
      <c r="M10" s="21">
        <f>SUMIF($D$8:$D$31,L10,$H$8:$H$31)</f>
        <v>901</v>
      </c>
      <c r="N10" s="21">
        <f t="shared" si="1"/>
        <v>901</v>
      </c>
      <c r="O10" s="22">
        <f t="shared" si="2"/>
        <v>1</v>
      </c>
    </row>
    <row r="11" spans="2:15" x14ac:dyDescent="0.35">
      <c r="B11" s="14">
        <v>19</v>
      </c>
      <c r="C11" s="29" t="s">
        <v>6</v>
      </c>
      <c r="D11" s="29" t="s">
        <v>18</v>
      </c>
      <c r="E11" s="15">
        <v>563</v>
      </c>
      <c r="F11" s="15">
        <v>618</v>
      </c>
      <c r="G11" s="15">
        <v>505</v>
      </c>
      <c r="H11" s="14">
        <f t="shared" si="3"/>
        <v>1686</v>
      </c>
      <c r="I11" s="20" t="str">
        <f t="shared" si="0"/>
        <v>Good</v>
      </c>
      <c r="L11" s="3" t="s">
        <v>18</v>
      </c>
      <c r="M11" s="10">
        <f>SUMIF($D$8:$D$31,L11,$H$8:$H$31)</f>
        <v>2581</v>
      </c>
      <c r="N11" s="10">
        <f t="shared" si="1"/>
        <v>1290.5</v>
      </c>
      <c r="O11" s="22">
        <f t="shared" si="2"/>
        <v>2</v>
      </c>
    </row>
    <row r="12" spans="2:15" x14ac:dyDescent="0.35">
      <c r="B12" s="14">
        <v>7</v>
      </c>
      <c r="C12" s="29" t="s">
        <v>10</v>
      </c>
      <c r="D12" s="29" t="s">
        <v>18</v>
      </c>
      <c r="E12" s="14">
        <v>377</v>
      </c>
      <c r="F12" s="14">
        <v>174</v>
      </c>
      <c r="G12" s="14">
        <v>344</v>
      </c>
      <c r="H12" s="14">
        <f t="shared" si="3"/>
        <v>895</v>
      </c>
      <c r="I12" s="19" t="str">
        <f t="shared" si="0"/>
        <v>Bad</v>
      </c>
    </row>
    <row r="13" spans="2:15" x14ac:dyDescent="0.35">
      <c r="B13" s="15">
        <v>16</v>
      </c>
      <c r="C13" s="30" t="s">
        <v>11</v>
      </c>
      <c r="D13" s="30" t="s">
        <v>13</v>
      </c>
      <c r="E13" s="15">
        <v>747</v>
      </c>
      <c r="F13" s="15">
        <v>439</v>
      </c>
      <c r="G13" s="15">
        <v>702</v>
      </c>
      <c r="H13" s="14">
        <f t="shared" si="3"/>
        <v>1888</v>
      </c>
      <c r="I13" s="20" t="str">
        <f t="shared" si="0"/>
        <v>Good</v>
      </c>
    </row>
    <row r="14" spans="2:15" x14ac:dyDescent="0.35">
      <c r="B14" s="14">
        <v>6</v>
      </c>
      <c r="C14" s="29" t="s">
        <v>9</v>
      </c>
      <c r="D14" s="29" t="s">
        <v>17</v>
      </c>
      <c r="E14" s="14">
        <v>349</v>
      </c>
      <c r="F14" s="14">
        <v>698</v>
      </c>
      <c r="G14" s="14">
        <v>272</v>
      </c>
      <c r="H14" s="14">
        <f t="shared" si="3"/>
        <v>1319</v>
      </c>
      <c r="I14" s="19" t="str">
        <f t="shared" si="0"/>
        <v>Good</v>
      </c>
    </row>
    <row r="15" spans="2:15" x14ac:dyDescent="0.35">
      <c r="B15" s="14">
        <v>17</v>
      </c>
      <c r="C15" s="29" t="s">
        <v>4</v>
      </c>
      <c r="D15" s="29" t="s">
        <v>16</v>
      </c>
      <c r="E15" s="15">
        <v>145</v>
      </c>
      <c r="F15" s="15">
        <v>898</v>
      </c>
      <c r="G15" s="15">
        <v>548</v>
      </c>
      <c r="H15" s="14">
        <f t="shared" si="3"/>
        <v>1591</v>
      </c>
      <c r="I15" s="20" t="str">
        <f t="shared" si="0"/>
        <v>Good</v>
      </c>
    </row>
    <row r="16" spans="2:15" x14ac:dyDescent="0.35">
      <c r="B16" s="14">
        <v>15</v>
      </c>
      <c r="C16" s="29" t="s">
        <v>10</v>
      </c>
      <c r="D16" s="29" t="s">
        <v>12</v>
      </c>
      <c r="E16" s="14">
        <v>137</v>
      </c>
      <c r="F16" s="14">
        <v>353</v>
      </c>
      <c r="G16" s="14">
        <v>808</v>
      </c>
      <c r="H16" s="14">
        <f t="shared" si="3"/>
        <v>1298</v>
      </c>
      <c r="I16" s="19" t="str">
        <f t="shared" si="0"/>
        <v>Good</v>
      </c>
    </row>
    <row r="17" spans="2:9" x14ac:dyDescent="0.35">
      <c r="B17" s="14">
        <v>3</v>
      </c>
      <c r="C17" s="29" t="s">
        <v>6</v>
      </c>
      <c r="D17" s="29" t="s">
        <v>14</v>
      </c>
      <c r="E17" s="15">
        <v>477</v>
      </c>
      <c r="F17" s="15">
        <v>100</v>
      </c>
      <c r="G17" s="15">
        <v>324</v>
      </c>
      <c r="H17" s="14">
        <f t="shared" si="3"/>
        <v>901</v>
      </c>
      <c r="I17" s="20" t="str">
        <f t="shared" si="0"/>
        <v>Bad</v>
      </c>
    </row>
    <row r="18" spans="2:9" x14ac:dyDescent="0.35">
      <c r="B18" s="14">
        <v>18</v>
      </c>
      <c r="C18" s="29" t="s">
        <v>5</v>
      </c>
      <c r="D18" s="29" t="s">
        <v>17</v>
      </c>
      <c r="E18" s="14">
        <v>138</v>
      </c>
      <c r="F18" s="14">
        <v>149</v>
      </c>
      <c r="G18" s="14">
        <v>924</v>
      </c>
      <c r="H18" s="14">
        <f t="shared" si="3"/>
        <v>1211</v>
      </c>
      <c r="I18" s="19" t="str">
        <f t="shared" si="0"/>
        <v>Good</v>
      </c>
    </row>
    <row r="19" spans="2:9" x14ac:dyDescent="0.35">
      <c r="B19" s="15">
        <v>10</v>
      </c>
      <c r="C19" s="30" t="s">
        <v>5</v>
      </c>
      <c r="D19" s="30" t="s">
        <v>21</v>
      </c>
      <c r="E19" s="15">
        <v>746</v>
      </c>
      <c r="F19" s="15">
        <v>847</v>
      </c>
      <c r="G19" s="15">
        <v>478</v>
      </c>
      <c r="H19" s="14">
        <f t="shared" si="3"/>
        <v>2071</v>
      </c>
      <c r="I19" s="20" t="str">
        <f t="shared" si="0"/>
        <v>Good</v>
      </c>
    </row>
    <row r="20" spans="2:9" x14ac:dyDescent="0.35">
      <c r="B20" s="14">
        <v>4</v>
      </c>
      <c r="C20" s="29" t="s">
        <v>7</v>
      </c>
      <c r="D20" s="29" t="s">
        <v>15</v>
      </c>
      <c r="E20" s="14">
        <v>281</v>
      </c>
      <c r="F20" s="14">
        <v>188</v>
      </c>
      <c r="G20" s="14">
        <v>326</v>
      </c>
      <c r="H20" s="14">
        <f t="shared" si="3"/>
        <v>795</v>
      </c>
      <c r="I20" s="19" t="str">
        <f t="shared" si="0"/>
        <v>Bad</v>
      </c>
    </row>
    <row r="21" spans="2:9" x14ac:dyDescent="0.35">
      <c r="B21" s="14">
        <v>11</v>
      </c>
      <c r="C21" s="29" t="s">
        <v>6</v>
      </c>
      <c r="D21" s="29" t="s">
        <v>22</v>
      </c>
      <c r="E21" s="15">
        <v>632</v>
      </c>
      <c r="F21" s="15">
        <v>209</v>
      </c>
      <c r="G21" s="15">
        <v>481</v>
      </c>
      <c r="H21" s="14">
        <f t="shared" si="3"/>
        <v>1322</v>
      </c>
      <c r="I21" s="20" t="str">
        <f t="shared" si="0"/>
        <v>Good</v>
      </c>
    </row>
    <row r="22" spans="2:9" x14ac:dyDescent="0.35">
      <c r="B22" s="14">
        <v>22</v>
      </c>
      <c r="C22" s="29" t="s">
        <v>9</v>
      </c>
      <c r="D22" s="29" t="s">
        <v>21</v>
      </c>
      <c r="E22" s="14">
        <v>159</v>
      </c>
      <c r="F22" s="14">
        <v>367</v>
      </c>
      <c r="G22" s="14">
        <v>972</v>
      </c>
      <c r="H22" s="14">
        <f t="shared" si="3"/>
        <v>1498</v>
      </c>
      <c r="I22" s="19" t="str">
        <f t="shared" si="0"/>
        <v>Good</v>
      </c>
    </row>
    <row r="23" spans="2:9" x14ac:dyDescent="0.35">
      <c r="B23" s="15">
        <v>24</v>
      </c>
      <c r="C23" s="30" t="s">
        <v>11</v>
      </c>
      <c r="D23" s="30" t="s">
        <v>47</v>
      </c>
      <c r="E23" s="15">
        <v>393</v>
      </c>
      <c r="F23" s="15">
        <v>902</v>
      </c>
      <c r="G23" s="15">
        <v>333</v>
      </c>
      <c r="H23" s="14">
        <f t="shared" si="3"/>
        <v>1628</v>
      </c>
      <c r="I23" s="20" t="str">
        <f t="shared" si="0"/>
        <v>Good</v>
      </c>
    </row>
    <row r="24" spans="2:9" x14ac:dyDescent="0.35">
      <c r="B24" s="14">
        <v>8</v>
      </c>
      <c r="C24" s="29" t="s">
        <v>11</v>
      </c>
      <c r="D24" s="29" t="s">
        <v>19</v>
      </c>
      <c r="E24" s="14">
        <v>300</v>
      </c>
      <c r="F24" s="14">
        <v>250</v>
      </c>
      <c r="G24" s="14">
        <v>200</v>
      </c>
      <c r="H24" s="14">
        <f t="shared" si="3"/>
        <v>750</v>
      </c>
      <c r="I24" s="19" t="str">
        <f t="shared" si="0"/>
        <v>Bad</v>
      </c>
    </row>
    <row r="25" spans="2:9" x14ac:dyDescent="0.35">
      <c r="B25" s="14">
        <v>5</v>
      </c>
      <c r="C25" s="29" t="s">
        <v>8</v>
      </c>
      <c r="D25" s="29" t="s">
        <v>16</v>
      </c>
      <c r="E25" s="15">
        <v>585</v>
      </c>
      <c r="F25" s="15">
        <v>746</v>
      </c>
      <c r="G25" s="15">
        <v>692</v>
      </c>
      <c r="H25" s="14">
        <f t="shared" si="3"/>
        <v>2023</v>
      </c>
      <c r="I25" s="20" t="str">
        <f t="shared" si="0"/>
        <v>Good</v>
      </c>
    </row>
    <row r="26" spans="2:9" x14ac:dyDescent="0.35">
      <c r="B26" s="14">
        <v>21</v>
      </c>
      <c r="C26" s="29" t="s">
        <v>8</v>
      </c>
      <c r="D26" s="29" t="s">
        <v>20</v>
      </c>
      <c r="E26" s="14">
        <v>817</v>
      </c>
      <c r="F26" s="14">
        <v>813</v>
      </c>
      <c r="G26" s="14">
        <v>666</v>
      </c>
      <c r="H26" s="14">
        <f t="shared" si="3"/>
        <v>2296</v>
      </c>
      <c r="I26" s="19" t="str">
        <f t="shared" si="0"/>
        <v>Good</v>
      </c>
    </row>
    <row r="27" spans="2:9" x14ac:dyDescent="0.35">
      <c r="B27" s="14">
        <v>1</v>
      </c>
      <c r="C27" s="29" t="s">
        <v>4</v>
      </c>
      <c r="D27" s="30" t="s">
        <v>12</v>
      </c>
      <c r="E27" s="15">
        <v>311</v>
      </c>
      <c r="F27" s="15">
        <v>419</v>
      </c>
      <c r="G27" s="15">
        <v>989</v>
      </c>
      <c r="H27" s="14">
        <f t="shared" si="3"/>
        <v>1719</v>
      </c>
      <c r="I27" s="20" t="str">
        <f t="shared" si="0"/>
        <v>Good</v>
      </c>
    </row>
    <row r="28" spans="2:9" x14ac:dyDescent="0.35">
      <c r="B28" s="14">
        <v>20</v>
      </c>
      <c r="C28" s="29" t="s">
        <v>7</v>
      </c>
      <c r="D28" s="29" t="s">
        <v>12</v>
      </c>
      <c r="E28" s="14">
        <v>676</v>
      </c>
      <c r="F28" s="14">
        <v>287</v>
      </c>
      <c r="G28" s="14">
        <v>842</v>
      </c>
      <c r="H28" s="14">
        <f t="shared" si="3"/>
        <v>1805</v>
      </c>
      <c r="I28" s="19" t="str">
        <f t="shared" si="0"/>
        <v>Good</v>
      </c>
    </row>
    <row r="29" spans="2:9" x14ac:dyDescent="0.35">
      <c r="B29" s="15">
        <v>23</v>
      </c>
      <c r="C29" s="29" t="s">
        <v>10</v>
      </c>
      <c r="D29" s="29" t="s">
        <v>22</v>
      </c>
      <c r="E29" s="15">
        <v>200</v>
      </c>
      <c r="F29" s="15">
        <v>313</v>
      </c>
      <c r="G29" s="15">
        <v>300</v>
      </c>
      <c r="H29" s="14">
        <f t="shared" si="3"/>
        <v>813</v>
      </c>
      <c r="I29" s="20" t="str">
        <f t="shared" si="0"/>
        <v>Bad</v>
      </c>
    </row>
    <row r="30" spans="2:9" x14ac:dyDescent="0.35">
      <c r="B30" s="14">
        <v>9</v>
      </c>
      <c r="C30" s="29" t="s">
        <v>4</v>
      </c>
      <c r="D30" s="29" t="s">
        <v>20</v>
      </c>
      <c r="E30" s="14">
        <v>767</v>
      </c>
      <c r="F30" s="14">
        <v>433</v>
      </c>
      <c r="G30" s="14">
        <v>733</v>
      </c>
      <c r="H30" s="14">
        <f t="shared" si="3"/>
        <v>1933</v>
      </c>
      <c r="I30" s="19" t="str">
        <f t="shared" si="0"/>
        <v>Good</v>
      </c>
    </row>
    <row r="31" spans="2:9" x14ac:dyDescent="0.35">
      <c r="B31" s="16">
        <v>2</v>
      </c>
      <c r="C31" s="31" t="s">
        <v>5</v>
      </c>
      <c r="D31" s="31" t="s">
        <v>13</v>
      </c>
      <c r="E31" s="16">
        <v>504</v>
      </c>
      <c r="F31" s="16">
        <v>946</v>
      </c>
      <c r="G31" s="16">
        <v>996</v>
      </c>
      <c r="H31" s="17">
        <f t="shared" si="3"/>
        <v>2446</v>
      </c>
      <c r="I31" s="20" t="str">
        <f t="shared" si="0"/>
        <v>Good</v>
      </c>
    </row>
    <row r="32" spans="2:9" x14ac:dyDescent="0.35">
      <c r="H32" s="4"/>
    </row>
  </sheetData>
  <mergeCells count="2">
    <mergeCell ref="I1:K1"/>
    <mergeCell ref="L6:O6"/>
  </mergeCells>
  <conditionalFormatting sqref="D7:G7 I7">
    <cfRule type="containsText" dxfId="29" priority="6" operator="containsText" text="Dhaka">
      <formula>NOT(ISERROR(SEARCH("Dhaka",D7)))</formula>
    </cfRule>
  </conditionalFormatting>
  <conditionalFormatting sqref="D8:G31">
    <cfRule type="containsText" dxfId="28" priority="4" operator="containsText" text="Dhaka">
      <formula>NOT(ISERROR(SEARCH("Dhaka",D8)))</formula>
    </cfRule>
    <cfRule type="containsText" dxfId="27" priority="5" operator="containsText" text="Rajshahi">
      <formula>NOT(ISERROR(SEARCH("Rajshahi",D8)))</formula>
    </cfRule>
  </conditionalFormatting>
  <conditionalFormatting sqref="I7 D7:G31">
    <cfRule type="containsText" dxfId="26" priority="3" operator="containsText" text="Dhaka">
      <formula>NOT(ISERROR(SEARCH("Dhaka",D7)))</formula>
    </cfRule>
  </conditionalFormatting>
  <conditionalFormatting sqref="I8:I31">
    <cfRule type="containsText" dxfId="25" priority="1" operator="containsText" text="Good">
      <formula>NOT(ISERROR(SEARCH("Good",I8)))</formula>
    </cfRule>
    <cfRule type="containsText" dxfId="24" priority="2" operator="containsText" text="Bad">
      <formula>NOT(ISERROR(SEARCH("Bad",I8)))</formula>
    </cfRule>
  </conditionalFormatting>
  <dataValidations count="1">
    <dataValidation type="list" allowBlank="1" showInputMessage="1" showErrorMessage="1" sqref="J2:J3" xr:uid="{AED51187-E1F1-48BE-8AC6-39F1FA8E38F5}">
      <formula1>$D$8:$D$31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2820-2DA5-4267-9805-E953BEAFBC92}">
  <dimension ref="A1:J31"/>
  <sheetViews>
    <sheetView zoomScaleNormal="100" workbookViewId="0">
      <selection activeCell="H1" sqref="H1:J4"/>
    </sheetView>
  </sheetViews>
  <sheetFormatPr defaultRowHeight="14.5" x14ac:dyDescent="0.35"/>
  <cols>
    <col min="1" max="1" width="5" bestFit="1" customWidth="1"/>
    <col min="2" max="2" width="14.81640625" bestFit="1" customWidth="1"/>
    <col min="3" max="3" width="23.453125" bestFit="1" customWidth="1"/>
    <col min="4" max="4" width="6.26953125" bestFit="1" customWidth="1"/>
    <col min="8" max="8" width="5" bestFit="1" customWidth="1"/>
    <col min="9" max="9" width="11" customWidth="1"/>
    <col min="10" max="10" width="22.7265625" bestFit="1" customWidth="1"/>
  </cols>
  <sheetData>
    <row r="1" spans="1:10" x14ac:dyDescent="0.35">
      <c r="A1" s="1" t="s">
        <v>27</v>
      </c>
      <c r="B1" s="1" t="s">
        <v>1</v>
      </c>
      <c r="C1" s="1" t="s">
        <v>28</v>
      </c>
      <c r="D1" s="1" t="s">
        <v>29</v>
      </c>
      <c r="H1" s="1" t="s">
        <v>27</v>
      </c>
      <c r="I1" s="1" t="s">
        <v>1</v>
      </c>
      <c r="J1" s="1" t="s">
        <v>28</v>
      </c>
    </row>
    <row r="2" spans="1:10" x14ac:dyDescent="0.35">
      <c r="A2" s="3">
        <v>1001</v>
      </c>
      <c r="B2" s="3" t="s">
        <v>9</v>
      </c>
      <c r="C2" s="3" t="s">
        <v>34</v>
      </c>
      <c r="D2" s="3">
        <v>34000</v>
      </c>
      <c r="H2" s="3">
        <v>1006</v>
      </c>
      <c r="I2" s="3" t="str">
        <f>VLOOKUP(H2,$A$1:$D$31,2,)</f>
        <v>Hanif Mia</v>
      </c>
      <c r="J2" s="3" t="str">
        <f>VLOOKUP(I2,$B$1:$E$31,2,)</f>
        <v>Assist. Manager</v>
      </c>
    </row>
    <row r="3" spans="1:10" x14ac:dyDescent="0.35">
      <c r="A3" s="2">
        <v>1002</v>
      </c>
      <c r="B3" s="2" t="s">
        <v>8</v>
      </c>
      <c r="C3" s="2" t="s">
        <v>35</v>
      </c>
      <c r="D3" s="2">
        <v>25000</v>
      </c>
      <c r="H3" s="3">
        <v>1007</v>
      </c>
      <c r="I3" s="3" t="str">
        <f t="shared" ref="I3:I4" si="0">VLOOKUP(H3,$A$1:$D$31,2,)</f>
        <v xml:space="preserve">Tanvir Pias </v>
      </c>
      <c r="J3" s="3" t="str">
        <f t="shared" ref="J3:J4" si="1">VLOOKUP(I3,$B$1:$E$31,2,)</f>
        <v>Assist. Officer</v>
      </c>
    </row>
    <row r="4" spans="1:10" x14ac:dyDescent="0.35">
      <c r="A4" s="3">
        <v>1003</v>
      </c>
      <c r="B4" s="3" t="s">
        <v>7</v>
      </c>
      <c r="C4" s="3" t="s">
        <v>36</v>
      </c>
      <c r="D4" s="3">
        <v>48000</v>
      </c>
      <c r="H4" s="3">
        <v>1009</v>
      </c>
      <c r="I4" s="3" t="str">
        <f t="shared" si="0"/>
        <v xml:space="preserve">Tasnuva </v>
      </c>
      <c r="J4" s="3" t="str">
        <f t="shared" si="1"/>
        <v>Genaral Manager</v>
      </c>
    </row>
    <row r="5" spans="1:10" x14ac:dyDescent="0.35">
      <c r="A5" s="2">
        <v>1004</v>
      </c>
      <c r="B5" s="2" t="s">
        <v>6</v>
      </c>
      <c r="C5" s="2" t="s">
        <v>37</v>
      </c>
      <c r="D5" s="2">
        <v>65000</v>
      </c>
    </row>
    <row r="6" spans="1:10" x14ac:dyDescent="0.35">
      <c r="A6" s="3">
        <v>1005</v>
      </c>
      <c r="B6" s="2" t="s">
        <v>10</v>
      </c>
      <c r="C6" s="3" t="s">
        <v>38</v>
      </c>
      <c r="D6" s="3">
        <v>70000</v>
      </c>
    </row>
    <row r="7" spans="1:10" x14ac:dyDescent="0.35">
      <c r="A7" s="2">
        <v>1006</v>
      </c>
      <c r="B7" s="3" t="s">
        <v>11</v>
      </c>
      <c r="C7" s="2" t="s">
        <v>41</v>
      </c>
      <c r="D7" s="2">
        <v>50000</v>
      </c>
    </row>
    <row r="8" spans="1:10" x14ac:dyDescent="0.35">
      <c r="A8" s="3">
        <v>1007</v>
      </c>
      <c r="B8" s="3" t="s">
        <v>40</v>
      </c>
      <c r="C8" s="3" t="s">
        <v>39</v>
      </c>
      <c r="D8" s="3">
        <v>25000</v>
      </c>
    </row>
    <row r="9" spans="1:10" x14ac:dyDescent="0.35">
      <c r="A9" s="2">
        <v>1008</v>
      </c>
      <c r="B9" s="2" t="s">
        <v>4</v>
      </c>
      <c r="C9" s="2" t="s">
        <v>42</v>
      </c>
      <c r="D9" s="3">
        <v>34000</v>
      </c>
    </row>
    <row r="10" spans="1:10" x14ac:dyDescent="0.35">
      <c r="A10" s="3">
        <v>1009</v>
      </c>
      <c r="B10" s="2" t="s">
        <v>10</v>
      </c>
      <c r="C10" s="3" t="s">
        <v>34</v>
      </c>
      <c r="D10" s="2">
        <v>25000</v>
      </c>
    </row>
    <row r="11" spans="1:10" x14ac:dyDescent="0.35">
      <c r="A11" s="2">
        <v>1010</v>
      </c>
      <c r="B11" s="2" t="s">
        <v>6</v>
      </c>
      <c r="C11" s="2" t="s">
        <v>35</v>
      </c>
      <c r="D11" s="3">
        <v>48000</v>
      </c>
    </row>
    <row r="12" spans="1:10" x14ac:dyDescent="0.35">
      <c r="A12" s="3">
        <v>1011</v>
      </c>
      <c r="B12" s="3" t="s">
        <v>5</v>
      </c>
      <c r="C12" s="3" t="s">
        <v>36</v>
      </c>
      <c r="D12" s="2">
        <v>65000</v>
      </c>
    </row>
    <row r="13" spans="1:10" x14ac:dyDescent="0.35">
      <c r="A13" s="2">
        <v>1012</v>
      </c>
      <c r="B13" s="3" t="s">
        <v>30</v>
      </c>
      <c r="C13" s="2" t="s">
        <v>37</v>
      </c>
      <c r="D13" s="3">
        <v>70000</v>
      </c>
    </row>
    <row r="14" spans="1:10" x14ac:dyDescent="0.35">
      <c r="A14" s="3">
        <v>1013</v>
      </c>
      <c r="B14" s="3" t="s">
        <v>7</v>
      </c>
      <c r="C14" s="3" t="s">
        <v>38</v>
      </c>
      <c r="D14" s="2">
        <v>50000</v>
      </c>
    </row>
    <row r="15" spans="1:10" x14ac:dyDescent="0.35">
      <c r="A15" s="2">
        <v>1014</v>
      </c>
      <c r="B15" s="2" t="s">
        <v>6</v>
      </c>
      <c r="C15" s="2" t="s">
        <v>41</v>
      </c>
      <c r="D15" s="3">
        <v>25000</v>
      </c>
    </row>
    <row r="16" spans="1:10" x14ac:dyDescent="0.35">
      <c r="A16" s="3">
        <v>1015</v>
      </c>
      <c r="B16" s="3" t="s">
        <v>9</v>
      </c>
      <c r="C16" s="3" t="s">
        <v>39</v>
      </c>
      <c r="D16" s="3">
        <v>34000</v>
      </c>
    </row>
    <row r="17" spans="1:4" x14ac:dyDescent="0.35">
      <c r="A17" s="2">
        <v>1016</v>
      </c>
      <c r="B17" s="3" t="s">
        <v>11</v>
      </c>
      <c r="C17" s="2" t="s">
        <v>42</v>
      </c>
      <c r="D17" s="2">
        <v>25000</v>
      </c>
    </row>
    <row r="18" spans="1:4" x14ac:dyDescent="0.35">
      <c r="A18" s="3">
        <v>1017</v>
      </c>
      <c r="B18" s="3" t="s">
        <v>31</v>
      </c>
      <c r="C18" s="3" t="s">
        <v>34</v>
      </c>
      <c r="D18" s="3">
        <v>48000</v>
      </c>
    </row>
    <row r="19" spans="1:4" x14ac:dyDescent="0.35">
      <c r="A19" s="2">
        <v>1018</v>
      </c>
      <c r="B19" s="2" t="s">
        <v>8</v>
      </c>
      <c r="C19" s="2" t="s">
        <v>35</v>
      </c>
      <c r="D19" s="2">
        <v>65000</v>
      </c>
    </row>
    <row r="20" spans="1:4" x14ac:dyDescent="0.35">
      <c r="A20" s="3">
        <v>1019</v>
      </c>
      <c r="B20" s="2" t="s">
        <v>32</v>
      </c>
      <c r="C20" s="3" t="s">
        <v>36</v>
      </c>
      <c r="D20" s="3">
        <v>70000</v>
      </c>
    </row>
    <row r="21" spans="1:4" x14ac:dyDescent="0.35">
      <c r="A21" s="2">
        <v>1020</v>
      </c>
      <c r="B21" s="2" t="s">
        <v>4</v>
      </c>
      <c r="C21" s="2" t="s">
        <v>37</v>
      </c>
      <c r="D21" s="2">
        <v>50000</v>
      </c>
    </row>
    <row r="22" spans="1:4" x14ac:dyDescent="0.35">
      <c r="A22" s="3">
        <v>1021</v>
      </c>
      <c r="B22" s="3" t="s">
        <v>7</v>
      </c>
      <c r="C22" s="3" t="s">
        <v>38</v>
      </c>
      <c r="D22" s="3">
        <v>25000</v>
      </c>
    </row>
    <row r="23" spans="1:4" x14ac:dyDescent="0.35">
      <c r="A23" s="2">
        <v>1022</v>
      </c>
      <c r="B23" s="2" t="s">
        <v>10</v>
      </c>
      <c r="C23" s="2" t="s">
        <v>41</v>
      </c>
      <c r="D23" s="3">
        <v>34000</v>
      </c>
    </row>
    <row r="24" spans="1:4" x14ac:dyDescent="0.35">
      <c r="A24" s="3">
        <v>1023</v>
      </c>
      <c r="B24" s="2" t="s">
        <v>4</v>
      </c>
      <c r="C24" s="3" t="s">
        <v>39</v>
      </c>
      <c r="D24" s="2">
        <v>25000</v>
      </c>
    </row>
    <row r="25" spans="1:4" x14ac:dyDescent="0.35">
      <c r="A25" s="2">
        <v>1024</v>
      </c>
      <c r="B25" s="3" t="s">
        <v>5</v>
      </c>
      <c r="C25" s="2" t="s">
        <v>42</v>
      </c>
      <c r="D25" s="3">
        <v>48000</v>
      </c>
    </row>
    <row r="26" spans="1:4" x14ac:dyDescent="0.35">
      <c r="A26" s="3">
        <v>1025</v>
      </c>
      <c r="B26" s="2" t="s">
        <v>8</v>
      </c>
      <c r="C26" s="3" t="s">
        <v>34</v>
      </c>
      <c r="D26" s="2">
        <v>65000</v>
      </c>
    </row>
    <row r="27" spans="1:4" x14ac:dyDescent="0.35">
      <c r="A27" s="2">
        <v>1026</v>
      </c>
      <c r="B27" s="2" t="s">
        <v>33</v>
      </c>
      <c r="C27" s="2" t="s">
        <v>35</v>
      </c>
      <c r="D27" s="3">
        <v>70000</v>
      </c>
    </row>
    <row r="28" spans="1:4" x14ac:dyDescent="0.35">
      <c r="A28" s="3">
        <v>1027</v>
      </c>
      <c r="B28" s="2" t="s">
        <v>4</v>
      </c>
      <c r="C28" s="3" t="s">
        <v>36</v>
      </c>
      <c r="D28" s="2">
        <v>50000</v>
      </c>
    </row>
    <row r="29" spans="1:4" x14ac:dyDescent="0.35">
      <c r="A29" s="2">
        <v>1028</v>
      </c>
      <c r="B29" s="3" t="s">
        <v>7</v>
      </c>
      <c r="C29" s="2" t="s">
        <v>37</v>
      </c>
      <c r="D29" s="3">
        <v>25000</v>
      </c>
    </row>
    <row r="30" spans="1:4" x14ac:dyDescent="0.35">
      <c r="A30" s="3">
        <v>1029</v>
      </c>
      <c r="B30" s="2" t="s">
        <v>10</v>
      </c>
      <c r="C30" s="3" t="s">
        <v>38</v>
      </c>
      <c r="D30" s="2">
        <v>50000</v>
      </c>
    </row>
    <row r="31" spans="1:4" x14ac:dyDescent="0.35">
      <c r="A31" s="2">
        <v>1030</v>
      </c>
      <c r="B31" s="2" t="s">
        <v>4</v>
      </c>
      <c r="C31" s="2" t="s">
        <v>41</v>
      </c>
      <c r="D31" s="3">
        <v>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D2CE-F3A2-4CD5-8866-F5986EF01609}">
  <dimension ref="A1:J31"/>
  <sheetViews>
    <sheetView topLeftCell="A11" workbookViewId="0">
      <selection sqref="A1:D31"/>
    </sheetView>
  </sheetViews>
  <sheetFormatPr defaultRowHeight="14.5" x14ac:dyDescent="0.35"/>
  <cols>
    <col min="1" max="1" width="5" bestFit="1" customWidth="1"/>
    <col min="2" max="2" width="14.81640625" bestFit="1" customWidth="1"/>
    <col min="3" max="3" width="23.453125" bestFit="1" customWidth="1"/>
    <col min="4" max="4" width="6.26953125" bestFit="1" customWidth="1"/>
    <col min="6" max="6" width="14.81640625" bestFit="1" customWidth="1"/>
    <col min="7" max="7" width="12.1796875" bestFit="1" customWidth="1"/>
    <col min="8" max="8" width="5.453125" customWidth="1"/>
    <col min="9" max="9" width="23.453125" bestFit="1" customWidth="1"/>
    <col min="10" max="10" width="12.1796875" bestFit="1" customWidth="1"/>
  </cols>
  <sheetData>
    <row r="1" spans="1:10" x14ac:dyDescent="0.35">
      <c r="A1" s="1" t="s">
        <v>27</v>
      </c>
      <c r="B1" s="1" t="s">
        <v>1</v>
      </c>
      <c r="C1" s="1" t="s">
        <v>28</v>
      </c>
      <c r="D1" s="1" t="s">
        <v>51</v>
      </c>
      <c r="F1" s="24" t="s">
        <v>1</v>
      </c>
      <c r="G1" s="3" t="s">
        <v>53</v>
      </c>
      <c r="I1" s="24" t="s">
        <v>28</v>
      </c>
      <c r="J1" s="3" t="s">
        <v>53</v>
      </c>
    </row>
    <row r="2" spans="1:10" x14ac:dyDescent="0.35">
      <c r="A2" s="3">
        <v>1001</v>
      </c>
      <c r="B2" s="3" t="s">
        <v>9</v>
      </c>
      <c r="C2" s="3" t="s">
        <v>34</v>
      </c>
      <c r="D2" s="3">
        <v>34000</v>
      </c>
      <c r="F2" s="25" t="s">
        <v>5</v>
      </c>
      <c r="G2" s="3">
        <v>113000</v>
      </c>
      <c r="I2" s="25" t="s">
        <v>42</v>
      </c>
      <c r="J2" s="3">
        <v>107000</v>
      </c>
    </row>
    <row r="3" spans="1:10" x14ac:dyDescent="0.35">
      <c r="A3" s="2">
        <v>1002</v>
      </c>
      <c r="B3" s="2" t="s">
        <v>8</v>
      </c>
      <c r="C3" s="2" t="s">
        <v>35</v>
      </c>
      <c r="D3" s="2">
        <v>25000</v>
      </c>
      <c r="F3" s="25" t="s">
        <v>4</v>
      </c>
      <c r="G3" s="3">
        <v>184000</v>
      </c>
      <c r="I3" s="25" t="s">
        <v>41</v>
      </c>
      <c r="J3" s="3">
        <v>134000</v>
      </c>
    </row>
    <row r="4" spans="1:10" x14ac:dyDescent="0.35">
      <c r="A4" s="3">
        <v>1003</v>
      </c>
      <c r="B4" s="3" t="s">
        <v>7</v>
      </c>
      <c r="C4" s="3" t="s">
        <v>36</v>
      </c>
      <c r="D4" s="3">
        <v>48000</v>
      </c>
      <c r="F4" s="25" t="s">
        <v>8</v>
      </c>
      <c r="G4" s="3">
        <v>155000</v>
      </c>
      <c r="I4" s="25" t="s">
        <v>39</v>
      </c>
      <c r="J4" s="3">
        <v>84000</v>
      </c>
    </row>
    <row r="5" spans="1:10" x14ac:dyDescent="0.35">
      <c r="A5" s="2">
        <v>1004</v>
      </c>
      <c r="B5" s="2" t="s">
        <v>6</v>
      </c>
      <c r="C5" s="2" t="s">
        <v>37</v>
      </c>
      <c r="D5" s="2">
        <v>65000</v>
      </c>
      <c r="F5" s="25" t="s">
        <v>11</v>
      </c>
      <c r="G5" s="3">
        <v>75000</v>
      </c>
      <c r="I5" s="25" t="s">
        <v>37</v>
      </c>
      <c r="J5" s="3">
        <v>210000</v>
      </c>
    </row>
    <row r="6" spans="1:10" x14ac:dyDescent="0.35">
      <c r="A6" s="3">
        <v>1005</v>
      </c>
      <c r="B6" s="2" t="s">
        <v>10</v>
      </c>
      <c r="C6" s="3" t="s">
        <v>38</v>
      </c>
      <c r="D6" s="3">
        <v>70000</v>
      </c>
      <c r="F6" s="25" t="s">
        <v>30</v>
      </c>
      <c r="G6" s="3">
        <v>70000</v>
      </c>
      <c r="I6" s="25" t="s">
        <v>38</v>
      </c>
      <c r="J6" s="3">
        <v>195000</v>
      </c>
    </row>
    <row r="7" spans="1:10" x14ac:dyDescent="0.35">
      <c r="A7" s="2">
        <v>1006</v>
      </c>
      <c r="B7" s="3" t="s">
        <v>11</v>
      </c>
      <c r="C7" s="2" t="s">
        <v>41</v>
      </c>
      <c r="D7" s="2">
        <v>50000</v>
      </c>
      <c r="F7" s="25" t="s">
        <v>33</v>
      </c>
      <c r="G7" s="3">
        <v>70000</v>
      </c>
      <c r="I7" s="25" t="s">
        <v>35</v>
      </c>
      <c r="J7" s="3">
        <v>208000</v>
      </c>
    </row>
    <row r="8" spans="1:10" x14ac:dyDescent="0.35">
      <c r="A8" s="3">
        <v>1007</v>
      </c>
      <c r="B8" s="3" t="s">
        <v>40</v>
      </c>
      <c r="C8" s="3" t="s">
        <v>39</v>
      </c>
      <c r="D8" s="3">
        <v>25000</v>
      </c>
      <c r="F8" s="25" t="s">
        <v>32</v>
      </c>
      <c r="G8" s="3">
        <v>70000</v>
      </c>
      <c r="I8" s="25" t="s">
        <v>36</v>
      </c>
      <c r="J8" s="3">
        <v>233000</v>
      </c>
    </row>
    <row r="9" spans="1:10" x14ac:dyDescent="0.35">
      <c r="A9" s="2">
        <v>1008</v>
      </c>
      <c r="B9" s="2" t="s">
        <v>4</v>
      </c>
      <c r="C9" s="2" t="s">
        <v>42</v>
      </c>
      <c r="D9" s="3">
        <v>34000</v>
      </c>
      <c r="F9" s="25" t="s">
        <v>7</v>
      </c>
      <c r="G9" s="3">
        <v>148000</v>
      </c>
      <c r="I9" s="25" t="s">
        <v>34</v>
      </c>
      <c r="J9" s="3">
        <v>172000</v>
      </c>
    </row>
    <row r="10" spans="1:10" x14ac:dyDescent="0.35">
      <c r="A10" s="3">
        <v>1009</v>
      </c>
      <c r="B10" s="2" t="s">
        <v>10</v>
      </c>
      <c r="C10" s="3" t="s">
        <v>34</v>
      </c>
      <c r="D10" s="2">
        <v>25000</v>
      </c>
      <c r="F10" s="25" t="s">
        <v>6</v>
      </c>
      <c r="G10" s="3">
        <v>138000</v>
      </c>
      <c r="I10" s="25" t="s">
        <v>52</v>
      </c>
      <c r="J10" s="3">
        <v>1343000</v>
      </c>
    </row>
    <row r="11" spans="1:10" x14ac:dyDescent="0.35">
      <c r="A11" s="2">
        <v>1010</v>
      </c>
      <c r="B11" s="2" t="s">
        <v>6</v>
      </c>
      <c r="C11" s="2" t="s">
        <v>35</v>
      </c>
      <c r="D11" s="3">
        <v>48000</v>
      </c>
      <c r="F11" s="25" t="s">
        <v>10</v>
      </c>
      <c r="G11" s="3">
        <v>179000</v>
      </c>
    </row>
    <row r="12" spans="1:10" x14ac:dyDescent="0.35">
      <c r="A12" s="3">
        <v>1011</v>
      </c>
      <c r="B12" s="3" t="s">
        <v>5</v>
      </c>
      <c r="C12" s="3" t="s">
        <v>36</v>
      </c>
      <c r="D12" s="2">
        <v>65000</v>
      </c>
      <c r="F12" s="25" t="s">
        <v>52</v>
      </c>
      <c r="G12" s="3">
        <v>1202000</v>
      </c>
    </row>
    <row r="13" spans="1:10" x14ac:dyDescent="0.35">
      <c r="A13" s="2">
        <v>1012</v>
      </c>
      <c r="B13" s="3" t="s">
        <v>30</v>
      </c>
      <c r="C13" s="2" t="s">
        <v>37</v>
      </c>
      <c r="D13" s="3">
        <v>70000</v>
      </c>
    </row>
    <row r="14" spans="1:10" x14ac:dyDescent="0.35">
      <c r="A14" s="3">
        <v>1013</v>
      </c>
      <c r="B14" s="3" t="s">
        <v>7</v>
      </c>
      <c r="C14" s="3" t="s">
        <v>38</v>
      </c>
      <c r="D14" s="2">
        <v>50000</v>
      </c>
    </row>
    <row r="15" spans="1:10" x14ac:dyDescent="0.35">
      <c r="A15" s="2">
        <v>1014</v>
      </c>
      <c r="B15" s="2" t="s">
        <v>6</v>
      </c>
      <c r="C15" s="2" t="s">
        <v>41</v>
      </c>
      <c r="D15" s="3">
        <v>25000</v>
      </c>
    </row>
    <row r="16" spans="1:10" x14ac:dyDescent="0.35">
      <c r="A16" s="3">
        <v>1015</v>
      </c>
      <c r="B16" s="3" t="s">
        <v>9</v>
      </c>
      <c r="C16" s="3" t="s">
        <v>39</v>
      </c>
      <c r="D16" s="3">
        <v>34000</v>
      </c>
    </row>
    <row r="17" spans="1:4" x14ac:dyDescent="0.35">
      <c r="A17" s="2">
        <v>1016</v>
      </c>
      <c r="B17" s="3" t="s">
        <v>11</v>
      </c>
      <c r="C17" s="2" t="s">
        <v>42</v>
      </c>
      <c r="D17" s="2">
        <v>25000</v>
      </c>
    </row>
    <row r="18" spans="1:4" x14ac:dyDescent="0.35">
      <c r="A18" s="3">
        <v>1017</v>
      </c>
      <c r="B18" s="3" t="s">
        <v>31</v>
      </c>
      <c r="C18" s="3" t="s">
        <v>34</v>
      </c>
      <c r="D18" s="3">
        <v>48000</v>
      </c>
    </row>
    <row r="19" spans="1:4" x14ac:dyDescent="0.35">
      <c r="A19" s="2">
        <v>1018</v>
      </c>
      <c r="B19" s="2" t="s">
        <v>8</v>
      </c>
      <c r="C19" s="2" t="s">
        <v>35</v>
      </c>
      <c r="D19" s="2">
        <v>65000</v>
      </c>
    </row>
    <row r="20" spans="1:4" x14ac:dyDescent="0.35">
      <c r="A20" s="3">
        <v>1019</v>
      </c>
      <c r="B20" s="2" t="s">
        <v>32</v>
      </c>
      <c r="C20" s="3" t="s">
        <v>36</v>
      </c>
      <c r="D20" s="3">
        <v>70000</v>
      </c>
    </row>
    <row r="21" spans="1:4" x14ac:dyDescent="0.35">
      <c r="A21" s="2">
        <v>1020</v>
      </c>
      <c r="B21" s="2" t="s">
        <v>4</v>
      </c>
      <c r="C21" s="2" t="s">
        <v>37</v>
      </c>
      <c r="D21" s="2">
        <v>50000</v>
      </c>
    </row>
    <row r="22" spans="1:4" x14ac:dyDescent="0.35">
      <c r="A22" s="3">
        <v>1021</v>
      </c>
      <c r="B22" s="3" t="s">
        <v>7</v>
      </c>
      <c r="C22" s="3" t="s">
        <v>38</v>
      </c>
      <c r="D22" s="3">
        <v>25000</v>
      </c>
    </row>
    <row r="23" spans="1:4" x14ac:dyDescent="0.35">
      <c r="A23" s="2">
        <v>1022</v>
      </c>
      <c r="B23" s="2" t="s">
        <v>10</v>
      </c>
      <c r="C23" s="2" t="s">
        <v>41</v>
      </c>
      <c r="D23" s="3">
        <v>34000</v>
      </c>
    </row>
    <row r="24" spans="1:4" x14ac:dyDescent="0.35">
      <c r="A24" s="3">
        <v>1023</v>
      </c>
      <c r="B24" s="2" t="s">
        <v>4</v>
      </c>
      <c r="C24" s="3" t="s">
        <v>39</v>
      </c>
      <c r="D24" s="2">
        <v>25000</v>
      </c>
    </row>
    <row r="25" spans="1:4" x14ac:dyDescent="0.35">
      <c r="A25" s="2">
        <v>1024</v>
      </c>
      <c r="B25" s="3" t="s">
        <v>5</v>
      </c>
      <c r="C25" s="2" t="s">
        <v>42</v>
      </c>
      <c r="D25" s="3">
        <v>48000</v>
      </c>
    </row>
    <row r="26" spans="1:4" x14ac:dyDescent="0.35">
      <c r="A26" s="3">
        <v>1025</v>
      </c>
      <c r="B26" s="2" t="s">
        <v>8</v>
      </c>
      <c r="C26" s="3" t="s">
        <v>34</v>
      </c>
      <c r="D26" s="2">
        <v>65000</v>
      </c>
    </row>
    <row r="27" spans="1:4" x14ac:dyDescent="0.35">
      <c r="A27" s="2">
        <v>1026</v>
      </c>
      <c r="B27" s="2" t="s">
        <v>33</v>
      </c>
      <c r="C27" s="2" t="s">
        <v>35</v>
      </c>
      <c r="D27" s="3">
        <v>70000</v>
      </c>
    </row>
    <row r="28" spans="1:4" x14ac:dyDescent="0.35">
      <c r="A28" s="3">
        <v>1027</v>
      </c>
      <c r="B28" s="2" t="s">
        <v>4</v>
      </c>
      <c r="C28" s="3" t="s">
        <v>36</v>
      </c>
      <c r="D28" s="2">
        <v>50000</v>
      </c>
    </row>
    <row r="29" spans="1:4" x14ac:dyDescent="0.35">
      <c r="A29" s="2">
        <v>1028</v>
      </c>
      <c r="B29" s="3" t="s">
        <v>7</v>
      </c>
      <c r="C29" s="2" t="s">
        <v>37</v>
      </c>
      <c r="D29" s="3">
        <v>25000</v>
      </c>
    </row>
    <row r="30" spans="1:4" x14ac:dyDescent="0.35">
      <c r="A30" s="3">
        <v>1029</v>
      </c>
      <c r="B30" s="2" t="s">
        <v>10</v>
      </c>
      <c r="C30" s="3" t="s">
        <v>38</v>
      </c>
      <c r="D30" s="2">
        <v>50000</v>
      </c>
    </row>
    <row r="31" spans="1:4" x14ac:dyDescent="0.35">
      <c r="A31" s="2">
        <v>1030</v>
      </c>
      <c r="B31" s="2" t="s">
        <v>4</v>
      </c>
      <c r="C31" s="2" t="s">
        <v>41</v>
      </c>
      <c r="D31" s="3">
        <v>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EB23-BE5C-465A-A07E-7F9CDDFE96A4}">
  <dimension ref="A3:J18"/>
  <sheetViews>
    <sheetView workbookViewId="0">
      <selection activeCell="D21" sqref="D21"/>
    </sheetView>
  </sheetViews>
  <sheetFormatPr defaultRowHeight="14.5" x14ac:dyDescent="0.35"/>
  <cols>
    <col min="1" max="1" width="14.81640625" bestFit="1" customWidth="1"/>
    <col min="2" max="2" width="23" bestFit="1" customWidth="1"/>
    <col min="3" max="3" width="15.1796875" bestFit="1" customWidth="1"/>
    <col min="4" max="4" width="13.453125" bestFit="1" customWidth="1"/>
    <col min="5" max="5" width="23.7265625" bestFit="1" customWidth="1"/>
    <col min="6" max="6" width="16.453125" bestFit="1" customWidth="1"/>
    <col min="7" max="7" width="7.1796875" bestFit="1" customWidth="1"/>
    <col min="8" max="8" width="15.453125" bestFit="1" customWidth="1"/>
    <col min="9" max="9" width="9.81640625" bestFit="1" customWidth="1"/>
    <col min="10" max="10" width="11.26953125" bestFit="1" customWidth="1"/>
  </cols>
  <sheetData>
    <row r="3" spans="1:10" x14ac:dyDescent="0.35">
      <c r="A3" s="23" t="s">
        <v>53</v>
      </c>
      <c r="B3" s="23" t="s">
        <v>54</v>
      </c>
    </row>
    <row r="4" spans="1:10" x14ac:dyDescent="0.35">
      <c r="A4" s="24" t="s">
        <v>1</v>
      </c>
      <c r="B4" s="3" t="s">
        <v>42</v>
      </c>
      <c r="C4" s="3" t="s">
        <v>41</v>
      </c>
      <c r="D4" s="3" t="s">
        <v>39</v>
      </c>
      <c r="E4" s="3" t="s">
        <v>37</v>
      </c>
      <c r="F4" s="3" t="s">
        <v>38</v>
      </c>
      <c r="G4" s="3" t="s">
        <v>35</v>
      </c>
      <c r="H4" s="3" t="s">
        <v>36</v>
      </c>
      <c r="I4" s="3" t="s">
        <v>34</v>
      </c>
      <c r="J4" s="3" t="s">
        <v>52</v>
      </c>
    </row>
    <row r="5" spans="1:10" x14ac:dyDescent="0.35">
      <c r="A5" s="25" t="s">
        <v>5</v>
      </c>
      <c r="B5" s="3">
        <v>48000</v>
      </c>
      <c r="C5" s="3"/>
      <c r="D5" s="3"/>
      <c r="E5" s="3"/>
      <c r="F5" s="3"/>
      <c r="G5" s="3"/>
      <c r="H5" s="3">
        <v>65000</v>
      </c>
      <c r="I5" s="3"/>
      <c r="J5" s="3">
        <v>113000</v>
      </c>
    </row>
    <row r="6" spans="1:10" x14ac:dyDescent="0.35">
      <c r="A6" s="25" t="s">
        <v>4</v>
      </c>
      <c r="B6" s="3">
        <v>34000</v>
      </c>
      <c r="C6" s="3">
        <v>25000</v>
      </c>
      <c r="D6" s="3">
        <v>25000</v>
      </c>
      <c r="E6" s="3">
        <v>50000</v>
      </c>
      <c r="F6" s="3"/>
      <c r="G6" s="3"/>
      <c r="H6" s="3">
        <v>50000</v>
      </c>
      <c r="I6" s="3"/>
      <c r="J6" s="3">
        <v>184000</v>
      </c>
    </row>
    <row r="7" spans="1:10" x14ac:dyDescent="0.35">
      <c r="A7" s="25" t="s">
        <v>8</v>
      </c>
      <c r="B7" s="3"/>
      <c r="C7" s="3"/>
      <c r="D7" s="3"/>
      <c r="E7" s="3"/>
      <c r="F7" s="3"/>
      <c r="G7" s="3">
        <v>90000</v>
      </c>
      <c r="H7" s="3"/>
      <c r="I7" s="3">
        <v>65000</v>
      </c>
      <c r="J7" s="3">
        <v>155000</v>
      </c>
    </row>
    <row r="8" spans="1:10" x14ac:dyDescent="0.35">
      <c r="A8" s="25" t="s">
        <v>11</v>
      </c>
      <c r="B8" s="3">
        <v>25000</v>
      </c>
      <c r="C8" s="3">
        <v>50000</v>
      </c>
      <c r="D8" s="3"/>
      <c r="E8" s="3"/>
      <c r="F8" s="3"/>
      <c r="G8" s="3"/>
      <c r="H8" s="3"/>
      <c r="I8" s="3"/>
      <c r="J8" s="3">
        <v>75000</v>
      </c>
    </row>
    <row r="9" spans="1:10" x14ac:dyDescent="0.35">
      <c r="A9" s="25" t="s">
        <v>30</v>
      </c>
      <c r="B9" s="3"/>
      <c r="C9" s="3"/>
      <c r="D9" s="3"/>
      <c r="E9" s="3">
        <v>70000</v>
      </c>
      <c r="F9" s="3"/>
      <c r="G9" s="3"/>
      <c r="H9" s="3"/>
      <c r="I9" s="3"/>
      <c r="J9" s="3">
        <v>70000</v>
      </c>
    </row>
    <row r="10" spans="1:10" x14ac:dyDescent="0.35">
      <c r="A10" s="25" t="s">
        <v>33</v>
      </c>
      <c r="B10" s="3"/>
      <c r="C10" s="3"/>
      <c r="D10" s="3"/>
      <c r="E10" s="3"/>
      <c r="F10" s="3"/>
      <c r="G10" s="3">
        <v>70000</v>
      </c>
      <c r="H10" s="3"/>
      <c r="I10" s="3"/>
      <c r="J10" s="3">
        <v>70000</v>
      </c>
    </row>
    <row r="11" spans="1:10" x14ac:dyDescent="0.35">
      <c r="A11" s="25" t="s">
        <v>32</v>
      </c>
      <c r="B11" s="3"/>
      <c r="C11" s="3"/>
      <c r="D11" s="3"/>
      <c r="E11" s="3"/>
      <c r="F11" s="3"/>
      <c r="G11" s="3"/>
      <c r="H11" s="3">
        <v>70000</v>
      </c>
      <c r="I11" s="3"/>
      <c r="J11" s="3">
        <v>70000</v>
      </c>
    </row>
    <row r="12" spans="1:10" x14ac:dyDescent="0.35">
      <c r="A12" s="25" t="s">
        <v>31</v>
      </c>
      <c r="B12" s="3"/>
      <c r="C12" s="3"/>
      <c r="D12" s="3"/>
      <c r="E12" s="3"/>
      <c r="F12" s="3"/>
      <c r="G12" s="3"/>
      <c r="H12" s="3"/>
      <c r="I12" s="3">
        <v>48000</v>
      </c>
      <c r="J12" s="3">
        <v>48000</v>
      </c>
    </row>
    <row r="13" spans="1:10" x14ac:dyDescent="0.35">
      <c r="A13" s="25" t="s">
        <v>9</v>
      </c>
      <c r="B13" s="3"/>
      <c r="C13" s="3"/>
      <c r="D13" s="3">
        <v>34000</v>
      </c>
      <c r="E13" s="3"/>
      <c r="F13" s="3"/>
      <c r="G13" s="3"/>
      <c r="H13" s="3"/>
      <c r="I13" s="3">
        <v>34000</v>
      </c>
      <c r="J13" s="3">
        <v>68000</v>
      </c>
    </row>
    <row r="14" spans="1:10" x14ac:dyDescent="0.35">
      <c r="A14" s="25" t="s">
        <v>7</v>
      </c>
      <c r="B14" s="3"/>
      <c r="C14" s="3"/>
      <c r="D14" s="3"/>
      <c r="E14" s="3">
        <v>25000</v>
      </c>
      <c r="F14" s="3">
        <v>75000</v>
      </c>
      <c r="G14" s="3"/>
      <c r="H14" s="3">
        <v>48000</v>
      </c>
      <c r="I14" s="3"/>
      <c r="J14" s="3">
        <v>148000</v>
      </c>
    </row>
    <row r="15" spans="1:10" x14ac:dyDescent="0.35">
      <c r="A15" s="25" t="s">
        <v>6</v>
      </c>
      <c r="B15" s="3"/>
      <c r="C15" s="3">
        <v>25000</v>
      </c>
      <c r="D15" s="3"/>
      <c r="E15" s="3">
        <v>65000</v>
      </c>
      <c r="F15" s="3"/>
      <c r="G15" s="3">
        <v>48000</v>
      </c>
      <c r="H15" s="3"/>
      <c r="I15" s="3"/>
      <c r="J15" s="3">
        <v>138000</v>
      </c>
    </row>
    <row r="16" spans="1:10" x14ac:dyDescent="0.35">
      <c r="A16" s="25" t="s">
        <v>40</v>
      </c>
      <c r="B16" s="3"/>
      <c r="C16" s="3"/>
      <c r="D16" s="3">
        <v>25000</v>
      </c>
      <c r="E16" s="3"/>
      <c r="F16" s="3"/>
      <c r="G16" s="3"/>
      <c r="H16" s="3"/>
      <c r="I16" s="3"/>
      <c r="J16" s="3">
        <v>25000</v>
      </c>
    </row>
    <row r="17" spans="1:10" x14ac:dyDescent="0.35">
      <c r="A17" s="25" t="s">
        <v>10</v>
      </c>
      <c r="B17" s="3"/>
      <c r="C17" s="3">
        <v>34000</v>
      </c>
      <c r="D17" s="3"/>
      <c r="E17" s="3"/>
      <c r="F17" s="3">
        <v>120000</v>
      </c>
      <c r="G17" s="3"/>
      <c r="H17" s="3"/>
      <c r="I17" s="3">
        <v>25000</v>
      </c>
      <c r="J17" s="3">
        <v>179000</v>
      </c>
    </row>
    <row r="18" spans="1:10" x14ac:dyDescent="0.35">
      <c r="A18" s="25" t="s">
        <v>52</v>
      </c>
      <c r="B18" s="3">
        <v>107000</v>
      </c>
      <c r="C18" s="3">
        <v>134000</v>
      </c>
      <c r="D18" s="3">
        <v>84000</v>
      </c>
      <c r="E18" s="3">
        <v>210000</v>
      </c>
      <c r="F18" s="3">
        <v>195000</v>
      </c>
      <c r="G18" s="3">
        <v>208000</v>
      </c>
      <c r="H18" s="3">
        <v>233000</v>
      </c>
      <c r="I18" s="3">
        <v>172000</v>
      </c>
      <c r="J18" s="3">
        <v>1343000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7CE8-9C2B-4B00-AF59-D0B692300499}">
  <dimension ref="A3:B12"/>
  <sheetViews>
    <sheetView tabSelected="1" workbookViewId="0">
      <selection activeCell="A16" sqref="A16"/>
    </sheetView>
  </sheetViews>
  <sheetFormatPr defaultRowHeight="14.5" x14ac:dyDescent="0.35"/>
  <cols>
    <col min="1" max="1" width="23.453125" bestFit="1" customWidth="1"/>
    <col min="2" max="2" width="12.1796875" bestFit="1" customWidth="1"/>
  </cols>
  <sheetData>
    <row r="3" spans="1:2" x14ac:dyDescent="0.35">
      <c r="A3" s="24" t="s">
        <v>28</v>
      </c>
      <c r="B3" s="3" t="s">
        <v>53</v>
      </c>
    </row>
    <row r="4" spans="1:2" x14ac:dyDescent="0.35">
      <c r="A4" s="25" t="s">
        <v>42</v>
      </c>
      <c r="B4" s="3">
        <v>107000</v>
      </c>
    </row>
    <row r="5" spans="1:2" x14ac:dyDescent="0.35">
      <c r="A5" s="25" t="s">
        <v>41</v>
      </c>
      <c r="B5" s="3">
        <v>134000</v>
      </c>
    </row>
    <row r="6" spans="1:2" x14ac:dyDescent="0.35">
      <c r="A6" s="25" t="s">
        <v>39</v>
      </c>
      <c r="B6" s="3">
        <v>84000</v>
      </c>
    </row>
    <row r="7" spans="1:2" x14ac:dyDescent="0.35">
      <c r="A7" s="25" t="s">
        <v>37</v>
      </c>
      <c r="B7" s="3">
        <v>210000</v>
      </c>
    </row>
    <row r="8" spans="1:2" x14ac:dyDescent="0.35">
      <c r="A8" s="25" t="s">
        <v>38</v>
      </c>
      <c r="B8" s="3">
        <v>195000</v>
      </c>
    </row>
    <row r="9" spans="1:2" x14ac:dyDescent="0.35">
      <c r="A9" s="25" t="s">
        <v>35</v>
      </c>
      <c r="B9" s="3">
        <v>208000</v>
      </c>
    </row>
    <row r="10" spans="1:2" x14ac:dyDescent="0.35">
      <c r="A10" s="25" t="s">
        <v>36</v>
      </c>
      <c r="B10" s="3">
        <v>233000</v>
      </c>
    </row>
    <row r="11" spans="1:2" x14ac:dyDescent="0.35">
      <c r="A11" s="25" t="s">
        <v>34</v>
      </c>
      <c r="B11" s="3">
        <v>172000</v>
      </c>
    </row>
    <row r="12" spans="1:2" x14ac:dyDescent="0.35">
      <c r="A12" s="25" t="s">
        <v>52</v>
      </c>
      <c r="B12" s="3">
        <v>1343000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F883-F2C6-45AD-A157-29EE9FF50B17}">
  <dimension ref="A1:O31"/>
  <sheetViews>
    <sheetView workbookViewId="0">
      <selection activeCell="G9" sqref="G9"/>
    </sheetView>
  </sheetViews>
  <sheetFormatPr defaultRowHeight="14.5" x14ac:dyDescent="0.35"/>
  <cols>
    <col min="1" max="1" width="4.81640625" bestFit="1" customWidth="1"/>
    <col min="2" max="2" width="14.1796875" bestFit="1" customWidth="1"/>
    <col min="3" max="3" width="22" bestFit="1" customWidth="1"/>
    <col min="4" max="4" width="5.81640625" bestFit="1" customWidth="1"/>
    <col min="6" max="6" width="14.1796875" bestFit="1" customWidth="1"/>
    <col min="7" max="7" width="21.36328125" bestFit="1" customWidth="1"/>
    <col min="8" max="8" width="14.1796875" bestFit="1" customWidth="1"/>
    <col min="9" max="9" width="12.26953125" bestFit="1" customWidth="1"/>
    <col min="10" max="10" width="22.08984375" bestFit="1" customWidth="1"/>
    <col min="11" max="11" width="15.36328125" bestFit="1" customWidth="1"/>
    <col min="12" max="12" width="6.81640625" bestFit="1" customWidth="1"/>
    <col min="13" max="13" width="14.1796875" bestFit="1" customWidth="1"/>
    <col min="14" max="14" width="9.08984375" bestFit="1" customWidth="1"/>
    <col min="15" max="15" width="10.7265625" bestFit="1" customWidth="1"/>
  </cols>
  <sheetData>
    <row r="1" spans="1:15" x14ac:dyDescent="0.35">
      <c r="A1" s="1" t="s">
        <v>27</v>
      </c>
      <c r="B1" s="1" t="s">
        <v>1</v>
      </c>
      <c r="C1" s="1" t="s">
        <v>28</v>
      </c>
      <c r="D1" s="1" t="s">
        <v>51</v>
      </c>
    </row>
    <row r="2" spans="1:15" x14ac:dyDescent="0.35">
      <c r="A2" s="3">
        <v>1001</v>
      </c>
      <c r="B2" s="3" t="s">
        <v>9</v>
      </c>
      <c r="C2" s="3" t="s">
        <v>34</v>
      </c>
      <c r="D2" s="3">
        <v>34000</v>
      </c>
    </row>
    <row r="3" spans="1:15" x14ac:dyDescent="0.35">
      <c r="A3" s="2">
        <v>1002</v>
      </c>
      <c r="B3" s="2" t="s">
        <v>8</v>
      </c>
      <c r="C3" s="2" t="s">
        <v>35</v>
      </c>
      <c r="D3" s="2">
        <v>25000</v>
      </c>
      <c r="F3" s="23" t="s">
        <v>53</v>
      </c>
      <c r="G3" s="23" t="s">
        <v>54</v>
      </c>
    </row>
    <row r="4" spans="1:15" x14ac:dyDescent="0.35">
      <c r="A4" s="3">
        <v>1003</v>
      </c>
      <c r="B4" s="3" t="s">
        <v>7</v>
      </c>
      <c r="C4" s="3" t="s">
        <v>36</v>
      </c>
      <c r="D4" s="3">
        <v>48000</v>
      </c>
      <c r="F4" s="24" t="s">
        <v>1</v>
      </c>
      <c r="G4" s="3" t="s">
        <v>42</v>
      </c>
      <c r="H4" s="3" t="s">
        <v>41</v>
      </c>
      <c r="I4" s="3" t="s">
        <v>39</v>
      </c>
      <c r="J4" s="3" t="s">
        <v>37</v>
      </c>
      <c r="K4" s="3" t="s">
        <v>38</v>
      </c>
      <c r="L4" s="3" t="s">
        <v>35</v>
      </c>
      <c r="M4" s="3" t="s">
        <v>36</v>
      </c>
      <c r="N4" s="3" t="s">
        <v>34</v>
      </c>
      <c r="O4" s="3" t="s">
        <v>52</v>
      </c>
    </row>
    <row r="5" spans="1:15" x14ac:dyDescent="0.35">
      <c r="A5" s="2">
        <v>1004</v>
      </c>
      <c r="B5" s="2" t="s">
        <v>6</v>
      </c>
      <c r="C5" s="2" t="s">
        <v>37</v>
      </c>
      <c r="D5" s="2">
        <v>65000</v>
      </c>
      <c r="F5" s="25" t="s">
        <v>5</v>
      </c>
      <c r="G5" s="28">
        <v>48000</v>
      </c>
      <c r="H5" s="28"/>
      <c r="I5" s="28"/>
      <c r="J5" s="28"/>
      <c r="K5" s="28"/>
      <c r="L5" s="28"/>
      <c r="M5" s="28">
        <v>65000</v>
      </c>
      <c r="N5" s="28"/>
      <c r="O5" s="28">
        <v>113000</v>
      </c>
    </row>
    <row r="6" spans="1:15" x14ac:dyDescent="0.35">
      <c r="A6" s="3">
        <v>1005</v>
      </c>
      <c r="B6" s="2" t="s">
        <v>10</v>
      </c>
      <c r="C6" s="3" t="s">
        <v>38</v>
      </c>
      <c r="D6" s="3">
        <v>70000</v>
      </c>
      <c r="F6" s="25" t="s">
        <v>4</v>
      </c>
      <c r="G6" s="28">
        <v>34000</v>
      </c>
      <c r="H6" s="28">
        <v>25000</v>
      </c>
      <c r="I6" s="28">
        <v>25000</v>
      </c>
      <c r="J6" s="28">
        <v>50000</v>
      </c>
      <c r="K6" s="28"/>
      <c r="L6" s="28"/>
      <c r="M6" s="28">
        <v>50000</v>
      </c>
      <c r="N6" s="28"/>
      <c r="O6" s="28">
        <v>184000</v>
      </c>
    </row>
    <row r="7" spans="1:15" x14ac:dyDescent="0.35">
      <c r="A7" s="2">
        <v>1006</v>
      </c>
      <c r="B7" s="3" t="s">
        <v>11</v>
      </c>
      <c r="C7" s="2" t="s">
        <v>41</v>
      </c>
      <c r="D7" s="2">
        <v>50000</v>
      </c>
      <c r="F7" s="25" t="s">
        <v>8</v>
      </c>
      <c r="G7" s="28"/>
      <c r="H7" s="28"/>
      <c r="I7" s="28"/>
      <c r="J7" s="28"/>
      <c r="K7" s="28"/>
      <c r="L7" s="28">
        <v>90000</v>
      </c>
      <c r="M7" s="28"/>
      <c r="N7" s="28">
        <v>65000</v>
      </c>
      <c r="O7" s="28">
        <v>155000</v>
      </c>
    </row>
    <row r="8" spans="1:15" x14ac:dyDescent="0.35">
      <c r="A8" s="3">
        <v>1007</v>
      </c>
      <c r="B8" s="3" t="s">
        <v>40</v>
      </c>
      <c r="C8" s="3" t="s">
        <v>39</v>
      </c>
      <c r="D8" s="3">
        <v>25000</v>
      </c>
      <c r="F8" s="25" t="s">
        <v>11</v>
      </c>
      <c r="G8" s="28">
        <v>25000</v>
      </c>
      <c r="H8" s="28">
        <v>50000</v>
      </c>
      <c r="I8" s="28"/>
      <c r="J8" s="28"/>
      <c r="K8" s="28"/>
      <c r="L8" s="28"/>
      <c r="M8" s="28"/>
      <c r="N8" s="28"/>
      <c r="O8" s="28">
        <v>75000</v>
      </c>
    </row>
    <row r="9" spans="1:15" x14ac:dyDescent="0.35">
      <c r="A9" s="2">
        <v>1008</v>
      </c>
      <c r="B9" s="2" t="s">
        <v>4</v>
      </c>
      <c r="C9" s="2" t="s">
        <v>42</v>
      </c>
      <c r="D9" s="3">
        <v>34000</v>
      </c>
      <c r="F9" s="25" t="s">
        <v>30</v>
      </c>
      <c r="G9" s="28"/>
      <c r="H9" s="28"/>
      <c r="I9" s="28"/>
      <c r="J9" s="28">
        <v>70000</v>
      </c>
      <c r="K9" s="28"/>
      <c r="L9" s="28"/>
      <c r="M9" s="28"/>
      <c r="N9" s="28"/>
      <c r="O9" s="28">
        <v>70000</v>
      </c>
    </row>
    <row r="10" spans="1:15" x14ac:dyDescent="0.35">
      <c r="A10" s="3">
        <v>1009</v>
      </c>
      <c r="B10" s="2" t="s">
        <v>10</v>
      </c>
      <c r="C10" s="3" t="s">
        <v>34</v>
      </c>
      <c r="D10" s="2">
        <v>25000</v>
      </c>
      <c r="F10" s="25" t="s">
        <v>33</v>
      </c>
      <c r="G10" s="28"/>
      <c r="H10" s="28"/>
      <c r="I10" s="28"/>
      <c r="J10" s="28"/>
      <c r="K10" s="28"/>
      <c r="L10" s="28">
        <v>70000</v>
      </c>
      <c r="M10" s="28"/>
      <c r="N10" s="28"/>
      <c r="O10" s="28">
        <v>70000</v>
      </c>
    </row>
    <row r="11" spans="1:15" x14ac:dyDescent="0.35">
      <c r="A11" s="2">
        <v>1010</v>
      </c>
      <c r="B11" s="2" t="s">
        <v>6</v>
      </c>
      <c r="C11" s="2" t="s">
        <v>35</v>
      </c>
      <c r="D11" s="3">
        <v>48000</v>
      </c>
      <c r="F11" s="25" t="s">
        <v>32</v>
      </c>
      <c r="G11" s="28"/>
      <c r="H11" s="28"/>
      <c r="I11" s="28"/>
      <c r="J11" s="28"/>
      <c r="K11" s="28"/>
      <c r="L11" s="28"/>
      <c r="M11" s="28">
        <v>70000</v>
      </c>
      <c r="N11" s="28"/>
      <c r="O11" s="28">
        <v>70000</v>
      </c>
    </row>
    <row r="12" spans="1:15" x14ac:dyDescent="0.35">
      <c r="A12" s="3">
        <v>1011</v>
      </c>
      <c r="B12" s="3" t="s">
        <v>5</v>
      </c>
      <c r="C12" s="3" t="s">
        <v>36</v>
      </c>
      <c r="D12" s="2">
        <v>65000</v>
      </c>
      <c r="F12" s="25" t="s">
        <v>31</v>
      </c>
      <c r="G12" s="28"/>
      <c r="H12" s="28"/>
      <c r="I12" s="28"/>
      <c r="J12" s="28"/>
      <c r="K12" s="28"/>
      <c r="L12" s="28"/>
      <c r="M12" s="28"/>
      <c r="N12" s="28">
        <v>48000</v>
      </c>
      <c r="O12" s="28">
        <v>48000</v>
      </c>
    </row>
    <row r="13" spans="1:15" x14ac:dyDescent="0.35">
      <c r="A13" s="2">
        <v>1012</v>
      </c>
      <c r="B13" s="3" t="s">
        <v>30</v>
      </c>
      <c r="C13" s="2" t="s">
        <v>37</v>
      </c>
      <c r="D13" s="3">
        <v>70000</v>
      </c>
      <c r="F13" s="25" t="s">
        <v>9</v>
      </c>
      <c r="G13" s="28"/>
      <c r="H13" s="28"/>
      <c r="I13" s="28">
        <v>34000</v>
      </c>
      <c r="J13" s="28"/>
      <c r="K13" s="28"/>
      <c r="L13" s="28"/>
      <c r="M13" s="28"/>
      <c r="N13" s="28">
        <v>34000</v>
      </c>
      <c r="O13" s="28">
        <v>68000</v>
      </c>
    </row>
    <row r="14" spans="1:15" x14ac:dyDescent="0.35">
      <c r="A14" s="3">
        <v>1013</v>
      </c>
      <c r="B14" s="3" t="s">
        <v>7</v>
      </c>
      <c r="C14" s="3" t="s">
        <v>38</v>
      </c>
      <c r="D14" s="2">
        <v>50000</v>
      </c>
      <c r="F14" s="25" t="s">
        <v>7</v>
      </c>
      <c r="G14" s="28"/>
      <c r="H14" s="28"/>
      <c r="I14" s="28"/>
      <c r="J14" s="28">
        <v>25000</v>
      </c>
      <c r="K14" s="28">
        <v>75000</v>
      </c>
      <c r="L14" s="28"/>
      <c r="M14" s="28">
        <v>48000</v>
      </c>
      <c r="N14" s="28"/>
      <c r="O14" s="28">
        <v>148000</v>
      </c>
    </row>
    <row r="15" spans="1:15" x14ac:dyDescent="0.35">
      <c r="A15" s="2">
        <v>1014</v>
      </c>
      <c r="B15" s="2" t="s">
        <v>6</v>
      </c>
      <c r="C15" s="2" t="s">
        <v>41</v>
      </c>
      <c r="D15" s="3">
        <v>25000</v>
      </c>
      <c r="F15" s="25" t="s">
        <v>6</v>
      </c>
      <c r="G15" s="28"/>
      <c r="H15" s="28">
        <v>25000</v>
      </c>
      <c r="I15" s="28"/>
      <c r="J15" s="28">
        <v>65000</v>
      </c>
      <c r="K15" s="28"/>
      <c r="L15" s="28">
        <v>48000</v>
      </c>
      <c r="M15" s="28"/>
      <c r="N15" s="28"/>
      <c r="O15" s="28">
        <v>138000</v>
      </c>
    </row>
    <row r="16" spans="1:15" x14ac:dyDescent="0.35">
      <c r="A16" s="3">
        <v>1015</v>
      </c>
      <c r="B16" s="3" t="s">
        <v>9</v>
      </c>
      <c r="C16" s="3" t="s">
        <v>39</v>
      </c>
      <c r="D16" s="3">
        <v>34000</v>
      </c>
      <c r="F16" s="25" t="s">
        <v>40</v>
      </c>
      <c r="G16" s="28"/>
      <c r="H16" s="28"/>
      <c r="I16" s="28">
        <v>25000</v>
      </c>
      <c r="J16" s="28"/>
      <c r="K16" s="28"/>
      <c r="L16" s="28"/>
      <c r="M16" s="28"/>
      <c r="N16" s="28"/>
      <c r="O16" s="28">
        <v>25000</v>
      </c>
    </row>
    <row r="17" spans="1:15" x14ac:dyDescent="0.35">
      <c r="A17" s="2">
        <v>1016</v>
      </c>
      <c r="B17" s="3" t="s">
        <v>11</v>
      </c>
      <c r="C17" s="2" t="s">
        <v>42</v>
      </c>
      <c r="D17" s="2">
        <v>25000</v>
      </c>
      <c r="F17" s="25" t="s">
        <v>10</v>
      </c>
      <c r="G17" s="28"/>
      <c r="H17" s="28">
        <v>34000</v>
      </c>
      <c r="I17" s="28"/>
      <c r="J17" s="28"/>
      <c r="K17" s="28">
        <v>120000</v>
      </c>
      <c r="L17" s="28"/>
      <c r="M17" s="28"/>
      <c r="N17" s="28">
        <v>25000</v>
      </c>
      <c r="O17" s="28">
        <v>179000</v>
      </c>
    </row>
    <row r="18" spans="1:15" x14ac:dyDescent="0.35">
      <c r="A18" s="3">
        <v>1017</v>
      </c>
      <c r="B18" s="3" t="s">
        <v>31</v>
      </c>
      <c r="C18" s="3" t="s">
        <v>34</v>
      </c>
      <c r="D18" s="3">
        <v>48000</v>
      </c>
      <c r="F18" s="25" t="s">
        <v>52</v>
      </c>
      <c r="G18" s="28">
        <v>107000</v>
      </c>
      <c r="H18" s="28">
        <v>134000</v>
      </c>
      <c r="I18" s="28">
        <v>84000</v>
      </c>
      <c r="J18" s="28">
        <v>210000</v>
      </c>
      <c r="K18" s="28">
        <v>195000</v>
      </c>
      <c r="L18" s="28">
        <v>208000</v>
      </c>
      <c r="M18" s="28">
        <v>233000</v>
      </c>
      <c r="N18" s="28">
        <v>172000</v>
      </c>
      <c r="O18" s="28">
        <v>1343000</v>
      </c>
    </row>
    <row r="19" spans="1:15" x14ac:dyDescent="0.35">
      <c r="A19" s="2">
        <v>1018</v>
      </c>
      <c r="B19" s="2" t="s">
        <v>8</v>
      </c>
      <c r="C19" s="2" t="s">
        <v>35</v>
      </c>
      <c r="D19" s="2">
        <v>65000</v>
      </c>
    </row>
    <row r="20" spans="1:15" x14ac:dyDescent="0.35">
      <c r="A20" s="3">
        <v>1019</v>
      </c>
      <c r="B20" s="2" t="s">
        <v>32</v>
      </c>
      <c r="C20" s="3" t="s">
        <v>36</v>
      </c>
      <c r="D20" s="3">
        <v>70000</v>
      </c>
    </row>
    <row r="21" spans="1:15" x14ac:dyDescent="0.35">
      <c r="A21" s="2">
        <v>1020</v>
      </c>
      <c r="B21" s="2" t="s">
        <v>4</v>
      </c>
      <c r="C21" s="2" t="s">
        <v>37</v>
      </c>
      <c r="D21" s="2">
        <v>50000</v>
      </c>
    </row>
    <row r="22" spans="1:15" x14ac:dyDescent="0.35">
      <c r="A22" s="3">
        <v>1021</v>
      </c>
      <c r="B22" s="3" t="s">
        <v>7</v>
      </c>
      <c r="C22" s="3" t="s">
        <v>38</v>
      </c>
      <c r="D22" s="3">
        <v>25000</v>
      </c>
    </row>
    <row r="23" spans="1:15" x14ac:dyDescent="0.35">
      <c r="A23" s="2">
        <v>1022</v>
      </c>
      <c r="B23" s="2" t="s">
        <v>10</v>
      </c>
      <c r="C23" s="2" t="s">
        <v>41</v>
      </c>
      <c r="D23" s="3">
        <v>34000</v>
      </c>
    </row>
    <row r="24" spans="1:15" x14ac:dyDescent="0.35">
      <c r="A24" s="3">
        <v>1023</v>
      </c>
      <c r="B24" s="2" t="s">
        <v>4</v>
      </c>
      <c r="C24" s="3" t="s">
        <v>39</v>
      </c>
      <c r="D24" s="2">
        <v>25000</v>
      </c>
    </row>
    <row r="25" spans="1:15" x14ac:dyDescent="0.35">
      <c r="A25" s="2">
        <v>1024</v>
      </c>
      <c r="B25" s="3" t="s">
        <v>5</v>
      </c>
      <c r="C25" s="2" t="s">
        <v>42</v>
      </c>
      <c r="D25" s="3">
        <v>48000</v>
      </c>
    </row>
    <row r="26" spans="1:15" x14ac:dyDescent="0.35">
      <c r="A26" s="3">
        <v>1025</v>
      </c>
      <c r="B26" s="2" t="s">
        <v>8</v>
      </c>
      <c r="C26" s="3" t="s">
        <v>34</v>
      </c>
      <c r="D26" s="2">
        <v>65000</v>
      </c>
    </row>
    <row r="27" spans="1:15" x14ac:dyDescent="0.35">
      <c r="A27" s="2">
        <v>1026</v>
      </c>
      <c r="B27" s="2" t="s">
        <v>33</v>
      </c>
      <c r="C27" s="2" t="s">
        <v>35</v>
      </c>
      <c r="D27" s="3">
        <v>70000</v>
      </c>
    </row>
    <row r="28" spans="1:15" x14ac:dyDescent="0.35">
      <c r="A28" s="3">
        <v>1027</v>
      </c>
      <c r="B28" s="2" t="s">
        <v>4</v>
      </c>
      <c r="C28" s="3" t="s">
        <v>36</v>
      </c>
      <c r="D28" s="2">
        <v>50000</v>
      </c>
    </row>
    <row r="29" spans="1:15" x14ac:dyDescent="0.35">
      <c r="A29" s="2">
        <v>1028</v>
      </c>
      <c r="B29" s="3" t="s">
        <v>7</v>
      </c>
      <c r="C29" s="2" t="s">
        <v>37</v>
      </c>
      <c r="D29" s="3">
        <v>25000</v>
      </c>
    </row>
    <row r="30" spans="1:15" x14ac:dyDescent="0.35">
      <c r="A30" s="3">
        <v>1029</v>
      </c>
      <c r="B30" s="2" t="s">
        <v>10</v>
      </c>
      <c r="C30" s="3" t="s">
        <v>38</v>
      </c>
      <c r="D30" s="2">
        <v>50000</v>
      </c>
    </row>
    <row r="31" spans="1:15" x14ac:dyDescent="0.35">
      <c r="A31" s="2">
        <v>1030</v>
      </c>
      <c r="B31" s="2" t="s">
        <v>4</v>
      </c>
      <c r="C31" s="2" t="s">
        <v>41</v>
      </c>
      <c r="D31" s="3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Formular</vt:lpstr>
      <vt:lpstr>Vlookup</vt:lpstr>
      <vt:lpstr>Pivot </vt:lpstr>
      <vt:lpstr>Pivot-2</vt:lpstr>
      <vt:lpstr>Pivot-chart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 Tarafder</dc:creator>
  <cp:lastModifiedBy>Gowtam</cp:lastModifiedBy>
  <cp:lastPrinted>2024-05-28T10:07:57Z</cp:lastPrinted>
  <dcterms:created xsi:type="dcterms:W3CDTF">2015-06-05T18:17:20Z</dcterms:created>
  <dcterms:modified xsi:type="dcterms:W3CDTF">2024-05-31T06:42:03Z</dcterms:modified>
</cp:coreProperties>
</file>