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externalLinks/externalLink1.xml" ContentType="application/vnd.openxmlformats-officedocument.spreadsheetml.externalLink+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75" windowHeight="8220" activeTab="4"/>
  </bookViews>
  <sheets>
    <sheet name="Project Instructions" sheetId="1" r:id="rId1"/>
    <sheet name="Students Grade" sheetId="2" r:id="rId2"/>
    <sheet name="Sales Data" sheetId="3" r:id="rId3"/>
    <sheet name="Employee Data" sheetId="4" r:id="rId4"/>
    <sheet name="Report" sheetId="5" r:id="rId5"/>
  </sheets>
  <externalReferences>
    <externalReference r:id="rId6"/>
  </externalReferences>
  <definedNames>
    <definedName name="_xlnm._FilterDatabase" localSheetId="1" hidden="1">'Students Grade'!$A$2:$G$22</definedName>
    <definedName name="Aman_Verma">Report!$G$104:$H$104</definedName>
    <definedName name="Arjun_Patel">Report!$G$106:$H$106</definedName>
    <definedName name="Karan_Malhotra">Report!$G$108:$H$108</definedName>
    <definedName name="Mohit_Jain">Report!$G$110:$H$110</definedName>
    <definedName name="Name">Report!$G$102:$H$110</definedName>
    <definedName name="Neha_Singh">Report!$G$105:$H$105</definedName>
    <definedName name="Priya_Sharma">Report!$G$103:$H$103</definedName>
    <definedName name="Rahul_Mehta">Report!$G$102:$H$102</definedName>
    <definedName name="Riya_Joshi">Report!$G$109:$H$109</definedName>
    <definedName name="Sales">Report!$H$102:$H$110</definedName>
    <definedName name="Sneha_Desai">Report!$G$107:$H$107</definedName>
    <definedName name="Zone">Report!$G$102:$G$110</definedName>
    <definedName name="Rohan">'[1]INDIRECT Function'!$F$9:$G$9</definedName>
    <definedName name="Shyam">'[1]INDIRECT Function'!$F$10:$G$10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<sst xmlns="http://schemas.openxmlformats.org/spreadsheetml/2006/main" count="521" uniqueCount="200">
  <si>
    <t>PR. 1 Fundamental Booster</t>
  </si>
  <si>
    <r>
      <rPr>
        <b/>
        <sz val="11"/>
        <color rgb="FF000000"/>
        <rFont val="Calibri, sans-serif"/>
        <charset val="134"/>
      </rPr>
      <t xml:space="preserve">Topics:
</t>
    </r>
    <r>
      <rPr>
        <sz val="11"/>
        <color rgb="FF000000"/>
        <rFont val="Calibri, sans-serif"/>
        <charset val="134"/>
      </rPr>
      <t xml:space="preserve"> - Relative &amp; Absolute References, Formatting, Data Input
 - IF Formulas, Nested IFs, IF with AND/OR
 - COUNTIFS, SUMIFS, AVERAGEIFS
 - Lookup Functions (VLOOKUP, XLOOKUP, XMATCH)
 - INDEX/MATCH for dynamic searches
 - TEXT Functions for string manipulations
 - INDIRECT and OFFSET for dynamic references
 - Date/Time, Math Functions, FILTER function</t>
    </r>
    <r>
      <rPr>
        <b/>
        <sz val="11"/>
        <color rgb="FF000000"/>
        <rFont val="Calibri, sans-serif"/>
        <charset val="134"/>
      </rPr>
      <t xml:space="preserve">
</t>
    </r>
    <r>
      <rPr>
        <sz val="11"/>
        <color rgb="FF000000"/>
        <rFont val="Calibri, sans-serif"/>
        <charset val="134"/>
      </rPr>
      <t xml:space="preserve">  
</t>
    </r>
    <r>
      <rPr>
        <b/>
        <sz val="11"/>
        <color rgb="FF38761D"/>
        <rFont val="Calibri, sans-serif"/>
        <charset val="134"/>
      </rPr>
      <t>Main Tasks:</t>
    </r>
    <r>
      <rPr>
        <sz val="11"/>
        <color rgb="FF38761D"/>
        <rFont val="Calibri, sans-serif"/>
        <charset val="134"/>
      </rPr>
      <t xml:space="preserve">
 1. Apply IF formulas to classify student grades.
 2. Use COUNTIFS to count students scoring above 60.
 3. Use VLOOKUP to find a product price from sales data.
 4. Apply XLOOKUP to fetch employee salaries dynamically.
 5. Format and analyze date of joining in Employee data.
 6. Use FILTER function to extract students with grades above 80.</t>
    </r>
    <r>
      <rPr>
        <sz val="11"/>
        <color rgb="FF000000"/>
        <rFont val="Calibri, sans-serif"/>
        <charset val="134"/>
      </rPr>
      <t xml:space="preserve">
</t>
    </r>
    <r>
      <rPr>
        <b/>
        <sz val="11"/>
        <color rgb="FF000000"/>
        <rFont val="Calibri, sans-serif"/>
        <charset val="134"/>
      </rPr>
      <t xml:space="preserve">Deliverable:
</t>
    </r>
    <r>
      <rPr>
        <sz val="11"/>
        <color rgb="FF000000"/>
        <rFont val="Calibri, sans-serif"/>
        <charset val="134"/>
      </rPr>
      <t>Complete the given worksheets by applying the required formulas in respective sheets.</t>
    </r>
  </si>
  <si>
    <t>Essential Tasks</t>
  </si>
  <si>
    <t>Relative &amp; Absolute Cell References, Formatting, and Data Input</t>
  </si>
  <si>
    <t>Enter and format data (bold, italic, currency, date, custom formats).</t>
  </si>
  <si>
    <t>Use absolute ($A$1) and relative (A1) references in formulas.</t>
  </si>
  <si>
    <t>Using IF Formula &amp; Nesting IF Formulas</t>
  </si>
  <si>
    <t>Classify students' grades based on their scores.</t>
  </si>
  <si>
    <t>Compute discounts for sales based on price thresholds.</t>
  </si>
  <si>
    <t>Using IF with AND/OR Formulas</t>
  </si>
  <si>
    <t>Identify students who scored above 80 in both Math &amp; Science using IF(AND(...)).</t>
  </si>
  <si>
    <t>`</t>
  </si>
  <si>
    <t>Determine whether a product is eligible for discount using IF(OR(...)).</t>
  </si>
  <si>
    <t>COUNTIFS, SUMIFS, AVERAGEIFS</t>
  </si>
  <si>
    <t>Count the number of students who scored above 50 in Math.</t>
  </si>
  <si>
    <t>Sum total sales for a specific region and product.</t>
  </si>
  <si>
    <t>Calculate the average score for students who scored above 60.</t>
  </si>
  <si>
    <t>VLOOKUP Function</t>
  </si>
  <si>
    <t>Fetch student names based on ID from a separate dataset.</t>
  </si>
  <si>
    <t>Retrieve product prices based on product codes.</t>
  </si>
  <si>
    <t>INDEX and MATCH Functions</t>
  </si>
  <si>
    <t>Find sales values for a specific salesperson in a specific month.</t>
  </si>
  <si>
    <t>Look up employee details dynamically without column restrictions.</t>
  </si>
  <si>
    <t>Excel TEXT Functions</t>
  </si>
  <si>
    <t>Extract the first name from full names using LEFT and FIND.</t>
  </si>
  <si>
    <t>Convert names to uppercase/lowercase using UPPER(), LOWER().</t>
  </si>
  <si>
    <t>XLOOKUP Function</t>
  </si>
  <si>
    <t>Search for salesperson performance based on flexible search criteria.</t>
  </si>
  <si>
    <t>Find employee salaries without worrying about sorted data.</t>
  </si>
  <si>
    <t>XMATCH Function</t>
  </si>
  <si>
    <t>Find the position of a product in a sales list.</t>
  </si>
  <si>
    <t>INDIRECT Function</t>
  </si>
  <si>
    <t>Dynamically reference a cell range using INDIRECT.</t>
  </si>
  <si>
    <t>OFFSET Function</t>
  </si>
  <si>
    <t>Create dynamic ranges for sales trends.</t>
  </si>
  <si>
    <t>Date and Time Functions</t>
  </si>
  <si>
    <t>Calculate age from date of birth.</t>
  </si>
  <si>
    <t>Find the difference in days between two dates.</t>
  </si>
  <si>
    <t>Math Functions</t>
  </si>
  <si>
    <t>Use ROUND(), CEILING(), and FLOOR() for financial calculations.</t>
  </si>
  <si>
    <t>Return Multiple Values using FILTER Function</t>
  </si>
  <si>
    <t>Extract a list of top-performing students based on scores.</t>
  </si>
  <si>
    <t>Student ID</t>
  </si>
  <si>
    <t>Name</t>
  </si>
  <si>
    <t>Math</t>
  </si>
  <si>
    <t>Science</t>
  </si>
  <si>
    <t>English</t>
  </si>
  <si>
    <t>Q1. Math Grade</t>
  </si>
  <si>
    <t>Enrollment Date</t>
  </si>
  <si>
    <t>Student 1</t>
  </si>
  <si>
    <t>Q2. Students Above 60 in Math</t>
  </si>
  <si>
    <t>Student 2</t>
  </si>
  <si>
    <t>Student 3</t>
  </si>
  <si>
    <t>Student 4</t>
  </si>
  <si>
    <t>Student 5</t>
  </si>
  <si>
    <t>Student 6</t>
  </si>
  <si>
    <t>Q6. Top Students (Math=&gt; 80)</t>
  </si>
  <si>
    <t>Student 7</t>
  </si>
  <si>
    <t>Student 8</t>
  </si>
  <si>
    <t>Student 9</t>
  </si>
  <si>
    <t>Student 10</t>
  </si>
  <si>
    <t>Student 11</t>
  </si>
  <si>
    <t>Student 12</t>
  </si>
  <si>
    <t>Student 13</t>
  </si>
  <si>
    <t>Student 14</t>
  </si>
  <si>
    <t>Student 15</t>
  </si>
  <si>
    <t>Student 16</t>
  </si>
  <si>
    <t>Student 17</t>
  </si>
  <si>
    <t>Student 18</t>
  </si>
  <si>
    <t>Student 19</t>
  </si>
  <si>
    <t>Student 20</t>
  </si>
  <si>
    <t>Sales ID</t>
  </si>
  <si>
    <t>Product</t>
  </si>
  <si>
    <t>Region</t>
  </si>
  <si>
    <t>Salesperson</t>
  </si>
  <si>
    <t>Amount</t>
  </si>
  <si>
    <t>Date</t>
  </si>
  <si>
    <t>Keyboard</t>
  </si>
  <si>
    <t>South</t>
  </si>
  <si>
    <t>Person 1</t>
  </si>
  <si>
    <t>Q3. Vlookup</t>
  </si>
  <si>
    <t>Printer</t>
  </si>
  <si>
    <t>West</t>
  </si>
  <si>
    <t>Person 2</t>
  </si>
  <si>
    <t>Mouse</t>
  </si>
  <si>
    <t>Person 3</t>
  </si>
  <si>
    <t>East</t>
  </si>
  <si>
    <t>Person 4</t>
  </si>
  <si>
    <t>North</t>
  </si>
  <si>
    <t>Person 5</t>
  </si>
  <si>
    <t>Person 6</t>
  </si>
  <si>
    <t>Person 7</t>
  </si>
  <si>
    <t>Person 8</t>
  </si>
  <si>
    <t>Person 9</t>
  </si>
  <si>
    <t>Person 10</t>
  </si>
  <si>
    <t>Person 11</t>
  </si>
  <si>
    <t>Monitor</t>
  </si>
  <si>
    <t>Person 12</t>
  </si>
  <si>
    <t>Laptop</t>
  </si>
  <si>
    <t>Person 13</t>
  </si>
  <si>
    <t>Person 14</t>
  </si>
  <si>
    <t>Person 15</t>
  </si>
  <si>
    <t>Person 16</t>
  </si>
  <si>
    <t>Person 17</t>
  </si>
  <si>
    <t>Person 18</t>
  </si>
  <si>
    <t>Person 19</t>
  </si>
  <si>
    <t>Person 20</t>
  </si>
  <si>
    <t>Employee ID</t>
  </si>
  <si>
    <t>Department</t>
  </si>
  <si>
    <t>Salary</t>
  </si>
  <si>
    <t>Q.5 Joining Date</t>
  </si>
  <si>
    <t>Q5. Years of exp</t>
  </si>
  <si>
    <t>Employee 1</t>
  </si>
  <si>
    <t>Finance</t>
  </si>
  <si>
    <t>Q4. XLOOKUP</t>
  </si>
  <si>
    <t>Employee 2</t>
  </si>
  <si>
    <t>Employee 3</t>
  </si>
  <si>
    <t>HR</t>
  </si>
  <si>
    <t>Employee 4</t>
  </si>
  <si>
    <t>Employee 5</t>
  </si>
  <si>
    <t>IT</t>
  </si>
  <si>
    <t>Employee 6</t>
  </si>
  <si>
    <t>Employee 7</t>
  </si>
  <si>
    <t>Marketing</t>
  </si>
  <si>
    <t>Employee 8</t>
  </si>
  <si>
    <t>Employee 9</t>
  </si>
  <si>
    <t>Employee 10</t>
  </si>
  <si>
    <t>Employee 11</t>
  </si>
  <si>
    <t>Employee 12</t>
  </si>
  <si>
    <t>Employee 13</t>
  </si>
  <si>
    <t>Employee 14</t>
  </si>
  <si>
    <t>Employee 15</t>
  </si>
  <si>
    <t>Employee 16</t>
  </si>
  <si>
    <t>Employee 17</t>
  </si>
  <si>
    <t>Employee 18</t>
  </si>
  <si>
    <t>Employee 19</t>
  </si>
  <si>
    <t>Employee 20</t>
  </si>
  <si>
    <t>Grade</t>
  </si>
  <si>
    <t>Countif &gt;50</t>
  </si>
  <si>
    <t xml:space="preserve">tota monitor south </t>
  </si>
  <si>
    <t>average&gt;60</t>
  </si>
  <si>
    <t>Product Code</t>
  </si>
  <si>
    <t>Product Name</t>
  </si>
  <si>
    <t>Price (₹)</t>
  </si>
  <si>
    <t>P001</t>
  </si>
  <si>
    <t>Wireless Mouse</t>
  </si>
  <si>
    <t>P002</t>
  </si>
  <si>
    <t>Bluetooth Headset</t>
  </si>
  <si>
    <t>P003</t>
  </si>
  <si>
    <t>USB-C Charger</t>
  </si>
  <si>
    <t>P007</t>
  </si>
  <si>
    <t>P004</t>
  </si>
  <si>
    <t>Laptop Stand</t>
  </si>
  <si>
    <t>P005</t>
  </si>
  <si>
    <t>Mechanical Keyboard</t>
  </si>
  <si>
    <t>P006</t>
  </si>
  <si>
    <t>1080p Webcam</t>
  </si>
  <si>
    <t>External Hard Drive</t>
  </si>
  <si>
    <t>P008</t>
  </si>
  <si>
    <t>Portable Speaker</t>
  </si>
  <si>
    <t>P009</t>
  </si>
  <si>
    <t>Smartwatch</t>
  </si>
  <si>
    <t>P010</t>
  </si>
  <si>
    <t>HDMI Cable</t>
  </si>
  <si>
    <t>Tarang Sharma</t>
  </si>
  <si>
    <t>Position</t>
  </si>
  <si>
    <t>Date of Birth</t>
  </si>
  <si>
    <t>Age</t>
  </si>
  <si>
    <t xml:space="preserve">Start Date </t>
  </si>
  <si>
    <t>End Date</t>
  </si>
  <si>
    <t>Diff Date</t>
  </si>
  <si>
    <t>score</t>
  </si>
  <si>
    <t>Zone</t>
  </si>
  <si>
    <t>Sales (₹)</t>
  </si>
  <si>
    <t>Rahul Mehta</t>
  </si>
  <si>
    <t>Priya Sharma</t>
  </si>
  <si>
    <t>Aman Verma</t>
  </si>
  <si>
    <t>Neha Singh</t>
  </si>
  <si>
    <t>Arjun Patel</t>
  </si>
  <si>
    <t>Sneha Desai</t>
  </si>
  <si>
    <t>Karan Malhotra</t>
  </si>
  <si>
    <t>Riya Joshi</t>
  </si>
  <si>
    <t>Mohit Jain</t>
  </si>
  <si>
    <t>Salesmen</t>
  </si>
  <si>
    <t>Month</t>
  </si>
  <si>
    <t>Sales Amount (₹)</t>
  </si>
  <si>
    <t>Customer Name</t>
  </si>
  <si>
    <t>Purchase Amount (₹)</t>
  </si>
  <si>
    <t>DISCOUNT(%)</t>
  </si>
  <si>
    <t>January</t>
  </si>
  <si>
    <t>February</t>
  </si>
  <si>
    <t>March</t>
  </si>
  <si>
    <t>August</t>
  </si>
  <si>
    <t>April</t>
  </si>
  <si>
    <t>May</t>
  </si>
  <si>
    <t>June</t>
  </si>
  <si>
    <t>July</t>
  </si>
  <si>
    <t>September</t>
  </si>
  <si>
    <t>Anjali Rao</t>
  </si>
  <si>
    <t>October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</si>
</sst>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809]dd\ mmmm\ yyyy;@"/>
    <numFmt numFmtId="179" formatCode="[$-409]d\-mmm\-yyyy;@"/>
  </numFmts>
  <fonts count="27">
    <font>
      <sz val="11"/>
      <color theme="1"/>
      <name val="Calibri"/>
      <charset val="134"/>
      <scheme val="minor"/>
    </font>
    <font>
      <b/>
      <sz val="11"/>
      <color rgb="FF000000"/>
      <name val="Calibri"/>
      <charset val="134"/>
    </font>
    <font>
      <sz val="11"/>
      <color rgb="FF000000"/>
      <name val="Calibri"/>
      <charset val="134"/>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000000"/>
      <name val="Calibri, sans-serif"/>
      <charset val="134"/>
    </font>
    <font>
      <sz val="11"/>
      <color rgb="FF000000"/>
      <name val="Calibri, sans-serif"/>
      <charset val="134"/>
    </font>
    <font>
      <b/>
      <sz val="11"/>
      <color rgb="FF38761D"/>
      <name val="Calibri, sans-serif"/>
      <charset val="134"/>
    </font>
    <font>
      <sz val="11"/>
      <color rgb="FF38761D"/>
      <name val="Calibri, sans-serif"/>
      <charset val="134"/>
    </font>
  </fonts>
  <fills count="41">
    <fill>
      <patternFill patternType="none"/>
    </fill>
    <fill>
      <patternFill patternType="gray125"/>
    </fill>
    <fill>
      <patternFill patternType="solid">
        <fgColor rgb="FF92D050"/>
        <bgColor indexed="64"/>
      </patternFill>
    </fill>
    <fill>
      <patternFill patternType="solid">
        <fgColor rgb="FFFFF2CC"/>
        <bgColor rgb="FFFFF2CC"/>
      </patternFill>
    </fill>
    <fill>
      <patternFill patternType="solid">
        <fgColor theme="8" tint="0.399975585192419"/>
        <bgColor indexed="64"/>
      </patternFill>
    </fill>
    <fill>
      <patternFill patternType="solid">
        <fgColor rgb="FFFF0000"/>
        <bgColor indexed="64"/>
      </patternFill>
    </fill>
    <fill>
      <patternFill patternType="solid">
        <fgColor theme="9" tint="0.599993896298105"/>
        <bgColor indexed="64"/>
      </patternFill>
    </fill>
    <fill>
      <patternFill patternType="solid">
        <fgColor theme="9" tint="0.599993896298105"/>
        <bgColor rgb="FFFFF2CC"/>
      </patternFill>
    </fill>
    <fill>
      <patternFill patternType="solid">
        <fgColor theme="9" tint="0.399975585192419"/>
        <bgColor indexed="64"/>
      </patternFill>
    </fill>
    <fill>
      <patternFill patternType="solid">
        <fgColor theme="9" tint="0.4"/>
        <bgColor indexed="64"/>
      </patternFill>
    </fill>
    <fill>
      <patternFill patternType="solid">
        <fgColor theme="8" tint="0.4"/>
        <bgColor indexed="64"/>
      </patternFill>
    </fill>
    <fill>
      <patternFill patternType="solid">
        <fgColor theme="0"/>
        <bgColor rgb="FFFFF2CC"/>
      </patternFill>
    </fill>
    <fill>
      <patternFill patternType="solid">
        <fgColor theme="8" tint="0.599993896298105"/>
        <bgColor indexed="64"/>
      </patternFill>
    </fill>
    <fill>
      <patternFill patternType="solid">
        <fgColor theme="9" tint="0.399975585192419"/>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s>
  <borders count="16">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14"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15" borderId="11" applyNumberFormat="0" applyAlignment="0" applyProtection="0">
      <alignment vertical="center"/>
    </xf>
    <xf numFmtId="0" fontId="13" fillId="16" borderId="12" applyNumberFormat="0" applyAlignment="0" applyProtection="0">
      <alignment vertical="center"/>
    </xf>
    <xf numFmtId="0" fontId="14" fillId="16" borderId="11" applyNumberFormat="0" applyAlignment="0" applyProtection="0">
      <alignment vertical="center"/>
    </xf>
    <xf numFmtId="0" fontId="15" fillId="17"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1" fillId="4" borderId="0" applyNumberFormat="0" applyBorder="0" applyAlignment="0" applyProtection="0">
      <alignment vertical="center"/>
    </xf>
    <xf numFmtId="0" fontId="21" fillId="39" borderId="0" applyNumberFormat="0" applyBorder="0" applyAlignment="0" applyProtection="0">
      <alignment vertical="center"/>
    </xf>
    <xf numFmtId="0" fontId="22" fillId="40" borderId="0" applyNumberFormat="0" applyBorder="0" applyAlignment="0" applyProtection="0">
      <alignment vertical="center"/>
    </xf>
    <xf numFmtId="0" fontId="22" fillId="6" borderId="0" applyNumberFormat="0" applyBorder="0" applyAlignment="0" applyProtection="0">
      <alignment vertical="center"/>
    </xf>
    <xf numFmtId="0" fontId="21" fillId="8" borderId="0" applyNumberFormat="0" applyBorder="0" applyAlignment="0" applyProtection="0">
      <alignment vertical="center"/>
    </xf>
  </cellStyleXfs>
  <cellXfs count="58">
    <xf numFmtId="0" fontId="0" fillId="0" borderId="0" xfId="0" applyFont="1" applyAlignment="1"/>
    <xf numFmtId="0" fontId="0" fillId="2" borderId="1" xfId="0" applyFont="1" applyFill="1" applyBorder="1" applyAlignment="1">
      <alignment horizontal="center" vertical="center"/>
    </xf>
    <xf numFmtId="0" fontId="0" fillId="2"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4" borderId="4" xfId="0" applyFont="1" applyFill="1" applyBorder="1" applyAlignment="1">
      <alignment horizontal="center"/>
    </xf>
    <xf numFmtId="0" fontId="0" fillId="5" borderId="4" xfId="0" applyFont="1" applyFill="1" applyBorder="1" applyAlignment="1">
      <alignment horizontal="center"/>
    </xf>
    <xf numFmtId="0" fontId="0" fillId="2" borderId="5" xfId="0" applyFont="1" applyFill="1" applyBorder="1" applyAlignment="1">
      <alignment horizontal="center" vertical="center"/>
    </xf>
    <xf numFmtId="0" fontId="0" fillId="2" borderId="6" xfId="0" applyFont="1" applyFill="1" applyBorder="1" applyAlignment="1">
      <alignment horizontal="center" vertical="center"/>
    </xf>
    <xf numFmtId="0" fontId="0" fillId="6" borderId="4" xfId="0" applyFont="1" applyFill="1" applyBorder="1" applyAlignment="1"/>
    <xf numFmtId="0" fontId="0" fillId="4" borderId="4" xfId="0" applyFont="1" applyFill="1" applyBorder="1" applyAlignment="1"/>
    <xf numFmtId="0" fontId="2" fillId="0" borderId="0" xfId="0" applyFont="1" applyBorder="1" applyAlignment="1">
      <alignment horizontal="center" vertical="center"/>
    </xf>
    <xf numFmtId="0" fontId="0" fillId="6" borderId="4" xfId="0" applyFont="1" applyFill="1" applyBorder="1" applyAlignment="1">
      <alignment horizontal="center"/>
    </xf>
    <xf numFmtId="0" fontId="0" fillId="0" borderId="4" xfId="0" applyFont="1" applyBorder="1" applyAlignment="1">
      <alignment horizontal="center"/>
    </xf>
    <xf numFmtId="3" fontId="0" fillId="0" borderId="4" xfId="0" applyNumberFormat="1" applyFont="1" applyBorder="1" applyAlignment="1">
      <alignment horizontal="center"/>
    </xf>
    <xf numFmtId="0" fontId="1" fillId="7"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4" borderId="4" xfId="0" applyFont="1" applyFill="1" applyBorder="1" applyAlignment="1">
      <alignment horizontal="center" vertical="center"/>
    </xf>
    <xf numFmtId="0" fontId="0" fillId="6" borderId="7" xfId="0" applyFont="1" applyFill="1" applyBorder="1" applyAlignment="1"/>
    <xf numFmtId="0" fontId="0" fillId="0" borderId="4" xfId="0" applyFont="1" applyBorder="1" applyAlignment="1"/>
    <xf numFmtId="3" fontId="0" fillId="0" borderId="4" xfId="0" applyNumberFormat="1" applyFont="1" applyBorder="1" applyAlignment="1"/>
    <xf numFmtId="0" fontId="0" fillId="8" borderId="4" xfId="0" applyFont="1" applyFill="1" applyBorder="1" applyAlignment="1">
      <alignment horizontal="center"/>
    </xf>
    <xf numFmtId="0" fontId="0" fillId="0" borderId="4" xfId="0" applyFont="1" applyBorder="1" applyAlignment="1">
      <alignment horizontal="center" vertical="top"/>
    </xf>
    <xf numFmtId="3" fontId="0" fillId="0" borderId="4" xfId="0" applyNumberFormat="1" applyFont="1" applyBorder="1" applyAlignment="1">
      <alignment horizontal="center" vertical="top"/>
    </xf>
    <xf numFmtId="0" fontId="0" fillId="8" borderId="4" xfId="0" applyFont="1" applyFill="1" applyBorder="1" applyAlignment="1"/>
    <xf numFmtId="0" fontId="0" fillId="9" borderId="4" xfId="0" applyFill="1" applyBorder="1" applyAlignment="1">
      <alignment horizontal="center" vertical="center"/>
    </xf>
    <xf numFmtId="178" fontId="0" fillId="10" borderId="4" xfId="0" applyNumberFormat="1" applyFill="1" applyBorder="1" applyAlignment="1">
      <alignment horizontal="center" vertical="center"/>
    </xf>
    <xf numFmtId="0" fontId="0" fillId="10" borderId="4" xfId="0" applyFill="1" applyBorder="1" applyAlignment="1">
      <alignment horizontal="center" vertical="center"/>
    </xf>
    <xf numFmtId="0" fontId="0" fillId="9" borderId="4" xfId="0" applyFont="1" applyFill="1" applyBorder="1" applyAlignment="1">
      <alignment horizontal="center"/>
    </xf>
    <xf numFmtId="0" fontId="0" fillId="9" borderId="4" xfId="0" applyFont="1" applyFill="1" applyBorder="1" applyAlignment="1"/>
    <xf numFmtId="58" fontId="0" fillId="10" borderId="4" xfId="0" applyNumberFormat="1" applyFont="1" applyFill="1" applyBorder="1" applyAlignment="1">
      <alignment horizontal="center"/>
    </xf>
    <xf numFmtId="0" fontId="0" fillId="10" borderId="4" xfId="0" applyFont="1" applyFill="1" applyBorder="1" applyAlignment="1"/>
    <xf numFmtId="0" fontId="0" fillId="8" borderId="0" xfId="0" applyFont="1" applyFill="1" applyAlignment="1"/>
    <xf numFmtId="0" fontId="0" fillId="0" borderId="4" xfId="0" applyFont="1" applyBorder="1" applyAlignment="1"/>
    <xf numFmtId="179" fontId="1" fillId="3" borderId="2" xfId="0" applyNumberFormat="1" applyFont="1" applyFill="1" applyBorder="1" applyAlignment="1">
      <alignment horizontal="center" vertical="center"/>
    </xf>
    <xf numFmtId="179" fontId="1" fillId="11" borderId="0" xfId="0" applyNumberFormat="1" applyFont="1" applyFill="1" applyBorder="1" applyAlignment="1">
      <alignment horizontal="center" vertical="center"/>
    </xf>
    <xf numFmtId="0" fontId="0" fillId="8" borderId="0" xfId="0" applyFont="1" applyFill="1" applyAlignment="1">
      <alignment horizontal="center" vertical="center"/>
    </xf>
    <xf numFmtId="0" fontId="0" fillId="0" borderId="0" xfId="0" applyFont="1" applyAlignment="1">
      <alignment horizontal="center" vertical="center"/>
    </xf>
    <xf numFmtId="179" fontId="2" fillId="4" borderId="2" xfId="0" applyNumberFormat="1" applyFont="1" applyFill="1" applyBorder="1" applyAlignment="1">
      <alignment horizontal="center" vertical="center"/>
    </xf>
    <xf numFmtId="179" fontId="2" fillId="0" borderId="0" xfId="0" applyNumberFormat="1" applyFont="1" applyBorder="1" applyAlignment="1">
      <alignment horizontal="center" vertical="center"/>
    </xf>
    <xf numFmtId="0" fontId="0" fillId="4" borderId="0" xfId="0" applyFont="1" applyFill="1" applyAlignment="1">
      <alignment horizontal="center" vertical="center"/>
    </xf>
    <xf numFmtId="179" fontId="2" fillId="0" borderId="2" xfId="0" applyNumberFormat="1" applyFont="1" applyBorder="1" applyAlignment="1">
      <alignment horizontal="center" vertical="center"/>
    </xf>
    <xf numFmtId="0" fontId="2" fillId="12" borderId="4" xfId="0" applyFont="1" applyFill="1" applyBorder="1" applyAlignment="1">
      <alignment horizontal="center" vertical="center"/>
    </xf>
    <xf numFmtId="0" fontId="0" fillId="12" borderId="4" xfId="0" applyFont="1" applyFill="1" applyBorder="1" applyAlignment="1">
      <alignment horizontal="center" vertical="center"/>
    </xf>
    <xf numFmtId="0" fontId="1" fillId="13" borderId="2" xfId="0" applyFont="1" applyFill="1" applyBorder="1" applyAlignment="1">
      <alignment horizontal="center" vertical="center"/>
    </xf>
    <xf numFmtId="0" fontId="2" fillId="12" borderId="2" xfId="0" applyFont="1" applyFill="1" applyBorder="1" applyAlignment="1">
      <alignment horizontal="center" vertical="center"/>
    </xf>
    <xf numFmtId="0" fontId="0" fillId="12" borderId="0" xfId="0" applyFont="1" applyFill="1" applyAlignment="1">
      <alignment horizontal="center" vertical="center"/>
    </xf>
    <xf numFmtId="179" fontId="0" fillId="12" borderId="0" xfId="0" applyNumberFormat="1" applyFont="1" applyFill="1" applyAlignment="1">
      <alignment horizontal="center" vertical="center"/>
    </xf>
    <xf numFmtId="0" fontId="3" fillId="3" borderId="2" xfId="0" applyFont="1" applyFill="1" applyBorder="1" applyAlignment="1">
      <alignment horizontal="center" vertical="center"/>
    </xf>
    <xf numFmtId="0" fontId="0" fillId="0" borderId="0" xfId="0" applyFont="1" applyAlignment="1">
      <alignment vertical="center"/>
    </xf>
    <xf numFmtId="0" fontId="2" fillId="0" borderId="2" xfId="0" applyFont="1" applyBorder="1" applyAlignment="1">
      <alignment vertical="center"/>
    </xf>
    <xf numFmtId="0" fontId="3"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xf>
    <xf numFmtId="0" fontId="0" fillId="2" borderId="0" xfId="0"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FF0A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www.wps.cn/officeDocument/2023/relationships/customStorage" Target="customStorage/customStorage.xml"/><Relationship Id="rId10" Type="http://schemas.openxmlformats.org/officeDocument/2006/relationships/styles" Target="styles.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externalLinks/_rels/externalLink1.xml.rels><?xml version="1.0" encoding="UTF-8" standalone="yes"?>
<Relationships xmlns="http://schemas.openxmlformats.org/package/2006/relationships"><Relationship Id="rId1" Type="http://schemas.openxmlformats.org/officeDocument/2006/relationships/externalLinkPath" Target="Exam%20all%20done%20Quest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sing IF Formula &amp; Nesting IF"/>
      <sheetName val="COUNTIFS, SUMIFS, AVERAGEIFS"/>
      <sheetName val="VLOOKUP Function"/>
      <sheetName val="INDEX and MATCH Functions"/>
      <sheetName val="XMATCH Function"/>
      <sheetName val="Excel TEXT Functions"/>
      <sheetName val="INDIRECT Function"/>
      <sheetName val="Calculate age from date of birt"/>
      <sheetName val="Multiple Values FILTER Function"/>
      <sheetName val="Math Functions"/>
      <sheetName val="Using if with "/>
      <sheetName val="xLookup"/>
      <sheetName val="OFFSET Function"/>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7"/>
  <sheetViews>
    <sheetView zoomScale="85" zoomScaleNormal="85" topLeftCell="A25" workbookViewId="0">
      <selection activeCell="A35" sqref="A35:A37"/>
    </sheetView>
  </sheetViews>
  <sheetFormatPr defaultColWidth="14.4285714285714" defaultRowHeight="15" customHeight="1"/>
  <cols>
    <col min="1" max="1" width="75.4285714285714" customWidth="1"/>
  </cols>
  <sheetData>
    <row r="1" customHeight="1" spans="1:26">
      <c r="A1" s="51" t="s">
        <v>0</v>
      </c>
      <c r="B1" s="52"/>
      <c r="C1" s="52"/>
      <c r="D1" s="52"/>
      <c r="E1" s="52"/>
      <c r="F1" s="52"/>
      <c r="G1" s="52"/>
      <c r="H1" s="52"/>
      <c r="I1" s="52"/>
      <c r="J1" s="52"/>
      <c r="K1" s="52"/>
      <c r="L1" s="52"/>
      <c r="M1" s="52"/>
      <c r="N1" s="52"/>
      <c r="O1" s="52"/>
      <c r="P1" s="52"/>
      <c r="Q1" s="52"/>
      <c r="R1" s="52"/>
      <c r="S1" s="52"/>
      <c r="T1" s="52"/>
      <c r="U1" s="52"/>
      <c r="V1" s="52"/>
      <c r="W1" s="52"/>
      <c r="X1" s="52"/>
      <c r="Y1" s="52"/>
      <c r="Z1" s="52"/>
    </row>
    <row r="2" customHeight="1" spans="1:26">
      <c r="A2" s="53" t="s">
        <v>1</v>
      </c>
      <c r="B2" s="52"/>
      <c r="C2" s="52"/>
      <c r="D2" s="52"/>
      <c r="E2" s="52"/>
      <c r="F2" s="52"/>
      <c r="G2" s="52"/>
      <c r="H2" s="52"/>
      <c r="I2" s="52"/>
      <c r="J2" s="52"/>
      <c r="K2" s="52"/>
      <c r="L2" s="52"/>
      <c r="M2" s="52"/>
      <c r="N2" s="52"/>
      <c r="O2" s="52"/>
      <c r="P2" s="52"/>
      <c r="Q2" s="52"/>
      <c r="R2" s="52"/>
      <c r="S2" s="52"/>
      <c r="T2" s="52"/>
      <c r="U2" s="52"/>
      <c r="V2" s="52"/>
      <c r="W2" s="52"/>
      <c r="X2" s="52"/>
      <c r="Y2" s="52"/>
      <c r="Z2" s="52"/>
    </row>
    <row r="3" customHeight="1" spans="1:26">
      <c r="A3" s="52"/>
      <c r="B3" s="52"/>
      <c r="C3" s="52"/>
      <c r="D3" s="52"/>
      <c r="E3" s="52"/>
      <c r="F3" s="52"/>
      <c r="G3" s="52"/>
      <c r="H3" s="52"/>
      <c r="I3" s="52"/>
      <c r="J3" s="52"/>
      <c r="K3" s="52"/>
      <c r="L3" s="52"/>
      <c r="M3" s="52"/>
      <c r="N3" s="52"/>
      <c r="O3" s="52"/>
      <c r="P3" s="52"/>
      <c r="Q3" s="52"/>
      <c r="R3" s="52"/>
      <c r="S3" s="52"/>
      <c r="T3" s="52"/>
      <c r="U3" s="52"/>
      <c r="V3" s="52"/>
      <c r="W3" s="52"/>
      <c r="X3" s="52"/>
      <c r="Y3" s="52"/>
      <c r="Z3" s="52"/>
    </row>
    <row r="4" customHeight="1" spans="1:26">
      <c r="A4" s="52"/>
      <c r="B4" s="52"/>
      <c r="C4" s="52"/>
      <c r="D4" s="52"/>
      <c r="E4" s="52"/>
      <c r="F4" s="52"/>
      <c r="G4" s="52"/>
      <c r="H4" s="52"/>
      <c r="I4" s="52"/>
      <c r="J4" s="52"/>
      <c r="K4" s="52"/>
      <c r="L4" s="52"/>
      <c r="M4" s="52"/>
      <c r="N4" s="52"/>
      <c r="O4" s="52"/>
      <c r="P4" s="52"/>
      <c r="Q4" s="52"/>
      <c r="R4" s="52"/>
      <c r="S4" s="52"/>
      <c r="T4" s="52"/>
      <c r="U4" s="52"/>
      <c r="V4" s="52"/>
      <c r="W4" s="52"/>
      <c r="X4" s="52"/>
      <c r="Y4" s="52"/>
      <c r="Z4" s="52"/>
    </row>
    <row r="5" customHeight="1" spans="1:26">
      <c r="A5" s="51" t="s">
        <v>2</v>
      </c>
      <c r="B5" s="52"/>
      <c r="C5" s="52"/>
      <c r="D5" s="52"/>
      <c r="E5" s="52"/>
      <c r="F5" s="52"/>
      <c r="G5" s="52"/>
      <c r="H5" s="52"/>
      <c r="I5" s="52"/>
      <c r="J5" s="52"/>
      <c r="K5" s="52"/>
      <c r="L5" s="52"/>
      <c r="M5" s="52"/>
      <c r="N5" s="52"/>
      <c r="O5" s="52"/>
      <c r="P5" s="52"/>
      <c r="Q5" s="52"/>
      <c r="R5" s="52"/>
      <c r="S5" s="52"/>
      <c r="T5" s="52"/>
      <c r="U5" s="52"/>
      <c r="V5" s="52"/>
      <c r="W5" s="52"/>
      <c r="X5" s="52"/>
      <c r="Y5" s="52"/>
      <c r="Z5" s="52"/>
    </row>
    <row r="6" customHeight="1" spans="1:26">
      <c r="A6" s="54" t="s">
        <v>3</v>
      </c>
      <c r="B6" s="52"/>
      <c r="C6" s="52"/>
      <c r="D6" s="52"/>
      <c r="E6" s="52"/>
      <c r="F6" s="52"/>
      <c r="G6" s="52"/>
      <c r="H6" s="52"/>
      <c r="I6" s="52"/>
      <c r="J6" s="52"/>
      <c r="K6" s="52"/>
      <c r="L6" s="52"/>
      <c r="M6" s="52"/>
      <c r="N6" s="52"/>
      <c r="O6" s="52"/>
      <c r="P6" s="52"/>
      <c r="Q6" s="52"/>
      <c r="R6" s="52"/>
      <c r="S6" s="52"/>
      <c r="T6" s="52"/>
      <c r="U6" s="52"/>
      <c r="V6" s="52"/>
      <c r="W6" s="52"/>
      <c r="X6" s="52"/>
      <c r="Y6" s="52"/>
      <c r="Z6" s="52"/>
    </row>
    <row r="7" customHeight="1" spans="1:26">
      <c r="A7" s="55" t="s">
        <v>4</v>
      </c>
      <c r="B7" s="52"/>
      <c r="C7" s="52"/>
      <c r="D7" s="52"/>
      <c r="E7" s="52"/>
      <c r="F7" s="52"/>
      <c r="G7" s="52"/>
      <c r="H7" s="52"/>
      <c r="I7" s="52"/>
      <c r="J7" s="52"/>
      <c r="K7" s="52"/>
      <c r="L7" s="52"/>
      <c r="M7" s="52"/>
      <c r="N7" s="52"/>
      <c r="O7" s="52"/>
      <c r="P7" s="52"/>
      <c r="Q7" s="52"/>
      <c r="R7" s="52"/>
      <c r="S7" s="52"/>
      <c r="T7" s="52"/>
      <c r="U7" s="52"/>
      <c r="V7" s="52"/>
      <c r="W7" s="52"/>
      <c r="X7" s="52"/>
      <c r="Y7" s="52"/>
      <c r="Z7" s="52"/>
    </row>
    <row r="8" customHeight="1" spans="1:26">
      <c r="A8" s="55" t="s">
        <v>5</v>
      </c>
      <c r="B8" s="52"/>
      <c r="C8" s="52"/>
      <c r="D8" s="52"/>
      <c r="E8" s="52"/>
      <c r="F8" s="52"/>
      <c r="G8" s="52"/>
      <c r="H8" s="52"/>
      <c r="I8" s="52"/>
      <c r="J8" s="52"/>
      <c r="K8" s="52"/>
      <c r="L8" s="52"/>
      <c r="M8" s="52"/>
      <c r="N8" s="52"/>
      <c r="O8" s="52"/>
      <c r="P8" s="52"/>
      <c r="Q8" s="52"/>
      <c r="R8" s="52"/>
      <c r="S8" s="52"/>
      <c r="T8" s="52"/>
      <c r="U8" s="52"/>
      <c r="V8" s="52"/>
      <c r="W8" s="52"/>
      <c r="X8" s="52"/>
      <c r="Y8" s="52"/>
      <c r="Z8" s="52"/>
    </row>
    <row r="9" customHeight="1" spans="1:26">
      <c r="A9" s="55"/>
      <c r="B9" s="52"/>
      <c r="C9" s="52"/>
      <c r="D9" s="52"/>
      <c r="E9" s="52"/>
      <c r="F9" s="52"/>
      <c r="G9" s="52"/>
      <c r="H9" s="52"/>
      <c r="I9" s="52"/>
      <c r="J9" s="52"/>
      <c r="K9" s="52"/>
      <c r="L9" s="52"/>
      <c r="M9" s="52"/>
      <c r="N9" s="52"/>
      <c r="O9" s="52"/>
      <c r="P9" s="52"/>
      <c r="Q9" s="52"/>
      <c r="R9" s="52"/>
      <c r="S9" s="52"/>
      <c r="T9" s="52"/>
      <c r="U9" s="52"/>
      <c r="V9" s="52"/>
      <c r="W9" s="52"/>
      <c r="X9" s="52"/>
      <c r="Y9" s="52"/>
      <c r="Z9" s="52"/>
    </row>
    <row r="10" customHeight="1" spans="1:26">
      <c r="A10" s="54" t="s">
        <v>6</v>
      </c>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customHeight="1" spans="1:26">
      <c r="A11" s="56" t="s">
        <v>7</v>
      </c>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customHeight="1" spans="1:26">
      <c r="A12" s="55" t="s">
        <v>8</v>
      </c>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customHeight="1" spans="1:26">
      <c r="A13" s="55"/>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customHeight="1" spans="1:26">
      <c r="A14" s="54" t="s">
        <v>9</v>
      </c>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customHeight="1" spans="1:26">
      <c r="A15" s="55" t="s">
        <v>10</v>
      </c>
      <c r="B15" s="52"/>
      <c r="C15" s="52"/>
      <c r="D15" s="52"/>
      <c r="E15" s="52"/>
      <c r="F15" s="52" t="s">
        <v>11</v>
      </c>
      <c r="G15" s="52"/>
      <c r="H15" s="52"/>
      <c r="I15" s="52"/>
      <c r="J15" s="52"/>
      <c r="K15" s="52"/>
      <c r="L15" s="52"/>
      <c r="M15" s="52"/>
      <c r="N15" s="52"/>
      <c r="O15" s="52"/>
      <c r="P15" s="52"/>
      <c r="Q15" s="52"/>
      <c r="R15" s="52"/>
      <c r="S15" s="52"/>
      <c r="T15" s="52"/>
      <c r="U15" s="52"/>
      <c r="V15" s="52"/>
      <c r="W15" s="52"/>
      <c r="X15" s="52"/>
      <c r="Y15" s="52"/>
      <c r="Z15" s="52"/>
    </row>
    <row r="16" customHeight="1" spans="1:26">
      <c r="A16" s="55" t="s">
        <v>12</v>
      </c>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customHeight="1" spans="1:26">
      <c r="A17" s="55"/>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customHeight="1" spans="1:26">
      <c r="A18" s="54" t="s">
        <v>13</v>
      </c>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customHeight="1" spans="1:26">
      <c r="A19" s="56" t="s">
        <v>14</v>
      </c>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customHeight="1" spans="1:26">
      <c r="A20" s="56" t="s">
        <v>15</v>
      </c>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customHeight="1" spans="1:26">
      <c r="A21" s="56" t="s">
        <v>16</v>
      </c>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customHeight="1" spans="1:26">
      <c r="A22" s="55"/>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customHeight="1" spans="1:26">
      <c r="A23" s="54" t="s">
        <v>17</v>
      </c>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customHeight="1" spans="1:26">
      <c r="A24" s="56" t="s">
        <v>18</v>
      </c>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customHeight="1" spans="1:26">
      <c r="A25" s="56" t="s">
        <v>19</v>
      </c>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customHeight="1" spans="1:26">
      <c r="A26" s="55"/>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customHeight="1" spans="1:26">
      <c r="A27" s="54" t="s">
        <v>20</v>
      </c>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customHeight="1" spans="1:26">
      <c r="A28" s="56" t="s">
        <v>21</v>
      </c>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customHeight="1" spans="1:26">
      <c r="A29" s="55" t="s">
        <v>22</v>
      </c>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customHeight="1" spans="1:26">
      <c r="A30" s="55"/>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customHeight="1" spans="1:26">
      <c r="A31" s="54" t="s">
        <v>23</v>
      </c>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customHeight="1" spans="1:26">
      <c r="A32" s="56" t="s">
        <v>24</v>
      </c>
      <c r="B32" s="52"/>
      <c r="C32" s="52"/>
      <c r="D32" s="52"/>
      <c r="E32" s="57"/>
      <c r="F32" s="52"/>
      <c r="G32" s="52"/>
      <c r="H32" s="52"/>
      <c r="I32" s="52"/>
      <c r="J32" s="52"/>
      <c r="K32" s="52"/>
      <c r="L32" s="52"/>
      <c r="M32" s="52"/>
      <c r="N32" s="52"/>
      <c r="O32" s="52"/>
      <c r="P32" s="52"/>
      <c r="Q32" s="52"/>
      <c r="R32" s="52"/>
      <c r="S32" s="52"/>
      <c r="T32" s="52"/>
      <c r="U32" s="52"/>
      <c r="V32" s="52"/>
      <c r="W32" s="52"/>
      <c r="X32" s="52"/>
      <c r="Y32" s="52"/>
      <c r="Z32" s="52"/>
    </row>
    <row r="33" customHeight="1" spans="1:26">
      <c r="A33" s="56" t="s">
        <v>25</v>
      </c>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customHeight="1" spans="1:26">
      <c r="A34" s="55"/>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customHeight="1" spans="1:26">
      <c r="A35" s="54" t="s">
        <v>26</v>
      </c>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customHeight="1" spans="1:26">
      <c r="A36" s="55" t="s">
        <v>27</v>
      </c>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customHeight="1" spans="1:26">
      <c r="A37" s="55" t="s">
        <v>28</v>
      </c>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customHeight="1" spans="1:26">
      <c r="A38" s="55"/>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customHeight="1" spans="1:26">
      <c r="A39" s="54" t="s">
        <v>29</v>
      </c>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customHeight="1" spans="1:26">
      <c r="A40" s="56" t="s">
        <v>30</v>
      </c>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customHeight="1" spans="1:26">
      <c r="A41" s="55"/>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customHeight="1" spans="1:26">
      <c r="A42" s="54" t="s">
        <v>31</v>
      </c>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customHeight="1" spans="1:26">
      <c r="A43" s="55" t="s">
        <v>32</v>
      </c>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customHeight="1" spans="1:26">
      <c r="A44" s="55"/>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customHeight="1" spans="1:26">
      <c r="A45" s="54" t="s">
        <v>33</v>
      </c>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customHeight="1" spans="1:26">
      <c r="A46" s="55" t="s">
        <v>34</v>
      </c>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customHeight="1" spans="1:26">
      <c r="A47" s="55"/>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customHeight="1" spans="1:26">
      <c r="A48" s="54" t="s">
        <v>35</v>
      </c>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customHeight="1" spans="1:26">
      <c r="A49" s="56" t="s">
        <v>36</v>
      </c>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customHeight="1" spans="1:26">
      <c r="A50" s="56" t="s">
        <v>37</v>
      </c>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customHeight="1" spans="1:26">
      <c r="A51" s="55"/>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ustomHeight="1" spans="1:26">
      <c r="A52" s="54" t="s">
        <v>38</v>
      </c>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ustomHeight="1" spans="1:26">
      <c r="A53" s="56" t="s">
        <v>39</v>
      </c>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ustomHeight="1" spans="1:26">
      <c r="A54" s="55"/>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ustomHeight="1" spans="1:26">
      <c r="A55" s="54" t="s">
        <v>40</v>
      </c>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ustomHeight="1" spans="1:26">
      <c r="A56" s="56" t="s">
        <v>41</v>
      </c>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ustomHeight="1" spans="1:26">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ustomHeight="1" spans="1:26">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ustomHeight="1" spans="1:26">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ustomHeight="1" spans="1:26">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ustomHeight="1" spans="1:26">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ustomHeight="1" spans="1:26">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ustomHeight="1" spans="1:26">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ustomHeight="1" spans="1:26">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ustomHeight="1" spans="1:26">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ustomHeight="1" spans="1:2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ustomHeight="1" spans="1:26">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ustomHeight="1" spans="1:26">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ustomHeight="1" spans="1:26">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ustomHeight="1" spans="1:26">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ustomHeight="1" spans="1:26">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ustomHeight="1" spans="1:26">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ustomHeight="1" spans="1:26">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ustomHeight="1" spans="1:26">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ustomHeight="1" spans="1:26">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ustomHeight="1" spans="1:2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ustomHeight="1" spans="1:26">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ustomHeight="1" spans="1:26">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ustomHeight="1" spans="1:26">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ustomHeight="1" spans="1:26">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ustomHeight="1" spans="1:26">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ustomHeight="1" spans="1:26">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ustomHeight="1" spans="1:26">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ustomHeight="1" spans="1:26">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ustomHeight="1" spans="1:26">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ustomHeight="1" spans="1:2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ustomHeight="1" spans="1:26">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ustomHeight="1" spans="1:26">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ustomHeight="1" spans="1:26">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ustomHeight="1" spans="1:26">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ustomHeight="1" spans="1:26">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ustomHeight="1" spans="1:26">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ustomHeight="1" spans="1:26">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ustomHeight="1" spans="1:26">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ustomHeight="1" spans="1:26">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ustomHeight="1" spans="1:2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ustomHeight="1" spans="1:26">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ustomHeight="1" spans="1:26">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ustomHeight="1" spans="1:26">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ustomHeight="1"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ustomHeight="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ustomHeight="1"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ustomHeight="1"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ustomHeight="1"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ustomHeight="1"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ustomHeight="1"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ustomHeight="1"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ustomHeight="1"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ustomHeight="1"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ustomHeight="1"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ustomHeight="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ustomHeight="1"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ustomHeight="1" spans="1:26">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ustomHeight="1"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ustomHeight="1"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ustomHeight="1"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ustomHeight="1"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ustomHeight="1"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ustomHeight="1"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ustomHeight="1"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ustomHeight="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ustomHeight="1"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ustomHeight="1"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ustomHeight="1"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ustomHeight="1"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ustomHeight="1"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ustomHeight="1"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ustomHeight="1"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ustomHeight="1"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ustomHeight="1"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ustomHeight="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ustomHeight="1"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ustomHeight="1"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ustomHeight="1"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ustomHeight="1"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ustomHeight="1"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ustomHeight="1"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ustomHeight="1"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ustomHeight="1"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ustomHeight="1"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ustomHeight="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ustomHeight="1"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ustomHeight="1"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ustomHeight="1"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ustomHeight="1"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ustomHeight="1"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ustomHeight="1"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ustomHeight="1"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ustomHeight="1"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ustomHeight="1"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ustomHeight="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ustomHeight="1"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ustomHeight="1"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ustomHeight="1"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ustomHeight="1"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ustomHeight="1"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ustomHeight="1"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ustomHeight="1"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ustomHeight="1"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ustomHeight="1"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ustomHeight="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ustomHeight="1"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ustomHeight="1"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ustomHeight="1"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ustomHeight="1"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ustomHeight="1"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ustomHeight="1"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ustomHeight="1"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ustomHeight="1"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ustomHeight="1"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ustomHeight="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ustomHeight="1"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ustomHeight="1"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ustomHeight="1"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ustomHeight="1"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ustomHeight="1"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ustomHeight="1"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ustomHeight="1"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ustomHeight="1"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ustomHeight="1"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ustomHeight="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ustomHeight="1"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ustomHeight="1"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ustomHeight="1"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ustomHeight="1"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ustomHeight="1"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ustomHeight="1"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ustomHeight="1"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ustomHeight="1"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ustomHeight="1"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ustomHeight="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ustomHeight="1"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ustomHeight="1"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ustomHeight="1"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ustomHeight="1"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ustomHeight="1"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ustomHeight="1"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ustomHeight="1"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ustomHeight="1"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ustomHeight="1"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ustomHeight="1" spans="1:26">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ustomHeight="1" spans="1:26">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ustomHeight="1" spans="1:26">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ustomHeight="1" spans="1:26">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ustomHeight="1" spans="1:26">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ustomHeight="1" spans="1:2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ustomHeight="1" spans="1:26">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ustomHeight="1" spans="1:26">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ustomHeight="1" spans="1:26">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ustomHeight="1" spans="1:26">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ustomHeight="1" spans="1:26">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ustomHeight="1" spans="1:26">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ustomHeight="1" spans="1:26">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ustomHeight="1" spans="1:26">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ustomHeight="1" spans="1:26">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ustomHeight="1" spans="1:2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ustomHeight="1" spans="1:26">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ustomHeight="1" spans="1:26">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ustomHeight="1" spans="1:26">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ustomHeight="1" spans="1:26">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ustomHeight="1" spans="1:26">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ustomHeight="1" spans="1:26">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ustomHeight="1" spans="1:26">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ustomHeight="1" spans="1:26">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ustomHeight="1" spans="1:26">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ustomHeight="1" spans="1: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ustomHeight="1" spans="1:26">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ustomHeight="1" spans="1:26">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ustomHeight="1" spans="1:26">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ustomHeight="1" spans="1:26">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ustomHeight="1" spans="1:26">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ustomHeight="1" spans="1:26">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ustomHeight="1" spans="1:26">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ustomHeight="1" spans="1:26">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ustomHeight="1" spans="1:26">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ustomHeight="1" spans="1:2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ustomHeight="1" spans="1:26">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ustomHeight="1" spans="1:26">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ustomHeight="1" spans="1:26">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ustomHeight="1" spans="1:26">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ustomHeight="1" spans="1:26">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ustomHeight="1" spans="1:26">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ustomHeight="1" spans="1:26">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ustomHeight="1" spans="1:26">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ustomHeight="1" spans="1:26">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ustomHeight="1" spans="1:2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ustomHeight="1" spans="1:26">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ustomHeight="1" spans="1:26">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ustomHeight="1" spans="1:26">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ustomHeight="1" spans="1:26">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ustomHeight="1" spans="1:26">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ustomHeight="1" spans="1:26">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ustomHeight="1" spans="1:26">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ustomHeight="1" spans="1:26">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ustomHeight="1" spans="1:26">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ustomHeight="1" spans="1:2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ustomHeight="1" spans="1:26">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ustomHeight="1" spans="1:26">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ustomHeight="1" spans="1:26">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ustomHeight="1" spans="1:26">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ustomHeight="1" spans="1:26">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ustomHeight="1" spans="1:26">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ustomHeight="1" spans="1:26">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ustomHeight="1" spans="1:26">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ustomHeight="1" spans="1:26">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ustomHeight="1" spans="1:2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ustomHeight="1" spans="1:26">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ustomHeight="1" spans="1:26">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ustomHeight="1" spans="1:26">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ustomHeight="1" spans="1:26">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ustomHeight="1" spans="1:26">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ustomHeight="1" spans="1:26">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ustomHeight="1" spans="1:26">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ustomHeight="1" spans="1:26">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ustomHeight="1" spans="1:26">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ustomHeight="1" spans="1:2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ustomHeight="1" spans="1:26">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ustomHeight="1" spans="1:26">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ustomHeight="1" spans="1:26">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ustomHeight="1" spans="1:26">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ustomHeight="1" spans="1:26">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ustomHeight="1" spans="1:26">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ustomHeight="1" spans="1:26">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ustomHeight="1" spans="1:26">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ustomHeight="1" spans="1:26">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ustomHeight="1" spans="1:2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ustomHeight="1" spans="1:26">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ustomHeight="1" spans="1:26">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ustomHeight="1" spans="1:26">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ustomHeight="1" spans="1:26">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ustomHeight="1" spans="1:26">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ustomHeight="1" spans="1:26">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ustomHeight="1" spans="1:26">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ustomHeight="1" spans="1:26">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ustomHeight="1" spans="1:26">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ustomHeight="1" spans="1:2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ustomHeight="1" spans="1:26">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ustomHeight="1" spans="1:26">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ustomHeight="1" spans="1:26">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ustomHeight="1" spans="1:26">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ustomHeight="1" spans="1:26">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ustomHeight="1" spans="1:26">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ustomHeight="1" spans="1:26">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ustomHeight="1" spans="1:26">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ustomHeight="1" spans="1:26">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ustomHeight="1" spans="1:2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ustomHeight="1" spans="1:26">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ustomHeight="1" spans="1:26">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ustomHeight="1" spans="1:26">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ustomHeight="1" spans="1:26">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ustomHeight="1" spans="1:26">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ustomHeight="1" spans="1:26">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ustomHeight="1" spans="1:26">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ustomHeight="1" spans="1:26">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ustomHeight="1" spans="1:26">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ustomHeight="1" spans="1:2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ustomHeight="1" spans="1:26">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ustomHeight="1" spans="1:26">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ustomHeight="1" spans="1:26">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ustomHeight="1" spans="1:26">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ustomHeight="1" spans="1:26">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ustomHeight="1" spans="1:26">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ustomHeight="1" spans="1:26">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ustomHeight="1" spans="1:26">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ustomHeight="1" spans="1:26">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ustomHeight="1" spans="1: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ustomHeight="1" spans="1:26">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ustomHeight="1" spans="1:26">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ustomHeight="1" spans="1:26">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ustomHeight="1" spans="1:26">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ustomHeight="1" spans="1:26">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ustomHeight="1" spans="1:26">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ustomHeight="1" spans="1:26">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ustomHeight="1" spans="1:26">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ustomHeight="1" spans="1:26">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ustomHeight="1" spans="1:2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ustomHeight="1" spans="1:26">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ustomHeight="1" spans="1:26">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ustomHeight="1" spans="1:26">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ustomHeight="1" spans="1:26">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ustomHeight="1" spans="1:26">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ustomHeight="1" spans="1:26">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ustomHeight="1" spans="1:26">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ustomHeight="1" spans="1:26">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ustomHeight="1" spans="1:26">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ustomHeight="1" spans="1:2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ustomHeight="1" spans="1:26">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ustomHeight="1" spans="1:26">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ustomHeight="1" spans="1:26">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ustomHeight="1" spans="1:26">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ustomHeight="1" spans="1:26">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ustomHeight="1" spans="1:26">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ustomHeight="1" spans="1:26">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ustomHeight="1" spans="1:26">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ustomHeight="1" spans="1:26">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ustomHeight="1" spans="1:2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ustomHeight="1" spans="1:26">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ustomHeight="1" spans="1:26">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ustomHeight="1" spans="1:26">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ustomHeight="1" spans="1:26">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ustomHeight="1" spans="1:26">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ustomHeight="1" spans="1:26">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ustomHeight="1" spans="1:26">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ustomHeight="1" spans="1:26">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ustomHeight="1" spans="1:26">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ustomHeight="1" spans="1:2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ustomHeight="1" spans="1:26">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ustomHeight="1" spans="1:26">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ustomHeight="1" spans="1:26">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ustomHeight="1" spans="1:26">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ustomHeight="1" spans="1:26">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ustomHeight="1" spans="1:26">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ustomHeight="1" spans="1:26">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ustomHeight="1" spans="1:26">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ustomHeight="1" spans="1:26">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ustomHeight="1" spans="1:2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ustomHeight="1" spans="1:26">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ustomHeight="1" spans="1:26">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ustomHeight="1" spans="1:26">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ustomHeight="1" spans="1:26">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ustomHeight="1" spans="1:26">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ustomHeight="1" spans="1:26">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ustomHeight="1" spans="1:26">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ustomHeight="1" spans="1:26">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ustomHeight="1" spans="1:26">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ustomHeight="1" spans="1:2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ustomHeight="1" spans="1:26">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ustomHeight="1" spans="1:26">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ustomHeight="1" spans="1:26">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ustomHeight="1" spans="1:26">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ustomHeight="1" spans="1:26">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ustomHeight="1" spans="1:26">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ustomHeight="1" spans="1:26">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ustomHeight="1" spans="1:26">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ustomHeight="1" spans="1:26">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ustomHeight="1" spans="1:2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ustomHeight="1" spans="1:26">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ustomHeight="1" spans="1:26">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ustomHeight="1" spans="1:26">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ustomHeight="1" spans="1:26">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ustomHeight="1" spans="1:26">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ustomHeight="1" spans="1:26">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ustomHeight="1" spans="1:26">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ustomHeight="1" spans="1:26">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ustomHeight="1" spans="1:26">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ustomHeight="1" spans="1:2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ustomHeight="1" spans="1:26">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ustomHeight="1" spans="1:26">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ustomHeight="1" spans="1:26">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ustomHeight="1" spans="1:26">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ustomHeight="1" spans="1:26">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ustomHeight="1" spans="1:26">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ustomHeight="1" spans="1:26">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ustomHeight="1" spans="1:26">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ustomHeight="1" spans="1:26">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ustomHeight="1" spans="1:2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ustomHeight="1" spans="1:26">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ustomHeight="1" spans="1:26">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ustomHeight="1" spans="1:26">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ustomHeight="1" spans="1:26">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ustomHeight="1" spans="1:26">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ustomHeight="1" spans="1:26">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ustomHeight="1" spans="1:26">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ustomHeight="1" spans="1:26">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ustomHeight="1" spans="1:26">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ustomHeight="1" spans="1: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ustomHeight="1" spans="1:26">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ustomHeight="1" spans="1:26">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ustomHeight="1" spans="1:26">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ustomHeight="1" spans="1:26">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ustomHeight="1" spans="1:26">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ustomHeight="1" spans="1:26">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ustomHeight="1" spans="1:26">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ustomHeight="1" spans="1:26">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ustomHeight="1" spans="1:26">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ustomHeight="1" spans="1:2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ustomHeight="1" spans="1:26">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ustomHeight="1" spans="1:26">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ustomHeight="1" spans="1:26">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ustomHeight="1" spans="1:26">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ustomHeight="1" spans="1:26">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ustomHeight="1" spans="1:26">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ustomHeight="1" spans="1:26">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ustomHeight="1" spans="1:26">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ustomHeight="1" spans="1:26">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ustomHeight="1" spans="1:2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ustomHeight="1" spans="1:26">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ustomHeight="1" spans="1:26">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ustomHeight="1" spans="1:26">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ustomHeight="1" spans="1:26">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ustomHeight="1" spans="1:26">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ustomHeight="1" spans="1:26">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ustomHeight="1" spans="1:26">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ustomHeight="1" spans="1:26">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ustomHeight="1" spans="1:26">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ustomHeight="1" spans="1:2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ustomHeight="1" spans="1:26">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ustomHeight="1" spans="1:26">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ustomHeight="1" spans="1:26">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ustomHeight="1" spans="1:26">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ustomHeight="1" spans="1:26">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ustomHeight="1" spans="1:26">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ustomHeight="1" spans="1:26">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ustomHeight="1" spans="1:26">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ustomHeight="1" spans="1:26">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ustomHeight="1" spans="1:2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ustomHeight="1" spans="1:26">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ustomHeight="1" spans="1:26">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ustomHeight="1" spans="1:26">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ustomHeight="1" spans="1:26">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ustomHeight="1" spans="1:26">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ustomHeight="1" spans="1:26">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ustomHeight="1" spans="1:26">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ustomHeight="1" spans="1:26">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ustomHeight="1" spans="1:26">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ustomHeight="1" spans="1:2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ustomHeight="1" spans="1:26">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ustomHeight="1" spans="1:26">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ustomHeight="1" spans="1:26">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ustomHeight="1" spans="1:26">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ustomHeight="1" spans="1:26">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ustomHeight="1" spans="1:26">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ustomHeight="1" spans="1:26">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ustomHeight="1" spans="1:26">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ustomHeight="1" spans="1:26">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ustomHeight="1" spans="1:2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ustomHeight="1" spans="1:26">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ustomHeight="1" spans="1:26">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ustomHeight="1" spans="1:26">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ustomHeight="1" spans="1:26">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ustomHeight="1" spans="1:26">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ustomHeight="1" spans="1:26">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ustomHeight="1" spans="1:26">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ustomHeight="1" spans="1:26">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ustomHeight="1" spans="1:26">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ustomHeight="1" spans="1:2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ustomHeight="1" spans="1:26">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ustomHeight="1" spans="1:26">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ustomHeight="1" spans="1:26">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ustomHeight="1" spans="1:26">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ustomHeight="1" spans="1:26">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ustomHeight="1" spans="1:26">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ustomHeight="1" spans="1:26">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ustomHeight="1" spans="1:26">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ustomHeight="1" spans="1:26">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ustomHeight="1" spans="1:2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ustomHeight="1" spans="1:26">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ustomHeight="1" spans="1:26">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ustomHeight="1" spans="1:26">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ustomHeight="1" spans="1:26">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ustomHeight="1" spans="1:26">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ustomHeight="1" spans="1:26">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ustomHeight="1" spans="1:26">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ustomHeight="1" spans="1:26">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ustomHeight="1" spans="1:26">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ustomHeight="1" spans="1:2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ustomHeight="1" spans="1:26">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ustomHeight="1" spans="1:26">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ustomHeight="1" spans="1:26">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ustomHeight="1" spans="1:26">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ustomHeight="1" spans="1:26">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ustomHeight="1" spans="1:26">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ustomHeight="1" spans="1:26">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ustomHeight="1" spans="1:26">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ustomHeight="1" spans="1:26">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ustomHeight="1" spans="1: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ustomHeight="1" spans="1:26">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ustomHeight="1" spans="1:26">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ustomHeight="1" spans="1:26">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ustomHeight="1" spans="1:26">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ustomHeight="1" spans="1:26">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ustomHeight="1" spans="1:26">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ustomHeight="1" spans="1:26">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ustomHeight="1" spans="1:26">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ustomHeight="1" spans="1:26">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ustomHeight="1" spans="1:2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ustomHeight="1" spans="1:26">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ustomHeight="1" spans="1:26">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ustomHeight="1" spans="1:26">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ustomHeight="1" spans="1:26">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ustomHeight="1" spans="1:26">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ustomHeight="1" spans="1:26">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ustomHeight="1" spans="1:26">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ustomHeight="1" spans="1:26">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ustomHeight="1" spans="1:26">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ustomHeight="1" spans="1:2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ustomHeight="1" spans="1:26">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ustomHeight="1" spans="1:26">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ustomHeight="1" spans="1:26">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ustomHeight="1" spans="1:26">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ustomHeight="1" spans="1:26">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ustomHeight="1" spans="1:26">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ustomHeight="1" spans="1:26">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ustomHeight="1" spans="1:26">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ustomHeight="1" spans="1:26">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ustomHeight="1" spans="1:2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ustomHeight="1" spans="1:26">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ustomHeight="1" spans="1:26">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ustomHeight="1" spans="1:26">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ustomHeight="1" spans="1:26">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ustomHeight="1" spans="1:26">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ustomHeight="1" spans="1:26">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ustomHeight="1" spans="1:26">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ustomHeight="1" spans="1:26">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ustomHeight="1" spans="1:26">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ustomHeight="1" spans="1:2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ustomHeight="1" spans="1:26">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ustomHeight="1" spans="1:26">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ustomHeight="1" spans="1:26">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ustomHeight="1" spans="1:26">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ustomHeight="1" spans="1:26">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ustomHeight="1" spans="1:26">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ustomHeight="1" spans="1:26">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ustomHeight="1" spans="1:26">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ustomHeight="1" spans="1:26">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ustomHeight="1" spans="1:2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ustomHeight="1" spans="1:26">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ustomHeight="1" spans="1:26">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ustomHeight="1" spans="1:26">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ustomHeight="1" spans="1:26">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ustomHeight="1" spans="1:26">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ustomHeight="1" spans="1:26">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ustomHeight="1" spans="1:26">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ustomHeight="1" spans="1:26">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ustomHeight="1" spans="1:26">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ustomHeight="1" spans="1:2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ustomHeight="1" spans="1:26">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ustomHeight="1" spans="1:26">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ustomHeight="1" spans="1:26">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ustomHeight="1" spans="1:26">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ustomHeight="1" spans="1:26">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ustomHeight="1" spans="1:26">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ustomHeight="1" spans="1:26">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ustomHeight="1" spans="1:26">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ustomHeight="1" spans="1:26">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ustomHeight="1" spans="1:2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ustomHeight="1" spans="1:26">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ustomHeight="1" spans="1:26">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ustomHeight="1" spans="1:26">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ustomHeight="1" spans="1:26">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ustomHeight="1" spans="1:26">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ustomHeight="1" spans="1:26">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ustomHeight="1" spans="1:26">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ustomHeight="1" spans="1:26">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ustomHeight="1" spans="1:26">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ustomHeight="1" spans="1:2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ustomHeight="1" spans="1:26">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ustomHeight="1" spans="1:26">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ustomHeight="1" spans="1:26">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ustomHeight="1" spans="1:26">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ustomHeight="1" spans="1:26">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ustomHeight="1" spans="1:26">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ustomHeight="1" spans="1:26">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ustomHeight="1" spans="1:26">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ustomHeight="1" spans="1:26">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ustomHeight="1" spans="1:2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ustomHeight="1" spans="1:26">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ustomHeight="1" spans="1:26">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ustomHeight="1" spans="1:26">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ustomHeight="1" spans="1:26">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ustomHeight="1" spans="1:26">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ustomHeight="1" spans="1:26">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ustomHeight="1" spans="1:26">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ustomHeight="1" spans="1:26">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ustomHeight="1" spans="1:26">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ustomHeight="1" spans="1: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ustomHeight="1" spans="1:26">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ustomHeight="1" spans="1:26">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ustomHeight="1" spans="1:26">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ustomHeight="1" spans="1:26">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ustomHeight="1" spans="1:26">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ustomHeight="1" spans="1:26">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ustomHeight="1" spans="1:26">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ustomHeight="1" spans="1:26">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ustomHeight="1" spans="1:26">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ustomHeight="1" spans="1:2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ustomHeight="1" spans="1:26">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ustomHeight="1" spans="1:26">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ustomHeight="1" spans="1:26">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ustomHeight="1" spans="1:26">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ustomHeight="1" spans="1:26">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ustomHeight="1" spans="1:26">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ustomHeight="1" spans="1:26">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ustomHeight="1" spans="1:26">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ustomHeight="1" spans="1:26">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ustomHeight="1" spans="1:2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ustomHeight="1" spans="1:26">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ustomHeight="1" spans="1:26">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ustomHeight="1" spans="1:26">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ustomHeight="1" spans="1:26">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ustomHeight="1" spans="1:26">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ustomHeight="1" spans="1:26">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ustomHeight="1" spans="1:26">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ustomHeight="1" spans="1:26">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ustomHeight="1" spans="1:26">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ustomHeight="1" spans="1:2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ustomHeight="1" spans="1:26">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ustomHeight="1" spans="1:26">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ustomHeight="1" spans="1:26">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ustomHeight="1" spans="1:26">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ustomHeight="1" spans="1:26">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ustomHeight="1" spans="1:26">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ustomHeight="1" spans="1:26">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ustomHeight="1" spans="1:26">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ustomHeight="1" spans="1:26">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ustomHeight="1" spans="1:2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ustomHeight="1" spans="1:26">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ustomHeight="1" spans="1:26">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ustomHeight="1" spans="1:26">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ustomHeight="1" spans="1:26">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ustomHeight="1" spans="1:26">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ustomHeight="1" spans="1:26">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ustomHeight="1" spans="1:26">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ustomHeight="1" spans="1:26">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ustomHeight="1" spans="1:26">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ustomHeight="1" spans="1:2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ustomHeight="1" spans="1:26">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ustomHeight="1" spans="1:26">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ustomHeight="1" spans="1:26">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ustomHeight="1" spans="1:26">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ustomHeight="1" spans="1:26">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ustomHeight="1" spans="1:26">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ustomHeight="1" spans="1:26">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ustomHeight="1" spans="1:26">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ustomHeight="1" spans="1:26">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ustomHeight="1" spans="1:2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ustomHeight="1" spans="1:26">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ustomHeight="1" spans="1:26">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ustomHeight="1" spans="1:26">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ustomHeight="1" spans="1:26">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ustomHeight="1" spans="1:26">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ustomHeight="1" spans="1:26">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ustomHeight="1" spans="1:26">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ustomHeight="1" spans="1:26">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ustomHeight="1" spans="1:26">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ustomHeight="1" spans="1:2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ustomHeight="1" spans="1:26">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ustomHeight="1" spans="1:26">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ustomHeight="1" spans="1:26">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ustomHeight="1" spans="1:26">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ustomHeight="1" spans="1:26">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ustomHeight="1" spans="1:26">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ustomHeight="1" spans="1:26">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ustomHeight="1" spans="1:26">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ustomHeight="1" spans="1:26">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ustomHeight="1" spans="1:2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ustomHeight="1" spans="1:26">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ustomHeight="1" spans="1:26">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ustomHeight="1" spans="1:26">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ustomHeight="1" spans="1:26">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ustomHeight="1" spans="1:26">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ustomHeight="1" spans="1:26">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ustomHeight="1" spans="1:26">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ustomHeight="1" spans="1:26">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ustomHeight="1" spans="1:26">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ustomHeight="1" spans="1:2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ustomHeight="1" spans="1:26">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ustomHeight="1" spans="1:26">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ustomHeight="1" spans="1:26">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ustomHeight="1" spans="1:26">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ustomHeight="1" spans="1:26">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ustomHeight="1" spans="1:26">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ustomHeight="1" spans="1:26">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ustomHeight="1" spans="1:26">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ustomHeight="1" spans="1:26">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ustomHeight="1" spans="1: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ustomHeight="1" spans="1:26">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ustomHeight="1" spans="1:26">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ustomHeight="1" spans="1:26">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ustomHeight="1" spans="1:26">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ustomHeight="1" spans="1:26">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ustomHeight="1" spans="1:26">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ustomHeight="1" spans="1:26">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ustomHeight="1" spans="1:26">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ustomHeight="1" spans="1:26">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ustomHeight="1" spans="1:2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ustomHeight="1" spans="1:26">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ustomHeight="1" spans="1:26">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ustomHeight="1" spans="1:26">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ustomHeight="1" spans="1:26">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ustomHeight="1" spans="1:26">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ustomHeight="1" spans="1:26">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ustomHeight="1" spans="1:26">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ustomHeight="1" spans="1:26">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ustomHeight="1" spans="1:26">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ustomHeight="1" spans="1:2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ustomHeight="1" spans="1:26">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ustomHeight="1" spans="1:26">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ustomHeight="1" spans="1:26">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ustomHeight="1" spans="1:26">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ustomHeight="1" spans="1:26">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ustomHeight="1" spans="1:26">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ustomHeight="1" spans="1:26">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ustomHeight="1" spans="1:26">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ustomHeight="1" spans="1:26">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ustomHeight="1" spans="1:2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ustomHeight="1" spans="1:26">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ustomHeight="1" spans="1:26">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ustomHeight="1" spans="1:26">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ustomHeight="1" spans="1:26">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ustomHeight="1" spans="1:26">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ustomHeight="1" spans="1:26">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ustomHeight="1" spans="1:26">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ustomHeight="1" spans="1:26">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ustomHeight="1" spans="1:26">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ustomHeight="1" spans="1:2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ustomHeight="1" spans="1:26">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ustomHeight="1" spans="1:26">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ustomHeight="1" spans="1:26">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ustomHeight="1" spans="1:26">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ustomHeight="1" spans="1:26">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ustomHeight="1" spans="1:26">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ustomHeight="1" spans="1:26">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ustomHeight="1" spans="1:26">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ustomHeight="1" spans="1:26">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ustomHeight="1" spans="1:2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ustomHeight="1" spans="1:26">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ustomHeight="1" spans="1:26">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ustomHeight="1" spans="1:26">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ustomHeight="1" spans="1:26">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ustomHeight="1" spans="1:26">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ustomHeight="1" spans="1:26">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ustomHeight="1" spans="1:26">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ustomHeight="1" spans="1:26">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ustomHeight="1" spans="1:26">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ustomHeight="1" spans="1:2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ustomHeight="1" spans="1:26">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ustomHeight="1" spans="1:26">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ustomHeight="1" spans="1:26">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ustomHeight="1" spans="1:26">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ustomHeight="1" spans="1:26">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ustomHeight="1" spans="1:26">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ustomHeight="1" spans="1:26">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ustomHeight="1" spans="1:26">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ustomHeight="1" spans="1:26">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ustomHeight="1" spans="1:2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ustomHeight="1" spans="1:26">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ustomHeight="1" spans="1:26">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ustomHeight="1" spans="1:26">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ustomHeight="1" spans="1:26">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ustomHeight="1" spans="1:26">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ustomHeight="1" spans="1:26">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ustomHeight="1" spans="1:26">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ustomHeight="1" spans="1:26">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ustomHeight="1" spans="1:26">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ustomHeight="1" spans="1:2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ustomHeight="1" spans="1:26">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ustomHeight="1" spans="1:26">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ustomHeight="1" spans="1:26">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ustomHeight="1" spans="1:26">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ustomHeight="1" spans="1:26">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ustomHeight="1" spans="1:26">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ustomHeight="1" spans="1:26">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ustomHeight="1" spans="1:26">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ustomHeight="1" spans="1:26">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ustomHeight="1" spans="1:2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ustomHeight="1" spans="1:26">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ustomHeight="1" spans="1:26">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ustomHeight="1" spans="1:26">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ustomHeight="1" spans="1:26">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ustomHeight="1" spans="1:26">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ustomHeight="1" spans="1:26">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ustomHeight="1" spans="1:26">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ustomHeight="1" spans="1:26">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ustomHeight="1" spans="1:26">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ustomHeight="1" spans="1: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ustomHeight="1" spans="1:26">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ustomHeight="1" spans="1:26">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ustomHeight="1" spans="1:26">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ustomHeight="1" spans="1:26">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ustomHeight="1" spans="1:26">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ustomHeight="1" spans="1:26">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ustomHeight="1" spans="1:26">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ustomHeight="1" spans="1:26">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ustomHeight="1" spans="1:26">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ustomHeight="1" spans="1:2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ustomHeight="1" spans="1:26">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ustomHeight="1" spans="1:26">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ustomHeight="1" spans="1:26">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ustomHeight="1" spans="1:26">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ustomHeight="1" spans="1:26">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ustomHeight="1" spans="1:26">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ustomHeight="1" spans="1:26">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ustomHeight="1" spans="1:26">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ustomHeight="1" spans="1:26">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ustomHeight="1" spans="1:2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ustomHeight="1" spans="1:26">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ustomHeight="1" spans="1:26">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ustomHeight="1" spans="1:26">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ustomHeight="1" spans="1:26">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ustomHeight="1" spans="1:26">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ustomHeight="1" spans="1:26">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ustomHeight="1" spans="1:26">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ustomHeight="1" spans="1:26">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ustomHeight="1" spans="1:26">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ustomHeight="1" spans="1:2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ustomHeight="1" spans="1:26">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ustomHeight="1" spans="1:26">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ustomHeight="1" spans="1:26">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ustomHeight="1" spans="1:26">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ustomHeight="1" spans="1:26">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ustomHeight="1" spans="1:26">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ustomHeight="1" spans="1:26">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ustomHeight="1" spans="1:26">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ustomHeight="1" spans="1:26">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ustomHeight="1" spans="1:2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ustomHeight="1" spans="1:26">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ustomHeight="1" spans="1:26">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ustomHeight="1" spans="1:26">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ustomHeight="1" spans="1:26">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ustomHeight="1" spans="1:26">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ustomHeight="1" spans="1:26">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ustomHeight="1" spans="1:26">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ustomHeight="1" spans="1:26">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ustomHeight="1" spans="1:26">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ustomHeight="1" spans="1:2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ustomHeight="1" spans="1:26">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ustomHeight="1" spans="1:26">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ustomHeight="1" spans="1:26">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ustomHeight="1" spans="1:26">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ustomHeight="1" spans="1:26">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ustomHeight="1" spans="1:26">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ustomHeight="1" spans="1:26">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ustomHeight="1" spans="1:26">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ustomHeight="1" spans="1:26">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ustomHeight="1" spans="1:2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ustomHeight="1" spans="1:26">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ustomHeight="1" spans="1:26">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ustomHeight="1" spans="1:26">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ustomHeight="1" spans="1:26">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ustomHeight="1" spans="1:26">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ustomHeight="1" spans="1:26">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ustomHeight="1" spans="1:26">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ustomHeight="1" spans="1:26">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ustomHeight="1" spans="1:26">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ustomHeight="1" spans="1:2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ustomHeight="1" spans="1:26">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ustomHeight="1" spans="1:26">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ustomHeight="1" spans="1:26">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ustomHeight="1" spans="1:26">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ustomHeight="1" spans="1:26">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ustomHeight="1" spans="1:26">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ustomHeight="1" spans="1:26">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ustomHeight="1" spans="1:26">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ustomHeight="1" spans="1:26">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ustomHeight="1" spans="1:2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ustomHeight="1" spans="1:26">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ustomHeight="1" spans="1:26">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ustomHeight="1" spans="1:26">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ustomHeight="1" spans="1:26">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ustomHeight="1" spans="1:26">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ustomHeight="1" spans="1:26">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ustomHeight="1" spans="1:26">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ustomHeight="1" spans="1:26">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ustomHeight="1" spans="1:26">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ustomHeight="1" spans="1:2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ustomHeight="1" spans="1:26">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ustomHeight="1" spans="1:26">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ustomHeight="1" spans="1:26">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ustomHeight="1" spans="1:26">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ustomHeight="1" spans="1:26">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ustomHeight="1" spans="1:26">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ustomHeight="1" spans="1:26">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ustomHeight="1" spans="1:26">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ustomHeight="1" spans="1:26">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ustomHeight="1" spans="1: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ustomHeight="1" spans="1:26">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ustomHeight="1" spans="1:26">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ustomHeight="1" spans="1:26">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ustomHeight="1" spans="1:26">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ustomHeight="1" spans="1:26">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ustomHeight="1" spans="1:26">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ustomHeight="1" spans="1:26">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ustomHeight="1" spans="1:26">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ustomHeight="1" spans="1:26">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ustomHeight="1" spans="1:2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ustomHeight="1" spans="1:26">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ustomHeight="1" spans="1:26">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ustomHeight="1" spans="1:26">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ustomHeight="1" spans="1:26">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ustomHeight="1" spans="1:26">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ustomHeight="1" spans="1:26">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ustomHeight="1" spans="1:26">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ustomHeight="1" spans="1:26">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ustomHeight="1" spans="1:26">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ustomHeight="1" spans="1:2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ustomHeight="1" spans="1:26">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ustomHeight="1" spans="1:26">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ustomHeight="1" spans="1:26">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ustomHeight="1" spans="1:26">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ustomHeight="1" spans="1:26">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ustomHeight="1" spans="1:26">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ustomHeight="1" spans="1:26">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ustomHeight="1" spans="1:26">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ustomHeight="1" spans="1:26">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ustomHeight="1" spans="1:2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ustomHeight="1" spans="1:26">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ustomHeight="1" spans="1:26">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ustomHeight="1" spans="1:26">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ustomHeight="1" spans="1:26">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ustomHeight="1" spans="1:26">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ustomHeight="1" spans="1:26">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ustomHeight="1" spans="1:26">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ustomHeight="1" spans="1:26">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ustomHeight="1" spans="1:26">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ustomHeight="1" spans="1:2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ustomHeight="1" spans="1:26">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ustomHeight="1" spans="1:26">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ustomHeight="1" spans="1:26">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ustomHeight="1" spans="1:26">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ustomHeight="1" spans="1:26">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ustomHeight="1" spans="1:26">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ustomHeight="1" spans="1:26">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ustomHeight="1" spans="1:26">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ustomHeight="1" spans="1:26">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ustomHeight="1" spans="1:2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ustomHeight="1" spans="1:26">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A1001"/>
  <sheetViews>
    <sheetView workbookViewId="0">
      <selection activeCell="F24" sqref="F24"/>
    </sheetView>
  </sheetViews>
  <sheetFormatPr defaultColWidth="14.4285714285714" defaultRowHeight="15" customHeight="1"/>
  <cols>
    <col min="1" max="1" width="14.8571428571429" customWidth="1"/>
    <col min="2" max="2" width="10.8571428571429" customWidth="1"/>
    <col min="3" max="3" width="10.2857142857143" customWidth="1"/>
    <col min="4" max="4" width="12.2857142857143" customWidth="1"/>
    <col min="5" max="5" width="11.8571428571429" customWidth="1"/>
    <col min="6" max="6" width="19.7142857142857" customWidth="1"/>
    <col min="7" max="7" width="18.8571428571429" customWidth="1"/>
    <col min="8" max="8" width="9.42857142857143" customWidth="1"/>
    <col min="9" max="9" width="8.71428571428571" customWidth="1"/>
    <col min="10" max="10" width="28.5714285714286" customWidth="1"/>
    <col min="11" max="11" width="10.4285714285714" customWidth="1"/>
    <col min="12" max="14" width="8.71428571428571" customWidth="1"/>
    <col min="15" max="15" width="14.8571428571429" customWidth="1"/>
    <col min="16" max="16" width="15.5714285714286" customWidth="1"/>
    <col min="17" max="27" width="8.71428571428571" customWidth="1"/>
  </cols>
  <sheetData>
    <row r="2" spans="1:27">
      <c r="A2" s="3" t="s">
        <v>42</v>
      </c>
      <c r="B2" s="3" t="s">
        <v>43</v>
      </c>
      <c r="C2" s="3" t="s">
        <v>44</v>
      </c>
      <c r="D2" s="3" t="s">
        <v>45</v>
      </c>
      <c r="E2" s="3" t="s">
        <v>46</v>
      </c>
      <c r="F2" s="47" t="s">
        <v>47</v>
      </c>
      <c r="G2" s="37" t="s">
        <v>48</v>
      </c>
      <c r="I2" s="40"/>
      <c r="J2" s="40"/>
      <c r="K2" s="40"/>
      <c r="M2" s="40"/>
      <c r="N2" s="40"/>
      <c r="O2" s="40"/>
      <c r="P2" s="40"/>
      <c r="Q2" s="40"/>
      <c r="R2" s="40"/>
      <c r="S2" s="40"/>
      <c r="T2" s="40"/>
      <c r="U2" s="40"/>
      <c r="V2" s="40"/>
      <c r="W2" s="40"/>
      <c r="X2" s="40"/>
      <c r="Y2" s="40"/>
      <c r="Z2" s="40"/>
      <c r="AA2" s="40"/>
    </row>
    <row r="3" spans="1:27">
      <c r="A3" s="6">
        <v>1001</v>
      </c>
      <c r="B3" s="6" t="s">
        <v>49</v>
      </c>
      <c r="C3" s="6">
        <v>61</v>
      </c>
      <c r="D3" s="6">
        <v>48</v>
      </c>
      <c r="E3" s="6">
        <v>76</v>
      </c>
      <c r="F3" s="48" t="str">
        <f>IF(C3&gt;=90,"A",IF(C3&gt;=80,"B",IF(C3&gt;=70,"C",IF(C3&gt;=60,"D","F"))))</f>
        <v>D</v>
      </c>
      <c r="G3" s="44">
        <v>43101</v>
      </c>
      <c r="H3" s="40"/>
      <c r="I3" s="40"/>
      <c r="J3" s="35" t="s">
        <v>50</v>
      </c>
      <c r="K3" s="40"/>
      <c r="L3" s="40"/>
      <c r="N3" s="40"/>
      <c r="O3" s="40"/>
      <c r="P3" s="40"/>
      <c r="Q3" s="40"/>
      <c r="R3" s="40"/>
      <c r="S3" s="40"/>
      <c r="T3" s="40"/>
      <c r="U3" s="40"/>
      <c r="V3" s="40"/>
      <c r="W3" s="40"/>
      <c r="X3" s="40"/>
      <c r="Y3" s="40"/>
      <c r="Z3" s="40"/>
      <c r="AA3" s="40"/>
    </row>
    <row r="4" spans="1:27">
      <c r="A4" s="6">
        <v>1002</v>
      </c>
      <c r="B4" s="6" t="s">
        <v>51</v>
      </c>
      <c r="C4" s="6">
        <v>78</v>
      </c>
      <c r="D4" s="6">
        <v>76</v>
      </c>
      <c r="E4" s="6">
        <v>70</v>
      </c>
      <c r="F4" s="48" t="str">
        <f t="shared" ref="F4:F22" si="0">IF(C4&gt;=90,"A",IF(C4&gt;=80,"B",IF(C4&gt;=70,"C",IF(C4&gt;=60,"D","F"))))</f>
        <v>C</v>
      </c>
      <c r="G4" s="44">
        <v>43281</v>
      </c>
      <c r="H4" s="40"/>
      <c r="I4" s="40"/>
      <c r="J4" s="49">
        <f>COUNTIFS(C3:C22,"&gt;60")</f>
        <v>19</v>
      </c>
      <c r="K4" s="40"/>
      <c r="L4" s="40"/>
      <c r="M4" s="40"/>
      <c r="N4" s="40"/>
      <c r="O4" s="40"/>
      <c r="P4" s="40"/>
      <c r="Q4" s="40"/>
      <c r="R4" s="40"/>
      <c r="S4" s="40"/>
      <c r="T4" s="40"/>
      <c r="U4" s="40"/>
      <c r="V4" s="40"/>
      <c r="W4" s="40"/>
      <c r="X4" s="40"/>
      <c r="Y4" s="40"/>
      <c r="Z4" s="40"/>
      <c r="AA4" s="40"/>
    </row>
    <row r="5" spans="1:27">
      <c r="A5" s="6">
        <v>1003</v>
      </c>
      <c r="B5" s="6" t="s">
        <v>52</v>
      </c>
      <c r="C5" s="6">
        <v>97</v>
      </c>
      <c r="D5" s="6">
        <v>60</v>
      </c>
      <c r="E5" s="6">
        <v>51</v>
      </c>
      <c r="F5" s="48" t="str">
        <f t="shared" si="0"/>
        <v>A</v>
      </c>
      <c r="G5" s="44">
        <v>43461</v>
      </c>
      <c r="H5" s="40"/>
      <c r="I5" s="40"/>
      <c r="J5" s="40"/>
      <c r="K5" s="40"/>
      <c r="L5" s="40"/>
      <c r="M5" s="40"/>
      <c r="N5" s="40"/>
      <c r="O5" s="40"/>
      <c r="P5" s="40"/>
      <c r="Q5" s="40"/>
      <c r="R5" s="40"/>
      <c r="S5" s="40"/>
      <c r="T5" s="40"/>
      <c r="U5" s="40"/>
      <c r="V5" s="40"/>
      <c r="W5" s="40"/>
      <c r="X5" s="40"/>
      <c r="Y5" s="40"/>
      <c r="Z5" s="40"/>
      <c r="AA5" s="40"/>
    </row>
    <row r="6" spans="1:27">
      <c r="A6" s="6">
        <v>1004</v>
      </c>
      <c r="B6" s="6" t="s">
        <v>53</v>
      </c>
      <c r="C6" s="6">
        <v>74</v>
      </c>
      <c r="D6" s="6">
        <v>55</v>
      </c>
      <c r="E6" s="6">
        <v>46</v>
      </c>
      <c r="F6" s="48" t="str">
        <f t="shared" si="0"/>
        <v>C</v>
      </c>
      <c r="G6" s="44">
        <v>43641</v>
      </c>
      <c r="H6" s="40"/>
      <c r="I6" s="40"/>
      <c r="J6" s="40"/>
      <c r="K6" s="40"/>
      <c r="L6" s="40"/>
      <c r="M6" s="40"/>
      <c r="N6" s="40"/>
      <c r="O6" s="40"/>
      <c r="P6" s="40"/>
      <c r="Q6" s="40"/>
      <c r="R6" s="40"/>
      <c r="S6" s="40"/>
      <c r="T6" s="40"/>
      <c r="U6" s="40"/>
      <c r="V6" s="40"/>
      <c r="W6" s="40"/>
      <c r="X6" s="40"/>
      <c r="Y6" s="40"/>
      <c r="Z6" s="40"/>
      <c r="AA6" s="40"/>
    </row>
    <row r="7" spans="1:27">
      <c r="A7" s="6">
        <v>1005</v>
      </c>
      <c r="B7" s="6" t="s">
        <v>54</v>
      </c>
      <c r="C7" s="6">
        <v>68</v>
      </c>
      <c r="D7" s="6">
        <v>74</v>
      </c>
      <c r="E7" s="6">
        <v>84</v>
      </c>
      <c r="F7" s="48" t="str">
        <f t="shared" si="0"/>
        <v>D</v>
      </c>
      <c r="G7" s="44">
        <v>43821</v>
      </c>
      <c r="H7" s="40"/>
      <c r="I7" s="40"/>
      <c r="J7" s="40"/>
      <c r="K7" s="40"/>
      <c r="L7" s="40"/>
      <c r="M7" s="40"/>
      <c r="N7" s="40"/>
      <c r="O7" s="40"/>
      <c r="P7" s="40"/>
      <c r="Q7" s="40"/>
      <c r="R7" s="40"/>
      <c r="S7" s="40"/>
      <c r="T7" s="40"/>
      <c r="U7" s="40"/>
      <c r="V7" s="40"/>
      <c r="W7" s="40"/>
      <c r="X7" s="40"/>
      <c r="Y7" s="40"/>
      <c r="Z7" s="40"/>
      <c r="AA7" s="40"/>
    </row>
    <row r="8" spans="1:27">
      <c r="A8" s="6">
        <v>1006</v>
      </c>
      <c r="B8" s="6" t="s">
        <v>55</v>
      </c>
      <c r="C8" s="6">
        <v>80</v>
      </c>
      <c r="D8" s="6">
        <v>70</v>
      </c>
      <c r="E8" s="6">
        <v>65</v>
      </c>
      <c r="F8" s="48" t="str">
        <f t="shared" si="0"/>
        <v>B</v>
      </c>
      <c r="G8" s="44">
        <v>44001</v>
      </c>
      <c r="H8" s="40"/>
      <c r="I8" s="40"/>
      <c r="J8" s="39" t="s">
        <v>56</v>
      </c>
      <c r="K8" s="39"/>
      <c r="L8" s="39"/>
      <c r="M8" s="39"/>
      <c r="N8" s="39"/>
      <c r="O8" s="39"/>
      <c r="P8" s="39"/>
      <c r="Q8" s="40"/>
      <c r="R8" s="40"/>
      <c r="S8" s="40"/>
      <c r="T8" s="40"/>
      <c r="U8" s="40"/>
      <c r="V8" s="40"/>
      <c r="W8" s="40"/>
      <c r="X8" s="40"/>
      <c r="Y8" s="40"/>
      <c r="Z8" s="40"/>
      <c r="AA8" s="40"/>
    </row>
    <row r="9" spans="1:27">
      <c r="A9" s="6">
        <v>1007</v>
      </c>
      <c r="B9" s="6" t="s">
        <v>57</v>
      </c>
      <c r="C9" s="6">
        <v>75</v>
      </c>
      <c r="D9" s="6">
        <v>47</v>
      </c>
      <c r="E9" s="6">
        <v>78</v>
      </c>
      <c r="F9" s="48" t="str">
        <f t="shared" si="0"/>
        <v>C</v>
      </c>
      <c r="G9" s="44">
        <v>44181</v>
      </c>
      <c r="H9" s="40"/>
      <c r="I9" s="40"/>
      <c r="J9" s="39"/>
      <c r="K9" s="39"/>
      <c r="L9" s="39"/>
      <c r="M9" s="39"/>
      <c r="N9" s="39"/>
      <c r="O9" s="39"/>
      <c r="P9" s="39"/>
      <c r="Q9" s="40"/>
      <c r="R9" s="40"/>
      <c r="S9" s="40"/>
      <c r="T9" s="40"/>
      <c r="U9" s="40"/>
      <c r="V9" s="40"/>
      <c r="W9" s="40"/>
      <c r="X9" s="40"/>
      <c r="Y9" s="40"/>
      <c r="Z9" s="40"/>
      <c r="AA9" s="40"/>
    </row>
    <row r="10" spans="1:27">
      <c r="A10" s="6">
        <v>1008</v>
      </c>
      <c r="B10" s="6" t="s">
        <v>58</v>
      </c>
      <c r="C10" s="6">
        <v>94</v>
      </c>
      <c r="D10" s="6">
        <v>67</v>
      </c>
      <c r="E10" s="6">
        <v>64</v>
      </c>
      <c r="F10" s="48" t="str">
        <f t="shared" si="0"/>
        <v>A</v>
      </c>
      <c r="G10" s="44">
        <v>44361</v>
      </c>
      <c r="H10" s="40"/>
      <c r="I10" s="40"/>
      <c r="J10" s="49" t="str" cm="1">
        <f t="array" ref="J10:P21">_xlfn._xlws.FILTER(A2:G22,C2:C22&gt;=80)</f>
        <v>Student ID</v>
      </c>
      <c r="K10" s="49" t="str">
        <v>Name</v>
      </c>
      <c r="L10" s="49" t="str">
        <v>Math</v>
      </c>
      <c r="M10" s="49" t="str">
        <v>Science</v>
      </c>
      <c r="N10" s="49" t="str">
        <v>English</v>
      </c>
      <c r="O10" s="49" t="str">
        <v>Q1. Math Grade</v>
      </c>
      <c r="P10" s="49" t="str">
        <v>Enrollment Date</v>
      </c>
      <c r="Q10" s="40"/>
      <c r="R10" s="40"/>
      <c r="S10" s="40"/>
      <c r="T10" s="40"/>
      <c r="U10" s="40"/>
      <c r="V10" s="40"/>
      <c r="W10" s="40"/>
      <c r="X10" s="40"/>
      <c r="Y10" s="40"/>
      <c r="Z10" s="40"/>
      <c r="AA10" s="40"/>
    </row>
    <row r="11" spans="1:27">
      <c r="A11" s="6">
        <v>1009</v>
      </c>
      <c r="B11" s="6" t="s">
        <v>59</v>
      </c>
      <c r="C11" s="6">
        <v>41</v>
      </c>
      <c r="D11" s="6">
        <v>75</v>
      </c>
      <c r="E11" s="6">
        <v>56</v>
      </c>
      <c r="F11" s="48" t="str">
        <f t="shared" si="0"/>
        <v>F</v>
      </c>
      <c r="G11" s="44">
        <v>44541</v>
      </c>
      <c r="H11" s="40"/>
      <c r="I11" s="40"/>
      <c r="J11" s="49">
        <v>1003</v>
      </c>
      <c r="K11" s="49" t="str">
        <v>Student 3</v>
      </c>
      <c r="L11" s="49">
        <v>97</v>
      </c>
      <c r="M11" s="49">
        <v>60</v>
      </c>
      <c r="N11" s="49">
        <v>51</v>
      </c>
      <c r="O11" s="49" t="str">
        <v>A</v>
      </c>
      <c r="P11" s="50">
        <v>43461</v>
      </c>
      <c r="Q11" s="40"/>
      <c r="R11" s="40"/>
      <c r="S11" s="40"/>
      <c r="T11" s="40"/>
      <c r="U11" s="40"/>
      <c r="V11" s="40"/>
      <c r="W11" s="40"/>
      <c r="X11" s="40"/>
      <c r="Y11" s="40"/>
      <c r="Z11" s="40"/>
      <c r="AA11" s="40"/>
    </row>
    <row r="12" spans="1:27">
      <c r="A12" s="6">
        <v>1010</v>
      </c>
      <c r="B12" s="6" t="s">
        <v>60</v>
      </c>
      <c r="C12" s="6">
        <v>98</v>
      </c>
      <c r="D12" s="6">
        <v>54</v>
      </c>
      <c r="E12" s="6">
        <v>58</v>
      </c>
      <c r="F12" s="48" t="str">
        <f t="shared" si="0"/>
        <v>A</v>
      </c>
      <c r="G12" s="44">
        <v>44721</v>
      </c>
      <c r="H12" s="40"/>
      <c r="I12" s="40"/>
      <c r="J12" s="49">
        <v>1006</v>
      </c>
      <c r="K12" s="49" t="str">
        <v>Student 6</v>
      </c>
      <c r="L12" s="49">
        <v>80</v>
      </c>
      <c r="M12" s="49">
        <v>70</v>
      </c>
      <c r="N12" s="49">
        <v>65</v>
      </c>
      <c r="O12" s="49" t="str">
        <v>B</v>
      </c>
      <c r="P12" s="50">
        <v>44001</v>
      </c>
      <c r="Q12" s="40"/>
      <c r="R12" s="40"/>
      <c r="S12" s="40"/>
      <c r="T12" s="40"/>
      <c r="U12" s="40"/>
      <c r="V12" s="40"/>
      <c r="W12" s="40"/>
      <c r="X12" s="40"/>
      <c r="Y12" s="40"/>
      <c r="Z12" s="40"/>
      <c r="AA12" s="40"/>
    </row>
    <row r="13" spans="1:27">
      <c r="A13" s="6">
        <v>1011</v>
      </c>
      <c r="B13" s="6" t="s">
        <v>61</v>
      </c>
      <c r="C13" s="6">
        <v>73</v>
      </c>
      <c r="D13" s="6">
        <v>79</v>
      </c>
      <c r="E13" s="6">
        <v>53</v>
      </c>
      <c r="F13" s="48" t="str">
        <f t="shared" si="0"/>
        <v>C</v>
      </c>
      <c r="G13" s="44">
        <v>44901</v>
      </c>
      <c r="H13" s="40"/>
      <c r="I13" s="40"/>
      <c r="J13" s="49">
        <v>1008</v>
      </c>
      <c r="K13" s="49" t="str">
        <v>Student 8</v>
      </c>
      <c r="L13" s="49">
        <v>94</v>
      </c>
      <c r="M13" s="49">
        <v>67</v>
      </c>
      <c r="N13" s="49">
        <v>64</v>
      </c>
      <c r="O13" s="49" t="str">
        <v>A</v>
      </c>
      <c r="P13" s="50">
        <v>44361</v>
      </c>
      <c r="Q13" s="40"/>
      <c r="R13" s="40"/>
      <c r="S13" s="40"/>
      <c r="T13" s="40"/>
      <c r="U13" s="40"/>
      <c r="V13" s="40"/>
      <c r="W13" s="40"/>
      <c r="X13" s="40"/>
      <c r="Y13" s="40"/>
      <c r="Z13" s="40"/>
      <c r="AA13" s="40"/>
    </row>
    <row r="14" spans="1:27">
      <c r="A14" s="6">
        <v>1012</v>
      </c>
      <c r="B14" s="6" t="s">
        <v>62</v>
      </c>
      <c r="C14" s="6">
        <v>85</v>
      </c>
      <c r="D14" s="6">
        <v>89</v>
      </c>
      <c r="E14" s="6">
        <v>79</v>
      </c>
      <c r="F14" s="48" t="str">
        <f t="shared" si="0"/>
        <v>B</v>
      </c>
      <c r="G14" s="44">
        <v>45081</v>
      </c>
      <c r="H14" s="40"/>
      <c r="I14" s="40"/>
      <c r="J14" s="49">
        <v>1010</v>
      </c>
      <c r="K14" s="49" t="str">
        <v>Student 10</v>
      </c>
      <c r="L14" s="49">
        <v>98</v>
      </c>
      <c r="M14" s="49">
        <v>54</v>
      </c>
      <c r="N14" s="49">
        <v>58</v>
      </c>
      <c r="O14" s="49" t="str">
        <v>A</v>
      </c>
      <c r="P14" s="50">
        <v>44721</v>
      </c>
      <c r="Q14" s="40"/>
      <c r="R14" s="40"/>
      <c r="S14" s="40"/>
      <c r="T14" s="40"/>
      <c r="U14" s="40"/>
      <c r="V14" s="40"/>
      <c r="W14" s="40"/>
      <c r="X14" s="40"/>
      <c r="Y14" s="40"/>
      <c r="Z14" s="40"/>
      <c r="AA14" s="40"/>
    </row>
    <row r="15" spans="1:27">
      <c r="A15" s="6">
        <v>1013</v>
      </c>
      <c r="B15" s="6" t="s">
        <v>63</v>
      </c>
      <c r="C15" s="6">
        <v>98</v>
      </c>
      <c r="D15" s="6">
        <v>90</v>
      </c>
      <c r="E15" s="6">
        <v>97</v>
      </c>
      <c r="F15" s="48" t="str">
        <f t="shared" si="0"/>
        <v>A</v>
      </c>
      <c r="G15" s="44">
        <v>45261</v>
      </c>
      <c r="H15" s="40"/>
      <c r="I15" s="40"/>
      <c r="J15" s="49">
        <v>1012</v>
      </c>
      <c r="K15" s="49" t="str">
        <v>Student 12</v>
      </c>
      <c r="L15" s="49">
        <v>85</v>
      </c>
      <c r="M15" s="49">
        <v>89</v>
      </c>
      <c r="N15" s="49">
        <v>79</v>
      </c>
      <c r="O15" s="49" t="str">
        <v>B</v>
      </c>
      <c r="P15" s="50">
        <v>45081</v>
      </c>
      <c r="Q15" s="40"/>
      <c r="R15" s="40"/>
      <c r="S15" s="40"/>
      <c r="T15" s="40"/>
      <c r="U15" s="40"/>
      <c r="V15" s="40"/>
      <c r="W15" s="40"/>
      <c r="X15" s="40"/>
      <c r="Y15" s="40"/>
      <c r="Z15" s="40"/>
      <c r="AA15" s="40"/>
    </row>
    <row r="16" spans="1:27">
      <c r="A16" s="6">
        <v>1014</v>
      </c>
      <c r="B16" s="6" t="s">
        <v>64</v>
      </c>
      <c r="C16" s="6">
        <v>93</v>
      </c>
      <c r="D16" s="6">
        <v>40</v>
      </c>
      <c r="E16" s="6">
        <v>44</v>
      </c>
      <c r="F16" s="48" t="str">
        <f t="shared" si="0"/>
        <v>A</v>
      </c>
      <c r="G16" s="44">
        <v>45441</v>
      </c>
      <c r="H16" s="40"/>
      <c r="I16" s="40"/>
      <c r="J16" s="49">
        <v>1013</v>
      </c>
      <c r="K16" s="49" t="str">
        <v>Student 13</v>
      </c>
      <c r="L16" s="49">
        <v>98</v>
      </c>
      <c r="M16" s="49">
        <v>90</v>
      </c>
      <c r="N16" s="49">
        <v>97</v>
      </c>
      <c r="O16" s="49" t="str">
        <v>A</v>
      </c>
      <c r="P16" s="50">
        <v>45261</v>
      </c>
      <c r="Q16" s="40"/>
      <c r="R16" s="40"/>
      <c r="S16" s="40"/>
      <c r="T16" s="40"/>
      <c r="U16" s="40"/>
      <c r="V16" s="40"/>
      <c r="W16" s="40"/>
      <c r="X16" s="40"/>
      <c r="Y16" s="40"/>
      <c r="Z16" s="40"/>
      <c r="AA16" s="40"/>
    </row>
    <row r="17" spans="1:27">
      <c r="A17" s="6">
        <v>1015</v>
      </c>
      <c r="B17" s="6" t="s">
        <v>65</v>
      </c>
      <c r="C17" s="6">
        <v>70</v>
      </c>
      <c r="D17" s="6">
        <v>51</v>
      </c>
      <c r="E17" s="6">
        <v>75</v>
      </c>
      <c r="F17" s="48" t="str">
        <f t="shared" si="0"/>
        <v>C</v>
      </c>
      <c r="G17" s="44">
        <v>45621</v>
      </c>
      <c r="H17" s="40"/>
      <c r="I17" s="40"/>
      <c r="J17" s="49">
        <v>1014</v>
      </c>
      <c r="K17" s="49" t="str">
        <v>Student 14</v>
      </c>
      <c r="L17" s="49">
        <v>93</v>
      </c>
      <c r="M17" s="49">
        <v>40</v>
      </c>
      <c r="N17" s="49">
        <v>44</v>
      </c>
      <c r="O17" s="49" t="str">
        <v>A</v>
      </c>
      <c r="P17" s="50">
        <v>45441</v>
      </c>
      <c r="Q17" s="40"/>
      <c r="R17" s="40"/>
      <c r="S17" s="40"/>
      <c r="T17" s="40"/>
      <c r="U17" s="40"/>
      <c r="V17" s="40"/>
      <c r="W17" s="40"/>
      <c r="X17" s="40"/>
      <c r="Y17" s="40"/>
      <c r="Z17" s="40"/>
      <c r="AA17" s="40"/>
    </row>
    <row r="18" spans="1:27">
      <c r="A18" s="6">
        <v>1016</v>
      </c>
      <c r="B18" s="6" t="s">
        <v>66</v>
      </c>
      <c r="C18" s="6">
        <v>98</v>
      </c>
      <c r="D18" s="6">
        <v>77</v>
      </c>
      <c r="E18" s="6">
        <v>60</v>
      </c>
      <c r="F18" s="48" t="str">
        <f t="shared" si="0"/>
        <v>A</v>
      </c>
      <c r="G18" s="44">
        <v>45801</v>
      </c>
      <c r="H18" s="40"/>
      <c r="I18" s="40"/>
      <c r="J18" s="49">
        <v>1016</v>
      </c>
      <c r="K18" s="49" t="str">
        <v>Student 16</v>
      </c>
      <c r="L18" s="49">
        <v>98</v>
      </c>
      <c r="M18" s="49">
        <v>77</v>
      </c>
      <c r="N18" s="49">
        <v>60</v>
      </c>
      <c r="O18" s="49" t="str">
        <v>A</v>
      </c>
      <c r="P18" s="50">
        <v>45801</v>
      </c>
      <c r="Q18" s="40"/>
      <c r="R18" s="40"/>
      <c r="S18" s="40"/>
      <c r="T18" s="40"/>
      <c r="U18" s="40"/>
      <c r="V18" s="40"/>
      <c r="W18" s="40"/>
      <c r="X18" s="40"/>
      <c r="Y18" s="40"/>
      <c r="Z18" s="40"/>
      <c r="AA18" s="40"/>
    </row>
    <row r="19" spans="1:27">
      <c r="A19" s="6">
        <v>1017</v>
      </c>
      <c r="B19" s="6" t="s">
        <v>67</v>
      </c>
      <c r="C19" s="6">
        <v>66</v>
      </c>
      <c r="D19" s="6">
        <v>59</v>
      </c>
      <c r="E19" s="6">
        <v>40</v>
      </c>
      <c r="F19" s="48" t="str">
        <f t="shared" si="0"/>
        <v>D</v>
      </c>
      <c r="G19" s="44">
        <v>45981</v>
      </c>
      <c r="H19" s="40"/>
      <c r="I19" s="40"/>
      <c r="J19" s="49">
        <v>1018</v>
      </c>
      <c r="K19" s="49" t="str">
        <v>Student 18</v>
      </c>
      <c r="L19" s="49">
        <v>82</v>
      </c>
      <c r="M19" s="49">
        <v>48</v>
      </c>
      <c r="N19" s="49">
        <v>79</v>
      </c>
      <c r="O19" s="49" t="str">
        <v>B</v>
      </c>
      <c r="P19" s="50">
        <v>46161</v>
      </c>
      <c r="Q19" s="40"/>
      <c r="R19" s="40"/>
      <c r="S19" s="40"/>
      <c r="T19" s="40"/>
      <c r="U19" s="40"/>
      <c r="V19" s="40"/>
      <c r="W19" s="40"/>
      <c r="X19" s="40"/>
      <c r="Y19" s="40"/>
      <c r="Z19" s="40"/>
      <c r="AA19" s="40"/>
    </row>
    <row r="20" spans="1:27">
      <c r="A20" s="6">
        <v>1018</v>
      </c>
      <c r="B20" s="6" t="s">
        <v>68</v>
      </c>
      <c r="C20" s="6">
        <v>82</v>
      </c>
      <c r="D20" s="6">
        <v>48</v>
      </c>
      <c r="E20" s="6">
        <v>79</v>
      </c>
      <c r="F20" s="48" t="str">
        <f t="shared" si="0"/>
        <v>B</v>
      </c>
      <c r="G20" s="44">
        <v>46161</v>
      </c>
      <c r="H20" s="40"/>
      <c r="I20" s="40"/>
      <c r="J20" s="49">
        <v>1019</v>
      </c>
      <c r="K20" s="49" t="str">
        <v>Student 19</v>
      </c>
      <c r="L20" s="49">
        <v>90</v>
      </c>
      <c r="M20" s="49">
        <v>78</v>
      </c>
      <c r="N20" s="49">
        <v>60</v>
      </c>
      <c r="O20" s="49" t="str">
        <v>A</v>
      </c>
      <c r="P20" s="50">
        <v>46341</v>
      </c>
      <c r="Q20" s="40"/>
      <c r="R20" s="40"/>
      <c r="S20" s="40"/>
      <c r="T20" s="40"/>
      <c r="U20" s="40"/>
      <c r="V20" s="40"/>
      <c r="W20" s="40"/>
      <c r="X20" s="40"/>
      <c r="Y20" s="40"/>
      <c r="Z20" s="40"/>
      <c r="AA20" s="40"/>
    </row>
    <row r="21" spans="1:27">
      <c r="A21" s="6">
        <v>1019</v>
      </c>
      <c r="B21" s="6" t="s">
        <v>69</v>
      </c>
      <c r="C21" s="6">
        <v>90</v>
      </c>
      <c r="D21" s="6">
        <v>78</v>
      </c>
      <c r="E21" s="6">
        <v>60</v>
      </c>
      <c r="F21" s="48" t="str">
        <f t="shared" si="0"/>
        <v>A</v>
      </c>
      <c r="G21" s="44">
        <v>46341</v>
      </c>
      <c r="H21" s="40"/>
      <c r="I21" s="40"/>
      <c r="J21" s="49">
        <v>1020</v>
      </c>
      <c r="K21" s="49" t="str">
        <v>Student 20</v>
      </c>
      <c r="L21" s="49">
        <v>83</v>
      </c>
      <c r="M21" s="49">
        <v>92</v>
      </c>
      <c r="N21" s="49">
        <v>55</v>
      </c>
      <c r="O21" s="49" t="str">
        <v>B</v>
      </c>
      <c r="P21" s="50">
        <v>46521</v>
      </c>
      <c r="Q21" s="40"/>
      <c r="R21" s="40"/>
      <c r="S21" s="40"/>
      <c r="T21" s="40"/>
      <c r="U21" s="40"/>
      <c r="V21" s="40"/>
      <c r="W21" s="40"/>
      <c r="X21" s="40"/>
      <c r="Y21" s="40"/>
      <c r="Z21" s="40"/>
      <c r="AA21" s="40"/>
    </row>
    <row r="22" ht="15.75" customHeight="1" spans="1:27">
      <c r="A22" s="6">
        <v>1020</v>
      </c>
      <c r="B22" s="6" t="s">
        <v>70</v>
      </c>
      <c r="C22" s="6">
        <v>83</v>
      </c>
      <c r="D22" s="6">
        <v>92</v>
      </c>
      <c r="E22" s="6">
        <v>55</v>
      </c>
      <c r="F22" s="48" t="str">
        <f t="shared" si="0"/>
        <v>B</v>
      </c>
      <c r="G22" s="44">
        <v>46521</v>
      </c>
      <c r="H22" s="40"/>
      <c r="I22" s="40"/>
      <c r="J22" s="40"/>
      <c r="K22" s="40"/>
      <c r="L22" s="40"/>
      <c r="M22" s="40"/>
      <c r="N22" s="40"/>
      <c r="O22" s="40"/>
      <c r="P22" s="40"/>
      <c r="Q22" s="40"/>
      <c r="R22" s="40"/>
      <c r="S22" s="40"/>
      <c r="T22" s="40"/>
      <c r="U22" s="40"/>
      <c r="V22" s="40"/>
      <c r="W22" s="40"/>
      <c r="X22" s="40"/>
      <c r="Y22" s="40"/>
      <c r="Z22" s="40"/>
      <c r="AA22" s="40"/>
    </row>
    <row r="23" ht="15.75" customHeight="1" spans="1:27">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row>
    <row r="24" ht="15.75" customHeight="1" spans="1:27">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ht="15.75" customHeight="1" spans="1:27">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row>
    <row r="26" ht="15.75" customHeight="1" spans="1:27">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row>
    <row r="27" ht="15.75" customHeight="1" spans="1: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row>
    <row r="28" ht="15.75" customHeight="1" spans="1:27">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row>
    <row r="29" ht="15.75" customHeight="1" spans="1:27">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row>
    <row r="30" ht="15.75" customHeight="1" spans="1:27">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ht="15.75" customHeight="1" spans="1:27">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row>
    <row r="32" ht="15.75" customHeight="1" spans="1:27">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ht="15.75" customHeight="1" spans="1:27">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row>
    <row r="34" ht="15.75" customHeight="1" spans="1:27">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row>
    <row r="35" ht="15.75" customHeight="1" spans="1:27">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row>
    <row r="36" ht="15.75" customHeight="1" spans="1:27">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row>
    <row r="37" ht="15.75" customHeight="1" spans="1:2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row>
    <row r="38" ht="15.75" customHeight="1" spans="1:27">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ht="15.75" customHeight="1" spans="1:27">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ht="15.75" customHeight="1" spans="1:27">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ht="15.75" customHeight="1" spans="1:27">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row>
    <row r="42" ht="15.75" customHeight="1" spans="1:27">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ht="15.75" customHeight="1" spans="1:27">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row>
    <row r="44" ht="15.75" customHeight="1" spans="1:27">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ht="15.75" customHeight="1" spans="1:27">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ht="15.75" customHeight="1" spans="1:27">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ht="15.75" customHeight="1" spans="1:2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row>
    <row r="48" ht="15.75" customHeight="1" spans="1:27">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ht="15.75" customHeight="1" spans="1:27">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ht="15.75" customHeight="1" spans="1:27">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ht="15.75" customHeight="1" spans="1:27">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row>
    <row r="52" ht="15.75" customHeight="1" spans="1:27">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row>
    <row r="53" ht="15.75" customHeight="1" spans="1:27">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row>
    <row r="54" ht="15.75" customHeight="1" spans="1:27">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ht="15.75" customHeight="1" spans="1:27">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row>
    <row r="56" ht="15.75" customHeight="1" spans="1:27">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ht="15.75" customHeight="1" spans="1:2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row>
    <row r="58" ht="15.75" customHeight="1" spans="1:27">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ht="15.75" customHeight="1" spans="1:27">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row>
    <row r="60" ht="15.75" customHeight="1" spans="1:27">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ht="15.75" customHeight="1" spans="1:27">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row>
    <row r="62" ht="15.75" customHeight="1" spans="1:27">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ht="15.75" customHeight="1" spans="1:27">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row>
    <row r="64" ht="15.75" customHeight="1" spans="1:27">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ht="15.75" customHeight="1" spans="1:27">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row>
    <row r="66" ht="15.75" customHeight="1" spans="1:27">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ht="15.75" customHeight="1" spans="1:2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ht="15.75" customHeight="1" spans="1:27">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ht="15.75" customHeight="1" spans="1:27">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row>
    <row r="70" ht="15.75" customHeight="1" spans="1:27">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ht="15.75" customHeight="1" spans="1:27">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ht="15.75" customHeight="1" spans="1:27">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ht="15.75" customHeight="1" spans="1:27">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ht="15.75" customHeight="1" spans="1:27">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ht="15.75" customHeight="1" spans="1:27">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ht="15.75" customHeight="1" spans="1:27">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ht="15.75" customHeight="1" spans="1:2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ht="15.75" customHeight="1" spans="1:27">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ht="15.75" customHeight="1" spans="1:27">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0" ht="15.75" customHeight="1" spans="1:27">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ht="15.75" customHeight="1" spans="1:27">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row>
    <row r="82" ht="15.75" customHeight="1" spans="1:27">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ht="15.75" customHeight="1" spans="1:27">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row>
    <row r="84" ht="15.75" customHeight="1" spans="1:27">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ht="15.75" customHeight="1" spans="1:27">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ht="15.75" customHeight="1" spans="1:27">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ht="15.75" customHeight="1" spans="1:2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row>
    <row r="88" ht="15.75" customHeight="1" spans="1:27">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ht="15.75" customHeight="1" spans="1:27">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row>
    <row r="90" ht="15.75" customHeight="1" spans="1:27">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ht="15.75" customHeight="1" spans="1:27">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row>
    <row r="92" ht="15.75" customHeight="1" spans="1:27">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ht="15.75" customHeight="1" spans="1:27">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row>
    <row r="94" ht="15.75" customHeight="1" spans="1:27">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ht="15.75" customHeight="1" spans="1:27">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row>
    <row r="96" ht="15.75" customHeight="1" spans="1:27">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ht="15.75" customHeight="1" spans="1:2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row>
    <row r="98" ht="15.75" customHeight="1" spans="1:27">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ht="15.75" customHeight="1" spans="1:27">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row>
    <row r="100" ht="15.75" customHeight="1" spans="1:2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ht="15.75" customHeight="1" spans="1:2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row>
    <row r="102" ht="15.75" customHeight="1" spans="1:27">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ht="15.75" customHeight="1" spans="1:27">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row>
    <row r="104" ht="15.75" customHeight="1" spans="1:27">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ht="15.75" customHeight="1" spans="1:27">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row>
    <row r="106" ht="15.75" customHeight="1" spans="1:27">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ht="15.75" customHeight="1" spans="1:2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row>
    <row r="108" ht="15.75" customHeight="1" spans="1:27">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ht="15.75" customHeight="1" spans="1:27">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row>
    <row r="110" ht="15.75" customHeight="1" spans="1:27">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ht="15.75" customHeight="1" spans="1:27">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row>
    <row r="112" ht="15.75" customHeight="1" spans="1:27">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ht="15.75" customHeight="1" spans="1:27">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row>
    <row r="114" ht="15.75" customHeight="1" spans="1:27">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ht="15.75" customHeight="1" spans="1:27">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row>
    <row r="116" ht="15.75" customHeight="1" spans="1:27">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ht="15.75" customHeight="1" spans="1:2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row>
    <row r="118" ht="15.75" customHeight="1" spans="1:27">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ht="15.75" customHeight="1" spans="1:27">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ht="15.75" customHeight="1" spans="1:27">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ht="15.75" customHeight="1" spans="1:27">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ht="15.75" customHeight="1" spans="1:27">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ht="15.75" customHeight="1" spans="1:27">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row>
    <row r="124" ht="15.75" customHeight="1" spans="1:27">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ht="15.75" customHeight="1" spans="1:27">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row>
    <row r="126" ht="15.75" customHeight="1" spans="1:27">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ht="15.75" customHeight="1" spans="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row>
    <row r="128" ht="15.75" customHeight="1" spans="1:27">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ht="15.75" customHeight="1" spans="1:27">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row>
    <row r="130" ht="15.75" customHeight="1" spans="1:27">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ht="15.75" customHeight="1" spans="1:27">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row>
    <row r="132" ht="15.75" customHeight="1" spans="1:27">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ht="15.75" customHeight="1" spans="1:27">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row>
    <row r="134" ht="15.75" customHeight="1" spans="1:27">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ht="15.75" customHeight="1" spans="1:27">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row>
    <row r="136" ht="15.75" customHeight="1" spans="1:27">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ht="15.75" customHeight="1" spans="1:2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row>
    <row r="138" ht="15.75" customHeight="1" spans="1:27">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ht="15.75" customHeight="1" spans="1:27">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row>
    <row r="140" ht="15.75" customHeight="1" spans="1:27">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ht="15.75" customHeight="1" spans="1:27">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row r="142" ht="15.75" customHeight="1" spans="1:27">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ht="15.75" customHeight="1" spans="1:27">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row>
    <row r="144" ht="15.75" customHeight="1" spans="1:27">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ht="15.75" customHeight="1" spans="1:27">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row>
    <row r="146" ht="15.75" customHeight="1" spans="1:27">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ht="15.75" customHeight="1" spans="1:2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row>
    <row r="148" ht="15.75" customHeight="1" spans="1:27">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ht="15.75" customHeight="1" spans="1:27">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row>
    <row r="150" ht="15.75" customHeight="1" spans="1:27">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ht="15.75" customHeight="1" spans="1:27">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row>
    <row r="152" ht="15.75" customHeight="1" spans="1:27">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ht="15.75" customHeight="1" spans="1:27">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row>
    <row r="154" ht="15.75" customHeight="1" spans="1:27">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ht="15.75" customHeight="1" spans="1:27">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ht="15.75" customHeight="1" spans="1:27">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ht="15.75" customHeight="1" spans="1:2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row>
    <row r="158" ht="15.75" customHeight="1" spans="1:27">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ht="15.75" customHeight="1" spans="1:27">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row>
    <row r="160" ht="15.75" customHeight="1" spans="1:27">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ht="15.75" customHeight="1" spans="1:27">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row>
    <row r="162" ht="15.75" customHeight="1" spans="1:27">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ht="15.75" customHeight="1" spans="1:27">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row>
    <row r="164" ht="15.75" customHeight="1" spans="1:27">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ht="15.75" customHeight="1" spans="1:27">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row>
    <row r="166" ht="15.75" customHeight="1" spans="1:27">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ht="15.75" customHeight="1" spans="1:2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row>
    <row r="168" ht="15.75" customHeight="1" spans="1:27">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ht="15.75" customHeight="1" spans="1:27">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row>
    <row r="170" ht="15.75" customHeight="1" spans="1:27">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ht="15.75" customHeight="1" spans="1:27">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row>
    <row r="172" ht="15.75" customHeight="1" spans="1:27">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ht="15.75" customHeight="1" spans="1:27">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row>
    <row r="174" ht="15.75" customHeight="1" spans="1:27">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ht="15.75" customHeight="1" spans="1:27">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row>
    <row r="176" ht="15.75" customHeight="1" spans="1:27">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ht="15.75" customHeight="1" spans="1:2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row>
    <row r="178" ht="15.75" customHeight="1" spans="1:27">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ht="15.75" customHeight="1" spans="1:27">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row>
    <row r="180" ht="15.75" customHeight="1" spans="1:27">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ht="15.75" customHeight="1" spans="1:27">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row>
    <row r="182" ht="15.75" customHeight="1" spans="1:27">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ht="15.75" customHeight="1" spans="1:27">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row>
    <row r="184" ht="15.75" customHeight="1" spans="1:27">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ht="15.75" customHeight="1" spans="1:27">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row>
    <row r="186" ht="15.75" customHeight="1" spans="1:27">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ht="15.75" customHeight="1" spans="1:2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row>
    <row r="188" ht="15.75" customHeight="1" spans="1:27">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ht="15.75" customHeight="1" spans="1:27">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ht="15.75" customHeight="1" spans="1:27">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ht="15.75" customHeight="1" spans="1:27">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2" ht="15.75" customHeight="1" spans="1:27">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ht="15.75" customHeight="1" spans="1:27">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4" ht="15.75" customHeight="1" spans="1:27">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ht="15.75" customHeight="1" spans="1:27">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6" ht="15.75" customHeight="1" spans="1:27">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ht="15.75" customHeight="1" spans="1:2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ht="15.75" customHeight="1" spans="1:27">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ht="15.75" customHeight="1" spans="1:27">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row>
    <row r="200" ht="15.75" customHeight="1" spans="1:27">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ht="15.75" customHeight="1" spans="1:27">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row>
    <row r="202" ht="15.75" customHeight="1" spans="1:27">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ht="15.75" customHeight="1" spans="1:27">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row>
    <row r="204" ht="15.75" customHeight="1" spans="1:27">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ht="15.75" customHeight="1" spans="1:27">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row>
    <row r="206" ht="15.75" customHeight="1" spans="1:27">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ht="15.75" customHeight="1" spans="1:2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row>
    <row r="208" ht="15.75" customHeight="1" spans="1:27">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ht="15.75" customHeight="1" spans="1:27">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row>
    <row r="210" ht="15.75" customHeight="1" spans="1:27">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ht="15.75" customHeight="1" spans="1:27">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row>
    <row r="212" ht="15.75" customHeight="1" spans="1:27">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ht="15.75" customHeight="1" spans="1:27">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row>
    <row r="214" ht="15.75" customHeight="1" spans="1:27">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ht="15.75" customHeight="1" spans="1:27">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6" ht="15.75" customHeight="1" spans="1:27">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ht="15.75" customHeight="1" spans="1:2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8" ht="15.75" customHeight="1" spans="1:27">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ht="15.75" customHeight="1" spans="1:27">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0" ht="15.75" customHeight="1" spans="1:27">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ht="15.75" customHeight="1" spans="1:27">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2" ht="15.75" customHeight="1" spans="1:27">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ht="15.75" customHeight="1" spans="1:27">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4" ht="15.75" customHeight="1" spans="1:27">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ht="15.75" customHeight="1" spans="1:27">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ht="15.75" customHeight="1" spans="1:27">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ht="15.75" customHeight="1" spans="1: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8" ht="15.75" customHeight="1" spans="1:27">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ht="15.75" customHeight="1" spans="1:27">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0" ht="15.75" customHeight="1" spans="1:27">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ht="15.75" customHeight="1" spans="1:27">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ht="15.75" customHeight="1" spans="1:27">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ht="15.75" customHeight="1" spans="1:27">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ht="15.75" customHeight="1" spans="1:27">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ht="15.75" customHeight="1" spans="1:27">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6" ht="15.75" customHeight="1" spans="1:27">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ht="15.75" customHeight="1" spans="1:2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8" ht="15.75" customHeight="1" spans="1:27">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ht="15.75" customHeight="1" spans="1:27">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ht="15.75" customHeight="1" spans="1:27">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ht="15.75" customHeight="1" spans="1:27">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row>
    <row r="242" ht="15.75" customHeight="1" spans="1:27">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ht="15.75" customHeight="1" spans="1:27">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ht="15.75" customHeight="1" spans="1:27">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ht="15.75" customHeight="1" spans="1:27">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row>
    <row r="246" ht="15.75" customHeight="1" spans="1:27">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ht="15.75" customHeight="1" spans="1:2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row>
    <row r="248" ht="15.75" customHeight="1" spans="1:27">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ht="15.75" customHeight="1" spans="1:27">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row>
    <row r="250" ht="15.75" customHeight="1" spans="1:27">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ht="15.75" customHeight="1" spans="1:27">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row>
    <row r="252" ht="15.75" customHeight="1" spans="1:27">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ht="15.75" customHeight="1" spans="1:27">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4" ht="15.75" customHeight="1" spans="1:27">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ht="15.75" customHeight="1" spans="1:27">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6" ht="15.75" customHeight="1" spans="1:27">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ht="15.75" customHeight="1" spans="1:2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8" ht="15.75" customHeight="1" spans="1:27">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ht="15.75" customHeight="1" spans="1:27">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0" ht="15.75" customHeight="1" spans="1:27">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ht="15.75" customHeight="1" spans="1:27">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ht="15.75" customHeight="1" spans="1:27">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ht="15.75" customHeight="1" spans="1:27">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row>
    <row r="264" ht="15.75" customHeight="1" spans="1:27">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ht="15.75" customHeight="1" spans="1:27">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row>
    <row r="266" ht="15.75" customHeight="1" spans="1:27">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ht="15.75" customHeight="1" spans="1:2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row>
    <row r="268" ht="15.75" customHeight="1" spans="1:27">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ht="15.75" customHeight="1" spans="1:27">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row>
    <row r="270" ht="15.75" customHeight="1" spans="1:27">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ht="15.75" customHeight="1" spans="1:27">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row>
    <row r="272" ht="15.75" customHeight="1" spans="1:27">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ht="15.75" customHeight="1" spans="1:27">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ht="15.75" customHeight="1" spans="1:27">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ht="15.75" customHeight="1" spans="1:27">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row>
    <row r="276" ht="15.75" customHeight="1" spans="1:27">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ht="15.75" customHeight="1" spans="1:2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row>
    <row r="278" ht="15.75" customHeight="1" spans="1:27">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ht="15.75" customHeight="1" spans="1:27">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row>
    <row r="280" ht="15.75" customHeight="1" spans="1:27">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ht="15.75" customHeight="1" spans="1:27">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row>
    <row r="282" ht="15.75" customHeight="1" spans="1:27">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ht="15.75" customHeight="1" spans="1:27">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row r="284" ht="15.75" customHeight="1" spans="1:27">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ht="15.75" customHeight="1" spans="1:27">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row>
    <row r="286" ht="15.75" customHeight="1" spans="1:27">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ht="15.75" customHeight="1" spans="1:2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row>
    <row r="288" ht="15.75" customHeight="1" spans="1:27">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ht="15.75" customHeight="1" spans="1:27">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row>
    <row r="290" ht="15.75" customHeight="1" spans="1:27">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ht="15.75" customHeight="1" spans="1:27">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row>
    <row r="292" ht="15.75" customHeight="1" spans="1:27">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ht="15.75" customHeight="1" spans="1:27">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row>
    <row r="294" ht="15.75" customHeight="1" spans="1:27">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ht="15.75" customHeight="1" spans="1:27">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ht="15.75" customHeight="1" spans="1:27">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ht="15.75" customHeight="1" spans="1:2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row>
    <row r="298" ht="15.75" customHeight="1" spans="1:27">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ht="15.75" customHeight="1" spans="1:27">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row>
    <row r="300" ht="15.75" customHeight="1" spans="1:27">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ht="15.75" customHeight="1" spans="1:27">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row>
    <row r="302" ht="15.75" customHeight="1" spans="1:27">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ht="15.75" customHeight="1" spans="1:27">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row>
    <row r="304" ht="15.75" customHeight="1" spans="1:27">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ht="15.75" customHeight="1" spans="1:27">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row>
    <row r="306" ht="15.75" customHeight="1" spans="1:27">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ht="15.75" customHeight="1" spans="1:2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row>
    <row r="308" ht="15.75" customHeight="1" spans="1:27">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ht="15.75" customHeight="1" spans="1:27">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row>
    <row r="310" ht="15.75" customHeight="1" spans="1:27">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ht="15.75" customHeight="1" spans="1:27">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row>
    <row r="312" ht="15.75" customHeight="1" spans="1:27">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ht="15.75" customHeight="1" spans="1:27">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ht="15.75" customHeight="1" spans="1:27">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ht="15.75" customHeight="1" spans="1:27">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row>
    <row r="316" ht="15.75" customHeight="1" spans="1:27">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ht="15.75" customHeight="1" spans="1:2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row>
    <row r="318" ht="15.75" customHeight="1" spans="1:27">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ht="15.75" customHeight="1" spans="1:27">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row>
    <row r="320" ht="15.75" customHeight="1" spans="1:27">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ht="15.75" customHeight="1" spans="1:27">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row>
    <row r="322" ht="15.75" customHeight="1" spans="1:27">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ht="15.75" customHeight="1" spans="1:27">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row>
    <row r="324" ht="15.75" customHeight="1" spans="1:27">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ht="15.75" customHeight="1" spans="1:27">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row>
    <row r="326" ht="15.75" customHeight="1" spans="1:27">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ht="15.75" customHeight="1" spans="1: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row>
    <row r="328" ht="15.75" customHeight="1" spans="1:27">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ht="15.75" customHeight="1" spans="1:27">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row>
    <row r="330" ht="15.75" customHeight="1" spans="1:27">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ht="15.75" customHeight="1" spans="1:27">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ht="15.75" customHeight="1" spans="1:27">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ht="15.75" customHeight="1" spans="1:27">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row>
    <row r="334" ht="15.75" customHeight="1" spans="1:27">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ht="15.75" customHeight="1" spans="1:27">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row>
    <row r="336" ht="15.75" customHeight="1" spans="1:27">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ht="15.75" customHeight="1" spans="1:2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row>
    <row r="338" ht="15.75" customHeight="1" spans="1:27">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ht="15.75" customHeight="1" spans="1:27">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row>
    <row r="340" ht="15.75" customHeight="1" spans="1:27">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ht="15.75" customHeight="1" spans="1:27">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row>
    <row r="342" ht="15.75" customHeight="1" spans="1:27">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ht="15.75" customHeight="1" spans="1:27">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row>
    <row r="344" ht="15.75" customHeight="1" spans="1:27">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ht="15.75" customHeight="1" spans="1:27">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row>
    <row r="346" ht="15.75" customHeight="1" spans="1:27">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ht="15.75" customHeight="1" spans="1:2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row>
    <row r="348" ht="15.75" customHeight="1" spans="1:27">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ht="15.75" customHeight="1" spans="1:27">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row>
    <row r="350" ht="15.75" customHeight="1" spans="1:27">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ht="15.75" customHeight="1" spans="1:27">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row>
    <row r="352" ht="15.75" customHeight="1" spans="1:27">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ht="15.75" customHeight="1" spans="1:27">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row>
    <row r="354" ht="15.75" customHeight="1" spans="1:27">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ht="15.75" customHeight="1" spans="1:27">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row>
    <row r="356" ht="15.75" customHeight="1" spans="1:27">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ht="15.75" customHeight="1" spans="1:2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row>
    <row r="358" ht="15.75" customHeight="1" spans="1:27">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ht="15.75" customHeight="1" spans="1:27">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row>
    <row r="360" ht="15.75" customHeight="1" spans="1:27">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ht="15.75" customHeight="1" spans="1:27">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row>
    <row r="362" ht="15.75" customHeight="1" spans="1:27">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ht="15.75" customHeight="1" spans="1:27">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row>
    <row r="364" ht="15.75" customHeight="1" spans="1:27">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ht="15.75" customHeight="1" spans="1:27">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ht="15.75" customHeight="1" spans="1:27">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ht="15.75" customHeight="1" spans="1:2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row>
    <row r="368" ht="15.75" customHeight="1" spans="1:27">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ht="15.75" customHeight="1" spans="1:27">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row>
    <row r="370" ht="15.75" customHeight="1" spans="1:27">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ht="15.75" customHeight="1" spans="1:27">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row>
    <row r="372" ht="15.75" customHeight="1" spans="1:27">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ht="15.75" customHeight="1" spans="1:27">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row>
    <row r="374" ht="15.75" customHeight="1" spans="1:27">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ht="15.75" customHeight="1" spans="1:27">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ht="15.75" customHeight="1" spans="1:27">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ht="15.75" customHeight="1" spans="1:2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ht="15.75" customHeight="1" spans="1:27">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ht="15.75" customHeight="1" spans="1:27">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ht="15.75" customHeight="1" spans="1:27">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ht="15.75" customHeight="1" spans="1:27">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ht="15.75" customHeight="1" spans="1:27">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ht="15.75" customHeight="1" spans="1:27">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ht="15.75" customHeight="1" spans="1:27">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ht="15.75" customHeight="1" spans="1:27">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ht="15.75" customHeight="1" spans="1:27">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ht="15.75" customHeight="1" spans="1:2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ht="15.75" customHeight="1" spans="1:27">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ht="15.75" customHeight="1" spans="1:27">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ht="15.75" customHeight="1" spans="1:27">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ht="15.75" customHeight="1" spans="1:27">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ht="15.75" customHeight="1" spans="1:27">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ht="15.75" customHeight="1" spans="1:27">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ht="15.75" customHeight="1" spans="1:27">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ht="15.75" customHeight="1" spans="1:27">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ht="15.75" customHeight="1" spans="1:27">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ht="15.75" customHeight="1" spans="1:2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ht="15.75" customHeight="1" spans="1:27">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ht="15.75" customHeight="1" spans="1:27">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ht="15.75" customHeight="1" spans="1:27">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ht="15.75" customHeight="1" spans="1:27">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ht="15.75" customHeight="1" spans="1:27">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ht="15.75" customHeight="1" spans="1:27">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ht="15.75" customHeight="1" spans="1:27">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ht="15.75" customHeight="1" spans="1:27">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ht="15.75" customHeight="1" spans="1:27">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ht="15.75" customHeight="1" spans="1:2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ht="15.75" customHeight="1" spans="1:27">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ht="15.75" customHeight="1" spans="1:27">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ht="15.75" customHeight="1" spans="1:27">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ht="15.75" customHeight="1" spans="1:27">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ht="15.75" customHeight="1" spans="1:27">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ht="15.75" customHeight="1" spans="1:27">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ht="15.75" customHeight="1" spans="1:27">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ht="15.75" customHeight="1" spans="1:27">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ht="15.75" customHeight="1" spans="1:27">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ht="15.75" customHeight="1" spans="1:2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ht="15.75" customHeight="1" spans="1:27">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ht="15.75" customHeight="1" spans="1:27">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ht="15.75" customHeight="1" spans="1:27">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ht="15.75" customHeight="1" spans="1:27">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ht="15.75" customHeight="1" spans="1:27">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ht="15.75" customHeight="1" spans="1:27">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ht="15.75" customHeight="1" spans="1:27">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ht="15.75" customHeight="1" spans="1:27">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ht="15.75" customHeight="1" spans="1:27">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ht="15.75" customHeight="1" spans="1: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ht="15.75" customHeight="1" spans="1:27">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ht="15.75" customHeight="1" spans="1:27">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ht="15.75" customHeight="1" spans="1:27">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ht="15.75" customHeight="1" spans="1:27">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ht="15.75" customHeight="1" spans="1:27">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ht="15.75" customHeight="1" spans="1:27">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ht="15.75" customHeight="1" spans="1:27">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ht="15.75" customHeight="1" spans="1:27">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ht="15.75" customHeight="1" spans="1:27">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ht="15.75" customHeight="1" spans="1:2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ht="15.75" customHeight="1" spans="1:27">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ht="15.75" customHeight="1" spans="1:27">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ht="15.75" customHeight="1" spans="1:27">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ht="15.75" customHeight="1" spans="1:27">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ht="15.75" customHeight="1" spans="1:27">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ht="15.75" customHeight="1" spans="1:27">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ht="15.75" customHeight="1" spans="1:27">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ht="15.75" customHeight="1" spans="1:27">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ht="15.75" customHeight="1" spans="1:27">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ht="15.75" customHeight="1" spans="1:2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ht="15.75" customHeight="1" spans="1:27">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ht="15.75" customHeight="1" spans="1:27">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ht="15.75" customHeight="1" spans="1:27">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ht="15.75" customHeight="1" spans="1:27">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ht="15.75" customHeight="1" spans="1:27">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ht="15.75" customHeight="1" spans="1:27">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ht="15.75" customHeight="1" spans="1:27">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ht="15.75" customHeight="1" spans="1:27">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ht="15.75" customHeight="1" spans="1:27">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ht="15.75" customHeight="1" spans="1:2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ht="15.75" customHeight="1" spans="1:27">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ht="15.75" customHeight="1" spans="1:27">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ht="15.75" customHeight="1" spans="1:27">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ht="15.75" customHeight="1" spans="1:27">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ht="15.75" customHeight="1" spans="1:27">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ht="15.75" customHeight="1" spans="1:27">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ht="15.75" customHeight="1" spans="1:27">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ht="15.75" customHeight="1" spans="1:27">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ht="15.75" customHeight="1" spans="1:27">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ht="15.75" customHeight="1" spans="1:2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ht="15.75" customHeight="1" spans="1:27">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ht="15.75" customHeight="1" spans="1:27">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ht="15.75" customHeight="1" spans="1:27">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ht="15.75" customHeight="1" spans="1:27">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ht="15.75" customHeight="1" spans="1:27">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ht="15.75" customHeight="1" spans="1:27">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ht="15.75" customHeight="1" spans="1:27">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ht="15.75" customHeight="1" spans="1:27">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ht="15.75" customHeight="1" spans="1:27">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ht="15.75" customHeight="1" spans="1:2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ht="15.75" customHeight="1" spans="1:27">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ht="15.75" customHeight="1" spans="1:27">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ht="15.75" customHeight="1" spans="1:27">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ht="15.75" customHeight="1" spans="1:27">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ht="15.75" customHeight="1" spans="1:27">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ht="15.75" customHeight="1" spans="1:27">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ht="15.75" customHeight="1" spans="1:27">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ht="15.75" customHeight="1" spans="1:27">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ht="15.75" customHeight="1" spans="1:27">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ht="15.75" customHeight="1" spans="1:2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ht="15.75" customHeight="1" spans="1:27">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ht="15.75" customHeight="1" spans="1:27">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ht="15.75" customHeight="1" spans="1:27">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ht="15.75" customHeight="1" spans="1:27">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ht="15.75" customHeight="1" spans="1:27">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ht="15.75" customHeight="1" spans="1:27">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ht="15.75" customHeight="1" spans="1:27">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ht="15.75" customHeight="1" spans="1:27">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ht="15.75" customHeight="1" spans="1:27">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ht="15.75" customHeight="1" spans="1:2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ht="15.75" customHeight="1" spans="1:27">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ht="15.75" customHeight="1" spans="1:27">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ht="15.75" customHeight="1" spans="1:27">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ht="15.75" customHeight="1" spans="1:27">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ht="15.75" customHeight="1" spans="1:27">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ht="15.75" customHeight="1" spans="1:27">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ht="15.75" customHeight="1" spans="1:27">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ht="15.75" customHeight="1" spans="1:27">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ht="15.75" customHeight="1" spans="1:27">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ht="15.75" customHeight="1" spans="1:2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ht="15.75" customHeight="1" spans="1:27">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ht="15.75" customHeight="1" spans="1:27">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ht="15.75" customHeight="1" spans="1:27">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ht="15.75" customHeight="1" spans="1:27">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ht="15.75" customHeight="1" spans="1:27">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ht="15.75" customHeight="1" spans="1:27">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ht="15.75" customHeight="1" spans="1:27">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ht="15.75" customHeight="1" spans="1:27">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ht="15.75" customHeight="1" spans="1:27">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ht="15.75" customHeight="1" spans="1:2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ht="15.75" customHeight="1" spans="1:27">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ht="15.75" customHeight="1" spans="1:27">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ht="15.75" customHeight="1" spans="1:27">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ht="15.75" customHeight="1" spans="1:27">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ht="15.75" customHeight="1" spans="1:27">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ht="15.75" customHeight="1" spans="1:27">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ht="15.75" customHeight="1" spans="1:27">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ht="15.75" customHeight="1" spans="1:27">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ht="15.75" customHeight="1" spans="1:27">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ht="15.75" customHeight="1" spans="1: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ht="15.75" customHeight="1" spans="1:27">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ht="15.75" customHeight="1" spans="1:27">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ht="15.75" customHeight="1" spans="1:27">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ht="15.75" customHeight="1" spans="1:27">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ht="15.75" customHeight="1" spans="1:27">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ht="15.75" customHeight="1" spans="1:27">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ht="15.75" customHeight="1" spans="1:27">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ht="15.75" customHeight="1" spans="1:27">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ht="15.75" customHeight="1" spans="1:27">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ht="15.75" customHeight="1" spans="1:2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ht="15.75" customHeight="1" spans="1:27">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ht="15.75" customHeight="1" spans="1:27">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ht="15.75" customHeight="1" spans="1:27">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ht="15.75" customHeight="1" spans="1:27">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ht="15.75" customHeight="1" spans="1:27">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ht="15.75" customHeight="1" spans="1:27">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ht="15.75" customHeight="1" spans="1:27">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ht="15.75" customHeight="1" spans="1:27">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ht="15.75" customHeight="1" spans="1:27">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ht="15.75" customHeight="1" spans="1:2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ht="15.75" customHeight="1" spans="1:27">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ht="15.75" customHeight="1" spans="1:27">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ht="15.75" customHeight="1" spans="1:27">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ht="15.75" customHeight="1" spans="1:27">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ht="15.75" customHeight="1" spans="1:27">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ht="15.75" customHeight="1" spans="1:27">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ht="15.75" customHeight="1" spans="1:27">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ht="15.75" customHeight="1" spans="1:27">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ht="15.75" customHeight="1" spans="1:27">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ht="15.75" customHeight="1" spans="1:2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ht="15.75" customHeight="1" spans="1:27">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ht="15.75" customHeight="1" spans="1:27">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ht="15.75" customHeight="1" spans="1:27">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ht="15.75" customHeight="1" spans="1:27">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ht="15.75" customHeight="1" spans="1:27">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ht="15.75" customHeight="1" spans="1:27">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ht="15.75" customHeight="1" spans="1:27">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ht="15.75" customHeight="1" spans="1:27">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ht="15.75" customHeight="1" spans="1:27">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ht="15.75" customHeight="1" spans="1:2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ht="15.75" customHeight="1" spans="1:27">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ht="15.75" customHeight="1" spans="1:27">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ht="15.75" customHeight="1" spans="1:27">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ht="15.75" customHeight="1" spans="1:27">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ht="15.75" customHeight="1" spans="1:27">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ht="15.75" customHeight="1" spans="1:27">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ht="15.75" customHeight="1" spans="1:27">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ht="15.75" customHeight="1" spans="1:27">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ht="15.75" customHeight="1" spans="1:27">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ht="15.75" customHeight="1" spans="1:2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ht="15.75" customHeight="1" spans="1:27">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ht="15.75" customHeight="1" spans="1:27">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ht="15.75" customHeight="1" spans="1:27">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ht="15.75" customHeight="1" spans="1:27">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ht="15.75" customHeight="1" spans="1:27">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ht="15.75" customHeight="1" spans="1:27">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ht="15.75" customHeight="1" spans="1:27">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ht="15.75" customHeight="1" spans="1:27">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ht="15.75" customHeight="1" spans="1:27">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ht="15.75" customHeight="1" spans="1:2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ht="15.75" customHeight="1" spans="1:27">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ht="15.75" customHeight="1" spans="1:27">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ht="15.75" customHeight="1" spans="1:27">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ht="15.75" customHeight="1" spans="1:27">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ht="15.75" customHeight="1" spans="1:27">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ht="15.75" customHeight="1" spans="1:27">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ht="15.75" customHeight="1" spans="1:27">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ht="15.75" customHeight="1" spans="1:27">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ht="15.75" customHeight="1" spans="1:27">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ht="15.75" customHeight="1" spans="1:2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ht="15.75" customHeight="1" spans="1:27">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ht="15.75" customHeight="1" spans="1:27">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ht="15.75" customHeight="1" spans="1:27">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ht="15.75" customHeight="1" spans="1:27">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ht="15.75" customHeight="1" spans="1:27">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ht="15.75" customHeight="1" spans="1:27">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ht="15.75" customHeight="1" spans="1:27">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ht="15.75" customHeight="1" spans="1:27">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ht="15.75" customHeight="1" spans="1:27">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ht="15.75" customHeight="1" spans="1:2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ht="15.75" customHeight="1" spans="1:27">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ht="15.75" customHeight="1" spans="1:27">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ht="15.75" customHeight="1" spans="1:27">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ht="15.75" customHeight="1" spans="1:27">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ht="15.75" customHeight="1" spans="1:27">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ht="15.75" customHeight="1" spans="1:27">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ht="15.75" customHeight="1" spans="1:27">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ht="15.75" customHeight="1" spans="1:27">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ht="15.75" customHeight="1" spans="1:27">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ht="15.75" customHeight="1" spans="1:2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ht="15.75" customHeight="1" spans="1:27">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ht="15.75" customHeight="1" spans="1:27">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ht="15.75" customHeight="1" spans="1:27">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ht="15.75" customHeight="1" spans="1:27">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ht="15.75" customHeight="1" spans="1:27">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ht="15.75" customHeight="1" spans="1:27">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ht="15.75" customHeight="1" spans="1:27">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ht="15.75" customHeight="1" spans="1:27">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ht="15.75" customHeight="1" spans="1:27">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ht="15.75" customHeight="1" spans="1: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ht="15.75" customHeight="1" spans="1:27">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ht="15.75" customHeight="1" spans="1:27">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ht="15.75" customHeight="1" spans="1:27">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ht="15.75" customHeight="1" spans="1:27">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ht="15.75" customHeight="1" spans="1:27">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ht="15.75" customHeight="1" spans="1:27">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ht="15.75" customHeight="1" spans="1:27">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ht="15.75" customHeight="1" spans="1:27">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ht="15.75" customHeight="1" spans="1:27">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ht="15.75" customHeight="1" spans="1:2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ht="15.75" customHeight="1" spans="1:27">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ht="15.75" customHeight="1" spans="1:27">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ht="15.75" customHeight="1" spans="1:27">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ht="15.75" customHeight="1" spans="1:27">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ht="15.75" customHeight="1" spans="1:27">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ht="15.75" customHeight="1" spans="1:27">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ht="15.75" customHeight="1" spans="1:27">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ht="15.75" customHeight="1" spans="1:27">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ht="15.75" customHeight="1" spans="1:27">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ht="15.75" customHeight="1" spans="1:2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ht="15.75" customHeight="1" spans="1:27">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ht="15.75" customHeight="1" spans="1:27">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ht="15.75" customHeight="1" spans="1:27">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ht="15.75" customHeight="1" spans="1:27">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ht="15.75" customHeight="1" spans="1:27">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ht="15.75" customHeight="1" spans="1:27">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ht="15.75" customHeight="1" spans="1:27">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ht="15.75" customHeight="1" spans="1:27">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ht="15.75" customHeight="1" spans="1:27">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ht="15.75" customHeight="1" spans="1:2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ht="15.75" customHeight="1" spans="1:27">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ht="15.75" customHeight="1" spans="1:27">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ht="15.75" customHeight="1" spans="1:27">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ht="15.75" customHeight="1" spans="1:27">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ht="15.75" customHeight="1" spans="1:27">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ht="15.75" customHeight="1" spans="1:27">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ht="15.75" customHeight="1" spans="1:27">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ht="15.75" customHeight="1" spans="1:27">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ht="15.75" customHeight="1" spans="1:27">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ht="15.75" customHeight="1" spans="1:2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ht="15.75" customHeight="1" spans="1:27">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ht="15.75" customHeight="1" spans="1:27">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ht="15.75" customHeight="1" spans="1:27">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ht="15.75" customHeight="1" spans="1:27">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ht="15.75" customHeight="1" spans="1:27">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ht="15.75" customHeight="1" spans="1:27">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ht="15.75" customHeight="1" spans="1:27">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ht="15.75" customHeight="1" spans="1:27">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ht="15.75" customHeight="1" spans="1:27">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ht="15.75" customHeight="1" spans="1:2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ht="15.75" customHeight="1" spans="1:27">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ht="15.75" customHeight="1" spans="1:27">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ht="15.75" customHeight="1" spans="1:27">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ht="15.75" customHeight="1" spans="1:27">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ht="15.75" customHeight="1" spans="1:27">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ht="15.75" customHeight="1" spans="1:27">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ht="15.75" customHeight="1" spans="1:27">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ht="15.75" customHeight="1" spans="1:27">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ht="15.75" customHeight="1" spans="1:27">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ht="15.75" customHeight="1" spans="1:2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ht="15.75" customHeight="1" spans="1:27">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ht="15.75" customHeight="1" spans="1:27">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ht="15.75" customHeight="1" spans="1:27">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ht="15.75" customHeight="1" spans="1:27">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ht="15.75" customHeight="1" spans="1:27">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ht="15.75" customHeight="1" spans="1:27">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ht="15.75" customHeight="1" spans="1:27">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ht="15.75" customHeight="1" spans="1:27">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ht="15.75" customHeight="1" spans="1:27">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ht="15.75" customHeight="1" spans="1:2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ht="15.75" customHeight="1" spans="1:27">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ht="15.75" customHeight="1" spans="1:27">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ht="15.75" customHeight="1" spans="1:27">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ht="15.75" customHeight="1" spans="1:27">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ht="15.75" customHeight="1" spans="1:27">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ht="15.75" customHeight="1" spans="1:27">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ht="15.75" customHeight="1" spans="1:27">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ht="15.75" customHeight="1" spans="1:27">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ht="15.75" customHeight="1" spans="1:27">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ht="15.75" customHeight="1" spans="1:2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ht="15.75" customHeight="1" spans="1:27">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ht="15.75" customHeight="1" spans="1:27">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ht="15.75" customHeight="1" spans="1:27">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ht="15.75" customHeight="1" spans="1:27">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ht="15.75" customHeight="1" spans="1:27">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ht="15.75" customHeight="1" spans="1:27">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ht="15.75" customHeight="1" spans="1:27">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ht="15.75" customHeight="1" spans="1:27">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ht="15.75" customHeight="1" spans="1:27">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ht="15.75" customHeight="1" spans="1:2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ht="15.75" customHeight="1" spans="1:27">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ht="15.75" customHeight="1" spans="1:27">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ht="15.75" customHeight="1" spans="1:27">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ht="15.75" customHeight="1" spans="1:27">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ht="15.75" customHeight="1" spans="1:27">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ht="15.75" customHeight="1" spans="1:27">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ht="15.75" customHeight="1" spans="1:27">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ht="15.75" customHeight="1" spans="1:27">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ht="15.75" customHeight="1" spans="1:27">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ht="15.75" customHeight="1" spans="1: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ht="15.75" customHeight="1" spans="1:27">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ht="15.75" customHeight="1" spans="1:27">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ht="15.75" customHeight="1" spans="1:27">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ht="15.75" customHeight="1" spans="1:27">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ht="15.75" customHeight="1" spans="1:27">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ht="15.75" customHeight="1" spans="1:27">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ht="15.75" customHeight="1" spans="1:27">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ht="15.75" customHeight="1" spans="1:27">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ht="15.75" customHeight="1" spans="1:27">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ht="15.75" customHeight="1" spans="1:2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ht="15.75" customHeight="1" spans="1:27">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ht="15.75" customHeight="1" spans="1:27">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ht="15.75" customHeight="1" spans="1:27">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ht="15.75" customHeight="1" spans="1:27">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ht="15.75" customHeight="1" spans="1:27">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ht="15.75" customHeight="1" spans="1:27">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ht="15.75" customHeight="1" spans="1:27">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ht="15.75" customHeight="1" spans="1:27">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ht="15.75" customHeight="1" spans="1:27">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ht="15.75" customHeight="1" spans="1:2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ht="15.75" customHeight="1" spans="1:27">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ht="15.75" customHeight="1" spans="1:27">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ht="15.75" customHeight="1" spans="1:27">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ht="15.75" customHeight="1" spans="1:27">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ht="15.75" customHeight="1" spans="1:27">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ht="15.75" customHeight="1" spans="1:27">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ht="15.75" customHeight="1" spans="1:27">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ht="15.75" customHeight="1" spans="1:27">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ht="15.75" customHeight="1" spans="1:27">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ht="15.75" customHeight="1" spans="1:2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ht="15.75" customHeight="1" spans="1:27">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ht="15.75" customHeight="1" spans="1:27">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ht="15.75" customHeight="1" spans="1:27">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ht="15.75" customHeight="1" spans="1:27">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ht="15.75" customHeight="1" spans="1:27">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ht="15.75" customHeight="1" spans="1:27">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ht="15.75" customHeight="1" spans="1:27">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ht="15.75" customHeight="1" spans="1:27">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ht="15.75" customHeight="1" spans="1:27">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ht="15.75" customHeight="1" spans="1:2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ht="15.75" customHeight="1" spans="1:27">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ht="15.75" customHeight="1" spans="1:27">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ht="15.75" customHeight="1" spans="1:27">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ht="15.75" customHeight="1" spans="1:27">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ht="15.75" customHeight="1" spans="1:27">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ht="15.75" customHeight="1" spans="1:27">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ht="15.75" customHeight="1" spans="1:27">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ht="15.75" customHeight="1" spans="1:27">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ht="15.75" customHeight="1" spans="1:27">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ht="15.75" customHeight="1" spans="1:2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ht="15.75" customHeight="1" spans="1:27">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ht="15.75" customHeight="1" spans="1:27">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ht="15.75" customHeight="1" spans="1:27">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ht="15.75" customHeight="1" spans="1:27">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ht="15.75" customHeight="1" spans="1:27">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ht="15.75" customHeight="1" spans="1:27">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ht="15.75" customHeight="1" spans="1:27">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ht="15.75" customHeight="1" spans="1:27">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ht="15.75" customHeight="1" spans="1:27">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ht="15.75" customHeight="1" spans="1:2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ht="15.75" customHeight="1" spans="1:27">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ht="15.75" customHeight="1" spans="1:27">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ht="15.75" customHeight="1" spans="1:27">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ht="15.75" customHeight="1" spans="1:27">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ht="15.75" customHeight="1" spans="1:27">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ht="15.75" customHeight="1" spans="1:27">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ht="15.75" customHeight="1" spans="1:27">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ht="15.75" customHeight="1" spans="1:27">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ht="15.75" customHeight="1" spans="1:27">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ht="15.75" customHeight="1" spans="1:2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ht="15.75" customHeight="1" spans="1:27">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ht="15.75" customHeight="1" spans="1:27">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ht="15.75" customHeight="1" spans="1:27">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ht="15.75" customHeight="1" spans="1:27">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ht="15.75" customHeight="1" spans="1:27">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ht="15.75" customHeight="1" spans="1:27">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ht="15.75" customHeight="1" spans="1:27">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ht="15.75" customHeight="1" spans="1:27">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ht="15.75" customHeight="1" spans="1:27">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ht="15.75" customHeight="1" spans="1:2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ht="15.75" customHeight="1" spans="1:27">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ht="15.75" customHeight="1" spans="1:27">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ht="15.75" customHeight="1" spans="1:27">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ht="15.75" customHeight="1" spans="1:27">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ht="15.75" customHeight="1" spans="1:27">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ht="15.75" customHeight="1" spans="1:27">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ht="15.75" customHeight="1" spans="1:27">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ht="15.75" customHeight="1" spans="1:27">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ht="15.75" customHeight="1" spans="1:27">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ht="15.75" customHeight="1" spans="1:2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ht="15.75" customHeight="1" spans="1:27">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ht="15.75" customHeight="1" spans="1:27">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ht="15.75" customHeight="1" spans="1:27">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ht="15.75" customHeight="1" spans="1:27">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ht="15.75" customHeight="1" spans="1:27">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ht="15.75" customHeight="1" spans="1:27">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ht="15.75" customHeight="1" spans="1:27">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ht="15.75" customHeight="1" spans="1:27">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ht="15.75" customHeight="1" spans="1:27">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ht="15.75" customHeight="1" spans="1: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ht="15.75" customHeight="1" spans="1:27">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ht="15.75" customHeight="1" spans="1:27">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ht="15.75" customHeight="1" spans="1:27">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ht="15.75" customHeight="1" spans="1:27">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ht="15.75" customHeight="1" spans="1:27">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ht="15.75" customHeight="1" spans="1:27">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ht="15.75" customHeight="1" spans="1:27">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ht="15.75" customHeight="1" spans="1:27">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ht="15.75" customHeight="1" spans="1:27">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ht="15.75" customHeight="1" spans="1:2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ht="15.75" customHeight="1" spans="1:27">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ht="15.75" customHeight="1" spans="1:27">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ht="15.75" customHeight="1" spans="1:27">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ht="15.75" customHeight="1" spans="1:27">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ht="15.75" customHeight="1" spans="1:27">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ht="15.75" customHeight="1" spans="1:27">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ht="15.75" customHeight="1" spans="1:27">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ht="15.75" customHeight="1" spans="1:27">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ht="15.75" customHeight="1" spans="1:27">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ht="15.75" customHeight="1" spans="1:2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ht="15.75" customHeight="1" spans="1:27">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ht="15.75" customHeight="1" spans="1:27">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ht="15.75" customHeight="1" spans="1:27">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ht="15.75" customHeight="1" spans="1:27">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ht="15.75" customHeight="1" spans="1:27">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ht="15.75" customHeight="1" spans="1:27">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ht="15.75" customHeight="1" spans="1:27">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ht="15.75" customHeight="1" spans="1:27">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ht="15.75" customHeight="1" spans="1:27">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ht="15.75" customHeight="1" spans="1:2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ht="15.75" customHeight="1" spans="1:27">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ht="15.75" customHeight="1" spans="1:27">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ht="15.75" customHeight="1" spans="1:27">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ht="15.75" customHeight="1" spans="1:27">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ht="15.75" customHeight="1" spans="1:27">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ht="15.75" customHeight="1" spans="1:27">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ht="15.75" customHeight="1" spans="1:27">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ht="15.75" customHeight="1" spans="1:27">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ht="15.75" customHeight="1" spans="1:27">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ht="15.75" customHeight="1" spans="1:2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ht="15.75" customHeight="1" spans="1:27">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ht="15.75" customHeight="1" spans="1:27">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ht="15.75" customHeight="1" spans="1:27">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ht="15.75" customHeight="1" spans="1:27">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ht="15.75" customHeight="1" spans="1:27">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ht="15.75" customHeight="1" spans="1:27">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ht="15.75" customHeight="1" spans="1:27">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ht="15.75" customHeight="1" spans="1:27">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ht="15.75" customHeight="1" spans="1:27">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ht="15.75" customHeight="1" spans="1:2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ht="15.75" customHeight="1" spans="1:27">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ht="15.75" customHeight="1" spans="1:27">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ht="15.75" customHeight="1" spans="1:27">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ht="15.75" customHeight="1" spans="1:27">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ht="15.75" customHeight="1" spans="1:27">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ht="15.75" customHeight="1" spans="1:27">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ht="15.75" customHeight="1" spans="1:27">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ht="15.75" customHeight="1" spans="1:27">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ht="15.75" customHeight="1" spans="1:27">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ht="15.75" customHeight="1" spans="1:2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ht="15.75" customHeight="1" spans="1:27">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ht="15.75" customHeight="1" spans="1:27">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ht="15.75" customHeight="1" spans="1:27">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ht="15.75" customHeight="1" spans="1:27">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ht="15.75" customHeight="1" spans="1:27">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ht="15.75" customHeight="1" spans="1:27">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ht="15.75" customHeight="1" spans="1:27">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ht="15.75" customHeight="1" spans="1:27">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ht="15.75" customHeight="1" spans="1:27">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ht="15.75" customHeight="1" spans="1:2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ht="15.75" customHeight="1" spans="1:27">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ht="15.75" customHeight="1" spans="1:27">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ht="15.75" customHeight="1" spans="1:27">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ht="15.75" customHeight="1" spans="1:27">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ht="15.75" customHeight="1" spans="1:27">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ht="15.75" customHeight="1" spans="1:27">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ht="15.75" customHeight="1" spans="1:27">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ht="15.75" customHeight="1" spans="1:27">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ht="15.75" customHeight="1" spans="1:27">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ht="15.75" customHeight="1" spans="1:2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ht="15.75" customHeight="1" spans="1:27">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ht="15.75" customHeight="1" spans="1:27">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ht="15.75" customHeight="1" spans="1:27">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ht="15.75" customHeight="1" spans="1:27">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ht="15.75" customHeight="1" spans="1:27">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ht="15.75" customHeight="1" spans="1:27">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ht="15.75" customHeight="1" spans="1:27">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ht="15.75" customHeight="1" spans="1:27">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ht="15.75" customHeight="1" spans="1:27">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ht="15.75" customHeight="1" spans="1:2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ht="15.75" customHeight="1" spans="1:27">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ht="15.75" customHeight="1" spans="1:27">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ht="15.75" customHeight="1" spans="1:27">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ht="15.75" customHeight="1" spans="1:27">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ht="15.75" customHeight="1" spans="1:27">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ht="15.75" customHeight="1" spans="1:27">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ht="15.75" customHeight="1" spans="1:27">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ht="15.75" customHeight="1" spans="1:27">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ht="15.75" customHeight="1" spans="1:27">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ht="15.75" customHeight="1" spans="1: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ht="15.75" customHeight="1" spans="1:27">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ht="15.75" customHeight="1" spans="1:27">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ht="15.75" customHeight="1" spans="1:27">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ht="15.75" customHeight="1" spans="1:27">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ht="15.75" customHeight="1" spans="1:27">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ht="15.75" customHeight="1" spans="1:27">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ht="15.75" customHeight="1" spans="1:27">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ht="15.75" customHeight="1" spans="1:27">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ht="15.75" customHeight="1" spans="1:27">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ht="15.75" customHeight="1" spans="1:2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ht="15.75" customHeight="1" spans="1:27">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ht="15.75" customHeight="1" spans="1:27">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ht="15.75" customHeight="1" spans="1:27">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ht="15.75" customHeight="1" spans="1:27">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ht="15.75" customHeight="1" spans="1:27">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ht="15.75" customHeight="1" spans="1:27">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ht="15.75" customHeight="1" spans="1:27">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ht="15.75" customHeight="1" spans="1:27">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ht="15.75" customHeight="1" spans="1:27">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ht="15.75" customHeight="1" spans="1:2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ht="15.75" customHeight="1" spans="1:27">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ht="15.75" customHeight="1" spans="1:27">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ht="15.75" customHeight="1" spans="1:27">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ht="15.75" customHeight="1" spans="1:27">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ht="15.75" customHeight="1" spans="1:27">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ht="15.75" customHeight="1" spans="1:27">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ht="15.75" customHeight="1" spans="1:27">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ht="15.75" customHeight="1" spans="1:27">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ht="15.75" customHeight="1" spans="1:27">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ht="15.75" customHeight="1" spans="1:2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ht="15.75" customHeight="1" spans="1:27">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ht="15.75" customHeight="1" spans="1:27">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ht="15.75" customHeight="1" spans="1:27">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ht="15.75" customHeight="1" spans="1:27">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ht="15.75" customHeight="1" spans="1:27">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ht="15.75" customHeight="1" spans="1:27">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ht="15.75" customHeight="1" spans="1:27">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ht="15.75" customHeight="1" spans="1:27">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ht="15.75" customHeight="1" spans="1:27">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ht="15.75" customHeight="1" spans="1:2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ht="15.75" customHeight="1" spans="1:27">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ht="15.75" customHeight="1" spans="1:27">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ht="15.75" customHeight="1" spans="1:27">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ht="15.75" customHeight="1" spans="1:27">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ht="15.75" customHeight="1" spans="1:27">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ht="15.75" customHeight="1" spans="1:27">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ht="15.75" customHeight="1" spans="1:27">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ht="15.75" customHeight="1" spans="1:27">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ht="15.75" customHeight="1" spans="1:27">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ht="15.75" customHeight="1" spans="1:2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ht="15.75" customHeight="1" spans="1:27">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ht="15.75" customHeight="1" spans="1:27">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ht="15.75" customHeight="1" spans="1:27">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ht="15.75" customHeight="1" spans="1:27">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ht="15.75" customHeight="1" spans="1:27">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ht="15.75" customHeight="1" spans="1:27">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ht="15.75" customHeight="1" spans="1:27">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ht="15.75" customHeight="1" spans="1:27">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ht="15.75" customHeight="1" spans="1:27">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ht="15.75" customHeight="1" spans="1:2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ht="15.75" customHeight="1" spans="1:27">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ht="15.75" customHeight="1" spans="1:27">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ht="15.75" customHeight="1" spans="1:27">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ht="15.75" customHeight="1" spans="1:27">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ht="15.75" customHeight="1" spans="1:27">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ht="15.75" customHeight="1" spans="1:27">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ht="15.75" customHeight="1" spans="1:27">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ht="15.75" customHeight="1" spans="1:27">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ht="15.75" customHeight="1" spans="1:27">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ht="15.75" customHeight="1" spans="1:2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row r="998" ht="15.75" customHeight="1" spans="1:27">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ht="15.75" customHeight="1" spans="1:27">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ht="15.75" customHeight="1" spans="1:27">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ht="15.75" customHeight="1" spans="1:27">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sheetData>
  <autoFilter xmlns:etc="http://www.wps.cn/officeDocument/2017/etCustomData" ref="A2:G22" etc:filterBottomFollowUsedRange="0">
    <extLst/>
  </autoFilter>
  <mergeCells count="1">
    <mergeCell ref="J8:P9"/>
  </mergeCells>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G22" sqref="G22"/>
    </sheetView>
  </sheetViews>
  <sheetFormatPr defaultColWidth="14.4285714285714" defaultRowHeight="15" customHeight="1"/>
  <cols>
    <col min="1" max="1" width="7.85714285714286" customWidth="1"/>
    <col min="2" max="2" width="9.14285714285714" customWidth="1"/>
    <col min="3" max="3" width="7.14285714285714" customWidth="1"/>
    <col min="4" max="4" width="11.5714285714286" customWidth="1"/>
    <col min="5" max="5" width="8.14285714285714" customWidth="1"/>
    <col min="6" max="6" width="18.8571428571429" customWidth="1"/>
    <col min="7" max="9" width="8.71428571428571" customWidth="1"/>
    <col min="10" max="10" width="29.2857142857143" customWidth="1"/>
    <col min="11" max="26" width="8.71428571428571" customWidth="1"/>
  </cols>
  <sheetData>
    <row r="1" spans="1:26">
      <c r="A1" s="3" t="s">
        <v>71</v>
      </c>
      <c r="B1" s="3" t="s">
        <v>72</v>
      </c>
      <c r="C1" s="3" t="s">
        <v>73</v>
      </c>
      <c r="D1" s="3" t="s">
        <v>74</v>
      </c>
      <c r="E1" s="3" t="s">
        <v>75</v>
      </c>
      <c r="F1" s="37" t="s">
        <v>76</v>
      </c>
      <c r="G1" s="40"/>
      <c r="H1" s="40"/>
      <c r="I1" s="40"/>
      <c r="J1" s="40"/>
      <c r="K1" s="40"/>
      <c r="L1" s="40"/>
      <c r="M1" s="40"/>
      <c r="N1" s="40"/>
      <c r="O1" s="40"/>
      <c r="P1" s="40"/>
      <c r="Q1" s="40"/>
      <c r="R1" s="40"/>
      <c r="S1" s="40"/>
      <c r="T1" s="40"/>
      <c r="U1" s="40"/>
      <c r="V1" s="40"/>
      <c r="W1" s="40"/>
      <c r="X1" s="40"/>
      <c r="Y1" s="40"/>
      <c r="Z1" s="40"/>
    </row>
    <row r="2" spans="1:26">
      <c r="A2" s="6">
        <v>2001</v>
      </c>
      <c r="B2" s="6" t="s">
        <v>77</v>
      </c>
      <c r="C2" s="6" t="s">
        <v>78</v>
      </c>
      <c r="D2" s="6" t="s">
        <v>79</v>
      </c>
      <c r="E2" s="6">
        <v>7048</v>
      </c>
      <c r="F2" s="44">
        <v>44927</v>
      </c>
      <c r="G2" s="40"/>
      <c r="H2" s="40"/>
      <c r="I2" s="39" t="s">
        <v>80</v>
      </c>
      <c r="J2" s="39"/>
      <c r="K2" s="40"/>
      <c r="L2" s="40"/>
      <c r="M2" s="40"/>
      <c r="N2" s="40"/>
      <c r="O2" s="40"/>
      <c r="P2" s="40"/>
      <c r="Q2" s="40"/>
      <c r="R2" s="40"/>
      <c r="S2" s="40"/>
      <c r="T2" s="40"/>
      <c r="U2" s="40"/>
      <c r="V2" s="40"/>
      <c r="W2" s="40"/>
      <c r="X2" s="40"/>
      <c r="Y2" s="40"/>
      <c r="Z2" s="40"/>
    </row>
    <row r="3" spans="1:26">
      <c r="A3" s="6">
        <v>2002</v>
      </c>
      <c r="B3" s="6" t="s">
        <v>81</v>
      </c>
      <c r="C3" s="6" t="s">
        <v>82</v>
      </c>
      <c r="D3" s="6" t="s">
        <v>83</v>
      </c>
      <c r="E3" s="6">
        <v>17428</v>
      </c>
      <c r="F3" s="44">
        <v>44942</v>
      </c>
      <c r="G3" s="40"/>
      <c r="H3" s="40"/>
      <c r="I3" s="5" t="s">
        <v>72</v>
      </c>
      <c r="J3" s="5" t="s">
        <v>75</v>
      </c>
      <c r="K3" s="40"/>
      <c r="L3" s="40"/>
      <c r="M3" s="40"/>
      <c r="N3" s="40"/>
      <c r="O3" s="40"/>
      <c r="P3" s="40"/>
      <c r="Q3" s="40"/>
      <c r="R3" s="40"/>
      <c r="S3" s="40"/>
      <c r="T3" s="40"/>
      <c r="U3" s="40"/>
      <c r="V3" s="40"/>
      <c r="W3" s="40"/>
      <c r="X3" s="40"/>
      <c r="Y3" s="40"/>
      <c r="Z3" s="40"/>
    </row>
    <row r="4" spans="1:26">
      <c r="A4" s="6">
        <v>2003</v>
      </c>
      <c r="B4" s="6" t="s">
        <v>84</v>
      </c>
      <c r="C4" s="6" t="s">
        <v>78</v>
      </c>
      <c r="D4" s="6" t="s">
        <v>85</v>
      </c>
      <c r="E4" s="6">
        <v>23672</v>
      </c>
      <c r="F4" s="44">
        <v>44957</v>
      </c>
      <c r="G4" s="40"/>
      <c r="H4" s="40"/>
      <c r="I4" s="45" t="s">
        <v>84</v>
      </c>
      <c r="J4" s="46">
        <f>VLOOKUP(I4,B2:F21,4,0)</f>
        <v>23672</v>
      </c>
      <c r="K4" s="40"/>
      <c r="L4" s="40"/>
      <c r="M4" s="40"/>
      <c r="N4" s="40"/>
      <c r="O4" s="40"/>
      <c r="P4" s="40"/>
      <c r="Q4" s="40"/>
      <c r="R4" s="40"/>
      <c r="S4" s="40"/>
      <c r="T4" s="40"/>
      <c r="U4" s="40"/>
      <c r="V4" s="40"/>
      <c r="W4" s="40"/>
      <c r="X4" s="40"/>
      <c r="Y4" s="40"/>
      <c r="Z4" s="40"/>
    </row>
    <row r="5" spans="1:26">
      <c r="A5" s="6">
        <v>2004</v>
      </c>
      <c r="B5" s="6" t="s">
        <v>81</v>
      </c>
      <c r="C5" s="6" t="s">
        <v>86</v>
      </c>
      <c r="D5" s="6" t="s">
        <v>87</v>
      </c>
      <c r="E5" s="6">
        <v>5264</v>
      </c>
      <c r="F5" s="44">
        <v>44972</v>
      </c>
      <c r="G5" s="40"/>
      <c r="H5" s="40"/>
      <c r="I5" s="40"/>
      <c r="J5" s="40"/>
      <c r="K5" s="40"/>
      <c r="L5" s="40"/>
      <c r="M5" s="40"/>
      <c r="N5" s="40"/>
      <c r="O5" s="40"/>
      <c r="P5" s="40"/>
      <c r="Q5" s="40"/>
      <c r="R5" s="40"/>
      <c r="S5" s="40"/>
      <c r="T5" s="40"/>
      <c r="U5" s="40"/>
      <c r="V5" s="40"/>
      <c r="W5" s="40"/>
      <c r="X5" s="40"/>
      <c r="Y5" s="40"/>
      <c r="Z5" s="40"/>
    </row>
    <row r="6" spans="1:26">
      <c r="A6" s="6">
        <v>2005</v>
      </c>
      <c r="B6" s="6" t="s">
        <v>77</v>
      </c>
      <c r="C6" s="6" t="s">
        <v>88</v>
      </c>
      <c r="D6" s="6" t="s">
        <v>89</v>
      </c>
      <c r="E6" s="6">
        <v>43388</v>
      </c>
      <c r="F6" s="44">
        <v>44987</v>
      </c>
      <c r="G6" s="40"/>
      <c r="H6" s="40"/>
      <c r="I6" s="40"/>
      <c r="J6" s="40"/>
      <c r="K6" s="40"/>
      <c r="L6" s="40"/>
      <c r="M6" s="40"/>
      <c r="N6" s="40"/>
      <c r="O6" s="40"/>
      <c r="P6" s="40"/>
      <c r="Q6" s="40"/>
      <c r="R6" s="40"/>
      <c r="S6" s="40"/>
      <c r="T6" s="40"/>
      <c r="U6" s="40"/>
      <c r="V6" s="40"/>
      <c r="W6" s="40"/>
      <c r="X6" s="40"/>
      <c r="Y6" s="40"/>
      <c r="Z6" s="40"/>
    </row>
    <row r="7" spans="1:26">
      <c r="A7" s="6">
        <v>2006</v>
      </c>
      <c r="B7" s="6" t="s">
        <v>84</v>
      </c>
      <c r="C7" s="6" t="s">
        <v>88</v>
      </c>
      <c r="D7" s="6" t="s">
        <v>90</v>
      </c>
      <c r="E7" s="6">
        <v>19757</v>
      </c>
      <c r="F7" s="44">
        <v>45002</v>
      </c>
      <c r="G7" s="40"/>
      <c r="H7" s="40"/>
      <c r="I7" s="40"/>
      <c r="J7" s="40"/>
      <c r="K7" s="40"/>
      <c r="L7" s="40"/>
      <c r="M7" s="40"/>
      <c r="N7" s="40"/>
      <c r="O7" s="40"/>
      <c r="P7" s="40"/>
      <c r="Q7" s="40"/>
      <c r="R7" s="40"/>
      <c r="S7" s="40"/>
      <c r="T7" s="40"/>
      <c r="U7" s="40"/>
      <c r="V7" s="40"/>
      <c r="W7" s="40"/>
      <c r="X7" s="40"/>
      <c r="Y7" s="40"/>
      <c r="Z7" s="40"/>
    </row>
    <row r="8" spans="1:26">
      <c r="A8" s="6">
        <v>2007</v>
      </c>
      <c r="B8" s="6" t="s">
        <v>84</v>
      </c>
      <c r="C8" s="6" t="s">
        <v>86</v>
      </c>
      <c r="D8" s="6" t="s">
        <v>91</v>
      </c>
      <c r="E8" s="6">
        <v>32058</v>
      </c>
      <c r="F8" s="44">
        <v>45017</v>
      </c>
      <c r="G8" s="40"/>
      <c r="H8" s="40"/>
      <c r="I8" s="40"/>
      <c r="J8" s="40"/>
      <c r="K8" s="40"/>
      <c r="L8" s="40"/>
      <c r="M8" s="40"/>
      <c r="N8" s="40"/>
      <c r="O8" s="40"/>
      <c r="P8" s="40"/>
      <c r="Q8" s="40"/>
      <c r="R8" s="40"/>
      <c r="S8" s="40"/>
      <c r="T8" s="40"/>
      <c r="U8" s="40"/>
      <c r="V8" s="40"/>
      <c r="W8" s="40"/>
      <c r="X8" s="40"/>
      <c r="Y8" s="40"/>
      <c r="Z8" s="40"/>
    </row>
    <row r="9" spans="1:26">
      <c r="A9" s="6">
        <v>2008</v>
      </c>
      <c r="B9" s="6" t="s">
        <v>77</v>
      </c>
      <c r="C9" s="6" t="s">
        <v>86</v>
      </c>
      <c r="D9" s="6" t="s">
        <v>92</v>
      </c>
      <c r="E9" s="6">
        <v>46429</v>
      </c>
      <c r="F9" s="44">
        <v>45032</v>
      </c>
      <c r="G9" s="40"/>
      <c r="H9" s="40"/>
      <c r="I9" s="40"/>
      <c r="J9" s="40"/>
      <c r="K9" s="40"/>
      <c r="L9" s="40"/>
      <c r="M9" s="40"/>
      <c r="N9" s="40"/>
      <c r="O9" s="40"/>
      <c r="P9" s="40"/>
      <c r="Q9" s="40"/>
      <c r="R9" s="40"/>
      <c r="S9" s="40"/>
      <c r="T9" s="40"/>
      <c r="U9" s="40"/>
      <c r="V9" s="40"/>
      <c r="W9" s="40"/>
      <c r="X9" s="40"/>
      <c r="Y9" s="40"/>
      <c r="Z9" s="40"/>
    </row>
    <row r="10" spans="1:26">
      <c r="A10" s="6">
        <v>2009</v>
      </c>
      <c r="B10" s="6" t="s">
        <v>81</v>
      </c>
      <c r="C10" s="6" t="s">
        <v>86</v>
      </c>
      <c r="D10" s="6" t="s">
        <v>93</v>
      </c>
      <c r="E10" s="6">
        <v>19746</v>
      </c>
      <c r="F10" s="44">
        <v>45047</v>
      </c>
      <c r="G10" s="40"/>
      <c r="H10" s="40"/>
      <c r="I10" s="40"/>
      <c r="J10" s="40"/>
      <c r="K10" s="40"/>
      <c r="L10" s="40"/>
      <c r="M10" s="40"/>
      <c r="N10" s="40"/>
      <c r="O10" s="40"/>
      <c r="P10" s="40"/>
      <c r="Q10" s="40"/>
      <c r="R10" s="40"/>
      <c r="S10" s="40"/>
      <c r="T10" s="40"/>
      <c r="U10" s="40"/>
      <c r="V10" s="40"/>
      <c r="W10" s="40"/>
      <c r="X10" s="40"/>
      <c r="Y10" s="40"/>
      <c r="Z10" s="40"/>
    </row>
    <row r="11" spans="1:26">
      <c r="A11" s="6">
        <v>2010</v>
      </c>
      <c r="B11" s="6" t="s">
        <v>77</v>
      </c>
      <c r="C11" s="6" t="s">
        <v>78</v>
      </c>
      <c r="D11" s="6" t="s">
        <v>94</v>
      </c>
      <c r="E11" s="6">
        <v>35185</v>
      </c>
      <c r="F11" s="44">
        <v>45062</v>
      </c>
      <c r="G11" s="40"/>
      <c r="H11" s="40"/>
      <c r="I11" s="40"/>
      <c r="J11" s="40"/>
      <c r="K11" s="40"/>
      <c r="L11" s="40"/>
      <c r="M11" s="40"/>
      <c r="N11" s="40"/>
      <c r="O11" s="40"/>
      <c r="P11" s="40"/>
      <c r="Q11" s="40"/>
      <c r="R11" s="40"/>
      <c r="S11" s="40"/>
      <c r="T11" s="40"/>
      <c r="U11" s="40"/>
      <c r="V11" s="40"/>
      <c r="W11" s="40"/>
      <c r="X11" s="40"/>
      <c r="Y11" s="40"/>
      <c r="Z11" s="40"/>
    </row>
    <row r="12" spans="1:26">
      <c r="A12" s="6">
        <v>2011</v>
      </c>
      <c r="B12" s="6" t="s">
        <v>77</v>
      </c>
      <c r="C12" s="6" t="s">
        <v>86</v>
      </c>
      <c r="D12" s="6" t="s">
        <v>95</v>
      </c>
      <c r="E12" s="6">
        <v>33920</v>
      </c>
      <c r="F12" s="44">
        <v>45077</v>
      </c>
      <c r="G12" s="40"/>
      <c r="H12" s="40"/>
      <c r="I12" s="40"/>
      <c r="J12" s="40"/>
      <c r="K12" s="40"/>
      <c r="L12" s="40"/>
      <c r="M12" s="40"/>
      <c r="N12" s="40"/>
      <c r="O12" s="40"/>
      <c r="P12" s="40"/>
      <c r="Q12" s="40"/>
      <c r="R12" s="40"/>
      <c r="S12" s="40"/>
      <c r="T12" s="40"/>
      <c r="U12" s="40"/>
      <c r="V12" s="40"/>
      <c r="W12" s="40"/>
      <c r="X12" s="40"/>
      <c r="Y12" s="40"/>
      <c r="Z12" s="40"/>
    </row>
    <row r="13" spans="1:26">
      <c r="A13" s="6">
        <v>2012</v>
      </c>
      <c r="B13" s="6" t="s">
        <v>96</v>
      </c>
      <c r="C13" s="6" t="s">
        <v>88</v>
      </c>
      <c r="D13" s="6" t="s">
        <v>97</v>
      </c>
      <c r="E13" s="6">
        <v>35611</v>
      </c>
      <c r="F13" s="44">
        <v>45092</v>
      </c>
      <c r="G13" s="40"/>
      <c r="H13" s="40"/>
      <c r="I13" s="40"/>
      <c r="J13" s="40"/>
      <c r="K13" s="40"/>
      <c r="L13" s="40"/>
      <c r="M13" s="40"/>
      <c r="N13" s="40"/>
      <c r="O13" s="40"/>
      <c r="P13" s="40"/>
      <c r="Q13" s="40"/>
      <c r="R13" s="40"/>
      <c r="S13" s="40"/>
      <c r="T13" s="40"/>
      <c r="U13" s="40"/>
      <c r="V13" s="40"/>
      <c r="W13" s="40"/>
      <c r="X13" s="40"/>
      <c r="Y13" s="40"/>
      <c r="Z13" s="40"/>
    </row>
    <row r="14" spans="1:26">
      <c r="A14" s="6">
        <v>2013</v>
      </c>
      <c r="B14" s="6" t="s">
        <v>98</v>
      </c>
      <c r="C14" s="6" t="s">
        <v>86</v>
      </c>
      <c r="D14" s="6" t="s">
        <v>99</v>
      </c>
      <c r="E14" s="6">
        <v>15560</v>
      </c>
      <c r="F14" s="44">
        <v>45107</v>
      </c>
      <c r="G14" s="40"/>
      <c r="H14" s="40"/>
      <c r="I14" s="40"/>
      <c r="J14" s="40"/>
      <c r="K14" s="40"/>
      <c r="L14" s="40"/>
      <c r="M14" s="40"/>
      <c r="N14" s="40"/>
      <c r="O14" s="40"/>
      <c r="P14" s="40"/>
      <c r="Q14" s="40"/>
      <c r="R14" s="40"/>
      <c r="S14" s="40"/>
      <c r="T14" s="40"/>
      <c r="U14" s="40"/>
      <c r="V14" s="40"/>
      <c r="W14" s="40"/>
      <c r="X14" s="40"/>
      <c r="Y14" s="40"/>
      <c r="Z14" s="40"/>
    </row>
    <row r="15" spans="1:26">
      <c r="A15" s="6">
        <v>2014</v>
      </c>
      <c r="B15" s="6" t="s">
        <v>98</v>
      </c>
      <c r="C15" s="6" t="s">
        <v>78</v>
      </c>
      <c r="D15" s="6" t="s">
        <v>100</v>
      </c>
      <c r="E15" s="6">
        <v>7283</v>
      </c>
      <c r="F15" s="44">
        <v>45122</v>
      </c>
      <c r="G15" s="40"/>
      <c r="H15" s="40"/>
      <c r="I15" s="40"/>
      <c r="J15" s="40"/>
      <c r="K15" s="40"/>
      <c r="L15" s="40"/>
      <c r="M15" s="40"/>
      <c r="N15" s="40"/>
      <c r="O15" s="40"/>
      <c r="P15" s="40"/>
      <c r="Q15" s="40"/>
      <c r="R15" s="40"/>
      <c r="S15" s="40"/>
      <c r="T15" s="40"/>
      <c r="U15" s="40"/>
      <c r="V15" s="40"/>
      <c r="W15" s="40"/>
      <c r="X15" s="40"/>
      <c r="Y15" s="40"/>
      <c r="Z15" s="40"/>
    </row>
    <row r="16" spans="1:26">
      <c r="A16" s="6">
        <v>2015</v>
      </c>
      <c r="B16" s="6" t="s">
        <v>98</v>
      </c>
      <c r="C16" s="6" t="s">
        <v>86</v>
      </c>
      <c r="D16" s="6" t="s">
        <v>101</v>
      </c>
      <c r="E16" s="6">
        <v>15678</v>
      </c>
      <c r="F16" s="44">
        <v>45137</v>
      </c>
      <c r="G16" s="40"/>
      <c r="H16" s="40"/>
      <c r="I16" s="40"/>
      <c r="J16" s="40"/>
      <c r="K16" s="40"/>
      <c r="L16" s="40"/>
      <c r="M16" s="40"/>
      <c r="N16" s="40"/>
      <c r="O16" s="40"/>
      <c r="P16" s="40"/>
      <c r="Q16" s="40"/>
      <c r="R16" s="40"/>
      <c r="S16" s="40"/>
      <c r="T16" s="40"/>
      <c r="U16" s="40"/>
      <c r="V16" s="40"/>
      <c r="W16" s="40"/>
      <c r="X16" s="40"/>
      <c r="Y16" s="40"/>
      <c r="Z16" s="40"/>
    </row>
    <row r="17" spans="1:26">
      <c r="A17" s="6">
        <v>2016</v>
      </c>
      <c r="B17" s="6" t="s">
        <v>84</v>
      </c>
      <c r="C17" s="6" t="s">
        <v>86</v>
      </c>
      <c r="D17" s="6" t="s">
        <v>102</v>
      </c>
      <c r="E17" s="6">
        <v>5277</v>
      </c>
      <c r="F17" s="44">
        <v>45152</v>
      </c>
      <c r="G17" s="40"/>
      <c r="H17" s="40"/>
      <c r="I17" s="40"/>
      <c r="J17" s="40"/>
      <c r="K17" s="40"/>
      <c r="L17" s="40"/>
      <c r="M17" s="40"/>
      <c r="N17" s="40"/>
      <c r="O17" s="40"/>
      <c r="P17" s="40"/>
      <c r="Q17" s="40"/>
      <c r="R17" s="40"/>
      <c r="S17" s="40"/>
      <c r="T17" s="40"/>
      <c r="U17" s="40"/>
      <c r="V17" s="40"/>
      <c r="W17" s="40"/>
      <c r="X17" s="40"/>
      <c r="Y17" s="40"/>
      <c r="Z17" s="40"/>
    </row>
    <row r="18" spans="1:26">
      <c r="A18" s="6">
        <v>2017</v>
      </c>
      <c r="B18" s="6" t="s">
        <v>96</v>
      </c>
      <c r="C18" s="6" t="s">
        <v>88</v>
      </c>
      <c r="D18" s="6" t="s">
        <v>103</v>
      </c>
      <c r="E18" s="6">
        <v>41871</v>
      </c>
      <c r="F18" s="44">
        <v>45167</v>
      </c>
      <c r="G18" s="40"/>
      <c r="H18" s="40"/>
      <c r="I18" s="40"/>
      <c r="J18" s="40"/>
      <c r="K18" s="40"/>
      <c r="L18" s="40"/>
      <c r="M18" s="40"/>
      <c r="N18" s="40"/>
      <c r="O18" s="40"/>
      <c r="P18" s="40"/>
      <c r="Q18" s="40"/>
      <c r="R18" s="40"/>
      <c r="S18" s="40"/>
      <c r="T18" s="40"/>
      <c r="U18" s="40"/>
      <c r="V18" s="40"/>
      <c r="W18" s="40"/>
      <c r="X18" s="40"/>
      <c r="Y18" s="40"/>
      <c r="Z18" s="40"/>
    </row>
    <row r="19" spans="1:26">
      <c r="A19" s="6">
        <v>2018</v>
      </c>
      <c r="B19" s="6" t="s">
        <v>96</v>
      </c>
      <c r="C19" s="6" t="s">
        <v>82</v>
      </c>
      <c r="D19" s="6" t="s">
        <v>104</v>
      </c>
      <c r="E19" s="6">
        <v>38161</v>
      </c>
      <c r="F19" s="44">
        <v>45182</v>
      </c>
      <c r="G19" s="40"/>
      <c r="H19" s="40"/>
      <c r="I19" s="40"/>
      <c r="J19" s="40"/>
      <c r="K19" s="40"/>
      <c r="L19" s="40"/>
      <c r="M19" s="40"/>
      <c r="N19" s="40"/>
      <c r="O19" s="40"/>
      <c r="P19" s="40"/>
      <c r="Q19" s="40"/>
      <c r="R19" s="40"/>
      <c r="S19" s="40"/>
      <c r="T19" s="40"/>
      <c r="U19" s="40"/>
      <c r="V19" s="40"/>
      <c r="W19" s="40"/>
      <c r="X19" s="40"/>
      <c r="Y19" s="40"/>
      <c r="Z19" s="40"/>
    </row>
    <row r="20" spans="1:26">
      <c r="A20" s="6">
        <v>2019</v>
      </c>
      <c r="B20" s="6" t="s">
        <v>84</v>
      </c>
      <c r="C20" s="6" t="s">
        <v>82</v>
      </c>
      <c r="D20" s="6" t="s">
        <v>105</v>
      </c>
      <c r="E20" s="6">
        <v>30436</v>
      </c>
      <c r="F20" s="44">
        <v>45197</v>
      </c>
      <c r="G20" s="40"/>
      <c r="H20" s="40"/>
      <c r="I20" s="40"/>
      <c r="J20" s="40"/>
      <c r="K20" s="40"/>
      <c r="L20" s="40"/>
      <c r="M20" s="40"/>
      <c r="N20" s="40"/>
      <c r="O20" s="40"/>
      <c r="P20" s="40"/>
      <c r="Q20" s="40"/>
      <c r="R20" s="40"/>
      <c r="S20" s="40"/>
      <c r="T20" s="40"/>
      <c r="U20" s="40"/>
      <c r="V20" s="40"/>
      <c r="W20" s="40"/>
      <c r="X20" s="40"/>
      <c r="Y20" s="40"/>
      <c r="Z20" s="40"/>
    </row>
    <row r="21" ht="15.75" customHeight="1" spans="1:26">
      <c r="A21" s="6">
        <v>2020</v>
      </c>
      <c r="B21" s="6" t="s">
        <v>81</v>
      </c>
      <c r="C21" s="6" t="s">
        <v>82</v>
      </c>
      <c r="D21" s="6" t="s">
        <v>106</v>
      </c>
      <c r="E21" s="6">
        <v>33953</v>
      </c>
      <c r="F21" s="44">
        <v>45212</v>
      </c>
      <c r="G21" s="40"/>
      <c r="H21" s="40"/>
      <c r="I21" s="40"/>
      <c r="J21" s="40"/>
      <c r="K21" s="40"/>
      <c r="L21" s="40"/>
      <c r="M21" s="40"/>
      <c r="N21" s="40"/>
      <c r="O21" s="40"/>
      <c r="P21" s="40"/>
      <c r="Q21" s="40"/>
      <c r="R21" s="40"/>
      <c r="S21" s="40"/>
      <c r="T21" s="40"/>
      <c r="U21" s="40"/>
      <c r="V21" s="40"/>
      <c r="W21" s="40"/>
      <c r="X21" s="40"/>
      <c r="Y21" s="40"/>
      <c r="Z21" s="40"/>
    </row>
    <row r="22" ht="15.75" customHeight="1" spans="1:26">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ht="15.75" customHeight="1" spans="1:26">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ht="15.75" customHeight="1" spans="1:26">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ht="15.75" customHeight="1" spans="1:26">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ht="15.75" customHeight="1" spans="1: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ht="15.75" customHeight="1" spans="1:26">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ht="15.75" customHeight="1" spans="1:2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5.75" customHeight="1" spans="1:2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5.75" customHeight="1" spans="1:2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5.75" customHeight="1" spans="1:26">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5.75" customHeight="1" spans="1:2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5.75" customHeight="1" spans="1:2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5.75" customHeight="1" spans="1:26">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5.75" customHeight="1" spans="1:26">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5.75" customHeight="1" spans="1:2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5.75" customHeight="1" spans="1:26">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5.75" customHeight="1" spans="1:26">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5.75" customHeight="1" spans="1:26">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5.75" customHeight="1" spans="1:26">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5.75" customHeight="1" spans="1:26">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5.75" customHeight="1" spans="1:26">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5.75" customHeight="1" spans="1:26">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5.75" customHeight="1" spans="1:26">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5.75" customHeight="1" spans="1:26">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5.75" customHeight="1" spans="1:2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5.75" customHeight="1" spans="1:26">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5.75" customHeight="1" spans="1:26">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5.75" customHeight="1" spans="1:26">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5.75" customHeight="1" spans="1:26">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5.75" customHeight="1" spans="1:26">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5.75" customHeight="1" spans="1:26">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5.75" customHeight="1" spans="1:26">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5.75" customHeight="1" spans="1:26">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5.75" customHeight="1" spans="1:26">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5.75" customHeight="1" spans="1:2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5.75" customHeight="1" spans="1:26">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5.75" customHeight="1" spans="1:26">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5.75" customHeight="1" spans="1:26">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5.75" customHeight="1" spans="1:26">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5.75" customHeight="1" spans="1:26">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5.75" customHeight="1" spans="1:26">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5.75" customHeight="1" spans="1:26">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5.75" customHeight="1" spans="1:26">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5.75" customHeight="1" spans="1:26">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5.75" customHeight="1" spans="1:2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5.75" customHeight="1" spans="1:26">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5.75" customHeight="1" spans="1:26">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5.75" customHeight="1" spans="1:26">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5.75" customHeight="1" spans="1:26">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5.75" customHeight="1" spans="1:26">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5.75" customHeight="1" spans="1:26">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5.75" customHeight="1" spans="1:26">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5.75" customHeight="1" spans="1:26">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5.75" customHeight="1" spans="1:26">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5.75" customHeight="1" spans="1:2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5.75" customHeight="1" spans="1:26">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5.75" customHeight="1" spans="1:26">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5.75" customHeight="1" spans="1:26">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5.75" customHeight="1" spans="1:26">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5.75" customHeight="1" spans="1:26">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5.75" customHeight="1" spans="1:26">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5.75" customHeight="1" spans="1:26">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5.75" customHeight="1" spans="1:26">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5.75" customHeight="1" spans="1:26">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5.75" customHeight="1" spans="1:2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5.75" customHeight="1" spans="1:26">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5.75" customHeight="1" spans="1:26">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5.75" customHeight="1" spans="1:26">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5.75" customHeight="1" spans="1:26">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5.75" customHeight="1" spans="1:26">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5.75" customHeight="1" spans="1:26">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5.75" customHeight="1" spans="1:26">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5.75" customHeight="1" spans="1:26">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5.75" customHeight="1" spans="1:26">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5.75" customHeight="1" spans="1:2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5.75" customHeight="1" spans="1:26">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5.75" customHeight="1" spans="1:26">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5.75" customHeight="1" spans="1:26">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5.75" customHeight="1" spans="1:26">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5.75" customHeight="1" spans="1:26">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5.75" customHeight="1" spans="1:26">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5.75" customHeight="1" spans="1:26">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5.75" customHeight="1" spans="1:26">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5.75" customHeight="1" spans="1:26">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5.75" customHeight="1" spans="1:2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5.75" customHeight="1" spans="1:26">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5.75" customHeight="1" spans="1:26">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5.75" customHeight="1" spans="1:26">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5.75" customHeight="1" spans="1:26">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5.75" customHeight="1" spans="1:26">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5.75" customHeight="1" spans="1:26">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5.75" customHeight="1" spans="1:26">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5.75" customHeight="1" spans="1:26">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5.75" customHeight="1" spans="1:26">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5.75" customHeight="1" spans="1:2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5.75" customHeight="1" spans="1:26">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5.75" customHeight="1" spans="1:26">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5.75" customHeight="1" spans="1:26">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5.75" customHeight="1" spans="1:26">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5.75" customHeight="1" spans="1:26">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5.75" customHeight="1" spans="1:26">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5.75" customHeight="1" spans="1:26">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5.75" customHeight="1" spans="1:26">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5.75" customHeight="1" spans="1:26">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5.75" customHeight="1" spans="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5.75" customHeight="1" spans="1:26">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5.75" customHeight="1" spans="1:26">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5.75" customHeight="1" spans="1:26">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5.75" customHeight="1" spans="1:26">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5.75" customHeight="1" spans="1:26">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5.75" customHeight="1" spans="1:26">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5.75" customHeight="1" spans="1:26">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5.75" customHeight="1" spans="1:26">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5.75" customHeight="1" spans="1:26">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5.75" customHeight="1" spans="1:2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5.75" customHeight="1" spans="1:26">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5.75" customHeight="1" spans="1:26">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5.75" customHeight="1" spans="1:26">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5.75" customHeight="1" spans="1:26">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5.75" customHeight="1" spans="1:26">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5.75" customHeight="1" spans="1:26">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5.75" customHeight="1" spans="1:26">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5.75" customHeight="1" spans="1:26">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5.75" customHeight="1" spans="1:26">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5.75" customHeight="1" spans="1:2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5.75" customHeight="1" spans="1:26">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5.75" customHeight="1" spans="1:26">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5.75" customHeight="1" spans="1:26">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5.75" customHeight="1" spans="1:26">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5.75" customHeight="1" spans="1:26">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5.75" customHeight="1" spans="1:26">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5.75" customHeight="1" spans="1:26">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5.75" customHeight="1" spans="1:26">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5.75" customHeight="1" spans="1:26">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5.75" customHeight="1" spans="1:2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5.75" customHeight="1" spans="1:26">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5.75" customHeight="1" spans="1:26">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5.75" customHeight="1" spans="1:26">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5.75" customHeight="1" spans="1:26">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5.75" customHeight="1" spans="1:26">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5.75" customHeight="1" spans="1:26">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5.75" customHeight="1" spans="1:26">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5.75" customHeight="1" spans="1:26">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5.75" customHeight="1" spans="1:26">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5.75" customHeight="1" spans="1:2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5.75" customHeight="1" spans="1:26">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5.75" customHeight="1" spans="1:26">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5.75" customHeight="1" spans="1:26">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5.75" customHeight="1" spans="1:26">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5.75" customHeight="1" spans="1:26">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5.75" customHeight="1" spans="1:26">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5.75" customHeight="1" spans="1:26">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5.75" customHeight="1" spans="1:26">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5.75" customHeight="1" spans="1:26">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5.75" customHeight="1" spans="1:2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5.75" customHeight="1" spans="1:26">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5.75" customHeight="1" spans="1:26">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5.75" customHeight="1" spans="1:26">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5.75" customHeight="1" spans="1:26">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5.75" customHeight="1" spans="1:26">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5.75" customHeight="1" spans="1:26">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5.75" customHeight="1" spans="1:26">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5.75" customHeight="1" spans="1:26">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5.75" customHeight="1" spans="1:26">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5.75" customHeight="1" spans="1:2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5.75" customHeight="1" spans="1:26">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5.75" customHeight="1" spans="1:26">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5.75" customHeight="1" spans="1:26">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5.75" customHeight="1" spans="1:26">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5.75" customHeight="1" spans="1:26">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5.75" customHeight="1" spans="1:26">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5.75" customHeight="1" spans="1:26">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5.75" customHeight="1" spans="1:26">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5.75" customHeight="1" spans="1:26">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5.75" customHeight="1" spans="1:2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5.75" customHeight="1" spans="1:26">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5.75" customHeight="1" spans="1:26">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5.75" customHeight="1" spans="1:26">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5.75" customHeight="1" spans="1:26">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5.75" customHeight="1" spans="1:26">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5.75" customHeight="1" spans="1:26">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5.75" customHeight="1" spans="1:26">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5.75" customHeight="1" spans="1:26">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5.75" customHeight="1" spans="1:26">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5.75" customHeight="1" spans="1:2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5.75" customHeight="1" spans="1:26">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5.75" customHeight="1" spans="1:26">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5.75" customHeight="1" spans="1:26">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5.75" customHeight="1" spans="1:26">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5.75" customHeight="1" spans="1:26">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5.75" customHeight="1" spans="1:26">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5.75" customHeight="1" spans="1:26">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5.75" customHeight="1" spans="1:26">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5.75" customHeight="1" spans="1:26">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5.75" customHeight="1" spans="1:2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5.75" customHeight="1" spans="1:26">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5.75" customHeight="1" spans="1:26">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5.75" customHeight="1" spans="1:26">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5.75" customHeight="1" spans="1:26">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5.75" customHeight="1" spans="1:26">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5.75" customHeight="1" spans="1:26">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5.75" customHeight="1" spans="1:26">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5.75" customHeight="1" spans="1:26">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5.75" customHeight="1" spans="1:26">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5.75" customHeight="1" spans="1: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5.75" customHeight="1" spans="1:26">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5.75" customHeight="1" spans="1:26">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5.75" customHeight="1" spans="1:26">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5.75" customHeight="1" spans="1:26">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5.75" customHeight="1" spans="1:26">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5.75" customHeight="1" spans="1:26">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5.75" customHeight="1" spans="1:26">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5.75" customHeight="1" spans="1:26">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5.75" customHeight="1" spans="1:26">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5.75" customHeight="1" spans="1:2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5.75" customHeight="1" spans="1:26">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5.75" customHeight="1" spans="1:26">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5.75" customHeight="1" spans="1:26">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5.75" customHeight="1" spans="1:26">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5.75" customHeight="1" spans="1:26">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5.75" customHeight="1" spans="1:26">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5.75" customHeight="1" spans="1:26">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5.75" customHeight="1" spans="1:26">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5.75" customHeight="1" spans="1:26">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5.75" customHeight="1" spans="1:2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5.75" customHeight="1" spans="1:26">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5.75" customHeight="1" spans="1:26">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5.75" customHeight="1" spans="1:26">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5.75" customHeight="1" spans="1:26">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5.75" customHeight="1" spans="1:26">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5.75" customHeight="1" spans="1:26">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5.75" customHeight="1" spans="1:26">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5.75" customHeight="1" spans="1:26">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5.75" customHeight="1" spans="1:26">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5.75" customHeight="1" spans="1:2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5.75" customHeight="1" spans="1:26">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5.75" customHeight="1" spans="1:26">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5.75" customHeight="1" spans="1:26">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5.75" customHeight="1" spans="1:26">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5.75" customHeight="1" spans="1:26">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5.75" customHeight="1" spans="1:26">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5.75" customHeight="1" spans="1:26">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5.75" customHeight="1" spans="1:26">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5.75" customHeight="1" spans="1:26">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5.75" customHeight="1" spans="1:2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5.75" customHeight="1" spans="1:26">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5.75" customHeight="1" spans="1:26">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5.75" customHeight="1" spans="1:26">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5.75" customHeight="1" spans="1:26">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5.75" customHeight="1" spans="1:26">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5.75" customHeight="1" spans="1:26">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5.75" customHeight="1" spans="1:26">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5.75" customHeight="1" spans="1:26">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5.75" customHeight="1" spans="1:26">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5.75" customHeight="1" spans="1:2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5.75" customHeight="1" spans="1:26">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5.75" customHeight="1" spans="1:26">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5.75" customHeight="1" spans="1:26">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5.75" customHeight="1" spans="1:26">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5.75" customHeight="1" spans="1:26">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5.75" customHeight="1" spans="1:26">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5.75" customHeight="1" spans="1:26">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5.75" customHeight="1" spans="1:26">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5.75" customHeight="1" spans="1:26">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5.75" customHeight="1" spans="1:2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5.75" customHeight="1" spans="1:26">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5.75" customHeight="1" spans="1:26">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5.75" customHeight="1" spans="1:26">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5.75" customHeight="1" spans="1:26">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5.75" customHeight="1" spans="1:26">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5.75" customHeight="1" spans="1:26">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5.75" customHeight="1" spans="1:26">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5.75" customHeight="1" spans="1:26">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5.75" customHeight="1" spans="1:26">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5.75" customHeight="1" spans="1:2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5.75" customHeight="1" spans="1:26">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5.75" customHeight="1" spans="1:26">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5.75" customHeight="1" spans="1:26">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5.75" customHeight="1" spans="1:26">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5.75" customHeight="1" spans="1:26">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5.75" customHeight="1" spans="1:26">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5.75" customHeight="1" spans="1:26">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5.75" customHeight="1" spans="1:26">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5.75" customHeight="1" spans="1:26">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5.75" customHeight="1" spans="1:2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5.75" customHeight="1" spans="1:26">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5.75" customHeight="1" spans="1:26">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5.75" customHeight="1" spans="1:26">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5.75" customHeight="1" spans="1:26">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5.75" customHeight="1" spans="1:26">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5.75" customHeight="1" spans="1:26">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5.75" customHeight="1" spans="1:26">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5.75" customHeight="1" spans="1:26">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5.75" customHeight="1" spans="1:26">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5.75" customHeight="1" spans="1:2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5.75" customHeight="1" spans="1:26">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5.75" customHeight="1" spans="1:26">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5.75" customHeight="1" spans="1:26">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5.75" customHeight="1" spans="1:26">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5.75" customHeight="1" spans="1:26">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5.75" customHeight="1" spans="1:26">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5.75" customHeight="1" spans="1:26">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5.75" customHeight="1" spans="1:26">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5.75" customHeight="1" spans="1:26">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5.75" customHeight="1" spans="1: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5.75" customHeight="1" spans="1:26">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5.75" customHeight="1" spans="1:26">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5.75" customHeight="1" spans="1:26">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5.75" customHeight="1" spans="1:26">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5.75" customHeight="1" spans="1:26">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5.75" customHeight="1" spans="1:26">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5.75" customHeight="1" spans="1:26">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5.75" customHeight="1" spans="1:26">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5.75" customHeight="1" spans="1:26">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5.75" customHeight="1" spans="1:2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5.75" customHeight="1" spans="1:26">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5.75" customHeight="1" spans="1:26">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5.75" customHeight="1" spans="1:26">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5.75" customHeight="1" spans="1:26">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5.75" customHeight="1" spans="1:26">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5.75" customHeight="1" spans="1:26">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5.75" customHeight="1" spans="1:26">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5.75" customHeight="1" spans="1:26">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5.75" customHeight="1" spans="1:26">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5.75" customHeight="1" spans="1:2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5.75" customHeight="1" spans="1:26">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5.75" customHeight="1" spans="1:26">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5.75" customHeight="1" spans="1:26">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5.75" customHeight="1" spans="1:26">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5.75" customHeight="1" spans="1:26">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5.75" customHeight="1" spans="1:26">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5.75" customHeight="1" spans="1:26">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5.75" customHeight="1" spans="1:26">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5.75" customHeight="1" spans="1:26">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5.75" customHeight="1" spans="1:2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5.75" customHeight="1" spans="1:26">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5.75" customHeight="1" spans="1:26">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5.75" customHeight="1" spans="1:26">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5.75" customHeight="1" spans="1:26">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5.75" customHeight="1" spans="1:26">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5.75" customHeight="1" spans="1:26">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5.75" customHeight="1" spans="1:26">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5.75" customHeight="1" spans="1:26">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5.75" customHeight="1" spans="1:26">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5.75" customHeight="1" spans="1:2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5.75" customHeight="1" spans="1:26">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5.75" customHeight="1" spans="1:26">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5.75" customHeight="1" spans="1:26">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5.75" customHeight="1" spans="1:26">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5.75" customHeight="1" spans="1:26">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5.75" customHeight="1" spans="1:26">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5.75" customHeight="1" spans="1:26">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5.75" customHeight="1" spans="1:26">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5.75" customHeight="1" spans="1:26">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5.75" customHeight="1" spans="1:2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5.75" customHeight="1" spans="1:26">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5.75" customHeight="1" spans="1:26">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5.75" customHeight="1" spans="1:26">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5.75" customHeight="1" spans="1:26">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5.75" customHeight="1" spans="1:26">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5.75" customHeight="1" spans="1:26">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5.75" customHeight="1" spans="1:26">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5.75" customHeight="1" spans="1:26">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5.75" customHeight="1" spans="1:26">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5.75" customHeight="1" spans="1:2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5.75" customHeight="1" spans="1:26">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5.75" customHeight="1" spans="1:26">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5.75" customHeight="1" spans="1:26">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5.75" customHeight="1" spans="1:26">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5.75" customHeight="1" spans="1:26">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5.75" customHeight="1" spans="1:26">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5.75" customHeight="1" spans="1:26">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5.75" customHeight="1" spans="1:26">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5.75" customHeight="1" spans="1:26">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5.75" customHeight="1" spans="1:2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5.75" customHeight="1" spans="1:26">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5.75" customHeight="1" spans="1:26">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5.75" customHeight="1" spans="1:26">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5.75" customHeight="1" spans="1:26">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5.75" customHeight="1" spans="1:26">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5.75" customHeight="1" spans="1:26">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5.75" customHeight="1" spans="1:26">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5.75" customHeight="1" spans="1:26">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5.75" customHeight="1" spans="1:26">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5.75" customHeight="1" spans="1:2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5.75" customHeight="1" spans="1:26">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5.75" customHeight="1" spans="1:26">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5.75" customHeight="1" spans="1:26">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5.75" customHeight="1" spans="1:26">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5.75" customHeight="1" spans="1:26">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5.75" customHeight="1" spans="1:26">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5.75" customHeight="1" spans="1:26">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5.75" customHeight="1" spans="1:26">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5.75" customHeight="1" spans="1:26">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5.75" customHeight="1" spans="1:2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5.75" customHeight="1" spans="1:26">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5.75" customHeight="1" spans="1:26">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5.75" customHeight="1" spans="1:26">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5.75" customHeight="1" spans="1:26">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5.75" customHeight="1" spans="1:26">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5.75" customHeight="1" spans="1:26">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5.75" customHeight="1" spans="1:26">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5.75" customHeight="1" spans="1:26">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5.75" customHeight="1" spans="1:26">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5.75" customHeight="1" spans="1: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5.75" customHeight="1" spans="1:26">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5.75" customHeight="1" spans="1:26">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5.75" customHeight="1" spans="1:26">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5.75" customHeight="1" spans="1:26">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5.75" customHeight="1" spans="1:26">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5.75" customHeight="1" spans="1:26">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5.75" customHeight="1" spans="1:26">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5.75" customHeight="1" spans="1:26">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5.75" customHeight="1" spans="1:26">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5.75" customHeight="1" spans="1:2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5.75" customHeight="1" spans="1:26">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5.75" customHeight="1" spans="1:26">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5.75" customHeight="1" spans="1:26">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5.75" customHeight="1" spans="1:26">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5.75" customHeight="1" spans="1:26">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5.75" customHeight="1" spans="1:26">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5.75" customHeight="1" spans="1:26">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5.75" customHeight="1" spans="1:26">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5.75" customHeight="1" spans="1:26">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5.75" customHeight="1" spans="1:2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5.75" customHeight="1" spans="1:26">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5.75" customHeight="1" spans="1:26">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5.75" customHeight="1" spans="1:26">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5.75" customHeight="1" spans="1:26">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5.75" customHeight="1" spans="1:26">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5.75" customHeight="1" spans="1:26">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5.75" customHeight="1" spans="1:26">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5.75" customHeight="1" spans="1:26">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5.75" customHeight="1" spans="1:26">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5.75" customHeight="1" spans="1:2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5.75" customHeight="1" spans="1:26">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5.75" customHeight="1" spans="1:26">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5.75" customHeight="1" spans="1:26">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5.75" customHeight="1" spans="1:26">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5.75" customHeight="1" spans="1:26">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5.75" customHeight="1" spans="1:26">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5.75" customHeight="1" spans="1:26">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5.75" customHeight="1" spans="1:26">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5.75" customHeight="1" spans="1:26">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5.75" customHeight="1" spans="1:2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5.75" customHeight="1" spans="1:26">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5.75" customHeight="1" spans="1:26">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5.75" customHeight="1" spans="1:26">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5.75" customHeight="1" spans="1:26">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5.75" customHeight="1" spans="1:26">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5.75" customHeight="1" spans="1:26">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5.75" customHeight="1" spans="1:26">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5.75" customHeight="1" spans="1:26">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5.75" customHeight="1" spans="1:26">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5.75" customHeight="1" spans="1:2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5.75" customHeight="1" spans="1:26">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5.75" customHeight="1" spans="1:26">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5.75" customHeight="1" spans="1:26">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5.75" customHeight="1" spans="1:26">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5.75" customHeight="1" spans="1:26">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5.75" customHeight="1" spans="1:26">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5.75" customHeight="1" spans="1:26">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5.75" customHeight="1" spans="1:26">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5.75" customHeight="1" spans="1:26">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5.75" customHeight="1" spans="1:2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5.75" customHeight="1" spans="1:26">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5.75" customHeight="1" spans="1:26">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5.75" customHeight="1" spans="1:26">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5.75" customHeight="1" spans="1:26">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5.75" customHeight="1" spans="1:26">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5.75" customHeight="1" spans="1:26">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5.75" customHeight="1" spans="1:26">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5.75" customHeight="1" spans="1:26">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5.75" customHeight="1" spans="1:26">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5.75" customHeight="1" spans="1:2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5.75" customHeight="1" spans="1:26">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5.75" customHeight="1" spans="1:26">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5.75" customHeight="1" spans="1:26">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5.75" customHeight="1" spans="1:26">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5.75" customHeight="1" spans="1:26">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5.75" customHeight="1" spans="1:26">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5.75" customHeight="1" spans="1:26">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5.75" customHeight="1" spans="1:26">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5.75" customHeight="1" spans="1:26">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5.75" customHeight="1" spans="1:2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5.75" customHeight="1" spans="1:26">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5.75" customHeight="1" spans="1:26">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5.75" customHeight="1" spans="1:26">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5.75" customHeight="1" spans="1:26">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5.75" customHeight="1" spans="1:26">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5.75" customHeight="1" spans="1:26">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5.75" customHeight="1" spans="1:26">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5.75" customHeight="1" spans="1:26">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5.75" customHeight="1" spans="1:26">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5.75" customHeight="1" spans="1:2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5.75" customHeight="1" spans="1:26">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5.75" customHeight="1" spans="1:26">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5.75" customHeight="1" spans="1:26">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5.75" customHeight="1" spans="1:26">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5.75" customHeight="1" spans="1:26">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5.75" customHeight="1" spans="1:26">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5.75" customHeight="1" spans="1:26">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5.75" customHeight="1" spans="1:26">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5.75" customHeight="1" spans="1:26">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5.75" customHeight="1" spans="1: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5.75" customHeight="1" spans="1:26">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5.75" customHeight="1" spans="1:26">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5.75" customHeight="1" spans="1:26">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5.75" customHeight="1" spans="1:26">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5.75" customHeight="1" spans="1:26">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5.75" customHeight="1" spans="1:26">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5.75" customHeight="1" spans="1:26">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5.75" customHeight="1" spans="1:26">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5.75" customHeight="1" spans="1:26">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5.75" customHeight="1" spans="1:2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5.75" customHeight="1" spans="1:26">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5.75" customHeight="1" spans="1:26">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5.75" customHeight="1" spans="1:26">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5.75" customHeight="1" spans="1:26">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5.75" customHeight="1" spans="1:26">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5.75" customHeight="1" spans="1:26">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5.75" customHeight="1" spans="1:26">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5.75" customHeight="1" spans="1:26">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5.75" customHeight="1" spans="1:26">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5.75" customHeight="1" spans="1:2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5.75" customHeight="1" spans="1:26">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5.75" customHeight="1" spans="1:26">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5.75" customHeight="1" spans="1:26">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5.75" customHeight="1" spans="1:26">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5.75" customHeight="1" spans="1:26">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5.75" customHeight="1" spans="1:26">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5.75" customHeight="1" spans="1:26">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5.75" customHeight="1" spans="1:26">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5.75" customHeight="1" spans="1:26">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5.75" customHeight="1" spans="1:2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5.75" customHeight="1" spans="1:26">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5.75" customHeight="1" spans="1:26">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5.75" customHeight="1" spans="1:26">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5.75" customHeight="1" spans="1:26">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5.75" customHeight="1" spans="1:26">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5.75" customHeight="1" spans="1:26">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5.75" customHeight="1" spans="1:26">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5.75" customHeight="1" spans="1:26">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5.75" customHeight="1" spans="1:26">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5.75" customHeight="1" spans="1:2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5.75" customHeight="1" spans="1:26">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5.75" customHeight="1" spans="1:26">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5.75" customHeight="1" spans="1:26">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5.75" customHeight="1" spans="1:26">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5.75" customHeight="1" spans="1:26">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5.75" customHeight="1" spans="1:26">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5.75" customHeight="1" spans="1:26">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5.75" customHeight="1" spans="1:26">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5.75" customHeight="1" spans="1:26">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5.75" customHeight="1" spans="1:2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5.75" customHeight="1" spans="1:26">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5.75" customHeight="1" spans="1:26">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5.75" customHeight="1" spans="1:26">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5.75" customHeight="1" spans="1:26">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5.75" customHeight="1" spans="1:26">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5.75" customHeight="1" spans="1:26">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5.75" customHeight="1" spans="1:26">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5.75" customHeight="1" spans="1:26">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5.75" customHeight="1" spans="1:26">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5.75" customHeight="1" spans="1:2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5.75" customHeight="1" spans="1:26">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5.75" customHeight="1" spans="1:26">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5.75" customHeight="1" spans="1:26">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5.75" customHeight="1" spans="1:26">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5.75" customHeight="1" spans="1:26">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5.75" customHeight="1" spans="1:26">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5.75" customHeight="1" spans="1:26">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5.75" customHeight="1" spans="1:26">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5.75" customHeight="1" spans="1:26">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5.75" customHeight="1" spans="1:2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5.75" customHeight="1" spans="1:26">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5.75" customHeight="1" spans="1:26">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5.75" customHeight="1" spans="1:26">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5.75" customHeight="1" spans="1:26">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5.75" customHeight="1" spans="1:26">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5.75" customHeight="1" spans="1:26">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5.75" customHeight="1" spans="1:26">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5.75" customHeight="1" spans="1:26">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5.75" customHeight="1" spans="1:26">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5.75" customHeight="1" spans="1:2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5.75" customHeight="1" spans="1:26">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5.75" customHeight="1" spans="1:26">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5.75" customHeight="1" spans="1:26">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5.75" customHeight="1" spans="1:26">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5.75" customHeight="1" spans="1:26">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5.75" customHeight="1" spans="1:26">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5.75" customHeight="1" spans="1:26">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5.75" customHeight="1" spans="1:26">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5.75" customHeight="1" spans="1:26">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5.75" customHeight="1" spans="1:2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5.75" customHeight="1" spans="1:26">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5.75" customHeight="1" spans="1:26">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5.75" customHeight="1" spans="1:26">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5.75" customHeight="1" spans="1:26">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5.75" customHeight="1" spans="1:26">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5.75" customHeight="1" spans="1:26">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5.75" customHeight="1" spans="1:26">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5.75" customHeight="1" spans="1:26">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5.75" customHeight="1" spans="1:26">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5.75" customHeight="1" spans="1: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5.75" customHeight="1" spans="1:26">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5.75" customHeight="1" spans="1:26">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5.75" customHeight="1" spans="1:26">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5.75" customHeight="1" spans="1:26">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5.75" customHeight="1" spans="1:26">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5.75" customHeight="1" spans="1:26">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5.75" customHeight="1" spans="1:26">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5.75" customHeight="1" spans="1:26">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5.75" customHeight="1" spans="1:26">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5.75" customHeight="1" spans="1:2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5.75" customHeight="1" spans="1:26">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5.75" customHeight="1" spans="1:26">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5.75" customHeight="1" spans="1:26">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5.75" customHeight="1" spans="1:26">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5.75" customHeight="1" spans="1:26">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5.75" customHeight="1" spans="1:26">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5.75" customHeight="1" spans="1:26">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5.75" customHeight="1" spans="1:26">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5.75" customHeight="1" spans="1:26">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5.75" customHeight="1" spans="1:2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5.75" customHeight="1" spans="1:26">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5.75" customHeight="1" spans="1:26">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5.75" customHeight="1" spans="1:26">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5.75" customHeight="1" spans="1:26">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5.75" customHeight="1" spans="1:26">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5.75" customHeight="1" spans="1:26">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5.75" customHeight="1" spans="1:26">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5.75" customHeight="1" spans="1:26">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5.75" customHeight="1" spans="1:26">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5.75" customHeight="1" spans="1:2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5.75" customHeight="1" spans="1:26">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5.75" customHeight="1" spans="1:26">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5.75" customHeight="1" spans="1:26">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5.75" customHeight="1" spans="1:26">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5.75" customHeight="1" spans="1:26">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5.75" customHeight="1" spans="1:26">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5.75" customHeight="1" spans="1:26">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5.75" customHeight="1" spans="1:26">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5.75" customHeight="1" spans="1:26">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5.75" customHeight="1" spans="1:2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5.75" customHeight="1" spans="1:26">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5.75" customHeight="1" spans="1:26">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5.75" customHeight="1" spans="1:26">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5.75" customHeight="1" spans="1:26">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5.75" customHeight="1" spans="1:26">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5.75" customHeight="1" spans="1:26">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5.75" customHeight="1" spans="1:26">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5.75" customHeight="1" spans="1:26">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5.75" customHeight="1" spans="1:26">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5.75" customHeight="1" spans="1:2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5.75" customHeight="1" spans="1:26">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5.75" customHeight="1" spans="1:26">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5.75" customHeight="1" spans="1:26">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5.75" customHeight="1" spans="1:26">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5.75" customHeight="1" spans="1:26">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5.75" customHeight="1" spans="1:26">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5.75" customHeight="1" spans="1:26">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5.75" customHeight="1" spans="1:26">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5.75" customHeight="1" spans="1:26">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5.75" customHeight="1" spans="1:2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5.75" customHeight="1" spans="1:26">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5.75" customHeight="1" spans="1:26">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5.75" customHeight="1" spans="1:26">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5.75" customHeight="1" spans="1:26">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5.75" customHeight="1" spans="1:26">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5.75" customHeight="1" spans="1:26">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5.75" customHeight="1" spans="1:26">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5.75" customHeight="1" spans="1:26">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5.75" customHeight="1" spans="1:26">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5.75" customHeight="1" spans="1:2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5.75" customHeight="1" spans="1:26">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5.75" customHeight="1" spans="1:26">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5.75" customHeight="1" spans="1:26">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5.75" customHeight="1" spans="1:26">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5.75" customHeight="1" spans="1:26">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5.75" customHeight="1" spans="1:26">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5.75" customHeight="1" spans="1:26">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5.75" customHeight="1" spans="1:26">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5.75" customHeight="1" spans="1:26">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5.75" customHeight="1" spans="1:2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5.75" customHeight="1" spans="1:26">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5.75" customHeight="1" spans="1:26">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5.75" customHeight="1" spans="1:26">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5.75" customHeight="1" spans="1:26">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5.75" customHeight="1" spans="1:26">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5.75" customHeight="1" spans="1:26">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5.75" customHeight="1" spans="1:26">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5.75" customHeight="1" spans="1:26">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5.75" customHeight="1" spans="1:26">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5.75" customHeight="1" spans="1:2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5.75" customHeight="1" spans="1:26">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5.75" customHeight="1" spans="1:26">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5.75" customHeight="1" spans="1:26">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5.75" customHeight="1" spans="1:26">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5.75" customHeight="1" spans="1:26">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5.75" customHeight="1" spans="1:26">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5.75" customHeight="1" spans="1:26">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5.75" customHeight="1" spans="1:26">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5.75" customHeight="1" spans="1:26">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5.75" customHeight="1" spans="1: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5.75" customHeight="1" spans="1:26">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5.75" customHeight="1" spans="1:26">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5.75" customHeight="1" spans="1:26">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5.75" customHeight="1" spans="1:26">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5.75" customHeight="1" spans="1:26">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5.75" customHeight="1" spans="1:26">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5.75" customHeight="1" spans="1:26">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5.75" customHeight="1" spans="1:26">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5.75" customHeight="1" spans="1:26">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5.75" customHeight="1" spans="1:2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5.75" customHeight="1" spans="1:26">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5.75" customHeight="1" spans="1:26">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5.75" customHeight="1" spans="1:26">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5.75" customHeight="1" spans="1:26">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5.75" customHeight="1" spans="1:26">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5.75" customHeight="1" spans="1:26">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5.75" customHeight="1" spans="1:26">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5.75" customHeight="1" spans="1:26">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5.75" customHeight="1" spans="1:26">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5.75" customHeight="1" spans="1:2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5.75" customHeight="1" spans="1:26">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5.75" customHeight="1" spans="1:26">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5.75" customHeight="1" spans="1:26">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5.75" customHeight="1" spans="1:26">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5.75" customHeight="1" spans="1:26">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5.75" customHeight="1" spans="1:26">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5.75" customHeight="1" spans="1:26">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5.75" customHeight="1" spans="1:26">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5.75" customHeight="1" spans="1:26">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5.75" customHeight="1" spans="1:2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5.75" customHeight="1" spans="1:26">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5.75" customHeight="1" spans="1:26">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5.75" customHeight="1" spans="1:26">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5.75" customHeight="1" spans="1:26">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5.75" customHeight="1" spans="1:26">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5.75" customHeight="1" spans="1:26">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5.75" customHeight="1" spans="1:26">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5.75" customHeight="1" spans="1:26">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5.75" customHeight="1" spans="1:26">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5.75" customHeight="1" spans="1:2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5.75" customHeight="1" spans="1:26">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5.75" customHeight="1" spans="1:26">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5.75" customHeight="1" spans="1:26">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5.75" customHeight="1" spans="1:26">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5.75" customHeight="1" spans="1:26">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5.75" customHeight="1" spans="1:26">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5.75" customHeight="1" spans="1:26">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5.75" customHeight="1" spans="1:26">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5.75" customHeight="1" spans="1:26">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5.75" customHeight="1" spans="1:2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5.75" customHeight="1" spans="1:26">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5.75" customHeight="1" spans="1:26">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5.75" customHeight="1" spans="1:26">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5.75" customHeight="1" spans="1:26">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5.75" customHeight="1" spans="1:26">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5.75" customHeight="1" spans="1:26">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5.75" customHeight="1" spans="1:26">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5.75" customHeight="1" spans="1:26">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5.75" customHeight="1" spans="1:26">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5.75" customHeight="1" spans="1:2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5.75" customHeight="1" spans="1:26">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5.75" customHeight="1" spans="1:26">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5.75" customHeight="1" spans="1:26">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5.75" customHeight="1" spans="1:26">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5.75" customHeight="1" spans="1:26">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5.75" customHeight="1" spans="1:26">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5.75" customHeight="1" spans="1:26">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5.75" customHeight="1" spans="1:26">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5.75" customHeight="1" spans="1:26">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5.75" customHeight="1" spans="1:2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5.75" customHeight="1" spans="1:26">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5.75" customHeight="1" spans="1:26">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5.75" customHeight="1" spans="1:26">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5.75" customHeight="1" spans="1:26">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5.75" customHeight="1" spans="1:26">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5.75" customHeight="1" spans="1:26">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5.75" customHeight="1" spans="1:26">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5.75" customHeight="1" spans="1:26">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5.75" customHeight="1" spans="1:26">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5.75" customHeight="1" spans="1:2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5.75" customHeight="1" spans="1:26">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5.75" customHeight="1" spans="1:26">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5.75" customHeight="1" spans="1:26">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5.75" customHeight="1" spans="1:26">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5.75" customHeight="1" spans="1:26">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5.75" customHeight="1" spans="1:26">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5.75" customHeight="1" spans="1:26">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5.75" customHeight="1" spans="1:26">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5.75" customHeight="1" spans="1:26">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5.75" customHeight="1" spans="1:2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5.75" customHeight="1" spans="1:26">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5.75" customHeight="1" spans="1:26">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5.75" customHeight="1" spans="1:26">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5.75" customHeight="1" spans="1:26">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5.75" customHeight="1" spans="1:26">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5.75" customHeight="1" spans="1:26">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5.75" customHeight="1" spans="1:26">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5.75" customHeight="1" spans="1:26">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5.75" customHeight="1" spans="1:26">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5.75" customHeight="1" spans="1: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5.75" customHeight="1" spans="1:26">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5.75" customHeight="1" spans="1:26">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5.75" customHeight="1" spans="1:26">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5.75" customHeight="1" spans="1:26">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5.75" customHeight="1" spans="1:26">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5.75" customHeight="1" spans="1:26">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5.75" customHeight="1" spans="1:26">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5.75" customHeight="1" spans="1:26">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5.75" customHeight="1" spans="1:26">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5.75" customHeight="1" spans="1:2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5.75" customHeight="1" spans="1:26">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5.75" customHeight="1" spans="1:26">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5.75" customHeight="1" spans="1:26">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5.75" customHeight="1" spans="1:26">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5.75" customHeight="1" spans="1:26">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5.75" customHeight="1" spans="1:26">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5.75" customHeight="1" spans="1:26">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5.75" customHeight="1" spans="1:26">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5.75" customHeight="1" spans="1:26">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5.75" customHeight="1" spans="1:2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5.75" customHeight="1" spans="1:26">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5.75" customHeight="1" spans="1:26">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5.75" customHeight="1" spans="1:26">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5.75" customHeight="1" spans="1:26">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5.75" customHeight="1" spans="1:26">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5.75" customHeight="1" spans="1:26">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5.75" customHeight="1" spans="1:26">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5.75" customHeight="1" spans="1:26">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5.75" customHeight="1" spans="1:26">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5.75" customHeight="1" spans="1:2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5.75" customHeight="1" spans="1:26">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5.75" customHeight="1" spans="1:26">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5.75" customHeight="1" spans="1:26">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5.75" customHeight="1" spans="1:26">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5.75" customHeight="1" spans="1:26">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5.75" customHeight="1" spans="1:26">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5.75" customHeight="1" spans="1:26">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5.75" customHeight="1" spans="1:26">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5.75" customHeight="1" spans="1:26">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5.75" customHeight="1" spans="1:2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5.75" customHeight="1" spans="1:26">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5.75" customHeight="1" spans="1:26">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5.75" customHeight="1" spans="1:26">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5.75" customHeight="1" spans="1:26">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5.75" customHeight="1" spans="1:26">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5.75" customHeight="1" spans="1:26">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5.75" customHeight="1" spans="1:26">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5.75" customHeight="1" spans="1:26">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5.75" customHeight="1" spans="1:26">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5.75" customHeight="1" spans="1:2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5.75" customHeight="1" spans="1:26">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5.75" customHeight="1" spans="1:26">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5.75" customHeight="1" spans="1:26">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5.75" customHeight="1" spans="1:26">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5.75" customHeight="1" spans="1:26">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5.75" customHeight="1" spans="1:26">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5.75" customHeight="1" spans="1:26">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5.75" customHeight="1" spans="1:26">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5.75" customHeight="1" spans="1:26">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5.75" customHeight="1" spans="1:2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5.75" customHeight="1" spans="1:26">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5.75" customHeight="1" spans="1:26">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5.75" customHeight="1" spans="1:26">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5.75" customHeight="1" spans="1:26">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5.75" customHeight="1" spans="1:26">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5.75" customHeight="1" spans="1:26">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5.75" customHeight="1" spans="1:26">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5.75" customHeight="1" spans="1:26">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5.75" customHeight="1" spans="1:26">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5.75" customHeight="1" spans="1:2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5.75" customHeight="1" spans="1:26">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5.75" customHeight="1" spans="1:26">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5.75" customHeight="1" spans="1:26">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5.75" customHeight="1" spans="1:26">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5.75" customHeight="1" spans="1:26">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5.75" customHeight="1" spans="1:26">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5.75" customHeight="1" spans="1:26">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5.75" customHeight="1" spans="1:26">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5.75" customHeight="1" spans="1:26">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5.75" customHeight="1" spans="1:2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5.75" customHeight="1" spans="1:26">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5.75" customHeight="1" spans="1:26">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5.75" customHeight="1" spans="1:26">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5.75" customHeight="1" spans="1:26">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5.75" customHeight="1" spans="1:26">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5.75" customHeight="1" spans="1:26">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5.75" customHeight="1" spans="1:26">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5.75" customHeight="1" spans="1:26">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5.75" customHeight="1" spans="1:26">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5.75" customHeight="1" spans="1:2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5.75" customHeight="1" spans="1:26">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5.75" customHeight="1" spans="1:26">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5.75" customHeight="1" spans="1:26">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5.75" customHeight="1" spans="1:26">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5.75" customHeight="1" spans="1:26">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5.75" customHeight="1" spans="1:26">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5.75" customHeight="1" spans="1:26">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5.75" customHeight="1" spans="1:26">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5.75" customHeight="1" spans="1:26">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5.75" customHeight="1" spans="1: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5.75" customHeight="1" spans="1:26">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5.75" customHeight="1" spans="1:26">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5.75" customHeight="1" spans="1:26">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5.75" customHeight="1" spans="1:26">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5.75" customHeight="1" spans="1:26">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5.75" customHeight="1" spans="1:26">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5.75" customHeight="1" spans="1:26">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5.75" customHeight="1" spans="1:26">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5.75" customHeight="1" spans="1:26">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5.75" customHeight="1" spans="1:2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5.75" customHeight="1" spans="1:26">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5.75" customHeight="1" spans="1:26">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5.75" customHeight="1" spans="1:26">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5.75" customHeight="1" spans="1:26">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5.75" customHeight="1" spans="1:26">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5.75" customHeight="1" spans="1:26">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5.75" customHeight="1" spans="1:26">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5.75" customHeight="1" spans="1:26">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5.75" customHeight="1" spans="1:26">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5.75" customHeight="1" spans="1:2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5.75" customHeight="1" spans="1:26">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5.75" customHeight="1" spans="1:26">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5.75" customHeight="1" spans="1:26">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5.75" customHeight="1" spans="1:26">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5.75" customHeight="1" spans="1:26">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5.75" customHeight="1" spans="1:26">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5.75" customHeight="1" spans="1:26">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5.75" customHeight="1" spans="1:26">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5.75" customHeight="1" spans="1:26">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5.75" customHeight="1" spans="1:2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5.75" customHeight="1" spans="1:26">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5.75" customHeight="1" spans="1:26">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5.75" customHeight="1" spans="1:26">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5.75" customHeight="1" spans="1:26">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5.75" customHeight="1" spans="1:26">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5.75" customHeight="1" spans="1:26">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5.75" customHeight="1" spans="1:26">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5.75" customHeight="1" spans="1:26">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5.75" customHeight="1" spans="1:26">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5.75" customHeight="1" spans="1:2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5.75" customHeight="1" spans="1:26">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5.75" customHeight="1" spans="1:26">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5.75" customHeight="1" spans="1:26">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5.75" customHeight="1" spans="1:26">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5.75" customHeight="1" spans="1:26">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5.75" customHeight="1" spans="1:26">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5.75" customHeight="1" spans="1:26">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5.75" customHeight="1" spans="1:26">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5.75" customHeight="1" spans="1:26">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5.75" customHeight="1" spans="1:2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5.75" customHeight="1" spans="1:26">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5.75" customHeight="1" spans="1:26">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5.75" customHeight="1" spans="1:26">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5.75" customHeight="1" spans="1:26">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5.75" customHeight="1" spans="1:26">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5.75" customHeight="1" spans="1:26">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5.75" customHeight="1" spans="1:26">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5.75" customHeight="1" spans="1:26">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5.75" customHeight="1" spans="1:26">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5.75" customHeight="1" spans="1:2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5.75" customHeight="1" spans="1:26">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5.75" customHeight="1" spans="1:26">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5.75" customHeight="1" spans="1:26">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5.75" customHeight="1" spans="1:26">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5.75" customHeight="1" spans="1:26">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5.75" customHeight="1" spans="1:26">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5.75" customHeight="1" spans="1:26">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5.75" customHeight="1" spans="1:26">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5.75" customHeight="1" spans="1:26">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5.75" customHeight="1" spans="1:2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5.75" customHeight="1" spans="1:26">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5.75" customHeight="1" spans="1:26">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5.75" customHeight="1" spans="1:26">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5.75" customHeight="1" spans="1:26">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1">
    <mergeCell ref="I2:J2"/>
  </mergeCells>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I19" sqref="I19"/>
    </sheetView>
  </sheetViews>
  <sheetFormatPr defaultColWidth="14.4285714285714" defaultRowHeight="15" customHeight="1"/>
  <cols>
    <col min="1" max="1" width="12" customWidth="1"/>
    <col min="2" max="2" width="12.1428571428571" customWidth="1"/>
    <col min="3" max="3" width="11.7142857142857" customWidth="1"/>
    <col min="4" max="4" width="7.57142857142857" customWidth="1"/>
    <col min="5" max="6" width="18.8571428571429" customWidth="1"/>
    <col min="7" max="7" width="15.2857142857143" customWidth="1"/>
    <col min="8" max="8" width="7.57142857142857" customWidth="1"/>
    <col min="9" max="9" width="12.1428571428571" customWidth="1"/>
    <col min="10" max="10" width="19.1428571428571" customWidth="1"/>
    <col min="11" max="26" width="8.71428571428571" customWidth="1"/>
  </cols>
  <sheetData>
    <row r="1" spans="1:26">
      <c r="A1" s="3" t="s">
        <v>107</v>
      </c>
      <c r="B1" s="3" t="s">
        <v>43</v>
      </c>
      <c r="C1" s="3" t="s">
        <v>108</v>
      </c>
      <c r="D1" s="3" t="s">
        <v>109</v>
      </c>
      <c r="E1" s="37" t="s">
        <v>110</v>
      </c>
      <c r="F1" s="38"/>
      <c r="G1" s="39" t="s">
        <v>111</v>
      </c>
      <c r="H1" s="40"/>
      <c r="I1" s="40"/>
      <c r="J1" s="40"/>
      <c r="K1" s="40"/>
      <c r="L1" s="40"/>
      <c r="M1" s="40"/>
      <c r="N1" s="40"/>
      <c r="O1" s="40"/>
      <c r="P1" s="40"/>
      <c r="Q1" s="40"/>
      <c r="R1" s="40"/>
      <c r="S1" s="40"/>
      <c r="T1" s="40"/>
      <c r="U1" s="40"/>
      <c r="V1" s="40"/>
      <c r="W1" s="40"/>
      <c r="X1" s="40"/>
      <c r="Y1" s="40"/>
      <c r="Z1" s="40"/>
    </row>
    <row r="2" spans="1:26">
      <c r="A2" s="6">
        <v>3001</v>
      </c>
      <c r="B2" s="6" t="s">
        <v>112</v>
      </c>
      <c r="C2" s="6" t="s">
        <v>113</v>
      </c>
      <c r="D2" s="6">
        <v>86766</v>
      </c>
      <c r="E2" s="41">
        <v>42005</v>
      </c>
      <c r="F2" s="42"/>
      <c r="G2" s="43">
        <f ca="1">IF(OR(E2="",E2&gt;TODAY()),"Coming Soon",YEAR(TODAY())-YEAR(E2))</f>
        <v>10</v>
      </c>
      <c r="H2" s="40"/>
      <c r="I2" s="39" t="s">
        <v>114</v>
      </c>
      <c r="J2" s="39"/>
      <c r="K2" s="40"/>
      <c r="L2" s="40"/>
      <c r="M2" s="40"/>
      <c r="N2" s="40"/>
      <c r="O2" s="40"/>
      <c r="P2" s="40"/>
      <c r="Q2" s="40"/>
      <c r="R2" s="40"/>
      <c r="S2" s="40"/>
      <c r="T2" s="40"/>
      <c r="U2" s="40"/>
      <c r="V2" s="40"/>
      <c r="W2" s="40"/>
      <c r="X2" s="40"/>
      <c r="Y2" s="40"/>
      <c r="Z2" s="40"/>
    </row>
    <row r="3" spans="1:26">
      <c r="A3" s="6">
        <v>3002</v>
      </c>
      <c r="B3" s="6" t="s">
        <v>115</v>
      </c>
      <c r="C3" s="6" t="s">
        <v>113</v>
      </c>
      <c r="D3" s="6">
        <v>31943</v>
      </c>
      <c r="E3" s="41">
        <v>42255</v>
      </c>
      <c r="F3" s="42"/>
      <c r="G3" s="43">
        <f ca="1" t="shared" ref="G3:G21" si="0">IF(OR(E3="",E3&gt;TODAY()),"Coming Soon",YEAR(TODAY())-YEAR(E3))</f>
        <v>10</v>
      </c>
      <c r="H3" s="40"/>
      <c r="I3" s="3" t="s">
        <v>107</v>
      </c>
      <c r="J3" s="3" t="s">
        <v>109</v>
      </c>
      <c r="K3" s="40"/>
      <c r="L3" s="40"/>
      <c r="M3" s="40"/>
      <c r="N3" s="40"/>
      <c r="O3" s="40"/>
      <c r="P3" s="40"/>
      <c r="Q3" s="40"/>
      <c r="R3" s="40"/>
      <c r="S3" s="40"/>
      <c r="T3" s="40"/>
      <c r="U3" s="40"/>
      <c r="V3" s="40"/>
      <c r="W3" s="40"/>
      <c r="X3" s="40"/>
      <c r="Y3" s="40"/>
      <c r="Z3" s="40"/>
    </row>
    <row r="4" spans="1:26">
      <c r="A4" s="6">
        <v>3003</v>
      </c>
      <c r="B4" s="6" t="s">
        <v>116</v>
      </c>
      <c r="C4" s="6" t="s">
        <v>117</v>
      </c>
      <c r="D4" s="6">
        <v>63374</v>
      </c>
      <c r="E4" s="41">
        <v>42505</v>
      </c>
      <c r="F4" s="42"/>
      <c r="G4" s="43">
        <f ca="1" t="shared" si="0"/>
        <v>9</v>
      </c>
      <c r="H4" s="40"/>
      <c r="I4" s="43">
        <v>3007</v>
      </c>
      <c r="J4" s="43">
        <f>_xlfn.XLOOKUP(I4,A2:A21,D2:D21,"NOT FOUND")</f>
        <v>35960</v>
      </c>
      <c r="K4" s="40"/>
      <c r="L4" s="40"/>
      <c r="M4" s="40"/>
      <c r="N4" s="40"/>
      <c r="O4" s="40"/>
      <c r="P4" s="40"/>
      <c r="Q4" s="40"/>
      <c r="R4" s="40"/>
      <c r="S4" s="40"/>
      <c r="T4" s="40"/>
      <c r="U4" s="40"/>
      <c r="V4" s="40"/>
      <c r="W4" s="40"/>
      <c r="X4" s="40"/>
      <c r="Y4" s="40"/>
      <c r="Z4" s="40"/>
    </row>
    <row r="5" spans="1:26">
      <c r="A5" s="6">
        <v>3004</v>
      </c>
      <c r="B5" s="6" t="s">
        <v>118</v>
      </c>
      <c r="C5" s="6" t="s">
        <v>113</v>
      </c>
      <c r="D5" s="6">
        <v>109972</v>
      </c>
      <c r="E5" s="41">
        <v>42755</v>
      </c>
      <c r="F5" s="42"/>
      <c r="G5" s="43">
        <f ca="1" t="shared" si="0"/>
        <v>8</v>
      </c>
      <c r="H5" s="40"/>
      <c r="I5" s="40"/>
      <c r="J5" s="40"/>
      <c r="K5" s="40"/>
      <c r="L5" s="40"/>
      <c r="M5" s="40"/>
      <c r="N5" s="40"/>
      <c r="O5" s="40"/>
      <c r="P5" s="40"/>
      <c r="Q5" s="40"/>
      <c r="R5" s="40"/>
      <c r="S5" s="40"/>
      <c r="T5" s="40"/>
      <c r="U5" s="40"/>
      <c r="V5" s="40"/>
      <c r="W5" s="40"/>
      <c r="X5" s="40"/>
      <c r="Y5" s="40"/>
      <c r="Z5" s="40"/>
    </row>
    <row r="6" spans="1:26">
      <c r="A6" s="6">
        <v>3005</v>
      </c>
      <c r="B6" s="6" t="s">
        <v>119</v>
      </c>
      <c r="C6" s="6" t="s">
        <v>120</v>
      </c>
      <c r="D6" s="6">
        <v>54149</v>
      </c>
      <c r="E6" s="41">
        <v>43005</v>
      </c>
      <c r="F6" s="42"/>
      <c r="G6" s="43">
        <f ca="1" t="shared" si="0"/>
        <v>8</v>
      </c>
      <c r="H6" s="40"/>
      <c r="I6" s="40"/>
      <c r="J6" s="40"/>
      <c r="K6" s="40"/>
      <c r="L6" s="40"/>
      <c r="M6" s="40"/>
      <c r="N6" s="40"/>
      <c r="O6" s="40"/>
      <c r="P6" s="40"/>
      <c r="Q6" s="40"/>
      <c r="R6" s="40"/>
      <c r="S6" s="40"/>
      <c r="T6" s="40"/>
      <c r="U6" s="40"/>
      <c r="V6" s="40"/>
      <c r="W6" s="40"/>
      <c r="X6" s="40"/>
      <c r="Y6" s="40"/>
      <c r="Z6" s="40"/>
    </row>
    <row r="7" spans="1:26">
      <c r="A7" s="6">
        <v>3006</v>
      </c>
      <c r="B7" s="6" t="s">
        <v>121</v>
      </c>
      <c r="C7" s="6" t="s">
        <v>120</v>
      </c>
      <c r="D7" s="6">
        <v>78689</v>
      </c>
      <c r="E7" s="41">
        <v>43255</v>
      </c>
      <c r="F7" s="42"/>
      <c r="G7" s="43">
        <f ca="1" t="shared" si="0"/>
        <v>7</v>
      </c>
      <c r="H7" s="40"/>
      <c r="I7" s="40"/>
      <c r="J7" s="40"/>
      <c r="K7" s="40"/>
      <c r="L7" s="40"/>
      <c r="M7" s="40"/>
      <c r="N7" s="40"/>
      <c r="O7" s="40"/>
      <c r="P7" s="40"/>
      <c r="Q7" s="40"/>
      <c r="R7" s="40"/>
      <c r="S7" s="40"/>
      <c r="T7" s="40"/>
      <c r="U7" s="40"/>
      <c r="V7" s="40"/>
      <c r="W7" s="40"/>
      <c r="X7" s="40"/>
      <c r="Y7" s="40"/>
      <c r="Z7" s="40"/>
    </row>
    <row r="8" spans="1:26">
      <c r="A8" s="6">
        <v>3007</v>
      </c>
      <c r="B8" s="6" t="s">
        <v>122</v>
      </c>
      <c r="C8" s="6" t="s">
        <v>123</v>
      </c>
      <c r="D8" s="6">
        <v>35960</v>
      </c>
      <c r="E8" s="41">
        <v>43505</v>
      </c>
      <c r="F8" s="42"/>
      <c r="G8" s="43">
        <f ca="1" t="shared" si="0"/>
        <v>6</v>
      </c>
      <c r="H8" s="40"/>
      <c r="I8" s="40"/>
      <c r="J8" s="40"/>
      <c r="K8" s="40"/>
      <c r="L8" s="40"/>
      <c r="M8" s="40"/>
      <c r="N8" s="40"/>
      <c r="O8" s="40"/>
      <c r="P8" s="40"/>
      <c r="Q8" s="40"/>
      <c r="R8" s="40"/>
      <c r="S8" s="40"/>
      <c r="T8" s="40"/>
      <c r="U8" s="40"/>
      <c r="V8" s="40"/>
      <c r="W8" s="40"/>
      <c r="X8" s="40"/>
      <c r="Y8" s="40"/>
      <c r="Z8" s="40"/>
    </row>
    <row r="9" spans="1:26">
      <c r="A9" s="6">
        <v>3008</v>
      </c>
      <c r="B9" s="6" t="s">
        <v>124</v>
      </c>
      <c r="C9" s="6" t="s">
        <v>120</v>
      </c>
      <c r="D9" s="6">
        <v>91659</v>
      </c>
      <c r="E9" s="41">
        <v>43755</v>
      </c>
      <c r="F9" s="42"/>
      <c r="G9" s="43">
        <f ca="1" t="shared" si="0"/>
        <v>6</v>
      </c>
      <c r="H9" s="40"/>
      <c r="I9" s="40"/>
      <c r="J9" s="40"/>
      <c r="K9" s="40"/>
      <c r="L9" s="40"/>
      <c r="M9" s="40"/>
      <c r="N9" s="40"/>
      <c r="O9" s="40"/>
      <c r="P9" s="40"/>
      <c r="Q9" s="40"/>
      <c r="R9" s="40"/>
      <c r="S9" s="40"/>
      <c r="T9" s="40"/>
      <c r="U9" s="40"/>
      <c r="V9" s="40"/>
      <c r="W9" s="40"/>
      <c r="X9" s="40"/>
      <c r="Y9" s="40"/>
      <c r="Z9" s="40"/>
    </row>
    <row r="10" spans="1:26">
      <c r="A10" s="6">
        <v>3009</v>
      </c>
      <c r="B10" s="6" t="s">
        <v>125</v>
      </c>
      <c r="C10" s="6" t="s">
        <v>120</v>
      </c>
      <c r="D10" s="6">
        <v>90423</v>
      </c>
      <c r="E10" s="41">
        <v>44005</v>
      </c>
      <c r="F10" s="42"/>
      <c r="G10" s="43">
        <f ca="1" t="shared" si="0"/>
        <v>5</v>
      </c>
      <c r="H10" s="40"/>
      <c r="I10" s="40"/>
      <c r="J10" s="40"/>
      <c r="K10" s="40"/>
      <c r="L10" s="40"/>
      <c r="M10" s="40"/>
      <c r="N10" s="40"/>
      <c r="O10" s="40"/>
      <c r="P10" s="40"/>
      <c r="Q10" s="40"/>
      <c r="R10" s="40"/>
      <c r="S10" s="40"/>
      <c r="T10" s="40"/>
      <c r="U10" s="40"/>
      <c r="V10" s="40"/>
      <c r="W10" s="40"/>
      <c r="X10" s="40"/>
      <c r="Y10" s="40"/>
      <c r="Z10" s="40"/>
    </row>
    <row r="11" spans="1:26">
      <c r="A11" s="6">
        <v>3010</v>
      </c>
      <c r="B11" s="6" t="s">
        <v>126</v>
      </c>
      <c r="C11" s="6" t="s">
        <v>117</v>
      </c>
      <c r="D11" s="6">
        <v>107877</v>
      </c>
      <c r="E11" s="41">
        <v>44255</v>
      </c>
      <c r="F11" s="42"/>
      <c r="G11" s="43">
        <f ca="1" t="shared" si="0"/>
        <v>4</v>
      </c>
      <c r="H11" s="40"/>
      <c r="I11" s="40"/>
      <c r="J11" s="40"/>
      <c r="K11" s="40"/>
      <c r="L11" s="40"/>
      <c r="M11" s="40"/>
      <c r="N11" s="40"/>
      <c r="O11" s="40"/>
      <c r="P11" s="40"/>
      <c r="Q11" s="40"/>
      <c r="R11" s="40"/>
      <c r="S11" s="40"/>
      <c r="T11" s="40"/>
      <c r="U11" s="40"/>
      <c r="V11" s="40"/>
      <c r="W11" s="40"/>
      <c r="X11" s="40"/>
      <c r="Y11" s="40"/>
      <c r="Z11" s="40"/>
    </row>
    <row r="12" spans="1:26">
      <c r="A12" s="6">
        <v>3011</v>
      </c>
      <c r="B12" s="6" t="s">
        <v>127</v>
      </c>
      <c r="C12" s="6" t="s">
        <v>113</v>
      </c>
      <c r="D12" s="6">
        <v>107634</v>
      </c>
      <c r="E12" s="41">
        <v>44505</v>
      </c>
      <c r="F12" s="42"/>
      <c r="G12" s="43">
        <f ca="1" t="shared" si="0"/>
        <v>4</v>
      </c>
      <c r="H12" s="40"/>
      <c r="I12" s="40"/>
      <c r="J12" s="40"/>
      <c r="K12" s="40"/>
      <c r="L12" s="40"/>
      <c r="M12" s="40"/>
      <c r="N12" s="40"/>
      <c r="O12" s="40"/>
      <c r="P12" s="40"/>
      <c r="Q12" s="40"/>
      <c r="R12" s="40"/>
      <c r="S12" s="40"/>
      <c r="T12" s="40"/>
      <c r="U12" s="40"/>
      <c r="V12" s="40"/>
      <c r="W12" s="40"/>
      <c r="X12" s="40"/>
      <c r="Y12" s="40"/>
      <c r="Z12" s="40"/>
    </row>
    <row r="13" spans="1:26">
      <c r="A13" s="6">
        <v>3012</v>
      </c>
      <c r="B13" s="6" t="s">
        <v>128</v>
      </c>
      <c r="C13" s="6" t="s">
        <v>113</v>
      </c>
      <c r="D13" s="6">
        <v>35226</v>
      </c>
      <c r="E13" s="41">
        <v>44755</v>
      </c>
      <c r="F13" s="42"/>
      <c r="G13" s="43">
        <f ca="1" t="shared" si="0"/>
        <v>3</v>
      </c>
      <c r="H13" s="40"/>
      <c r="I13" s="40"/>
      <c r="J13" s="40"/>
      <c r="K13" s="40"/>
      <c r="L13" s="40"/>
      <c r="M13" s="40"/>
      <c r="N13" s="40"/>
      <c r="O13" s="40"/>
      <c r="P13" s="40"/>
      <c r="Q13" s="40"/>
      <c r="R13" s="40"/>
      <c r="S13" s="40"/>
      <c r="T13" s="40"/>
      <c r="U13" s="40"/>
      <c r="V13" s="40"/>
      <c r="W13" s="40"/>
      <c r="X13" s="40"/>
      <c r="Y13" s="40"/>
      <c r="Z13" s="40"/>
    </row>
    <row r="14" spans="1:26">
      <c r="A14" s="6">
        <v>3013</v>
      </c>
      <c r="B14" s="6" t="s">
        <v>129</v>
      </c>
      <c r="C14" s="6" t="s">
        <v>117</v>
      </c>
      <c r="D14" s="6">
        <v>40872</v>
      </c>
      <c r="E14" s="41">
        <v>45005</v>
      </c>
      <c r="F14" s="42"/>
      <c r="G14" s="43">
        <f ca="1" t="shared" si="0"/>
        <v>2</v>
      </c>
      <c r="H14" s="40"/>
      <c r="I14" s="40"/>
      <c r="J14" s="40"/>
      <c r="K14" s="40"/>
      <c r="L14" s="40"/>
      <c r="M14" s="40"/>
      <c r="N14" s="40"/>
      <c r="O14" s="40"/>
      <c r="P14" s="40"/>
      <c r="Q14" s="40"/>
      <c r="R14" s="40"/>
      <c r="S14" s="40"/>
      <c r="T14" s="40"/>
      <c r="U14" s="40"/>
      <c r="V14" s="40"/>
      <c r="W14" s="40"/>
      <c r="X14" s="40"/>
      <c r="Y14" s="40"/>
      <c r="Z14" s="40"/>
    </row>
    <row r="15" spans="1:26">
      <c r="A15" s="6">
        <v>3014</v>
      </c>
      <c r="B15" s="6" t="s">
        <v>130</v>
      </c>
      <c r="C15" s="6" t="s">
        <v>117</v>
      </c>
      <c r="D15" s="6">
        <v>55378</v>
      </c>
      <c r="E15" s="41">
        <v>45255</v>
      </c>
      <c r="F15" s="42"/>
      <c r="G15" s="43">
        <f ca="1" t="shared" si="0"/>
        <v>2</v>
      </c>
      <c r="H15" s="40"/>
      <c r="I15" s="40"/>
      <c r="J15" s="40"/>
      <c r="K15" s="40"/>
      <c r="L15" s="40"/>
      <c r="M15" s="40"/>
      <c r="N15" s="40"/>
      <c r="O15" s="40"/>
      <c r="P15" s="40"/>
      <c r="Q15" s="40"/>
      <c r="R15" s="40"/>
      <c r="S15" s="40"/>
      <c r="T15" s="40"/>
      <c r="U15" s="40"/>
      <c r="V15" s="40"/>
      <c r="W15" s="40"/>
      <c r="X15" s="40"/>
      <c r="Y15" s="40"/>
      <c r="Z15" s="40"/>
    </row>
    <row r="16" spans="1:26">
      <c r="A16" s="6">
        <v>3015</v>
      </c>
      <c r="B16" s="6" t="s">
        <v>131</v>
      </c>
      <c r="C16" s="6" t="s">
        <v>117</v>
      </c>
      <c r="D16" s="6">
        <v>63297</v>
      </c>
      <c r="E16" s="41">
        <v>45505</v>
      </c>
      <c r="F16" s="42"/>
      <c r="G16" s="43">
        <f ca="1" t="shared" si="0"/>
        <v>1</v>
      </c>
      <c r="H16" s="40"/>
      <c r="I16" s="40"/>
      <c r="J16" s="40"/>
      <c r="K16" s="40"/>
      <c r="L16" s="40"/>
      <c r="M16" s="40"/>
      <c r="N16" s="40"/>
      <c r="O16" s="40"/>
      <c r="P16" s="40"/>
      <c r="Q16" s="40"/>
      <c r="R16" s="40"/>
      <c r="S16" s="40"/>
      <c r="T16" s="40"/>
      <c r="U16" s="40"/>
      <c r="V16" s="40"/>
      <c r="W16" s="40"/>
      <c r="X16" s="40"/>
      <c r="Y16" s="40"/>
      <c r="Z16" s="40"/>
    </row>
    <row r="17" spans="1:26">
      <c r="A17" s="6">
        <v>3016</v>
      </c>
      <c r="B17" s="6" t="s">
        <v>132</v>
      </c>
      <c r="C17" s="6" t="s">
        <v>113</v>
      </c>
      <c r="D17" s="6">
        <v>114173</v>
      </c>
      <c r="E17" s="41">
        <v>45755</v>
      </c>
      <c r="F17" s="42"/>
      <c r="G17" s="43">
        <f ca="1" t="shared" si="0"/>
        <v>0</v>
      </c>
      <c r="H17" s="40"/>
      <c r="I17" s="40"/>
      <c r="J17" s="40"/>
      <c r="K17" s="40"/>
      <c r="L17" s="40"/>
      <c r="M17" s="40"/>
      <c r="N17" s="40"/>
      <c r="O17" s="40"/>
      <c r="P17" s="40"/>
      <c r="Q17" s="40"/>
      <c r="R17" s="40"/>
      <c r="S17" s="40"/>
      <c r="T17" s="40"/>
      <c r="U17" s="40"/>
      <c r="V17" s="40"/>
      <c r="W17" s="40"/>
      <c r="X17" s="40"/>
      <c r="Y17" s="40"/>
      <c r="Z17" s="40"/>
    </row>
    <row r="18" spans="1:26">
      <c r="A18" s="6">
        <v>3017</v>
      </c>
      <c r="B18" s="6" t="s">
        <v>133</v>
      </c>
      <c r="C18" s="6" t="s">
        <v>117</v>
      </c>
      <c r="D18" s="6">
        <v>86915</v>
      </c>
      <c r="E18" s="41">
        <v>46005</v>
      </c>
      <c r="F18" s="42"/>
      <c r="G18" s="43" t="str">
        <f ca="1" t="shared" si="0"/>
        <v>Coming Soon</v>
      </c>
      <c r="H18" s="40"/>
      <c r="I18" s="40"/>
      <c r="J18" s="40"/>
      <c r="K18" s="40"/>
      <c r="L18" s="40"/>
      <c r="M18" s="40"/>
      <c r="N18" s="40"/>
      <c r="O18" s="40"/>
      <c r="P18" s="40"/>
      <c r="Q18" s="40"/>
      <c r="R18" s="40"/>
      <c r="S18" s="40"/>
      <c r="T18" s="40"/>
      <c r="U18" s="40"/>
      <c r="V18" s="40"/>
      <c r="W18" s="40"/>
      <c r="X18" s="40"/>
      <c r="Y18" s="40"/>
      <c r="Z18" s="40"/>
    </row>
    <row r="19" spans="1:26">
      <c r="A19" s="6">
        <v>3018</v>
      </c>
      <c r="B19" s="6" t="s">
        <v>134</v>
      </c>
      <c r="C19" s="6" t="s">
        <v>120</v>
      </c>
      <c r="D19" s="6">
        <v>116284</v>
      </c>
      <c r="E19" s="41">
        <v>46255</v>
      </c>
      <c r="F19" s="42"/>
      <c r="G19" s="43" t="str">
        <f ca="1" t="shared" si="0"/>
        <v>Coming Soon</v>
      </c>
      <c r="H19" s="40"/>
      <c r="I19" s="40"/>
      <c r="J19" s="40"/>
      <c r="K19" s="40"/>
      <c r="L19" s="40"/>
      <c r="M19" s="40"/>
      <c r="N19" s="40"/>
      <c r="O19" s="40"/>
      <c r="P19" s="40"/>
      <c r="Q19" s="40"/>
      <c r="R19" s="40"/>
      <c r="S19" s="40"/>
      <c r="T19" s="40"/>
      <c r="U19" s="40"/>
      <c r="V19" s="40"/>
      <c r="W19" s="40"/>
      <c r="X19" s="40"/>
      <c r="Y19" s="40"/>
      <c r="Z19" s="40"/>
    </row>
    <row r="20" spans="1:26">
      <c r="A20" s="6">
        <v>3019</v>
      </c>
      <c r="B20" s="6" t="s">
        <v>135</v>
      </c>
      <c r="C20" s="6" t="s">
        <v>123</v>
      </c>
      <c r="D20" s="6">
        <v>116283</v>
      </c>
      <c r="E20" s="41">
        <v>46505</v>
      </c>
      <c r="F20" s="42"/>
      <c r="G20" s="43" t="str">
        <f ca="1" t="shared" si="0"/>
        <v>Coming Soon</v>
      </c>
      <c r="H20" s="40"/>
      <c r="I20" s="40"/>
      <c r="J20" s="40"/>
      <c r="K20" s="40"/>
      <c r="L20" s="40"/>
      <c r="M20" s="40"/>
      <c r="N20" s="40"/>
      <c r="O20" s="40"/>
      <c r="P20" s="40"/>
      <c r="Q20" s="40"/>
      <c r="R20" s="40"/>
      <c r="S20" s="40"/>
      <c r="T20" s="40"/>
      <c r="U20" s="40"/>
      <c r="V20" s="40"/>
      <c r="W20" s="40"/>
      <c r="X20" s="40"/>
      <c r="Y20" s="40"/>
      <c r="Z20" s="40"/>
    </row>
    <row r="21" ht="15.75" customHeight="1" spans="1:26">
      <c r="A21" s="6">
        <v>3020</v>
      </c>
      <c r="B21" s="6" t="s">
        <v>136</v>
      </c>
      <c r="C21" s="6" t="s">
        <v>123</v>
      </c>
      <c r="D21" s="6">
        <v>99924</v>
      </c>
      <c r="E21" s="41">
        <v>46755</v>
      </c>
      <c r="F21" s="42"/>
      <c r="G21" s="43" t="str">
        <f ca="1" t="shared" si="0"/>
        <v>Coming Soon</v>
      </c>
      <c r="H21" s="40"/>
      <c r="I21" s="40"/>
      <c r="J21" s="40"/>
      <c r="K21" s="40"/>
      <c r="L21" s="40"/>
      <c r="M21" s="40"/>
      <c r="N21" s="40"/>
      <c r="O21" s="40"/>
      <c r="P21" s="40"/>
      <c r="Q21" s="40"/>
      <c r="R21" s="40"/>
      <c r="S21" s="40"/>
      <c r="T21" s="40"/>
      <c r="U21" s="40"/>
      <c r="V21" s="40"/>
      <c r="W21" s="40"/>
      <c r="X21" s="40"/>
      <c r="Y21" s="40"/>
      <c r="Z21" s="40"/>
    </row>
    <row r="22" ht="15.75" customHeight="1" spans="1:26">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ht="15.75" customHeight="1" spans="1:26">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ht="15.75" customHeight="1" spans="1:26">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ht="15.75" customHeight="1" spans="1:26">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ht="15.75" customHeight="1" spans="1: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ht="15.75" customHeight="1" spans="1:26">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ht="15.75" customHeight="1" spans="1:2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5.75" customHeight="1" spans="1:2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5.75" customHeight="1" spans="1:2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5.75" customHeight="1" spans="1:26">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5.75" customHeight="1" spans="1:2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5.75" customHeight="1" spans="1:2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5.75" customHeight="1" spans="1:26">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5.75" customHeight="1" spans="1:26">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5.75" customHeight="1" spans="1:2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5.75" customHeight="1" spans="1:26">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5.75" customHeight="1" spans="1:26">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5.75" customHeight="1" spans="1:26">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5.75" customHeight="1" spans="1:26">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5.75" customHeight="1" spans="1:26">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5.75" customHeight="1" spans="1:26">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5.75" customHeight="1" spans="1:26">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5.75" customHeight="1" spans="1:26">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5.75" customHeight="1" spans="1:26">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5.75" customHeight="1" spans="1:2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5.75" customHeight="1" spans="1:26">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5.75" customHeight="1" spans="1:26">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5.75" customHeight="1" spans="1:26">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5.75" customHeight="1" spans="1:26">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5.75" customHeight="1" spans="1:26">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5.75" customHeight="1" spans="1:26">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5.75" customHeight="1" spans="1:26">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5.75" customHeight="1" spans="1:26">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5.75" customHeight="1" spans="1:26">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5.75" customHeight="1" spans="1:2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5.75" customHeight="1" spans="1:26">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5.75" customHeight="1" spans="1:26">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5.75" customHeight="1" spans="1:26">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5.75" customHeight="1" spans="1:26">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5.75" customHeight="1" spans="1:26">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5.75" customHeight="1" spans="1:26">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5.75" customHeight="1" spans="1:26">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5.75" customHeight="1" spans="1:26">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5.75" customHeight="1" spans="1:26">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5.75" customHeight="1" spans="1:2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5.75" customHeight="1" spans="1:26">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5.75" customHeight="1" spans="1:26">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5.75" customHeight="1" spans="1:26">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5.75" customHeight="1" spans="1:26">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5.75" customHeight="1" spans="1:26">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5.75" customHeight="1" spans="1:26">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5.75" customHeight="1" spans="1:26">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5.75" customHeight="1" spans="1:26">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5.75" customHeight="1" spans="1:26">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5.75" customHeight="1" spans="1:2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5.75" customHeight="1" spans="1:26">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5.75" customHeight="1" spans="1:26">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5.75" customHeight="1" spans="1:26">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5.75" customHeight="1" spans="1:26">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5.75" customHeight="1" spans="1:26">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5.75" customHeight="1" spans="1:26">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5.75" customHeight="1" spans="1:26">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5.75" customHeight="1" spans="1:26">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5.75" customHeight="1" spans="1:26">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5.75" customHeight="1" spans="1:2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5.75" customHeight="1" spans="1:26">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5.75" customHeight="1" spans="1:26">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5.75" customHeight="1" spans="1:26">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5.75" customHeight="1" spans="1:26">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5.75" customHeight="1" spans="1:26">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5.75" customHeight="1" spans="1:26">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5.75" customHeight="1" spans="1:26">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5.75" customHeight="1" spans="1:26">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5.75" customHeight="1" spans="1:26">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5.75" customHeight="1" spans="1:2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5.75" customHeight="1" spans="1:26">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5.75" customHeight="1" spans="1:26">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5.75" customHeight="1" spans="1:26">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5.75" customHeight="1" spans="1:26">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5.75" customHeight="1" spans="1:26">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5.75" customHeight="1" spans="1:26">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5.75" customHeight="1" spans="1:26">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5.75" customHeight="1" spans="1:26">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5.75" customHeight="1" spans="1:26">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5.75" customHeight="1" spans="1:2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5.75" customHeight="1" spans="1:26">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5.75" customHeight="1" spans="1:26">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5.75" customHeight="1" spans="1:26">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5.75" customHeight="1" spans="1:26">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5.75" customHeight="1" spans="1:26">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5.75" customHeight="1" spans="1:26">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5.75" customHeight="1" spans="1:26">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5.75" customHeight="1" spans="1:26">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5.75" customHeight="1" spans="1:26">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5.75" customHeight="1" spans="1:2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5.75" customHeight="1" spans="1:26">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5.75" customHeight="1" spans="1:26">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5.75" customHeight="1" spans="1:26">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5.75" customHeight="1" spans="1:26">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5.75" customHeight="1" spans="1:26">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5.75" customHeight="1" spans="1:26">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5.75" customHeight="1" spans="1:26">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5.75" customHeight="1" spans="1:26">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5.75" customHeight="1" spans="1:26">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5.75" customHeight="1" spans="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5.75" customHeight="1" spans="1:26">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5.75" customHeight="1" spans="1:26">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5.75" customHeight="1" spans="1:26">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5.75" customHeight="1" spans="1:26">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5.75" customHeight="1" spans="1:26">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5.75" customHeight="1" spans="1:26">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5.75" customHeight="1" spans="1:26">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5.75" customHeight="1" spans="1:26">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5.75" customHeight="1" spans="1:26">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5.75" customHeight="1" spans="1:2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5.75" customHeight="1" spans="1:26">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5.75" customHeight="1" spans="1:26">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5.75" customHeight="1" spans="1:26">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5.75" customHeight="1" spans="1:26">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5.75" customHeight="1" spans="1:26">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5.75" customHeight="1" spans="1:26">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5.75" customHeight="1" spans="1:26">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5.75" customHeight="1" spans="1:26">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5.75" customHeight="1" spans="1:26">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5.75" customHeight="1" spans="1:2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5.75" customHeight="1" spans="1:26">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5.75" customHeight="1" spans="1:26">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5.75" customHeight="1" spans="1:26">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5.75" customHeight="1" spans="1:26">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5.75" customHeight="1" spans="1:26">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5.75" customHeight="1" spans="1:26">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5.75" customHeight="1" spans="1:26">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5.75" customHeight="1" spans="1:26">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5.75" customHeight="1" spans="1:26">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5.75" customHeight="1" spans="1:2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5.75" customHeight="1" spans="1:26">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5.75" customHeight="1" spans="1:26">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5.75" customHeight="1" spans="1:26">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5.75" customHeight="1" spans="1:26">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5.75" customHeight="1" spans="1:26">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5.75" customHeight="1" spans="1:26">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5.75" customHeight="1" spans="1:26">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5.75" customHeight="1" spans="1:26">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5.75" customHeight="1" spans="1:26">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5.75" customHeight="1" spans="1:2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5.75" customHeight="1" spans="1:26">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5.75" customHeight="1" spans="1:26">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5.75" customHeight="1" spans="1:26">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5.75" customHeight="1" spans="1:26">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5.75" customHeight="1" spans="1:26">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5.75" customHeight="1" spans="1:26">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5.75" customHeight="1" spans="1:26">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5.75" customHeight="1" spans="1:26">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5.75" customHeight="1" spans="1:26">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5.75" customHeight="1" spans="1:2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5.75" customHeight="1" spans="1:26">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5.75" customHeight="1" spans="1:26">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5.75" customHeight="1" spans="1:26">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5.75" customHeight="1" spans="1:26">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5.75" customHeight="1" spans="1:26">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5.75" customHeight="1" spans="1:26">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5.75" customHeight="1" spans="1:26">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5.75" customHeight="1" spans="1:26">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5.75" customHeight="1" spans="1:26">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5.75" customHeight="1" spans="1:2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5.75" customHeight="1" spans="1:26">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5.75" customHeight="1" spans="1:26">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5.75" customHeight="1" spans="1:26">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5.75" customHeight="1" spans="1:26">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5.75" customHeight="1" spans="1:26">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5.75" customHeight="1" spans="1:26">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5.75" customHeight="1" spans="1:26">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5.75" customHeight="1" spans="1:26">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5.75" customHeight="1" spans="1:26">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5.75" customHeight="1" spans="1:2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5.75" customHeight="1" spans="1:26">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5.75" customHeight="1" spans="1:26">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5.75" customHeight="1" spans="1:26">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5.75" customHeight="1" spans="1:26">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5.75" customHeight="1" spans="1:26">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5.75" customHeight="1" spans="1:26">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5.75" customHeight="1" spans="1:26">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5.75" customHeight="1" spans="1:26">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5.75" customHeight="1" spans="1:26">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5.75" customHeight="1" spans="1:2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5.75" customHeight="1" spans="1:26">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5.75" customHeight="1" spans="1:26">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5.75" customHeight="1" spans="1:26">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5.75" customHeight="1" spans="1:26">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5.75" customHeight="1" spans="1:26">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5.75" customHeight="1" spans="1:26">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5.75" customHeight="1" spans="1:26">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5.75" customHeight="1" spans="1:26">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5.75" customHeight="1" spans="1:26">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5.75" customHeight="1" spans="1:2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5.75" customHeight="1" spans="1:26">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5.75" customHeight="1" spans="1:26">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5.75" customHeight="1" spans="1:26">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5.75" customHeight="1" spans="1:26">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5.75" customHeight="1" spans="1:26">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5.75" customHeight="1" spans="1:26">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5.75" customHeight="1" spans="1:26">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5.75" customHeight="1" spans="1:26">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5.75" customHeight="1" spans="1:26">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5.75" customHeight="1" spans="1: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5.75" customHeight="1" spans="1:26">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5.75" customHeight="1" spans="1:26">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5.75" customHeight="1" spans="1:26">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5.75" customHeight="1" spans="1:26">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5.75" customHeight="1" spans="1:26">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5.75" customHeight="1" spans="1:26">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5.75" customHeight="1" spans="1:26">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5.75" customHeight="1" spans="1:26">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5.75" customHeight="1" spans="1:26">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5.75" customHeight="1" spans="1:2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5.75" customHeight="1" spans="1:26">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5.75" customHeight="1" spans="1:26">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5.75" customHeight="1" spans="1:26">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5.75" customHeight="1" spans="1:26">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5.75" customHeight="1" spans="1:26">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5.75" customHeight="1" spans="1:26">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5.75" customHeight="1" spans="1:26">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5.75" customHeight="1" spans="1:26">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5.75" customHeight="1" spans="1:26">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5.75" customHeight="1" spans="1:2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5.75" customHeight="1" spans="1:26">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5.75" customHeight="1" spans="1:26">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5.75" customHeight="1" spans="1:26">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5.75" customHeight="1" spans="1:26">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5.75" customHeight="1" spans="1:26">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5.75" customHeight="1" spans="1:26">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5.75" customHeight="1" spans="1:26">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5.75" customHeight="1" spans="1:26">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5.75" customHeight="1" spans="1:26">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5.75" customHeight="1" spans="1:2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5.75" customHeight="1" spans="1:26">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5.75" customHeight="1" spans="1:26">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5.75" customHeight="1" spans="1:26">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5.75" customHeight="1" spans="1:26">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5.75" customHeight="1" spans="1:26">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5.75" customHeight="1" spans="1:26">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5.75" customHeight="1" spans="1:26">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5.75" customHeight="1" spans="1:26">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5.75" customHeight="1" spans="1:26">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5.75" customHeight="1" spans="1:2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5.75" customHeight="1" spans="1:26">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5.75" customHeight="1" spans="1:26">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5.75" customHeight="1" spans="1:26">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5.75" customHeight="1" spans="1:26">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5.75" customHeight="1" spans="1:26">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5.75" customHeight="1" spans="1:26">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5.75" customHeight="1" spans="1:26">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5.75" customHeight="1" spans="1:26">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5.75" customHeight="1" spans="1:26">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5.75" customHeight="1" spans="1:2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5.75" customHeight="1" spans="1:26">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5.75" customHeight="1" spans="1:26">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5.75" customHeight="1" spans="1:26">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5.75" customHeight="1" spans="1:26">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5.75" customHeight="1" spans="1:26">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5.75" customHeight="1" spans="1:26">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5.75" customHeight="1" spans="1:26">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5.75" customHeight="1" spans="1:26">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5.75" customHeight="1" spans="1:26">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5.75" customHeight="1" spans="1:2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5.75" customHeight="1" spans="1:26">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5.75" customHeight="1" spans="1:26">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5.75" customHeight="1" spans="1:26">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5.75" customHeight="1" spans="1:26">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5.75" customHeight="1" spans="1:26">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5.75" customHeight="1" spans="1:26">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5.75" customHeight="1" spans="1:26">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5.75" customHeight="1" spans="1:26">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5.75" customHeight="1" spans="1:26">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5.75" customHeight="1" spans="1:2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5.75" customHeight="1" spans="1:26">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5.75" customHeight="1" spans="1:26">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5.75" customHeight="1" spans="1:26">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5.75" customHeight="1" spans="1:26">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5.75" customHeight="1" spans="1:26">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5.75" customHeight="1" spans="1:26">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5.75" customHeight="1" spans="1:26">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5.75" customHeight="1" spans="1:26">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5.75" customHeight="1" spans="1:26">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5.75" customHeight="1" spans="1:2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5.75" customHeight="1" spans="1:26">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5.75" customHeight="1" spans="1:26">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5.75" customHeight="1" spans="1:26">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5.75" customHeight="1" spans="1:26">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5.75" customHeight="1" spans="1:26">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5.75" customHeight="1" spans="1:26">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5.75" customHeight="1" spans="1:26">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5.75" customHeight="1" spans="1:26">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5.75" customHeight="1" spans="1:26">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5.75" customHeight="1" spans="1:2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5.75" customHeight="1" spans="1:26">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5.75" customHeight="1" spans="1:26">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5.75" customHeight="1" spans="1:26">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5.75" customHeight="1" spans="1:26">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5.75" customHeight="1" spans="1:26">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5.75" customHeight="1" spans="1:26">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5.75" customHeight="1" spans="1:26">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5.75" customHeight="1" spans="1:26">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5.75" customHeight="1" spans="1:26">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5.75" customHeight="1" spans="1: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5.75" customHeight="1" spans="1:26">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5.75" customHeight="1" spans="1:26">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5.75" customHeight="1" spans="1:26">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5.75" customHeight="1" spans="1:26">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5.75" customHeight="1" spans="1:26">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5.75" customHeight="1" spans="1:26">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5.75" customHeight="1" spans="1:26">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5.75" customHeight="1" spans="1:26">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5.75" customHeight="1" spans="1:26">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5.75" customHeight="1" spans="1:2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5.75" customHeight="1" spans="1:26">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5.75" customHeight="1" spans="1:26">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5.75" customHeight="1" spans="1:26">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5.75" customHeight="1" spans="1:26">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5.75" customHeight="1" spans="1:26">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5.75" customHeight="1" spans="1:26">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5.75" customHeight="1" spans="1:26">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5.75" customHeight="1" spans="1:26">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5.75" customHeight="1" spans="1:26">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5.75" customHeight="1" spans="1:2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5.75" customHeight="1" spans="1:26">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5.75" customHeight="1" spans="1:26">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5.75" customHeight="1" spans="1:26">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5.75" customHeight="1" spans="1:26">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5.75" customHeight="1" spans="1:26">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5.75" customHeight="1" spans="1:26">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5.75" customHeight="1" spans="1:26">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5.75" customHeight="1" spans="1:26">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5.75" customHeight="1" spans="1:26">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5.75" customHeight="1" spans="1:2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5.75" customHeight="1" spans="1:26">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5.75" customHeight="1" spans="1:26">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5.75" customHeight="1" spans="1:26">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5.75" customHeight="1" spans="1:26">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5.75" customHeight="1" spans="1:26">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5.75" customHeight="1" spans="1:26">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5.75" customHeight="1" spans="1:26">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5.75" customHeight="1" spans="1:26">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5.75" customHeight="1" spans="1:26">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5.75" customHeight="1" spans="1:2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5.75" customHeight="1" spans="1:26">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5.75" customHeight="1" spans="1:26">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5.75" customHeight="1" spans="1:26">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5.75" customHeight="1" spans="1:26">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5.75" customHeight="1" spans="1:26">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5.75" customHeight="1" spans="1:26">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5.75" customHeight="1" spans="1:26">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5.75" customHeight="1" spans="1:26">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5.75" customHeight="1" spans="1:26">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5.75" customHeight="1" spans="1:2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5.75" customHeight="1" spans="1:26">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5.75" customHeight="1" spans="1:26">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5.75" customHeight="1" spans="1:26">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5.75" customHeight="1" spans="1:26">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5.75" customHeight="1" spans="1:26">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5.75" customHeight="1" spans="1:26">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5.75" customHeight="1" spans="1:26">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5.75" customHeight="1" spans="1:26">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5.75" customHeight="1" spans="1:26">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5.75" customHeight="1" spans="1:2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5.75" customHeight="1" spans="1:26">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5.75" customHeight="1" spans="1:26">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5.75" customHeight="1" spans="1:26">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5.75" customHeight="1" spans="1:26">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5.75" customHeight="1" spans="1:26">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5.75" customHeight="1" spans="1:26">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5.75" customHeight="1" spans="1:26">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5.75" customHeight="1" spans="1:26">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5.75" customHeight="1" spans="1:26">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5.75" customHeight="1" spans="1:2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5.75" customHeight="1" spans="1:26">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5.75" customHeight="1" spans="1:26">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5.75" customHeight="1" spans="1:26">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5.75" customHeight="1" spans="1:26">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5.75" customHeight="1" spans="1:26">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5.75" customHeight="1" spans="1:26">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5.75" customHeight="1" spans="1:26">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5.75" customHeight="1" spans="1:26">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5.75" customHeight="1" spans="1:26">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5.75" customHeight="1" spans="1:2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5.75" customHeight="1" spans="1:26">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5.75" customHeight="1" spans="1:26">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5.75" customHeight="1" spans="1:26">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5.75" customHeight="1" spans="1:26">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5.75" customHeight="1" spans="1:26">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5.75" customHeight="1" spans="1:26">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5.75" customHeight="1" spans="1:26">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5.75" customHeight="1" spans="1:26">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5.75" customHeight="1" spans="1:26">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5.75" customHeight="1" spans="1:2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5.75" customHeight="1" spans="1:26">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5.75" customHeight="1" spans="1:26">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5.75" customHeight="1" spans="1:26">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5.75" customHeight="1" spans="1:26">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5.75" customHeight="1" spans="1:26">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5.75" customHeight="1" spans="1:26">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5.75" customHeight="1" spans="1:26">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5.75" customHeight="1" spans="1:26">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5.75" customHeight="1" spans="1:26">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5.75" customHeight="1" spans="1: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5.75" customHeight="1" spans="1:26">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5.75" customHeight="1" spans="1:26">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5.75" customHeight="1" spans="1:26">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5.75" customHeight="1" spans="1:26">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5.75" customHeight="1" spans="1:26">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5.75" customHeight="1" spans="1:26">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5.75" customHeight="1" spans="1:26">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5.75" customHeight="1" spans="1:26">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5.75" customHeight="1" spans="1:26">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5.75" customHeight="1" spans="1:2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5.75" customHeight="1" spans="1:26">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5.75" customHeight="1" spans="1:26">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5.75" customHeight="1" spans="1:26">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5.75" customHeight="1" spans="1:26">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5.75" customHeight="1" spans="1:26">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5.75" customHeight="1" spans="1:26">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5.75" customHeight="1" spans="1:26">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5.75" customHeight="1" spans="1:26">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5.75" customHeight="1" spans="1:26">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5.75" customHeight="1" spans="1:2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5.75" customHeight="1" spans="1:26">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5.75" customHeight="1" spans="1:26">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5.75" customHeight="1" spans="1:26">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5.75" customHeight="1" spans="1:26">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5.75" customHeight="1" spans="1:26">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5.75" customHeight="1" spans="1:26">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5.75" customHeight="1" spans="1:26">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5.75" customHeight="1" spans="1:26">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5.75" customHeight="1" spans="1:26">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5.75" customHeight="1" spans="1:2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5.75" customHeight="1" spans="1:26">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5.75" customHeight="1" spans="1:26">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5.75" customHeight="1" spans="1:26">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5.75" customHeight="1" spans="1:26">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5.75" customHeight="1" spans="1:26">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5.75" customHeight="1" spans="1:26">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5.75" customHeight="1" spans="1:26">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5.75" customHeight="1" spans="1:26">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5.75" customHeight="1" spans="1:26">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5.75" customHeight="1" spans="1:2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5.75" customHeight="1" spans="1:26">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5.75" customHeight="1" spans="1:26">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5.75" customHeight="1" spans="1:26">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5.75" customHeight="1" spans="1:26">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5.75" customHeight="1" spans="1:26">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5.75" customHeight="1" spans="1:26">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5.75" customHeight="1" spans="1:26">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5.75" customHeight="1" spans="1:26">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5.75" customHeight="1" spans="1:26">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5.75" customHeight="1" spans="1:2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5.75" customHeight="1" spans="1:26">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5.75" customHeight="1" spans="1:26">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5.75" customHeight="1" spans="1:26">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5.75" customHeight="1" spans="1:26">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5.75" customHeight="1" spans="1:26">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5.75" customHeight="1" spans="1:26">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5.75" customHeight="1" spans="1:26">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5.75" customHeight="1" spans="1:26">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5.75" customHeight="1" spans="1:26">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5.75" customHeight="1" spans="1:2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5.75" customHeight="1" spans="1:26">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5.75" customHeight="1" spans="1:26">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5.75" customHeight="1" spans="1:26">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5.75" customHeight="1" spans="1:26">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5.75" customHeight="1" spans="1:26">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5.75" customHeight="1" spans="1:26">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5.75" customHeight="1" spans="1:26">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5.75" customHeight="1" spans="1:26">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5.75" customHeight="1" spans="1:26">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5.75" customHeight="1" spans="1:2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5.75" customHeight="1" spans="1:26">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5.75" customHeight="1" spans="1:26">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5.75" customHeight="1" spans="1:26">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5.75" customHeight="1" spans="1:26">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5.75" customHeight="1" spans="1:26">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5.75" customHeight="1" spans="1:26">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5.75" customHeight="1" spans="1:26">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5.75" customHeight="1" spans="1:26">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5.75" customHeight="1" spans="1:26">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5.75" customHeight="1" spans="1:2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5.75" customHeight="1" spans="1:26">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5.75" customHeight="1" spans="1:26">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5.75" customHeight="1" spans="1:26">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5.75" customHeight="1" spans="1:26">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5.75" customHeight="1" spans="1:26">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5.75" customHeight="1" spans="1:26">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5.75" customHeight="1" spans="1:26">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5.75" customHeight="1" spans="1:26">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5.75" customHeight="1" spans="1:26">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5.75" customHeight="1" spans="1:2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5.75" customHeight="1" spans="1:26">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5.75" customHeight="1" spans="1:26">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5.75" customHeight="1" spans="1:26">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5.75" customHeight="1" spans="1:26">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5.75" customHeight="1" spans="1:26">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5.75" customHeight="1" spans="1:26">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5.75" customHeight="1" spans="1:26">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5.75" customHeight="1" spans="1:26">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5.75" customHeight="1" spans="1:26">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5.75" customHeight="1" spans="1: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5.75" customHeight="1" spans="1:26">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5.75" customHeight="1" spans="1:26">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5.75" customHeight="1" spans="1:26">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5.75" customHeight="1" spans="1:26">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5.75" customHeight="1" spans="1:26">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5.75" customHeight="1" spans="1:26">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5.75" customHeight="1" spans="1:26">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5.75" customHeight="1" spans="1:26">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5.75" customHeight="1" spans="1:26">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5.75" customHeight="1" spans="1:2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5.75" customHeight="1" spans="1:26">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5.75" customHeight="1" spans="1:26">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5.75" customHeight="1" spans="1:26">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5.75" customHeight="1" spans="1:26">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5.75" customHeight="1" spans="1:26">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5.75" customHeight="1" spans="1:26">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5.75" customHeight="1" spans="1:26">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5.75" customHeight="1" spans="1:26">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5.75" customHeight="1" spans="1:26">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5.75" customHeight="1" spans="1:2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5.75" customHeight="1" spans="1:26">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5.75" customHeight="1" spans="1:26">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5.75" customHeight="1" spans="1:26">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5.75" customHeight="1" spans="1:26">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5.75" customHeight="1" spans="1:26">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5.75" customHeight="1" spans="1:26">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5.75" customHeight="1" spans="1:26">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5.75" customHeight="1" spans="1:26">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5.75" customHeight="1" spans="1:26">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5.75" customHeight="1" spans="1:2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5.75" customHeight="1" spans="1:26">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5.75" customHeight="1" spans="1:26">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5.75" customHeight="1" spans="1:26">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5.75" customHeight="1" spans="1:26">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5.75" customHeight="1" spans="1:26">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5.75" customHeight="1" spans="1:26">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5.75" customHeight="1" spans="1:26">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5.75" customHeight="1" spans="1:26">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5.75" customHeight="1" spans="1:26">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5.75" customHeight="1" spans="1:2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5.75" customHeight="1" spans="1:26">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5.75" customHeight="1" spans="1:26">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5.75" customHeight="1" spans="1:26">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5.75" customHeight="1" spans="1:26">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5.75" customHeight="1" spans="1:26">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5.75" customHeight="1" spans="1:26">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5.75" customHeight="1" spans="1:26">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5.75" customHeight="1" spans="1:26">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5.75" customHeight="1" spans="1:26">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5.75" customHeight="1" spans="1:2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5.75" customHeight="1" spans="1:26">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5.75" customHeight="1" spans="1:26">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5.75" customHeight="1" spans="1:26">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5.75" customHeight="1" spans="1:26">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5.75" customHeight="1" spans="1:26">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5.75" customHeight="1" spans="1:26">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5.75" customHeight="1" spans="1:26">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5.75" customHeight="1" spans="1:26">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5.75" customHeight="1" spans="1:26">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5.75" customHeight="1" spans="1:2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5.75" customHeight="1" spans="1:26">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5.75" customHeight="1" spans="1:26">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5.75" customHeight="1" spans="1:26">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5.75" customHeight="1" spans="1:26">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5.75" customHeight="1" spans="1:26">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5.75" customHeight="1" spans="1:26">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5.75" customHeight="1" spans="1:26">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5.75" customHeight="1" spans="1:26">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5.75" customHeight="1" spans="1:26">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5.75" customHeight="1" spans="1:2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5.75" customHeight="1" spans="1:26">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5.75" customHeight="1" spans="1:26">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5.75" customHeight="1" spans="1:26">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5.75" customHeight="1" spans="1:26">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5.75" customHeight="1" spans="1:26">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5.75" customHeight="1" spans="1:26">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5.75" customHeight="1" spans="1:26">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5.75" customHeight="1" spans="1:26">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5.75" customHeight="1" spans="1:26">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5.75" customHeight="1" spans="1:2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5.75" customHeight="1" spans="1:26">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5.75" customHeight="1" spans="1:26">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5.75" customHeight="1" spans="1:26">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5.75" customHeight="1" spans="1:26">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5.75" customHeight="1" spans="1:26">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5.75" customHeight="1" spans="1:26">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5.75" customHeight="1" spans="1:26">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5.75" customHeight="1" spans="1:26">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5.75" customHeight="1" spans="1:26">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5.75" customHeight="1" spans="1:2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5.75" customHeight="1" spans="1:26">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5.75" customHeight="1" spans="1:26">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5.75" customHeight="1" spans="1:26">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5.75" customHeight="1" spans="1:26">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5.75" customHeight="1" spans="1:26">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5.75" customHeight="1" spans="1:26">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5.75" customHeight="1" spans="1:26">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5.75" customHeight="1" spans="1:26">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5.75" customHeight="1" spans="1:26">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5.75" customHeight="1" spans="1: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5.75" customHeight="1" spans="1:26">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5.75" customHeight="1" spans="1:26">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5.75" customHeight="1" spans="1:26">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5.75" customHeight="1" spans="1:26">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5.75" customHeight="1" spans="1:26">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5.75" customHeight="1" spans="1:26">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5.75" customHeight="1" spans="1:26">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5.75" customHeight="1" spans="1:26">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5.75" customHeight="1" spans="1:26">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5.75" customHeight="1" spans="1:2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5.75" customHeight="1" spans="1:26">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5.75" customHeight="1" spans="1:26">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5.75" customHeight="1" spans="1:26">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5.75" customHeight="1" spans="1:26">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5.75" customHeight="1" spans="1:26">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5.75" customHeight="1" spans="1:26">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5.75" customHeight="1" spans="1:26">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5.75" customHeight="1" spans="1:26">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5.75" customHeight="1" spans="1:26">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5.75" customHeight="1" spans="1:2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5.75" customHeight="1" spans="1:26">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5.75" customHeight="1" spans="1:26">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5.75" customHeight="1" spans="1:26">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5.75" customHeight="1" spans="1:26">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5.75" customHeight="1" spans="1:26">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5.75" customHeight="1" spans="1:26">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5.75" customHeight="1" spans="1:26">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5.75" customHeight="1" spans="1:26">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5.75" customHeight="1" spans="1:26">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5.75" customHeight="1" spans="1:2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5.75" customHeight="1" spans="1:26">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5.75" customHeight="1" spans="1:26">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5.75" customHeight="1" spans="1:26">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5.75" customHeight="1" spans="1:26">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5.75" customHeight="1" spans="1:26">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5.75" customHeight="1" spans="1:26">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5.75" customHeight="1" spans="1:26">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5.75" customHeight="1" spans="1:26">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5.75" customHeight="1" spans="1:26">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5.75" customHeight="1" spans="1:2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5.75" customHeight="1" spans="1:26">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5.75" customHeight="1" spans="1:26">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5.75" customHeight="1" spans="1:26">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5.75" customHeight="1" spans="1:26">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5.75" customHeight="1" spans="1:26">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5.75" customHeight="1" spans="1:26">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5.75" customHeight="1" spans="1:26">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5.75" customHeight="1" spans="1:26">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5.75" customHeight="1" spans="1:26">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5.75" customHeight="1" spans="1:2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5.75" customHeight="1" spans="1:26">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5.75" customHeight="1" spans="1:26">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5.75" customHeight="1" spans="1:26">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5.75" customHeight="1" spans="1:26">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5.75" customHeight="1" spans="1:26">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5.75" customHeight="1" spans="1:26">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5.75" customHeight="1" spans="1:26">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5.75" customHeight="1" spans="1:26">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5.75" customHeight="1" spans="1:26">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5.75" customHeight="1" spans="1:2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5.75" customHeight="1" spans="1:26">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5.75" customHeight="1" spans="1:26">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5.75" customHeight="1" spans="1:26">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5.75" customHeight="1" spans="1:26">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5.75" customHeight="1" spans="1:26">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5.75" customHeight="1" spans="1:26">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5.75" customHeight="1" spans="1:26">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5.75" customHeight="1" spans="1:26">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5.75" customHeight="1" spans="1:26">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5.75" customHeight="1" spans="1:2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5.75" customHeight="1" spans="1:26">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5.75" customHeight="1" spans="1:26">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5.75" customHeight="1" spans="1:26">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5.75" customHeight="1" spans="1:26">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5.75" customHeight="1" spans="1:26">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5.75" customHeight="1" spans="1:26">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5.75" customHeight="1" spans="1:26">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5.75" customHeight="1" spans="1:26">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5.75" customHeight="1" spans="1:26">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5.75" customHeight="1" spans="1:2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5.75" customHeight="1" spans="1:26">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5.75" customHeight="1" spans="1:26">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5.75" customHeight="1" spans="1:26">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5.75" customHeight="1" spans="1:26">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5.75" customHeight="1" spans="1:26">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5.75" customHeight="1" spans="1:26">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5.75" customHeight="1" spans="1:26">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5.75" customHeight="1" spans="1:26">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5.75" customHeight="1" spans="1:26">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5.75" customHeight="1" spans="1:2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5.75" customHeight="1" spans="1:26">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5.75" customHeight="1" spans="1:26">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5.75" customHeight="1" spans="1:26">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5.75" customHeight="1" spans="1:26">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5.75" customHeight="1" spans="1:26">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5.75" customHeight="1" spans="1:26">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5.75" customHeight="1" spans="1:26">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5.75" customHeight="1" spans="1:26">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5.75" customHeight="1" spans="1:26">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5.75" customHeight="1" spans="1: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5.75" customHeight="1" spans="1:26">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5.75" customHeight="1" spans="1:26">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5.75" customHeight="1" spans="1:26">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5.75" customHeight="1" spans="1:26">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5.75" customHeight="1" spans="1:26">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5.75" customHeight="1" spans="1:26">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5.75" customHeight="1" spans="1:26">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5.75" customHeight="1" spans="1:26">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5.75" customHeight="1" spans="1:26">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5.75" customHeight="1" spans="1:2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5.75" customHeight="1" spans="1:26">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5.75" customHeight="1" spans="1:26">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5.75" customHeight="1" spans="1:26">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5.75" customHeight="1" spans="1:26">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5.75" customHeight="1" spans="1:26">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5.75" customHeight="1" spans="1:26">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5.75" customHeight="1" spans="1:26">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5.75" customHeight="1" spans="1:26">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5.75" customHeight="1" spans="1:26">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5.75" customHeight="1" spans="1:2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5.75" customHeight="1" spans="1:26">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5.75" customHeight="1" spans="1:26">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5.75" customHeight="1" spans="1:26">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5.75" customHeight="1" spans="1:26">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5.75" customHeight="1" spans="1:26">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5.75" customHeight="1" spans="1:26">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5.75" customHeight="1" spans="1:26">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5.75" customHeight="1" spans="1:26">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5.75" customHeight="1" spans="1:26">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5.75" customHeight="1" spans="1:2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5.75" customHeight="1" spans="1:26">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5.75" customHeight="1" spans="1:26">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5.75" customHeight="1" spans="1:26">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5.75" customHeight="1" spans="1:26">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5.75" customHeight="1" spans="1:26">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5.75" customHeight="1" spans="1:26">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5.75" customHeight="1" spans="1:26">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5.75" customHeight="1" spans="1:26">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5.75" customHeight="1" spans="1:26">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5.75" customHeight="1" spans="1:2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5.75" customHeight="1" spans="1:26">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5.75" customHeight="1" spans="1:26">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5.75" customHeight="1" spans="1:26">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5.75" customHeight="1" spans="1:26">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5.75" customHeight="1" spans="1:26">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5.75" customHeight="1" spans="1:26">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5.75" customHeight="1" spans="1:26">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5.75" customHeight="1" spans="1:26">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5.75" customHeight="1" spans="1:26">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5.75" customHeight="1" spans="1:2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5.75" customHeight="1" spans="1:26">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5.75" customHeight="1" spans="1:26">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5.75" customHeight="1" spans="1:26">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5.75" customHeight="1" spans="1:26">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5.75" customHeight="1" spans="1:26">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5.75" customHeight="1" spans="1:26">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5.75" customHeight="1" spans="1:26">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5.75" customHeight="1" spans="1:26">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5.75" customHeight="1" spans="1:26">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5.75" customHeight="1" spans="1:2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5.75" customHeight="1" spans="1:26">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5.75" customHeight="1" spans="1:26">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5.75" customHeight="1" spans="1:26">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5.75" customHeight="1" spans="1:26">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5.75" customHeight="1" spans="1:26">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5.75" customHeight="1" spans="1:26">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5.75" customHeight="1" spans="1:26">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5.75" customHeight="1" spans="1:26">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5.75" customHeight="1" spans="1:26">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5.75" customHeight="1" spans="1:2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5.75" customHeight="1" spans="1:26">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5.75" customHeight="1" spans="1:26">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5.75" customHeight="1" spans="1:26">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5.75" customHeight="1" spans="1:26">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5.75" customHeight="1" spans="1:26">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5.75" customHeight="1" spans="1:26">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5.75" customHeight="1" spans="1:26">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5.75" customHeight="1" spans="1:26">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5.75" customHeight="1" spans="1:26">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5.75" customHeight="1" spans="1:2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5.75" customHeight="1" spans="1:26">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5.75" customHeight="1" spans="1:26">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5.75" customHeight="1" spans="1:26">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5.75" customHeight="1" spans="1:26">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5.75" customHeight="1" spans="1:26">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5.75" customHeight="1" spans="1:26">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5.75" customHeight="1" spans="1:26">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5.75" customHeight="1" spans="1:26">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5.75" customHeight="1" spans="1:26">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5.75" customHeight="1" spans="1:2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5.75" customHeight="1" spans="1:26">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5.75" customHeight="1" spans="1:26">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5.75" customHeight="1" spans="1:26">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5.75" customHeight="1" spans="1:26">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5.75" customHeight="1" spans="1:26">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5.75" customHeight="1" spans="1:26">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5.75" customHeight="1" spans="1:26">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5.75" customHeight="1" spans="1:26">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5.75" customHeight="1" spans="1:26">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5.75" customHeight="1" spans="1: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5.75" customHeight="1" spans="1:26">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5.75" customHeight="1" spans="1:26">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5.75" customHeight="1" spans="1:26">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5.75" customHeight="1" spans="1:26">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5.75" customHeight="1" spans="1:26">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5.75" customHeight="1" spans="1:26">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5.75" customHeight="1" spans="1:26">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5.75" customHeight="1" spans="1:26">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5.75" customHeight="1" spans="1:26">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5.75" customHeight="1" spans="1:2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5.75" customHeight="1" spans="1:26">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5.75" customHeight="1" spans="1:26">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5.75" customHeight="1" spans="1:26">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5.75" customHeight="1" spans="1:26">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5.75" customHeight="1" spans="1:26">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5.75" customHeight="1" spans="1:26">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5.75" customHeight="1" spans="1:26">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5.75" customHeight="1" spans="1:26">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5.75" customHeight="1" spans="1:26">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5.75" customHeight="1" spans="1:2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5.75" customHeight="1" spans="1:26">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5.75" customHeight="1" spans="1:26">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5.75" customHeight="1" spans="1:26">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5.75" customHeight="1" spans="1:26">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5.75" customHeight="1" spans="1:26">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5.75" customHeight="1" spans="1:26">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5.75" customHeight="1" spans="1:26">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5.75" customHeight="1" spans="1:26">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5.75" customHeight="1" spans="1:26">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5.75" customHeight="1" spans="1:2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5.75" customHeight="1" spans="1:26">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5.75" customHeight="1" spans="1:26">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5.75" customHeight="1" spans="1:26">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5.75" customHeight="1" spans="1:26">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5.75" customHeight="1" spans="1:26">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5.75" customHeight="1" spans="1:26">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5.75" customHeight="1" spans="1:26">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5.75" customHeight="1" spans="1:26">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5.75" customHeight="1" spans="1:26">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5.75" customHeight="1" spans="1:2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5.75" customHeight="1" spans="1:26">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5.75" customHeight="1" spans="1:26">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5.75" customHeight="1" spans="1:26">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5.75" customHeight="1" spans="1:26">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5.75" customHeight="1" spans="1:26">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5.75" customHeight="1" spans="1:26">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5.75" customHeight="1" spans="1:26">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5.75" customHeight="1" spans="1:26">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5.75" customHeight="1" spans="1:26">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5.75" customHeight="1" spans="1:2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5.75" customHeight="1" spans="1:26">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5.75" customHeight="1" spans="1:26">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5.75" customHeight="1" spans="1:26">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5.75" customHeight="1" spans="1:26">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5.75" customHeight="1" spans="1:26">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5.75" customHeight="1" spans="1:26">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5.75" customHeight="1" spans="1:26">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5.75" customHeight="1" spans="1:26">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5.75" customHeight="1" spans="1:26">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5.75" customHeight="1" spans="1:2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5.75" customHeight="1" spans="1:26">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5.75" customHeight="1" spans="1:26">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5.75" customHeight="1" spans="1:26">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5.75" customHeight="1" spans="1:26">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5.75" customHeight="1" spans="1:26">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5.75" customHeight="1" spans="1:26">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5.75" customHeight="1" spans="1:26">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5.75" customHeight="1" spans="1:26">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5.75" customHeight="1" spans="1:26">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5.75" customHeight="1" spans="1:2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5.75" customHeight="1" spans="1:26">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5.75" customHeight="1" spans="1:26">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5.75" customHeight="1" spans="1:26">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5.75" customHeight="1" spans="1:26">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5.75" customHeight="1" spans="1:26">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5.75" customHeight="1" spans="1:26">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5.75" customHeight="1" spans="1:26">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5.75" customHeight="1" spans="1:26">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5.75" customHeight="1" spans="1:26">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5.75" customHeight="1" spans="1:2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5.75" customHeight="1" spans="1:26">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5.75" customHeight="1" spans="1:26">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5.75" customHeight="1" spans="1:26">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5.75" customHeight="1" spans="1:26">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5.75" customHeight="1" spans="1:26">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5.75" customHeight="1" spans="1:26">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5.75" customHeight="1" spans="1:26">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5.75" customHeight="1" spans="1:26">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5.75" customHeight="1" spans="1:26">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5.75" customHeight="1" spans="1:2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5.75" customHeight="1" spans="1:26">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5.75" customHeight="1" spans="1:26">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5.75" customHeight="1" spans="1:26">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5.75" customHeight="1" spans="1:26">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5.75" customHeight="1" spans="1:26">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5.75" customHeight="1" spans="1:26">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5.75" customHeight="1" spans="1:26">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5.75" customHeight="1" spans="1:26">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5.75" customHeight="1" spans="1:26">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5.75" customHeight="1" spans="1: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5.75" customHeight="1" spans="1:26">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5.75" customHeight="1" spans="1:26">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5.75" customHeight="1" spans="1:26">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5.75" customHeight="1" spans="1:26">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5.75" customHeight="1" spans="1:26">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5.75" customHeight="1" spans="1:26">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5.75" customHeight="1" spans="1:26">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5.75" customHeight="1" spans="1:26">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5.75" customHeight="1" spans="1:26">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5.75" customHeight="1" spans="1:2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5.75" customHeight="1" spans="1:26">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5.75" customHeight="1" spans="1:26">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5.75" customHeight="1" spans="1:26">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5.75" customHeight="1" spans="1:26">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5.75" customHeight="1" spans="1:26">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5.75" customHeight="1" spans="1:26">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5.75" customHeight="1" spans="1:26">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5.75" customHeight="1" spans="1:26">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5.75" customHeight="1" spans="1:26">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5.75" customHeight="1" spans="1:2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5.75" customHeight="1" spans="1:26">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5.75" customHeight="1" spans="1:26">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5.75" customHeight="1" spans="1:26">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5.75" customHeight="1" spans="1:26">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5.75" customHeight="1" spans="1:26">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5.75" customHeight="1" spans="1:26">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5.75" customHeight="1" spans="1:26">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5.75" customHeight="1" spans="1:26">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5.75" customHeight="1" spans="1:26">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5.75" customHeight="1" spans="1:2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5.75" customHeight="1" spans="1:26">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5.75" customHeight="1" spans="1:26">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5.75" customHeight="1" spans="1:26">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5.75" customHeight="1" spans="1:26">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5.75" customHeight="1" spans="1:26">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5.75" customHeight="1" spans="1:26">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5.75" customHeight="1" spans="1:26">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5.75" customHeight="1" spans="1:26">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5.75" customHeight="1" spans="1:26">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5.75" customHeight="1" spans="1:2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5.75" customHeight="1" spans="1:26">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5.75" customHeight="1" spans="1:26">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5.75" customHeight="1" spans="1:26">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5.75" customHeight="1" spans="1:26">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5.75" customHeight="1" spans="1:26">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5.75" customHeight="1" spans="1:26">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5.75" customHeight="1" spans="1:26">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5.75" customHeight="1" spans="1:26">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5.75" customHeight="1" spans="1:26">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5.75" customHeight="1" spans="1:2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5.75" customHeight="1" spans="1:26">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5.75" customHeight="1" spans="1:26">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5.75" customHeight="1" spans="1:26">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5.75" customHeight="1" spans="1:26">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5.75" customHeight="1" spans="1:26">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5.75" customHeight="1" spans="1:26">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5.75" customHeight="1" spans="1:26">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5.75" customHeight="1" spans="1:26">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5.75" customHeight="1" spans="1:26">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5.75" customHeight="1" spans="1:2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5.75" customHeight="1" spans="1:26">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5.75" customHeight="1" spans="1:26">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5.75" customHeight="1" spans="1:26">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5.75" customHeight="1" spans="1:26">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5.75" customHeight="1" spans="1:26">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5.75" customHeight="1" spans="1:26">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5.75" customHeight="1" spans="1:26">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5.75" customHeight="1" spans="1:26">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5.75" customHeight="1" spans="1:26">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5.75" customHeight="1" spans="1:2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5.75" customHeight="1" spans="1:26">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5.75" customHeight="1" spans="1:26">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5.75" customHeight="1" spans="1:26">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5.75" customHeight="1" spans="1:26">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1">
    <mergeCell ref="I2:J2"/>
  </mergeCells>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126"/>
  <sheetViews>
    <sheetView tabSelected="1" workbookViewId="0">
      <selection activeCell="L112" sqref="L112"/>
    </sheetView>
  </sheetViews>
  <sheetFormatPr defaultColWidth="9" defaultRowHeight="15"/>
  <cols>
    <col min="2" max="2" width="14.5714285714286" customWidth="1"/>
    <col min="3" max="3" width="11.5714285714286" customWidth="1"/>
    <col min="4" max="4" width="16.2857142857143" customWidth="1"/>
    <col min="5" max="5" width="14" customWidth="1"/>
    <col min="6" max="6" width="15.5714285714286" customWidth="1"/>
    <col min="7" max="8" width="16.2857142857143" customWidth="1"/>
    <col min="9" max="9" width="19.8571428571429" customWidth="1"/>
    <col min="10" max="10" width="20.1428571428571" customWidth="1"/>
    <col min="11" max="11" width="14" customWidth="1"/>
    <col min="12" max="12" width="12.8571428571429" customWidth="1"/>
    <col min="13" max="13" width="12.4285714285714" customWidth="1"/>
    <col min="14" max="14" width="11" customWidth="1"/>
  </cols>
  <sheetData>
    <row r="2" spans="2:5">
      <c r="B2" s="1" t="s">
        <v>7</v>
      </c>
      <c r="C2" s="2"/>
      <c r="D2" s="2"/>
      <c r="E2" s="2"/>
    </row>
    <row r="3" spans="2:5">
      <c r="B3" s="3" t="s">
        <v>42</v>
      </c>
      <c r="C3" s="3" t="s">
        <v>43</v>
      </c>
      <c r="D3" s="4" t="s">
        <v>44</v>
      </c>
      <c r="E3" s="5" t="s">
        <v>137</v>
      </c>
    </row>
    <row r="4" spans="2:5">
      <c r="B4" s="6">
        <v>1001</v>
      </c>
      <c r="C4" s="6" t="s">
        <v>49</v>
      </c>
      <c r="D4" s="7">
        <v>61</v>
      </c>
      <c r="E4" s="8" t="str">
        <f>IF(D4&gt;=90,"A",IF(D4&gt;=75,"B",IF(D4&gt;=60,"C","FAIL")))</f>
        <v>C</v>
      </c>
    </row>
    <row r="5" spans="2:5">
      <c r="B5" s="6">
        <v>1002</v>
      </c>
      <c r="C5" s="6" t="s">
        <v>51</v>
      </c>
      <c r="D5" s="7">
        <v>78</v>
      </c>
      <c r="E5" s="8" t="str">
        <f t="shared" ref="E5:E23" si="0">IF(D5&gt;=90,"A",IF(D5&gt;=75,"B",IF(D5&gt;=60,"C","FAIL")))</f>
        <v>B</v>
      </c>
    </row>
    <row r="6" spans="2:5">
      <c r="B6" s="6">
        <v>1003</v>
      </c>
      <c r="C6" s="6" t="s">
        <v>52</v>
      </c>
      <c r="D6" s="7">
        <v>97</v>
      </c>
      <c r="E6" s="8" t="str">
        <f t="shared" si="0"/>
        <v>A</v>
      </c>
    </row>
    <row r="7" spans="2:5">
      <c r="B7" s="6">
        <v>1004</v>
      </c>
      <c r="C7" s="6" t="s">
        <v>53</v>
      </c>
      <c r="D7" s="7">
        <v>74</v>
      </c>
      <c r="E7" s="8" t="str">
        <f t="shared" si="0"/>
        <v>C</v>
      </c>
    </row>
    <row r="8" spans="2:5">
      <c r="B8" s="6">
        <v>1005</v>
      </c>
      <c r="C8" s="6" t="s">
        <v>54</v>
      </c>
      <c r="D8" s="7">
        <v>68</v>
      </c>
      <c r="E8" s="8" t="str">
        <f t="shared" si="0"/>
        <v>C</v>
      </c>
    </row>
    <row r="9" spans="2:5">
      <c r="B9" s="6">
        <v>1006</v>
      </c>
      <c r="C9" s="6" t="s">
        <v>55</v>
      </c>
      <c r="D9" s="7">
        <v>80</v>
      </c>
      <c r="E9" s="8" t="str">
        <f t="shared" si="0"/>
        <v>B</v>
      </c>
    </row>
    <row r="10" spans="2:5">
      <c r="B10" s="6">
        <v>1007</v>
      </c>
      <c r="C10" s="6" t="s">
        <v>57</v>
      </c>
      <c r="D10" s="7">
        <v>75</v>
      </c>
      <c r="E10" s="8" t="str">
        <f t="shared" si="0"/>
        <v>B</v>
      </c>
    </row>
    <row r="11" spans="2:5">
      <c r="B11" s="6">
        <v>1008</v>
      </c>
      <c r="C11" s="6" t="s">
        <v>58</v>
      </c>
      <c r="D11" s="7">
        <v>94</v>
      </c>
      <c r="E11" s="8" t="str">
        <f t="shared" si="0"/>
        <v>A</v>
      </c>
    </row>
    <row r="12" spans="2:5">
      <c r="B12" s="6">
        <v>1009</v>
      </c>
      <c r="C12" s="6" t="s">
        <v>59</v>
      </c>
      <c r="D12" s="7">
        <v>41</v>
      </c>
      <c r="E12" s="9" t="str">
        <f t="shared" si="0"/>
        <v>FAIL</v>
      </c>
    </row>
    <row r="13" spans="2:5">
      <c r="B13" s="6">
        <v>1010</v>
      </c>
      <c r="C13" s="6" t="s">
        <v>60</v>
      </c>
      <c r="D13" s="7">
        <v>98</v>
      </c>
      <c r="E13" s="8" t="str">
        <f t="shared" si="0"/>
        <v>A</v>
      </c>
    </row>
    <row r="14" spans="2:5">
      <c r="B14" s="6">
        <v>1011</v>
      </c>
      <c r="C14" s="6" t="s">
        <v>61</v>
      </c>
      <c r="D14" s="7">
        <v>73</v>
      </c>
      <c r="E14" s="8" t="str">
        <f t="shared" si="0"/>
        <v>C</v>
      </c>
    </row>
    <row r="15" spans="2:5">
      <c r="B15" s="6">
        <v>1012</v>
      </c>
      <c r="C15" s="6" t="s">
        <v>62</v>
      </c>
      <c r="D15" s="7">
        <v>85</v>
      </c>
      <c r="E15" s="8" t="str">
        <f t="shared" si="0"/>
        <v>B</v>
      </c>
    </row>
    <row r="16" spans="2:5">
      <c r="B16" s="6">
        <v>1013</v>
      </c>
      <c r="C16" s="6" t="s">
        <v>63</v>
      </c>
      <c r="D16" s="7">
        <v>98</v>
      </c>
      <c r="E16" s="8" t="str">
        <f t="shared" si="0"/>
        <v>A</v>
      </c>
    </row>
    <row r="17" spans="2:5">
      <c r="B17" s="6">
        <v>1014</v>
      </c>
      <c r="C17" s="6" t="s">
        <v>64</v>
      </c>
      <c r="D17" s="7">
        <v>93</v>
      </c>
      <c r="E17" s="8" t="str">
        <f t="shared" si="0"/>
        <v>A</v>
      </c>
    </row>
    <row r="18" spans="2:5">
      <c r="B18" s="6">
        <v>1015</v>
      </c>
      <c r="C18" s="6" t="s">
        <v>65</v>
      </c>
      <c r="D18" s="7">
        <v>70</v>
      </c>
      <c r="E18" s="8" t="str">
        <f t="shared" si="0"/>
        <v>C</v>
      </c>
    </row>
    <row r="19" spans="2:5">
      <c r="B19" s="6">
        <v>1016</v>
      </c>
      <c r="C19" s="6" t="s">
        <v>66</v>
      </c>
      <c r="D19" s="7">
        <v>98</v>
      </c>
      <c r="E19" s="8" t="str">
        <f t="shared" si="0"/>
        <v>A</v>
      </c>
    </row>
    <row r="20" spans="2:5">
      <c r="B20" s="6">
        <v>1017</v>
      </c>
      <c r="C20" s="6" t="s">
        <v>67</v>
      </c>
      <c r="D20" s="7">
        <v>66</v>
      </c>
      <c r="E20" s="8" t="str">
        <f t="shared" si="0"/>
        <v>C</v>
      </c>
    </row>
    <row r="21" spans="2:5">
      <c r="B21" s="6">
        <v>1018</v>
      </c>
      <c r="C21" s="6" t="s">
        <v>68</v>
      </c>
      <c r="D21" s="7">
        <v>82</v>
      </c>
      <c r="E21" s="8" t="str">
        <f t="shared" si="0"/>
        <v>B</v>
      </c>
    </row>
    <row r="22" spans="2:5">
      <c r="B22" s="6">
        <v>1019</v>
      </c>
      <c r="C22" s="6" t="s">
        <v>69</v>
      </c>
      <c r="D22" s="7">
        <v>90</v>
      </c>
      <c r="E22" s="8" t="str">
        <f t="shared" si="0"/>
        <v>A</v>
      </c>
    </row>
    <row r="23" spans="2:5">
      <c r="B23" s="6">
        <v>1020</v>
      </c>
      <c r="C23" s="6" t="s">
        <v>70</v>
      </c>
      <c r="D23" s="7">
        <v>83</v>
      </c>
      <c r="E23" s="8" t="str">
        <f t="shared" si="0"/>
        <v>B</v>
      </c>
    </row>
    <row r="26" spans="1:15">
      <c r="A26" s="1" t="s">
        <v>14</v>
      </c>
      <c r="B26" s="2"/>
      <c r="C26" s="2"/>
      <c r="D26" s="2"/>
      <c r="E26" s="2"/>
      <c r="G26" s="10" t="s">
        <v>15</v>
      </c>
      <c r="H26" s="11"/>
      <c r="I26" s="11"/>
      <c r="K26" s="1" t="s">
        <v>16</v>
      </c>
      <c r="L26" s="2"/>
      <c r="M26" s="2"/>
      <c r="N26" s="2"/>
      <c r="O26" s="2"/>
    </row>
    <row r="27" spans="2:14">
      <c r="B27" s="3" t="s">
        <v>42</v>
      </c>
      <c r="C27" s="4" t="s">
        <v>44</v>
      </c>
      <c r="D27" s="12" t="s">
        <v>138</v>
      </c>
      <c r="F27" s="3" t="s">
        <v>72</v>
      </c>
      <c r="G27" s="3" t="s">
        <v>73</v>
      </c>
      <c r="H27" s="3" t="s">
        <v>74</v>
      </c>
      <c r="I27" s="4" t="s">
        <v>75</v>
      </c>
      <c r="J27" s="5" t="s">
        <v>139</v>
      </c>
      <c r="L27" s="3" t="s">
        <v>43</v>
      </c>
      <c r="M27" s="4" t="s">
        <v>44</v>
      </c>
      <c r="N27" s="5" t="s">
        <v>140</v>
      </c>
    </row>
    <row r="28" spans="2:14">
      <c r="B28" s="6">
        <v>1001</v>
      </c>
      <c r="C28" s="7">
        <v>61</v>
      </c>
      <c r="D28" s="13">
        <f>COUNTIF(C28:C47,"&gt;50")</f>
        <v>19</v>
      </c>
      <c r="F28" s="6" t="s">
        <v>77</v>
      </c>
      <c r="G28" s="6" t="s">
        <v>78</v>
      </c>
      <c r="H28" s="6" t="s">
        <v>79</v>
      </c>
      <c r="I28" s="7">
        <v>7048</v>
      </c>
      <c r="J28" s="13">
        <f>SUMIFS(I28:I47,G28:G47,"South",F28:F47,"Laptop")</f>
        <v>7283</v>
      </c>
      <c r="L28" s="6" t="s">
        <v>49</v>
      </c>
      <c r="M28" s="7">
        <v>61</v>
      </c>
      <c r="N28" s="13">
        <f>AVERAGEIF(M28:M47,"&gt;60")</f>
        <v>82.2631578947368</v>
      </c>
    </row>
    <row r="29" spans="2:13">
      <c r="B29" s="6">
        <v>1002</v>
      </c>
      <c r="C29" s="6">
        <v>78</v>
      </c>
      <c r="F29" s="6" t="s">
        <v>81</v>
      </c>
      <c r="G29" s="6" t="s">
        <v>82</v>
      </c>
      <c r="H29" s="6" t="s">
        <v>83</v>
      </c>
      <c r="I29" s="6">
        <v>17428</v>
      </c>
      <c r="L29" s="6" t="s">
        <v>51</v>
      </c>
      <c r="M29" s="6">
        <v>78</v>
      </c>
    </row>
    <row r="30" spans="2:13">
      <c r="B30" s="6">
        <v>1003</v>
      </c>
      <c r="C30" s="6">
        <v>97</v>
      </c>
      <c r="F30" s="6" t="s">
        <v>84</v>
      </c>
      <c r="G30" s="6" t="s">
        <v>78</v>
      </c>
      <c r="H30" s="6" t="s">
        <v>85</v>
      </c>
      <c r="I30" s="6">
        <v>23672</v>
      </c>
      <c r="L30" s="6" t="s">
        <v>52</v>
      </c>
      <c r="M30" s="6">
        <v>97</v>
      </c>
    </row>
    <row r="31" spans="2:13">
      <c r="B31" s="6">
        <v>1004</v>
      </c>
      <c r="C31" s="6">
        <v>74</v>
      </c>
      <c r="F31" s="6" t="s">
        <v>81</v>
      </c>
      <c r="G31" s="6" t="s">
        <v>86</v>
      </c>
      <c r="H31" s="6" t="s">
        <v>87</v>
      </c>
      <c r="I31" s="6">
        <v>5264</v>
      </c>
      <c r="L31" s="6" t="s">
        <v>53</v>
      </c>
      <c r="M31" s="6">
        <v>74</v>
      </c>
    </row>
    <row r="32" spans="2:13">
      <c r="B32" s="6">
        <v>1005</v>
      </c>
      <c r="C32" s="6">
        <v>68</v>
      </c>
      <c r="F32" s="6" t="s">
        <v>77</v>
      </c>
      <c r="G32" s="6" t="s">
        <v>88</v>
      </c>
      <c r="H32" s="6" t="s">
        <v>89</v>
      </c>
      <c r="I32" s="6">
        <v>43388</v>
      </c>
      <c r="L32" s="6" t="s">
        <v>54</v>
      </c>
      <c r="M32" s="6">
        <v>68</v>
      </c>
    </row>
    <row r="33" spans="2:13">
      <c r="B33" s="6">
        <v>1006</v>
      </c>
      <c r="C33" s="6">
        <v>80</v>
      </c>
      <c r="F33" s="6" t="s">
        <v>84</v>
      </c>
      <c r="G33" s="6" t="s">
        <v>88</v>
      </c>
      <c r="H33" s="6" t="s">
        <v>90</v>
      </c>
      <c r="I33" s="6">
        <v>19757</v>
      </c>
      <c r="L33" s="6" t="s">
        <v>55</v>
      </c>
      <c r="M33" s="6">
        <v>80</v>
      </c>
    </row>
    <row r="34" spans="2:13">
      <c r="B34" s="6">
        <v>1007</v>
      </c>
      <c r="C34" s="6">
        <v>75</v>
      </c>
      <c r="F34" s="6" t="s">
        <v>84</v>
      </c>
      <c r="G34" s="6" t="s">
        <v>86</v>
      </c>
      <c r="H34" s="6" t="s">
        <v>91</v>
      </c>
      <c r="I34" s="6">
        <v>32058</v>
      </c>
      <c r="L34" s="6" t="s">
        <v>57</v>
      </c>
      <c r="M34" s="6">
        <v>75</v>
      </c>
    </row>
    <row r="35" spans="2:13">
      <c r="B35" s="6">
        <v>1008</v>
      </c>
      <c r="C35" s="6">
        <v>94</v>
      </c>
      <c r="F35" s="6" t="s">
        <v>77</v>
      </c>
      <c r="G35" s="6" t="s">
        <v>86</v>
      </c>
      <c r="H35" s="6" t="s">
        <v>92</v>
      </c>
      <c r="I35" s="6">
        <v>46429</v>
      </c>
      <c r="L35" s="6" t="s">
        <v>58</v>
      </c>
      <c r="M35" s="6">
        <v>94</v>
      </c>
    </row>
    <row r="36" spans="2:13">
      <c r="B36" s="6">
        <v>1009</v>
      </c>
      <c r="C36" s="6">
        <v>41</v>
      </c>
      <c r="F36" s="6" t="s">
        <v>81</v>
      </c>
      <c r="G36" s="6" t="s">
        <v>86</v>
      </c>
      <c r="H36" s="6" t="s">
        <v>93</v>
      </c>
      <c r="I36" s="6">
        <v>19746</v>
      </c>
      <c r="L36" s="6" t="s">
        <v>59</v>
      </c>
      <c r="M36" s="6">
        <v>41</v>
      </c>
    </row>
    <row r="37" spans="2:13">
      <c r="B37" s="6">
        <v>1010</v>
      </c>
      <c r="C37" s="6">
        <v>98</v>
      </c>
      <c r="F37" s="6" t="s">
        <v>77</v>
      </c>
      <c r="G37" s="6" t="s">
        <v>78</v>
      </c>
      <c r="H37" s="6" t="s">
        <v>94</v>
      </c>
      <c r="I37" s="6">
        <v>35185</v>
      </c>
      <c r="L37" s="6" t="s">
        <v>60</v>
      </c>
      <c r="M37" s="6">
        <v>98</v>
      </c>
    </row>
    <row r="38" spans="2:13">
      <c r="B38" s="6">
        <v>1011</v>
      </c>
      <c r="C38" s="6">
        <v>73</v>
      </c>
      <c r="F38" s="6" t="s">
        <v>77</v>
      </c>
      <c r="G38" s="6" t="s">
        <v>86</v>
      </c>
      <c r="H38" s="6" t="s">
        <v>95</v>
      </c>
      <c r="I38" s="6">
        <v>33920</v>
      </c>
      <c r="L38" s="6" t="s">
        <v>61</v>
      </c>
      <c r="M38" s="6">
        <v>73</v>
      </c>
    </row>
    <row r="39" spans="2:13">
      <c r="B39" s="6">
        <v>1012</v>
      </c>
      <c r="C39" s="6">
        <v>85</v>
      </c>
      <c r="F39" s="6" t="s">
        <v>96</v>
      </c>
      <c r="G39" s="6" t="s">
        <v>88</v>
      </c>
      <c r="H39" s="6" t="s">
        <v>97</v>
      </c>
      <c r="I39" s="6">
        <v>35611</v>
      </c>
      <c r="L39" s="6" t="s">
        <v>62</v>
      </c>
      <c r="M39" s="6">
        <v>85</v>
      </c>
    </row>
    <row r="40" spans="2:13">
      <c r="B40" s="6">
        <v>1013</v>
      </c>
      <c r="C40" s="6">
        <v>98</v>
      </c>
      <c r="F40" s="6" t="s">
        <v>98</v>
      </c>
      <c r="G40" s="6" t="s">
        <v>86</v>
      </c>
      <c r="H40" s="6" t="s">
        <v>99</v>
      </c>
      <c r="I40" s="6">
        <v>15560</v>
      </c>
      <c r="L40" s="6" t="s">
        <v>63</v>
      </c>
      <c r="M40" s="6">
        <v>98</v>
      </c>
    </row>
    <row r="41" spans="2:13">
      <c r="B41" s="6">
        <v>1014</v>
      </c>
      <c r="C41" s="6">
        <v>93</v>
      </c>
      <c r="F41" s="6" t="s">
        <v>98</v>
      </c>
      <c r="G41" s="6" t="s">
        <v>78</v>
      </c>
      <c r="H41" s="6" t="s">
        <v>100</v>
      </c>
      <c r="I41" s="6">
        <v>7283</v>
      </c>
      <c r="L41" s="6" t="s">
        <v>64</v>
      </c>
      <c r="M41" s="6">
        <v>93</v>
      </c>
    </row>
    <row r="42" spans="2:13">
      <c r="B42" s="6">
        <v>1015</v>
      </c>
      <c r="C42" s="6">
        <v>70</v>
      </c>
      <c r="F42" s="6" t="s">
        <v>98</v>
      </c>
      <c r="G42" s="6" t="s">
        <v>86</v>
      </c>
      <c r="H42" s="6" t="s">
        <v>101</v>
      </c>
      <c r="I42" s="6">
        <v>15678</v>
      </c>
      <c r="L42" s="6" t="s">
        <v>65</v>
      </c>
      <c r="M42" s="6">
        <v>70</v>
      </c>
    </row>
    <row r="43" spans="2:13">
      <c r="B43" s="6">
        <v>1016</v>
      </c>
      <c r="C43" s="6">
        <v>98</v>
      </c>
      <c r="F43" s="6" t="s">
        <v>84</v>
      </c>
      <c r="G43" s="6" t="s">
        <v>86</v>
      </c>
      <c r="H43" s="6" t="s">
        <v>102</v>
      </c>
      <c r="I43" s="6">
        <v>5277</v>
      </c>
      <c r="L43" s="6" t="s">
        <v>66</v>
      </c>
      <c r="M43" s="6">
        <v>98</v>
      </c>
    </row>
    <row r="44" spans="2:13">
      <c r="B44" s="6">
        <v>1017</v>
      </c>
      <c r="C44" s="6">
        <v>66</v>
      </c>
      <c r="F44" s="6" t="s">
        <v>96</v>
      </c>
      <c r="G44" s="6" t="s">
        <v>88</v>
      </c>
      <c r="H44" s="6" t="s">
        <v>103</v>
      </c>
      <c r="I44" s="6">
        <v>41871</v>
      </c>
      <c r="L44" s="6" t="s">
        <v>67</v>
      </c>
      <c r="M44" s="6">
        <v>66</v>
      </c>
    </row>
    <row r="45" spans="2:13">
      <c r="B45" s="6">
        <v>1018</v>
      </c>
      <c r="C45" s="6">
        <v>82</v>
      </c>
      <c r="F45" s="6" t="s">
        <v>96</v>
      </c>
      <c r="G45" s="6" t="s">
        <v>82</v>
      </c>
      <c r="H45" s="6" t="s">
        <v>104</v>
      </c>
      <c r="I45" s="6">
        <v>38161</v>
      </c>
      <c r="L45" s="6" t="s">
        <v>68</v>
      </c>
      <c r="M45" s="6">
        <v>82</v>
      </c>
    </row>
    <row r="46" spans="2:13">
      <c r="B46" s="6">
        <v>1019</v>
      </c>
      <c r="C46" s="6">
        <v>90</v>
      </c>
      <c r="F46" s="6" t="s">
        <v>84</v>
      </c>
      <c r="G46" s="6" t="s">
        <v>82</v>
      </c>
      <c r="H46" s="6" t="s">
        <v>105</v>
      </c>
      <c r="I46" s="6">
        <v>30436</v>
      </c>
      <c r="L46" s="6" t="s">
        <v>69</v>
      </c>
      <c r="M46" s="6">
        <v>90</v>
      </c>
    </row>
    <row r="47" spans="2:13">
      <c r="B47" s="6">
        <v>1020</v>
      </c>
      <c r="C47" s="6">
        <v>83</v>
      </c>
      <c r="F47" s="6" t="s">
        <v>81</v>
      </c>
      <c r="G47" s="6" t="s">
        <v>82</v>
      </c>
      <c r="H47" s="6" t="s">
        <v>106</v>
      </c>
      <c r="I47" s="6">
        <v>33953</v>
      </c>
      <c r="L47" s="6" t="s">
        <v>70</v>
      </c>
      <c r="M47" s="6">
        <v>83</v>
      </c>
    </row>
    <row r="48" spans="2:13">
      <c r="B48" s="14"/>
      <c r="C48" s="14"/>
      <c r="F48" s="14"/>
      <c r="G48" s="14"/>
      <c r="H48" s="14"/>
      <c r="I48" s="14"/>
      <c r="L48" s="14"/>
      <c r="M48" s="14"/>
    </row>
    <row r="50" spans="2:11">
      <c r="B50" s="1" t="s">
        <v>18</v>
      </c>
      <c r="C50" s="2"/>
      <c r="D50" s="2"/>
      <c r="E50" s="2"/>
      <c r="F50" s="2"/>
      <c r="I50" s="1" t="s">
        <v>19</v>
      </c>
      <c r="J50" s="2"/>
      <c r="K50" s="2"/>
    </row>
    <row r="51" spans="2:11">
      <c r="B51" s="3" t="s">
        <v>42</v>
      </c>
      <c r="C51" s="3" t="s">
        <v>43</v>
      </c>
      <c r="D51" s="3" t="s">
        <v>44</v>
      </c>
      <c r="I51" s="15" t="s">
        <v>141</v>
      </c>
      <c r="J51" s="15" t="s">
        <v>142</v>
      </c>
      <c r="K51" s="15" t="s">
        <v>143</v>
      </c>
    </row>
    <row r="52" spans="2:11">
      <c r="B52" s="6">
        <v>1001</v>
      </c>
      <c r="C52" s="6" t="s">
        <v>49</v>
      </c>
      <c r="D52" s="6">
        <v>61</v>
      </c>
      <c r="I52" s="16" t="s">
        <v>144</v>
      </c>
      <c r="J52" s="16" t="s">
        <v>145</v>
      </c>
      <c r="K52" s="16">
        <v>850</v>
      </c>
    </row>
    <row r="53" spans="2:13">
      <c r="B53" s="6">
        <v>1002</v>
      </c>
      <c r="C53" s="6" t="s">
        <v>51</v>
      </c>
      <c r="D53" s="7">
        <v>78</v>
      </c>
      <c r="E53" s="5" t="s">
        <v>42</v>
      </c>
      <c r="F53" s="5" t="s">
        <v>43</v>
      </c>
      <c r="I53" s="16" t="s">
        <v>146</v>
      </c>
      <c r="J53" s="16" t="s">
        <v>147</v>
      </c>
      <c r="K53" s="17">
        <v>1499</v>
      </c>
      <c r="L53" s="15" t="s">
        <v>141</v>
      </c>
      <c r="M53" s="15" t="s">
        <v>143</v>
      </c>
    </row>
    <row r="54" spans="2:13">
      <c r="B54" s="6">
        <v>1003</v>
      </c>
      <c r="C54" s="6" t="s">
        <v>52</v>
      </c>
      <c r="D54" s="7">
        <v>97</v>
      </c>
      <c r="E54" s="8">
        <v>1003</v>
      </c>
      <c r="F54" s="8" t="str">
        <f>VLOOKUP(E54,B52:D71,2,FALSE)</f>
        <v>Student 3</v>
      </c>
      <c r="I54" s="16" t="s">
        <v>148</v>
      </c>
      <c r="J54" s="16" t="s">
        <v>149</v>
      </c>
      <c r="K54" s="16">
        <v>699</v>
      </c>
      <c r="L54" s="8" t="s">
        <v>150</v>
      </c>
      <c r="M54" s="8">
        <f>VLOOKUP(L54,I52:K61,3,0)</f>
        <v>4200</v>
      </c>
    </row>
    <row r="55" spans="2:11">
      <c r="B55" s="6">
        <v>1004</v>
      </c>
      <c r="C55" s="6" t="s">
        <v>53</v>
      </c>
      <c r="D55" s="6">
        <v>74</v>
      </c>
      <c r="I55" s="16" t="s">
        <v>151</v>
      </c>
      <c r="J55" s="16" t="s">
        <v>152</v>
      </c>
      <c r="K55" s="17">
        <v>1200</v>
      </c>
    </row>
    <row r="56" spans="2:11">
      <c r="B56" s="6">
        <v>1005</v>
      </c>
      <c r="C56" s="6" t="s">
        <v>54</v>
      </c>
      <c r="D56" s="6">
        <v>68</v>
      </c>
      <c r="I56" s="16" t="s">
        <v>153</v>
      </c>
      <c r="J56" s="16" t="s">
        <v>154</v>
      </c>
      <c r="K56" s="17">
        <v>2499</v>
      </c>
    </row>
    <row r="57" spans="2:11">
      <c r="B57" s="6">
        <v>1006</v>
      </c>
      <c r="C57" s="6" t="s">
        <v>55</v>
      </c>
      <c r="D57" s="6">
        <v>80</v>
      </c>
      <c r="I57" s="16" t="s">
        <v>155</v>
      </c>
      <c r="J57" s="16" t="s">
        <v>156</v>
      </c>
      <c r="K57" s="17">
        <v>1750</v>
      </c>
    </row>
    <row r="58" spans="2:11">
      <c r="B58" s="6">
        <v>1007</v>
      </c>
      <c r="C58" s="6" t="s">
        <v>57</v>
      </c>
      <c r="D58" s="6">
        <v>75</v>
      </c>
      <c r="I58" s="16" t="s">
        <v>150</v>
      </c>
      <c r="J58" s="16" t="s">
        <v>157</v>
      </c>
      <c r="K58" s="17">
        <v>4200</v>
      </c>
    </row>
    <row r="59" spans="2:11">
      <c r="B59" s="6">
        <v>1008</v>
      </c>
      <c r="C59" s="6" t="s">
        <v>58</v>
      </c>
      <c r="D59" s="6">
        <v>94</v>
      </c>
      <c r="I59" s="16" t="s">
        <v>158</v>
      </c>
      <c r="J59" s="16" t="s">
        <v>159</v>
      </c>
      <c r="K59" s="17">
        <v>1899</v>
      </c>
    </row>
    <row r="60" spans="2:11">
      <c r="B60" s="6">
        <v>1009</v>
      </c>
      <c r="C60" s="6" t="s">
        <v>59</v>
      </c>
      <c r="D60" s="6">
        <v>41</v>
      </c>
      <c r="I60" s="16" t="s">
        <v>160</v>
      </c>
      <c r="J60" s="16" t="s">
        <v>161</v>
      </c>
      <c r="K60" s="17">
        <v>3499</v>
      </c>
    </row>
    <row r="61" spans="2:11">
      <c r="B61" s="6">
        <v>1010</v>
      </c>
      <c r="C61" s="6" t="s">
        <v>60</v>
      </c>
      <c r="D61" s="6">
        <v>98</v>
      </c>
      <c r="I61" s="16" t="s">
        <v>162</v>
      </c>
      <c r="J61" s="16" t="s">
        <v>163</v>
      </c>
      <c r="K61" s="16">
        <v>299</v>
      </c>
    </row>
    <row r="62" spans="2:4">
      <c r="B62" s="6">
        <v>1011</v>
      </c>
      <c r="C62" s="6" t="s">
        <v>61</v>
      </c>
      <c r="D62" s="6">
        <v>73</v>
      </c>
    </row>
    <row r="63" spans="2:4">
      <c r="B63" s="6">
        <v>1012</v>
      </c>
      <c r="C63" s="6" t="s">
        <v>62</v>
      </c>
      <c r="D63" s="6">
        <v>85</v>
      </c>
    </row>
    <row r="64" spans="2:4">
      <c r="B64" s="6">
        <v>1013</v>
      </c>
      <c r="C64" s="6" t="s">
        <v>63</v>
      </c>
      <c r="D64" s="6">
        <v>98</v>
      </c>
    </row>
    <row r="65" spans="2:4">
      <c r="B65" s="6">
        <v>1014</v>
      </c>
      <c r="C65" s="6" t="s">
        <v>64</v>
      </c>
      <c r="D65" s="6">
        <v>93</v>
      </c>
    </row>
    <row r="66" spans="2:4">
      <c r="B66" s="6">
        <v>1015</v>
      </c>
      <c r="C66" s="6" t="s">
        <v>65</v>
      </c>
      <c r="D66" s="6">
        <v>70</v>
      </c>
    </row>
    <row r="67" spans="2:4">
      <c r="B67" s="6">
        <v>1016</v>
      </c>
      <c r="C67" s="6" t="s">
        <v>66</v>
      </c>
      <c r="D67" s="6">
        <v>98</v>
      </c>
    </row>
    <row r="68" spans="2:4">
      <c r="B68" s="6">
        <v>1017</v>
      </c>
      <c r="C68" s="6" t="s">
        <v>67</v>
      </c>
      <c r="D68" s="6">
        <v>66</v>
      </c>
    </row>
    <row r="69" spans="2:4">
      <c r="B69" s="6">
        <v>1018</v>
      </c>
      <c r="C69" s="6" t="s">
        <v>68</v>
      </c>
      <c r="D69" s="6">
        <v>82</v>
      </c>
    </row>
    <row r="70" spans="2:4">
      <c r="B70" s="6">
        <v>1019</v>
      </c>
      <c r="C70" s="6" t="s">
        <v>69</v>
      </c>
      <c r="D70" s="6">
        <v>90</v>
      </c>
    </row>
    <row r="71" spans="2:4">
      <c r="B71" s="6">
        <v>1020</v>
      </c>
      <c r="C71" s="6" t="s">
        <v>70</v>
      </c>
      <c r="D71" s="6">
        <v>83</v>
      </c>
    </row>
    <row r="72" spans="10:13">
      <c r="J72" s="1" t="s">
        <v>24</v>
      </c>
      <c r="K72" s="2"/>
      <c r="L72" s="2"/>
      <c r="M72" s="2"/>
    </row>
    <row r="73" spans="2:13">
      <c r="B73" s="10" t="s">
        <v>30</v>
      </c>
      <c r="C73" s="11"/>
      <c r="D73" s="11"/>
      <c r="J73" s="1" t="s">
        <v>25</v>
      </c>
      <c r="K73" s="2"/>
      <c r="L73" s="2"/>
      <c r="M73" s="2"/>
    </row>
    <row r="74" spans="2:13">
      <c r="B74" s="3" t="s">
        <v>71</v>
      </c>
      <c r="C74" s="3" t="s">
        <v>72</v>
      </c>
      <c r="D74" s="3" t="s">
        <v>73</v>
      </c>
      <c r="E74" s="3" t="s">
        <v>74</v>
      </c>
      <c r="F74" s="3" t="s">
        <v>75</v>
      </c>
      <c r="J74" s="16" t="s">
        <v>164</v>
      </c>
      <c r="K74" s="8" t="str">
        <f>LEFT(J74,FIND(" ",J74)-1)</f>
        <v>Tarang</v>
      </c>
      <c r="L74" s="8" t="str">
        <f>UPPER(K74)</f>
        <v>TARANG</v>
      </c>
      <c r="M74" s="8" t="str">
        <f>LOWER(L74)</f>
        <v>tarang</v>
      </c>
    </row>
    <row r="75" spans="2:6">
      <c r="B75" s="6">
        <v>2001</v>
      </c>
      <c r="C75" s="6" t="s">
        <v>77</v>
      </c>
      <c r="D75" s="6" t="s">
        <v>78</v>
      </c>
      <c r="E75" s="6" t="s">
        <v>79</v>
      </c>
      <c r="F75" s="6">
        <v>7048</v>
      </c>
    </row>
    <row r="76" spans="2:8">
      <c r="B76" s="6">
        <v>2002</v>
      </c>
      <c r="C76" s="6" t="s">
        <v>81</v>
      </c>
      <c r="D76" s="6" t="s">
        <v>82</v>
      </c>
      <c r="E76" s="6" t="s">
        <v>83</v>
      </c>
      <c r="F76" s="6">
        <v>17428</v>
      </c>
      <c r="G76" s="18" t="s">
        <v>72</v>
      </c>
      <c r="H76" s="19" t="s">
        <v>165</v>
      </c>
    </row>
    <row r="77" spans="2:12">
      <c r="B77" s="6">
        <v>2003</v>
      </c>
      <c r="C77" s="6" t="s">
        <v>84</v>
      </c>
      <c r="D77" s="6" t="s">
        <v>78</v>
      </c>
      <c r="E77" s="6" t="s">
        <v>85</v>
      </c>
      <c r="F77" s="6">
        <v>23672</v>
      </c>
      <c r="G77" s="20" t="s">
        <v>98</v>
      </c>
      <c r="H77" s="8">
        <f>_xlfn.XMATCH(G77,C75:C93,0)</f>
        <v>12</v>
      </c>
      <c r="J77" s="1" t="s">
        <v>36</v>
      </c>
      <c r="K77" s="2"/>
      <c r="L77" s="2"/>
    </row>
    <row r="78" spans="2:11">
      <c r="B78" s="6">
        <v>2005</v>
      </c>
      <c r="C78" s="6" t="s">
        <v>77</v>
      </c>
      <c r="D78" s="6" t="s">
        <v>88</v>
      </c>
      <c r="E78" s="6" t="s">
        <v>89</v>
      </c>
      <c r="F78" s="6">
        <v>43388</v>
      </c>
      <c r="J78" s="28" t="s">
        <v>166</v>
      </c>
      <c r="K78" s="28" t="s">
        <v>167</v>
      </c>
    </row>
    <row r="79" spans="2:11">
      <c r="B79" s="6">
        <v>2006</v>
      </c>
      <c r="C79" s="6" t="s">
        <v>84</v>
      </c>
      <c r="D79" s="6" t="s">
        <v>88</v>
      </c>
      <c r="E79" s="6" t="s">
        <v>90</v>
      </c>
      <c r="F79" s="6">
        <v>19757</v>
      </c>
      <c r="J79" s="29">
        <v>42020</v>
      </c>
      <c r="K79" s="30">
        <f ca="1">DATEDIF(J79,TODAY(),"Y")</f>
        <v>10</v>
      </c>
    </row>
    <row r="80" spans="2:6">
      <c r="B80" s="6">
        <v>2007</v>
      </c>
      <c r="C80" s="6" t="s">
        <v>84</v>
      </c>
      <c r="D80" s="6" t="s">
        <v>86</v>
      </c>
      <c r="E80" s="6" t="s">
        <v>91</v>
      </c>
      <c r="F80" s="6">
        <v>32058</v>
      </c>
    </row>
    <row r="81" spans="2:14">
      <c r="B81" s="6">
        <v>2008</v>
      </c>
      <c r="C81" s="6" t="s">
        <v>77</v>
      </c>
      <c r="D81" s="6" t="s">
        <v>86</v>
      </c>
      <c r="E81" s="6" t="s">
        <v>92</v>
      </c>
      <c r="F81" s="6">
        <v>46429</v>
      </c>
      <c r="J81" s="2" t="s">
        <v>37</v>
      </c>
      <c r="K81" s="2"/>
      <c r="L81" s="2"/>
      <c r="M81" s="2"/>
      <c r="N81" s="2"/>
    </row>
    <row r="82" spans="2:12">
      <c r="B82" s="6">
        <v>2009</v>
      </c>
      <c r="C82" s="6" t="s">
        <v>81</v>
      </c>
      <c r="D82" s="6" t="s">
        <v>86</v>
      </c>
      <c r="E82" s="6" t="s">
        <v>93</v>
      </c>
      <c r="F82" s="6">
        <v>19746</v>
      </c>
      <c r="J82" s="31" t="s">
        <v>168</v>
      </c>
      <c r="K82" s="31" t="s">
        <v>169</v>
      </c>
      <c r="L82" s="32" t="s">
        <v>170</v>
      </c>
    </row>
    <row r="83" spans="2:12">
      <c r="B83" s="6">
        <v>2010</v>
      </c>
      <c r="C83" s="6" t="s">
        <v>77</v>
      </c>
      <c r="D83" s="6" t="s">
        <v>78</v>
      </c>
      <c r="E83" s="6" t="s">
        <v>94</v>
      </c>
      <c r="F83" s="6">
        <v>35185</v>
      </c>
      <c r="J83" s="33">
        <v>45296</v>
      </c>
      <c r="K83" s="33">
        <v>45667</v>
      </c>
      <c r="L83" s="34">
        <f>K83-J83</f>
        <v>371</v>
      </c>
    </row>
    <row r="84" spans="2:12">
      <c r="B84" s="6">
        <v>2011</v>
      </c>
      <c r="C84" s="6" t="s">
        <v>77</v>
      </c>
      <c r="D84" s="6" t="s">
        <v>86</v>
      </c>
      <c r="E84" s="6" t="s">
        <v>95</v>
      </c>
      <c r="F84" s="6">
        <v>33920</v>
      </c>
      <c r="J84" s="33">
        <v>44604</v>
      </c>
      <c r="K84" s="33">
        <v>45340</v>
      </c>
      <c r="L84" s="34">
        <f>K84-J84</f>
        <v>736</v>
      </c>
    </row>
    <row r="85" spans="2:12">
      <c r="B85" s="6">
        <v>2012</v>
      </c>
      <c r="C85" s="6" t="s">
        <v>96</v>
      </c>
      <c r="D85" s="6" t="s">
        <v>88</v>
      </c>
      <c r="E85" s="6" t="s">
        <v>97</v>
      </c>
      <c r="F85" s="6">
        <v>35611</v>
      </c>
      <c r="J85" s="33">
        <v>45352</v>
      </c>
      <c r="K85" s="33">
        <v>45358</v>
      </c>
      <c r="L85" s="34">
        <f>K85-J85</f>
        <v>6</v>
      </c>
    </row>
    <row r="86" spans="2:6">
      <c r="B86" s="6">
        <v>2013</v>
      </c>
      <c r="C86" s="6" t="s">
        <v>98</v>
      </c>
      <c r="D86" s="6" t="s">
        <v>86</v>
      </c>
      <c r="E86" s="6" t="s">
        <v>99</v>
      </c>
      <c r="F86" s="6">
        <v>15560</v>
      </c>
    </row>
    <row r="87" spans="2:6">
      <c r="B87" s="6">
        <v>2014</v>
      </c>
      <c r="C87" s="6" t="s">
        <v>98</v>
      </c>
      <c r="D87" s="6" t="s">
        <v>78</v>
      </c>
      <c r="E87" s="6" t="s">
        <v>100</v>
      </c>
      <c r="F87" s="6">
        <v>7283</v>
      </c>
    </row>
    <row r="88" spans="2:13">
      <c r="B88" s="6">
        <v>2015</v>
      </c>
      <c r="C88" s="6" t="s">
        <v>98</v>
      </c>
      <c r="D88" s="6" t="s">
        <v>86</v>
      </c>
      <c r="E88" s="6" t="s">
        <v>101</v>
      </c>
      <c r="F88" s="6">
        <v>15678</v>
      </c>
      <c r="J88" s="1" t="s">
        <v>39</v>
      </c>
      <c r="K88" s="2"/>
      <c r="L88" s="2"/>
      <c r="M88" s="2"/>
    </row>
    <row r="89" spans="2:13">
      <c r="B89" s="6">
        <v>2016</v>
      </c>
      <c r="C89" s="6" t="s">
        <v>84</v>
      </c>
      <c r="D89" s="6" t="s">
        <v>86</v>
      </c>
      <c r="E89" s="6" t="s">
        <v>102</v>
      </c>
      <c r="F89" s="6">
        <v>5277</v>
      </c>
      <c r="J89" s="15">
        <v>3120.875</v>
      </c>
      <c r="K89" s="8">
        <f>ROUND(J89,2)</f>
        <v>3120.88</v>
      </c>
      <c r="L89" s="8">
        <f>CEILING(K89,100)</f>
        <v>3200</v>
      </c>
      <c r="M89" s="8">
        <f>FLOOR(K89,100)</f>
        <v>3100</v>
      </c>
    </row>
    <row r="90" spans="2:6">
      <c r="B90" s="6">
        <v>2017</v>
      </c>
      <c r="C90" s="6" t="s">
        <v>96</v>
      </c>
      <c r="D90" s="6" t="s">
        <v>88</v>
      </c>
      <c r="E90" s="6" t="s">
        <v>103</v>
      </c>
      <c r="F90" s="6">
        <v>41871</v>
      </c>
    </row>
    <row r="91" spans="2:6">
      <c r="B91" s="6">
        <v>2018</v>
      </c>
      <c r="C91" s="6" t="s">
        <v>96</v>
      </c>
      <c r="D91" s="6" t="s">
        <v>82</v>
      </c>
      <c r="E91" s="6" t="s">
        <v>104</v>
      </c>
      <c r="F91" s="6">
        <v>38161</v>
      </c>
    </row>
    <row r="92" spans="2:6">
      <c r="B92" s="6">
        <v>2019</v>
      </c>
      <c r="C92" s="6" t="s">
        <v>84</v>
      </c>
      <c r="D92" s="6" t="s">
        <v>82</v>
      </c>
      <c r="E92" s="6" t="s">
        <v>105</v>
      </c>
      <c r="F92" s="6">
        <v>30436</v>
      </c>
    </row>
    <row r="93" spans="2:6">
      <c r="B93" s="6">
        <v>2020</v>
      </c>
      <c r="C93" s="6" t="s">
        <v>81</v>
      </c>
      <c r="D93" s="6" t="s">
        <v>82</v>
      </c>
      <c r="E93" s="6" t="s">
        <v>106</v>
      </c>
      <c r="F93" s="6">
        <v>33953</v>
      </c>
    </row>
    <row r="95" spans="2:6">
      <c r="B95" s="1" t="s">
        <v>41</v>
      </c>
      <c r="C95" s="2"/>
      <c r="D95" s="2"/>
      <c r="E95" s="2"/>
      <c r="F95" s="2"/>
    </row>
    <row r="96" spans="2:3">
      <c r="B96" s="3" t="s">
        <v>43</v>
      </c>
      <c r="C96" s="3" t="s">
        <v>44</v>
      </c>
    </row>
    <row r="97" spans="2:3">
      <c r="B97" s="6" t="s">
        <v>49</v>
      </c>
      <c r="C97" s="6">
        <v>61</v>
      </c>
    </row>
    <row r="98" spans="2:4">
      <c r="B98" s="6" t="s">
        <v>51</v>
      </c>
      <c r="C98" s="6">
        <v>78</v>
      </c>
      <c r="D98" s="21" t="s">
        <v>171</v>
      </c>
    </row>
    <row r="99" spans="2:4">
      <c r="B99" s="6" t="s">
        <v>52</v>
      </c>
      <c r="C99" s="6">
        <v>97</v>
      </c>
      <c r="D99" s="13" t="str" cm="1">
        <f t="array" ref="D99:D103">_xlfn._xlws.FILTER(B97:B106,C97:C106&gt;75)</f>
        <v>Student 2</v>
      </c>
    </row>
    <row r="100" spans="2:4">
      <c r="B100" s="6" t="s">
        <v>53</v>
      </c>
      <c r="C100" s="6">
        <v>74</v>
      </c>
      <c r="D100" s="13" t="str">
        <v>Student 3</v>
      </c>
    </row>
    <row r="101" spans="2:8">
      <c r="B101" s="6" t="s">
        <v>54</v>
      </c>
      <c r="C101" s="6">
        <v>68</v>
      </c>
      <c r="D101" s="13" t="str">
        <v>Student 6</v>
      </c>
      <c r="F101" s="12" t="s">
        <v>43</v>
      </c>
      <c r="G101" s="12" t="s">
        <v>172</v>
      </c>
      <c r="H101" s="12" t="s">
        <v>173</v>
      </c>
    </row>
    <row r="102" spans="2:8">
      <c r="B102" s="6" t="s">
        <v>55</v>
      </c>
      <c r="C102" s="6">
        <v>80</v>
      </c>
      <c r="D102" s="13" t="str">
        <v>Student 8</v>
      </c>
      <c r="F102" s="22" t="s">
        <v>174</v>
      </c>
      <c r="G102" s="22" t="s">
        <v>88</v>
      </c>
      <c r="H102" s="23">
        <v>25000</v>
      </c>
    </row>
    <row r="103" spans="2:11">
      <c r="B103" s="6" t="s">
        <v>57</v>
      </c>
      <c r="C103" s="6">
        <v>75</v>
      </c>
      <c r="D103" s="13" t="str">
        <v>Student 10</v>
      </c>
      <c r="F103" s="22" t="s">
        <v>175</v>
      </c>
      <c r="G103" s="22" t="s">
        <v>78</v>
      </c>
      <c r="H103" s="23">
        <v>32500</v>
      </c>
      <c r="I103" s="35" t="s">
        <v>43</v>
      </c>
      <c r="J103" s="35" t="s">
        <v>172</v>
      </c>
      <c r="K103" s="35" t="s">
        <v>173</v>
      </c>
    </row>
    <row r="104" spans="2:10">
      <c r="B104" s="6" t="s">
        <v>58</v>
      </c>
      <c r="C104" s="6">
        <v>94</v>
      </c>
      <c r="F104" s="22" t="s">
        <v>176</v>
      </c>
      <c r="G104" s="22" t="s">
        <v>86</v>
      </c>
      <c r="H104" s="23">
        <v>28900</v>
      </c>
      <c r="I104" t="s">
        <v>175</v>
      </c>
      <c r="J104" t="e" cm="1">
        <f ca="1" t="array" ref="J104">INDIRECT(I104) INDIRECT(J103)</f>
        <v>#REF!</v>
      </c>
    </row>
    <row r="105" spans="2:8">
      <c r="B105" s="6" t="s">
        <v>59</v>
      </c>
      <c r="C105" s="6">
        <v>41</v>
      </c>
      <c r="F105" s="22" t="s">
        <v>177</v>
      </c>
      <c r="G105" s="22" t="s">
        <v>82</v>
      </c>
      <c r="H105" s="23">
        <v>22300</v>
      </c>
    </row>
    <row r="106" spans="2:8">
      <c r="B106" s="6" t="s">
        <v>60</v>
      </c>
      <c r="C106" s="6">
        <v>98</v>
      </c>
      <c r="F106" s="22" t="s">
        <v>178</v>
      </c>
      <c r="G106" s="22" t="s">
        <v>88</v>
      </c>
      <c r="H106" s="23">
        <v>41200</v>
      </c>
    </row>
    <row r="107" spans="6:8">
      <c r="F107" s="22" t="s">
        <v>179</v>
      </c>
      <c r="G107" s="22" t="s">
        <v>78</v>
      </c>
      <c r="H107" s="23">
        <v>36750</v>
      </c>
    </row>
    <row r="108" spans="6:8">
      <c r="F108" s="22" t="s">
        <v>180</v>
      </c>
      <c r="G108" s="22" t="s">
        <v>86</v>
      </c>
      <c r="H108" s="23">
        <v>30600</v>
      </c>
    </row>
    <row r="109" spans="6:8">
      <c r="F109" s="22" t="s">
        <v>181</v>
      </c>
      <c r="G109" s="22" t="s">
        <v>82</v>
      </c>
      <c r="H109" s="23">
        <v>27800</v>
      </c>
    </row>
    <row r="110" spans="6:8">
      <c r="F110" s="22" t="s">
        <v>182</v>
      </c>
      <c r="G110" s="22" t="s">
        <v>88</v>
      </c>
      <c r="H110" s="23">
        <v>45900</v>
      </c>
    </row>
    <row r="112" spans="2:11">
      <c r="B112" s="1" t="s">
        <v>21</v>
      </c>
      <c r="C112" s="2"/>
      <c r="D112" s="2"/>
      <c r="E112" s="2"/>
      <c r="I112" s="1" t="s">
        <v>8</v>
      </c>
      <c r="J112" s="2"/>
      <c r="K112" s="2"/>
    </row>
    <row r="113" spans="2:11">
      <c r="B113" s="24" t="s">
        <v>183</v>
      </c>
      <c r="C113" s="24" t="s">
        <v>184</v>
      </c>
      <c r="D113" s="24" t="s">
        <v>185</v>
      </c>
      <c r="I113" s="15" t="s">
        <v>186</v>
      </c>
      <c r="J113" s="15" t="s">
        <v>187</v>
      </c>
      <c r="K113" s="15" t="s">
        <v>188</v>
      </c>
    </row>
    <row r="114" spans="2:11">
      <c r="B114" s="25" t="s">
        <v>174</v>
      </c>
      <c r="C114" s="25" t="s">
        <v>189</v>
      </c>
      <c r="D114" s="26">
        <v>32000</v>
      </c>
      <c r="I114" s="16" t="s">
        <v>174</v>
      </c>
      <c r="J114" s="17">
        <v>500</v>
      </c>
      <c r="K114" s="36" t="str">
        <f>_xlfn.SWITCH(J114,500,"good",9,"hello",8,"cool",7,"hot")</f>
        <v>good</v>
      </c>
    </row>
    <row r="115" spans="2:11">
      <c r="B115" s="25" t="s">
        <v>175</v>
      </c>
      <c r="C115" s="25" t="s">
        <v>190</v>
      </c>
      <c r="D115" s="26">
        <v>28500</v>
      </c>
      <c r="E115" s="27" t="s">
        <v>183</v>
      </c>
      <c r="F115" s="27" t="s">
        <v>184</v>
      </c>
      <c r="G115" s="27" t="s">
        <v>185</v>
      </c>
      <c r="I115" s="16" t="s">
        <v>175</v>
      </c>
      <c r="J115" s="17">
        <v>502</v>
      </c>
      <c r="K115" s="36" t="e">
        <f>_xlfn.SWITCH(J115,500,"15%",9,"hello",8,"cool",7,"hot")</f>
        <v>#N/A</v>
      </c>
    </row>
    <row r="116" spans="2:11">
      <c r="B116" s="25" t="s">
        <v>176</v>
      </c>
      <c r="C116" s="25" t="s">
        <v>191</v>
      </c>
      <c r="D116" s="26">
        <v>35200</v>
      </c>
      <c r="E116" s="13" t="s">
        <v>181</v>
      </c>
      <c r="F116" s="13" t="s">
        <v>192</v>
      </c>
      <c r="G116" s="13" cm="1">
        <f t="array" ref="G116">INDEX(D114:D123,MATCH(1,(B114:B123=E116)*(C114:C123=F116),0))</f>
        <v>27350</v>
      </c>
      <c r="I116" s="16" t="s">
        <v>176</v>
      </c>
      <c r="J116" s="17">
        <v>500</v>
      </c>
      <c r="K116" s="36" t="str">
        <f t="shared" ref="K115:K126" si="1">_xlfn.SWITCH(J116,500,"good",9,"hello",8,"cool",7,"hot")</f>
        <v>good</v>
      </c>
    </row>
    <row r="117" spans="2:11">
      <c r="B117" s="25" t="s">
        <v>177</v>
      </c>
      <c r="C117" s="25" t="s">
        <v>193</v>
      </c>
      <c r="D117" s="26">
        <v>24900</v>
      </c>
      <c r="I117" s="16" t="s">
        <v>177</v>
      </c>
      <c r="J117" s="17">
        <v>7</v>
      </c>
      <c r="K117" s="36" t="str">
        <f t="shared" si="1"/>
        <v>hot</v>
      </c>
    </row>
    <row r="118" spans="2:11">
      <c r="B118" s="25" t="s">
        <v>178</v>
      </c>
      <c r="C118" s="25" t="s">
        <v>194</v>
      </c>
      <c r="D118" s="26">
        <v>39750</v>
      </c>
      <c r="I118" s="16" t="s">
        <v>178</v>
      </c>
      <c r="J118" s="17">
        <v>6</v>
      </c>
      <c r="K118" s="36" t="e">
        <f t="shared" si="1"/>
        <v>#N/A</v>
      </c>
    </row>
    <row r="119" spans="2:11">
      <c r="B119" s="25" t="s">
        <v>179</v>
      </c>
      <c r="C119" s="25" t="s">
        <v>195</v>
      </c>
      <c r="D119" s="26">
        <v>30400</v>
      </c>
      <c r="I119" s="16" t="s">
        <v>179</v>
      </c>
      <c r="J119" s="17">
        <v>5</v>
      </c>
      <c r="K119" s="36" t="e">
        <f t="shared" si="1"/>
        <v>#N/A</v>
      </c>
    </row>
    <row r="120" spans="2:11">
      <c r="B120" s="25" t="s">
        <v>180</v>
      </c>
      <c r="C120" s="25" t="s">
        <v>196</v>
      </c>
      <c r="D120" s="26">
        <v>41600</v>
      </c>
      <c r="I120" s="16" t="s">
        <v>180</v>
      </c>
      <c r="J120" s="17">
        <v>4</v>
      </c>
      <c r="K120" s="36" t="e">
        <f t="shared" si="1"/>
        <v>#N/A</v>
      </c>
    </row>
    <row r="121" spans="2:11">
      <c r="B121" s="25" t="s">
        <v>181</v>
      </c>
      <c r="C121" s="25" t="s">
        <v>192</v>
      </c>
      <c r="D121" s="26">
        <v>27350</v>
      </c>
      <c r="I121" s="16" t="s">
        <v>181</v>
      </c>
      <c r="J121" s="17">
        <v>3</v>
      </c>
      <c r="K121" s="36" t="e">
        <f t="shared" si="1"/>
        <v>#N/A</v>
      </c>
    </row>
    <row r="122" spans="2:11">
      <c r="B122" s="25" t="s">
        <v>182</v>
      </c>
      <c r="C122" s="25" t="s">
        <v>197</v>
      </c>
      <c r="D122" s="26">
        <v>45000</v>
      </c>
      <c r="I122" s="16" t="s">
        <v>182</v>
      </c>
      <c r="J122" s="17">
        <v>2</v>
      </c>
      <c r="K122" s="36" t="e">
        <f t="shared" si="1"/>
        <v>#N/A</v>
      </c>
    </row>
    <row r="123" spans="2:11">
      <c r="B123" s="25" t="s">
        <v>198</v>
      </c>
      <c r="C123" s="25" t="s">
        <v>199</v>
      </c>
      <c r="D123" s="26">
        <v>29800</v>
      </c>
      <c r="I123" s="16" t="s">
        <v>198</v>
      </c>
      <c r="J123" s="17">
        <v>1</v>
      </c>
      <c r="K123" s="36" t="e">
        <f t="shared" si="1"/>
        <v>#N/A</v>
      </c>
    </row>
    <row r="124" spans="11:11">
      <c r="K124" s="36" t="e">
        <f t="shared" si="1"/>
        <v>#N/A</v>
      </c>
    </row>
    <row r="125" spans="11:11">
      <c r="K125" s="36" t="e">
        <f t="shared" si="1"/>
        <v>#N/A</v>
      </c>
    </row>
    <row r="126" spans="11:11">
      <c r="K126" s="36" t="e">
        <f t="shared" si="1"/>
        <v>#N/A</v>
      </c>
    </row>
  </sheetData>
  <mergeCells count="15">
    <mergeCell ref="B2:E2"/>
    <mergeCell ref="A26:E26"/>
    <mergeCell ref="G26:I26"/>
    <mergeCell ref="K26:O26"/>
    <mergeCell ref="B50:F50"/>
    <mergeCell ref="I50:K50"/>
    <mergeCell ref="J72:M72"/>
    <mergeCell ref="B73:D73"/>
    <mergeCell ref="J73:M73"/>
    <mergeCell ref="J77:L77"/>
    <mergeCell ref="J81:N81"/>
    <mergeCell ref="J88:M88"/>
    <mergeCell ref="B95:F95"/>
    <mergeCell ref="B112:E112"/>
    <mergeCell ref="I112:K112"/>
  </mergeCells>
  <dataValidations count="1">
    <dataValidation type="list" allowBlank="1" showInputMessage="1" showErrorMessage="1" sqref="I104">
      <formula1>$F$102:$F$110</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Project Instructions</vt:lpstr>
      <vt:lpstr>Students Grade</vt:lpstr>
      <vt:lpstr>Sales Data</vt:lpstr>
      <vt:lpstr>Employee Data</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2025-06-12T12:27:00Z</dcterms:created>
  <dcterms:modified xsi:type="dcterms:W3CDTF">2025-06-12T15:40:03Z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6077893B24C744918209988552C112AC_12</vt:lpwstr>
  </property>
  <property fmtid="{D5CDD505-2E9C-101B-9397-08002B2CF9AE}" pid="3" name="KSOProductBuildVer">
    <vt:lpwstr>1033-12.2.0.21546</vt:lpwstr>
  </property>
</Properties>
</file>